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Management" sheetId="1" r:id="rId4"/>
    <sheet state="visible" name="BMI" sheetId="2" r:id="rId5"/>
    <sheet state="visible" name="BMI 2" sheetId="3" r:id="rId6"/>
    <sheet state="visible" name="Formatted Table" sheetId="4" r:id="rId7"/>
    <sheet state="visible" name="RNG" sheetId="5" r:id="rId8"/>
  </sheets>
  <definedNames>
    <definedName hidden="1" localSheetId="2" name="_xlnm._FilterDatabase">'BMI 2'!$L$3:$P$93</definedName>
  </definedNames>
  <calcPr/>
</workbook>
</file>

<file path=xl/sharedStrings.xml><?xml version="1.0" encoding="utf-8"?>
<sst xmlns="http://schemas.openxmlformats.org/spreadsheetml/2006/main" count="350" uniqueCount="104">
  <si>
    <t>No</t>
  </si>
  <si>
    <t>Task</t>
  </si>
  <si>
    <t>Progress</t>
  </si>
  <si>
    <t>Assign</t>
  </si>
  <si>
    <t>Deadline</t>
  </si>
  <si>
    <t>Attachment</t>
  </si>
  <si>
    <t>EXCEL</t>
  </si>
  <si>
    <t>Hitung BMI</t>
  </si>
  <si>
    <t>Done</t>
  </si>
  <si>
    <t>ZULFI FADILAH AZHAR (10122005 - ZULFI)</t>
  </si>
  <si>
    <t>Frekuensi Hasil Perhitungan BMI</t>
  </si>
  <si>
    <t>Probabilitas &amp; Probabilitas Kumulatif</t>
  </si>
  <si>
    <t>Interval Angka Acak</t>
  </si>
  <si>
    <t>Cari RnG 300 Angka (LCG)</t>
  </si>
  <si>
    <t>Simulasi</t>
  </si>
  <si>
    <t>Nilai Tertinggi &amp; Terendah</t>
  </si>
  <si>
    <t>andrian.10122003@mahasiswa.unikom.ac.id</t>
  </si>
  <si>
    <t>Tabel Distribusi Frekuensi (rumusstatistik.com)</t>
  </si>
  <si>
    <t>Cari Range</t>
  </si>
  <si>
    <t>Hitung Jumlah Kelas</t>
  </si>
  <si>
    <t>Hitung Panjang Kelas</t>
  </si>
  <si>
    <t>Cari Batas Atas &amp; Batas Bawah</t>
  </si>
  <si>
    <t>Tabel Distribusi Frekuensi</t>
  </si>
  <si>
    <t>alif.10122029@mahasiswa.unikom.ac.id</t>
  </si>
  <si>
    <t>LAPORAN</t>
  </si>
  <si>
    <t>Tabel data TB dan BB mahasiswa</t>
  </si>
  <si>
    <t>Tabel ketentuan status BMI</t>
  </si>
  <si>
    <t>Tabel menghitung nilai BMI</t>
  </si>
  <si>
    <t>Tabel BMI yang sudah di sort</t>
  </si>
  <si>
    <t>Rumus + hasil nilai terendah</t>
  </si>
  <si>
    <t>Rumus + hasil nilai tertinggi</t>
  </si>
  <si>
    <t>Rumus + hasil mencari range</t>
  </si>
  <si>
    <t>Rumus + hasil mencari jumlah kelas</t>
  </si>
  <si>
    <t>Rumus + hasil mencari panjang kelas</t>
  </si>
  <si>
    <t>Menentukan batas bawah kelas pertama</t>
  </si>
  <si>
    <t>Rumus + tabel median</t>
  </si>
  <si>
    <t>Tabel Probabilitas Kumulatif</t>
  </si>
  <si>
    <t>Tabel Interval Angka Acak</t>
  </si>
  <si>
    <t>Rumus + tabel hasil LCG 100 angka</t>
  </si>
  <si>
    <t>Tabel Simulasi 100 Mahasiswa</t>
  </si>
  <si>
    <t>Data tinggi badan dan berat badan</t>
  </si>
  <si>
    <t>Hitung Nilai BMI</t>
  </si>
  <si>
    <t>Frekuensi</t>
  </si>
  <si>
    <t>Probabilitas</t>
  </si>
  <si>
    <t>Mahasiswa Ke-</t>
  </si>
  <si>
    <t>Tinggi Badan (cm)</t>
  </si>
  <si>
    <t>Berat Badan (Kg)</t>
  </si>
  <si>
    <t>Tinggi Badan (m)</t>
  </si>
  <si>
    <t>BMI</t>
  </si>
  <si>
    <t>Status BMI</t>
  </si>
  <si>
    <t>Frekuensi Status BMI</t>
  </si>
  <si>
    <t>Probabilitas Kumulatif</t>
  </si>
  <si>
    <t>Probabilitas Kumulatif (X100)</t>
  </si>
  <si>
    <t>Interval Angka Random</t>
  </si>
  <si>
    <t>Mahasiswa ke-</t>
  </si>
  <si>
    <t>Angka Random</t>
  </si>
  <si>
    <t>Status BMI (Simulasi)</t>
  </si>
  <si>
    <t>Underweight</t>
  </si>
  <si>
    <t>-</t>
  </si>
  <si>
    <t>Normal</t>
  </si>
  <si>
    <t>Overweight</t>
  </si>
  <si>
    <t>Obesitas</t>
  </si>
  <si>
    <t>Total</t>
  </si>
  <si>
    <t>Nilai Terendah</t>
  </si>
  <si>
    <t>Distribusi BMI</t>
  </si>
  <si>
    <t>Nilai Tengah</t>
  </si>
  <si>
    <t>Angka Acak</t>
  </si>
  <si>
    <t>BMI (Simulasi)</t>
  </si>
  <si>
    <t>Nilai Tertinggi</t>
  </si>
  <si>
    <t>Range</t>
  </si>
  <si>
    <t>13-14</t>
  </si>
  <si>
    <t>Jumlah Kelas</t>
  </si>
  <si>
    <t>15-16</t>
  </si>
  <si>
    <t>Interval Kelas</t>
  </si>
  <si>
    <t>17-18</t>
  </si>
  <si>
    <t>Batas Bawah</t>
  </si>
  <si>
    <t>19-20</t>
  </si>
  <si>
    <t>21-22</t>
  </si>
  <si>
    <t>23-24</t>
  </si>
  <si>
    <t>Ketentuan Status BMI</t>
  </si>
  <si>
    <t>0.06 x 100 = 6</t>
  </si>
  <si>
    <t>0 - 5</t>
  </si>
  <si>
    <t>0.31 x 100 = 31</t>
  </si>
  <si>
    <t>6 - 30</t>
  </si>
  <si>
    <t>0.67 x 100 = 67</t>
  </si>
  <si>
    <t>31 - 66</t>
  </si>
  <si>
    <t>0.94 x 100 = 94</t>
  </si>
  <si>
    <t>67 - 93</t>
  </si>
  <si>
    <t>0.98 x 100 = 98</t>
  </si>
  <si>
    <t>94 - 97</t>
  </si>
  <si>
    <t>1 x 100 = 100</t>
  </si>
  <si>
    <t>98 - 99</t>
  </si>
  <si>
    <t>100 - 100</t>
  </si>
  <si>
    <t xml:space="preserve"> </t>
  </si>
  <si>
    <t>Simulasi variable acak menggunakan LCG sebanyak 300 kali</t>
  </si>
  <si>
    <t>a</t>
  </si>
  <si>
    <t>c</t>
  </si>
  <si>
    <t>m</t>
  </si>
  <si>
    <t>z</t>
  </si>
  <si>
    <t>i</t>
  </si>
  <si>
    <t>Zi-1</t>
  </si>
  <si>
    <t>Zi (Random Integer Number)</t>
  </si>
  <si>
    <t>Ui</t>
  </si>
  <si>
    <t>Ui (X100)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</si>
</sst>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0.0"/>
    <numFmt numFmtId="166" formatCode="m-d"/>
    <numFmt numFmtId="167" formatCode="0.0000"/>
    <numFmt numFmtId="168" formatCode="0.00000"/>
  </numFmts>
  <fonts count="1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b/>
      <color theme="1"/>
      <name val="Arial"/>
      <scheme val="minor"/>
    </font>
    <font/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1" fillId="2" fontId="5" numFmtId="0" xfId="0" applyAlignment="1" applyBorder="1" applyFill="1" applyFont="1">
      <alignment horizontal="left" readingOrder="0"/>
    </xf>
    <xf borderId="1" fillId="2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readingOrder="0"/>
    </xf>
    <xf borderId="2" fillId="2" fontId="5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1" fillId="0" fontId="2" numFmtId="0" xfId="0" applyAlignment="1" applyBorder="1" applyFont="1">
      <alignment horizontal="left" readingOrder="0"/>
    </xf>
    <xf borderId="1" fillId="0" fontId="2" numFmtId="1" xfId="0" applyBorder="1" applyFont="1" applyNumberForma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vertical="bottom"/>
    </xf>
    <xf borderId="1" fillId="0" fontId="2" numFmtId="1" xfId="0" applyAlignment="1" applyBorder="1" applyFont="1" applyNumberFormat="1">
      <alignment horizontal="center"/>
    </xf>
    <xf borderId="1" fillId="0" fontId="2" numFmtId="1" xfId="0" applyBorder="1" applyFont="1" applyNumberFormat="1"/>
    <xf borderId="6" fillId="0" fontId="2" numFmtId="0" xfId="0" applyAlignment="1" applyBorder="1" applyFont="1">
      <alignment horizontal="center" readingOrder="0"/>
    </xf>
    <xf borderId="1" fillId="0" fontId="2" numFmtId="2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/>
    </xf>
    <xf borderId="1" fillId="2" fontId="5" numFmtId="0" xfId="0" applyBorder="1" applyFont="1"/>
    <xf borderId="0" fillId="0" fontId="2" numFmtId="1" xfId="0" applyFont="1" applyNumberFormat="1"/>
    <xf borderId="0" fillId="0" fontId="5" numFmtId="0" xfId="0" applyAlignment="1" applyFont="1">
      <alignment readingOrder="0"/>
    </xf>
    <xf borderId="1" fillId="0" fontId="2" numFmtId="3" xfId="0" applyBorder="1" applyFont="1" applyNumberFormat="1"/>
    <xf borderId="1" fillId="2" fontId="5" numFmtId="165" xfId="0" applyAlignment="1" applyBorder="1" applyFont="1" applyNumberFormat="1">
      <alignment horizontal="center" readingOrder="0"/>
    </xf>
    <xf borderId="2" fillId="0" fontId="2" numFmtId="3" xfId="0" applyAlignment="1" applyBorder="1" applyFont="1" applyNumberFormat="1">
      <alignment horizontal="center" readingOrder="0"/>
    </xf>
    <xf borderId="4" fillId="0" fontId="2" numFmtId="3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/>
    </xf>
    <xf borderId="1" fillId="0" fontId="2" numFmtId="166" xfId="0" applyAlignment="1" applyBorder="1" applyFont="1" applyNumberFormat="1">
      <alignment horizontal="center" readingOrder="0"/>
    </xf>
    <xf borderId="1" fillId="0" fontId="2" numFmtId="2" xfId="0" applyAlignment="1" applyBorder="1" applyFont="1" applyNumberFormat="1">
      <alignment horizontal="center"/>
    </xf>
    <xf borderId="4" fillId="0" fontId="2" numFmtId="1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1" xfId="0" applyAlignment="1" applyBorder="1" applyFont="1" applyNumberFormat="1">
      <alignment horizontal="center" readingOrder="0"/>
    </xf>
    <xf borderId="1" fillId="0" fontId="2" numFmtId="3" xfId="0" applyAlignment="1" applyBorder="1" applyFont="1" applyNumberFormat="1">
      <alignment readingOrder="0"/>
    </xf>
    <xf borderId="7" fillId="0" fontId="2" numFmtId="0" xfId="0" applyAlignment="1" applyBorder="1" applyFont="1">
      <alignment horizontal="center" readingOrder="0"/>
    </xf>
    <xf borderId="1" fillId="2" fontId="2" numFmtId="0" xfId="0" applyBorder="1" applyFont="1"/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horizontal="left" readingOrder="0"/>
    </xf>
    <xf borderId="1" fillId="0" fontId="2" numFmtId="2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left" readingOrder="0"/>
    </xf>
    <xf borderId="0" fillId="0" fontId="7" numFmtId="0" xfId="0" applyAlignment="1" applyFont="1">
      <alignment vertical="bottom"/>
    </xf>
    <xf borderId="0" fillId="0" fontId="7" numFmtId="167" xfId="0" applyAlignment="1" applyFont="1" applyNumberFormat="1">
      <alignment vertical="bottom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8" fillId="0" fontId="7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9" fillId="0" fontId="7" numFmtId="0" xfId="0" applyAlignment="1" applyBorder="1" applyFont="1">
      <alignment vertical="bottom"/>
    </xf>
    <xf borderId="10" fillId="2" fontId="8" numFmtId="0" xfId="0" applyAlignment="1" applyBorder="1" applyFont="1">
      <alignment horizontal="center"/>
    </xf>
    <xf borderId="10" fillId="2" fontId="8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/>
    </xf>
    <xf borderId="0" fillId="0" fontId="9" numFmtId="0" xfId="0" applyAlignment="1" applyFont="1">
      <alignment shrinkToFit="0" vertical="bottom" wrapText="0"/>
    </xf>
    <xf borderId="10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0" fillId="0" fontId="7" numFmtId="0" xfId="0" applyFont="1"/>
    <xf borderId="0" fillId="0" fontId="9" numFmtId="0" xfId="0" applyFont="1"/>
    <xf borderId="1" fillId="2" fontId="8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shrinkToFit="0" wrapText="1"/>
    </xf>
    <xf borderId="10" fillId="0" fontId="7" numFmtId="0" xfId="0" applyAlignment="1" applyBorder="1" applyFont="1">
      <alignment horizontal="center" vertical="bottom"/>
    </xf>
    <xf borderId="1" fillId="0" fontId="7" numFmtId="168" xfId="0" applyAlignment="1" applyBorder="1" applyFont="1" applyNumberFormat="1">
      <alignment horizontal="center"/>
    </xf>
    <xf borderId="1" fillId="0" fontId="7" numFmtId="1" xfId="0" applyAlignment="1" applyBorder="1" applyFont="1" applyNumberFormat="1">
      <alignment horizontal="center"/>
    </xf>
    <xf borderId="0" fillId="0" fontId="7" numFmtId="0" xfId="0" applyAlignment="1" applyFont="1">
      <alignment horizontal="right" vertical="bottom"/>
    </xf>
    <xf borderId="0" fillId="0" fontId="7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Frekuensi Status BMI Mahasiswa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BMI!$M$3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BMI!$L$4:$L$7</c:f>
            </c:strRef>
          </c:cat>
          <c:val>
            <c:numRef>
              <c:f>BMI!$M$4:$M$7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</xdr:colOff>
      <xdr:row>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alif.10122029@mahasiswa.unikom.ac.id" TargetMode="External"/><Relationship Id="rId22" Type="http://schemas.openxmlformats.org/officeDocument/2006/relationships/hyperlink" Target="mailto:alif.10122029@mahasiswa.unikom.ac.id" TargetMode="External"/><Relationship Id="rId21" Type="http://schemas.openxmlformats.org/officeDocument/2006/relationships/hyperlink" Target="mailto:alif.10122029@mahasiswa.unikom.ac.id" TargetMode="External"/><Relationship Id="rId24" Type="http://schemas.openxmlformats.org/officeDocument/2006/relationships/hyperlink" Target="mailto:alif.10122029@mahasiswa.unikom.ac.id" TargetMode="External"/><Relationship Id="rId23" Type="http://schemas.openxmlformats.org/officeDocument/2006/relationships/hyperlink" Target="mailto:alif.10122029@mahasiswa.unikom.ac.id" TargetMode="External"/><Relationship Id="rId1" Type="http://schemas.openxmlformats.org/officeDocument/2006/relationships/hyperlink" Target="mailto:zulfi.10122005@mahasiswa.unikom.ac.id" TargetMode="External"/><Relationship Id="rId2" Type="http://schemas.openxmlformats.org/officeDocument/2006/relationships/hyperlink" Target="mailto:zulfi.10122005@mahasiswa.unikom.ac.id" TargetMode="External"/><Relationship Id="rId3" Type="http://schemas.openxmlformats.org/officeDocument/2006/relationships/hyperlink" Target="mailto:zulfi.10122005@mahasiswa.unikom.ac.id" TargetMode="External"/><Relationship Id="rId4" Type="http://schemas.openxmlformats.org/officeDocument/2006/relationships/hyperlink" Target="mailto:zulfi.10122005@mahasiswa.unikom.ac.id" TargetMode="External"/><Relationship Id="rId9" Type="http://schemas.openxmlformats.org/officeDocument/2006/relationships/hyperlink" Target="mailto:andrian.10122003@mahasiswa.unikom.ac.id" TargetMode="External"/><Relationship Id="rId26" Type="http://schemas.openxmlformats.org/officeDocument/2006/relationships/hyperlink" Target="mailto:andrian.10122003@mahasiswa.unikom.ac.id" TargetMode="External"/><Relationship Id="rId25" Type="http://schemas.openxmlformats.org/officeDocument/2006/relationships/hyperlink" Target="mailto:andrian.10122003@mahasiswa.unikom.ac.id" TargetMode="External"/><Relationship Id="rId28" Type="http://schemas.openxmlformats.org/officeDocument/2006/relationships/hyperlink" Target="mailto:andrian.10122003@mahasiswa.unikom.ac.id" TargetMode="External"/><Relationship Id="rId27" Type="http://schemas.openxmlformats.org/officeDocument/2006/relationships/hyperlink" Target="mailto:andrian.10122003@mahasiswa.unikom.ac.id" TargetMode="External"/><Relationship Id="rId5" Type="http://schemas.openxmlformats.org/officeDocument/2006/relationships/hyperlink" Target="mailto:zulfi.10122005@mahasiswa.unikom.ac.id" TargetMode="External"/><Relationship Id="rId6" Type="http://schemas.openxmlformats.org/officeDocument/2006/relationships/hyperlink" Target="mailto:zulfi.10122005@mahasiswa.unikom.ac.id" TargetMode="External"/><Relationship Id="rId29" Type="http://schemas.openxmlformats.org/officeDocument/2006/relationships/hyperlink" Target="mailto:andrian.10122003@mahasiswa.unikom.ac.id" TargetMode="External"/><Relationship Id="rId7" Type="http://schemas.openxmlformats.org/officeDocument/2006/relationships/hyperlink" Target="mailto:andrian.10122003@mahasiswa.unikom.ac.id" TargetMode="External"/><Relationship Id="rId8" Type="http://schemas.openxmlformats.org/officeDocument/2006/relationships/hyperlink" Target="https://www.rumusstatistik.com/2021/04/tabel-distribusi-frekuensi.html" TargetMode="External"/><Relationship Id="rId31" Type="http://schemas.openxmlformats.org/officeDocument/2006/relationships/hyperlink" Target="mailto:andrian.10122003@mahasiswa.unikom.ac.id" TargetMode="External"/><Relationship Id="rId30" Type="http://schemas.openxmlformats.org/officeDocument/2006/relationships/hyperlink" Target="mailto:andrian.10122003@mahasiswa.unikom.ac.id" TargetMode="External"/><Relationship Id="rId11" Type="http://schemas.openxmlformats.org/officeDocument/2006/relationships/hyperlink" Target="mailto:andrian.10122003@mahasiswa.unikom.ac.id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mailto:andrian.10122003@mahasiswa.unikom.ac.id" TargetMode="External"/><Relationship Id="rId32" Type="http://schemas.openxmlformats.org/officeDocument/2006/relationships/hyperlink" Target="mailto:andrian.10122003@mahasiswa.unikom.ac.id" TargetMode="External"/><Relationship Id="rId13" Type="http://schemas.openxmlformats.org/officeDocument/2006/relationships/hyperlink" Target="mailto:andrian.10122003@mahasiswa.unikom.ac.id" TargetMode="External"/><Relationship Id="rId12" Type="http://schemas.openxmlformats.org/officeDocument/2006/relationships/hyperlink" Target="mailto:andrian.10122003@mahasiswa.unikom.ac.id" TargetMode="External"/><Relationship Id="rId15" Type="http://schemas.openxmlformats.org/officeDocument/2006/relationships/hyperlink" Target="mailto:alif.10122029@mahasiswa.unikom.ac.id" TargetMode="External"/><Relationship Id="rId14" Type="http://schemas.openxmlformats.org/officeDocument/2006/relationships/hyperlink" Target="mailto:alif.10122029@mahasiswa.unikom.ac.id" TargetMode="External"/><Relationship Id="rId17" Type="http://schemas.openxmlformats.org/officeDocument/2006/relationships/hyperlink" Target="mailto:alif.10122029@mahasiswa.unikom.ac.id" TargetMode="External"/><Relationship Id="rId16" Type="http://schemas.openxmlformats.org/officeDocument/2006/relationships/hyperlink" Target="mailto:alif.10122029@mahasiswa.unikom.ac.id" TargetMode="External"/><Relationship Id="rId19" Type="http://schemas.openxmlformats.org/officeDocument/2006/relationships/hyperlink" Target="mailto:alif.10122029@mahasiswa.unikom.ac.id" TargetMode="External"/><Relationship Id="rId18" Type="http://schemas.openxmlformats.org/officeDocument/2006/relationships/hyperlink" Target="mailto:alif.10122029@mahasiswa.unikom.ac.i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13"/>
    <col customWidth="1" min="2" max="2" width="3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" t="s">
        <v>6</v>
      </c>
    </row>
    <row r="3">
      <c r="A3" s="3">
        <v>1.0</v>
      </c>
      <c r="B3" s="4" t="s">
        <v>7</v>
      </c>
      <c r="C3" s="4" t="s">
        <v>8</v>
      </c>
      <c r="D3" s="5" t="s">
        <v>9</v>
      </c>
    </row>
    <row r="4">
      <c r="A4" s="6">
        <f t="shared" ref="A4:A17" si="1">A3+1</f>
        <v>2</v>
      </c>
      <c r="B4" s="4" t="s">
        <v>10</v>
      </c>
      <c r="C4" s="4" t="s">
        <v>8</v>
      </c>
      <c r="D4" s="5" t="s">
        <v>9</v>
      </c>
    </row>
    <row r="5">
      <c r="A5" s="6">
        <f t="shared" si="1"/>
        <v>3</v>
      </c>
      <c r="B5" s="4" t="s">
        <v>11</v>
      </c>
      <c r="C5" s="4" t="s">
        <v>8</v>
      </c>
      <c r="D5" s="5" t="s">
        <v>9</v>
      </c>
    </row>
    <row r="6">
      <c r="A6" s="6">
        <f t="shared" si="1"/>
        <v>4</v>
      </c>
      <c r="B6" s="4" t="s">
        <v>12</v>
      </c>
      <c r="C6" s="4" t="s">
        <v>8</v>
      </c>
      <c r="D6" s="5" t="s">
        <v>9</v>
      </c>
    </row>
    <row r="7">
      <c r="A7" s="6">
        <f t="shared" si="1"/>
        <v>5</v>
      </c>
      <c r="B7" s="4" t="s">
        <v>13</v>
      </c>
      <c r="C7" s="4" t="s">
        <v>8</v>
      </c>
      <c r="D7" s="5" t="s">
        <v>9</v>
      </c>
    </row>
    <row r="8">
      <c r="A8" s="6">
        <f t="shared" si="1"/>
        <v>6</v>
      </c>
      <c r="B8" s="4" t="s">
        <v>14</v>
      </c>
      <c r="C8" s="4" t="s">
        <v>8</v>
      </c>
      <c r="D8" s="5" t="s">
        <v>9</v>
      </c>
    </row>
    <row r="9">
      <c r="A9" s="6">
        <f t="shared" si="1"/>
        <v>7</v>
      </c>
      <c r="B9" s="4" t="s">
        <v>15</v>
      </c>
      <c r="C9" s="4" t="s">
        <v>8</v>
      </c>
      <c r="D9" s="5" t="s">
        <v>16</v>
      </c>
      <c r="E9" s="7">
        <v>45476.0</v>
      </c>
      <c r="F9" s="8" t="s">
        <v>17</v>
      </c>
    </row>
    <row r="10">
      <c r="A10" s="6">
        <f t="shared" si="1"/>
        <v>8</v>
      </c>
      <c r="B10" s="4" t="s">
        <v>18</v>
      </c>
      <c r="C10" s="4" t="s">
        <v>8</v>
      </c>
      <c r="D10" s="5" t="s">
        <v>16</v>
      </c>
      <c r="E10" s="7">
        <v>45476.0</v>
      </c>
    </row>
    <row r="11">
      <c r="A11" s="6">
        <f t="shared" si="1"/>
        <v>9</v>
      </c>
      <c r="B11" s="4" t="s">
        <v>19</v>
      </c>
      <c r="C11" s="4" t="s">
        <v>8</v>
      </c>
      <c r="D11" s="5" t="s">
        <v>16</v>
      </c>
      <c r="E11" s="7">
        <v>45476.0</v>
      </c>
    </row>
    <row r="12">
      <c r="A12" s="6">
        <f t="shared" si="1"/>
        <v>10</v>
      </c>
      <c r="B12" s="4" t="s">
        <v>20</v>
      </c>
      <c r="C12" s="4" t="s">
        <v>8</v>
      </c>
      <c r="D12" s="5" t="s">
        <v>16</v>
      </c>
      <c r="E12" s="7">
        <v>45476.0</v>
      </c>
    </row>
    <row r="13">
      <c r="A13" s="6">
        <f t="shared" si="1"/>
        <v>11</v>
      </c>
      <c r="B13" s="4" t="s">
        <v>21</v>
      </c>
      <c r="C13" s="4" t="s">
        <v>8</v>
      </c>
      <c r="D13" s="5" t="s">
        <v>16</v>
      </c>
      <c r="E13" s="7">
        <v>45476.0</v>
      </c>
    </row>
    <row r="14">
      <c r="A14" s="6">
        <f t="shared" si="1"/>
        <v>12</v>
      </c>
      <c r="B14" s="4" t="s">
        <v>22</v>
      </c>
      <c r="C14" s="4" t="s">
        <v>8</v>
      </c>
      <c r="D14" s="5" t="s">
        <v>16</v>
      </c>
      <c r="E14" s="7">
        <v>45476.0</v>
      </c>
    </row>
    <row r="15">
      <c r="A15" s="6">
        <f t="shared" si="1"/>
        <v>13</v>
      </c>
      <c r="B15" s="4" t="s">
        <v>11</v>
      </c>
      <c r="C15" s="4" t="s">
        <v>8</v>
      </c>
      <c r="D15" s="5" t="s">
        <v>23</v>
      </c>
      <c r="E15" s="7">
        <v>45476.0</v>
      </c>
    </row>
    <row r="16">
      <c r="A16" s="6">
        <f t="shared" si="1"/>
        <v>14</v>
      </c>
      <c r="B16" s="4" t="s">
        <v>12</v>
      </c>
      <c r="C16" s="4" t="s">
        <v>8</v>
      </c>
      <c r="D16" s="5" t="s">
        <v>23</v>
      </c>
      <c r="E16" s="7">
        <v>45476.0</v>
      </c>
    </row>
    <row r="17">
      <c r="A17" s="6">
        <f t="shared" si="1"/>
        <v>15</v>
      </c>
      <c r="B17" s="4" t="s">
        <v>14</v>
      </c>
      <c r="C17" s="4" t="s">
        <v>8</v>
      </c>
      <c r="D17" s="5" t="s">
        <v>23</v>
      </c>
      <c r="E17" s="7">
        <v>45476.0</v>
      </c>
    </row>
    <row r="18">
      <c r="A18" s="1" t="s">
        <v>24</v>
      </c>
    </row>
    <row r="19">
      <c r="A19" s="3">
        <v>1.0</v>
      </c>
      <c r="B19" s="4" t="s">
        <v>25</v>
      </c>
      <c r="C19" s="4" t="s">
        <v>8</v>
      </c>
      <c r="D19" s="5" t="s">
        <v>23</v>
      </c>
      <c r="E19" s="7">
        <v>45477.0</v>
      </c>
      <c r="F19" s="9"/>
    </row>
    <row r="20">
      <c r="A20" s="3">
        <f t="shared" ref="A20:A34" si="2">A19+1</f>
        <v>2</v>
      </c>
      <c r="B20" s="4" t="s">
        <v>26</v>
      </c>
      <c r="C20" s="4" t="s">
        <v>8</v>
      </c>
      <c r="D20" s="5" t="s">
        <v>23</v>
      </c>
      <c r="E20" s="7">
        <v>45477.0</v>
      </c>
      <c r="F20" s="10"/>
    </row>
    <row r="21">
      <c r="A21" s="3">
        <f t="shared" si="2"/>
        <v>3</v>
      </c>
      <c r="B21" s="9" t="s">
        <v>27</v>
      </c>
      <c r="C21" s="4" t="s">
        <v>8</v>
      </c>
      <c r="D21" s="5" t="s">
        <v>23</v>
      </c>
      <c r="E21" s="7">
        <v>45477.0</v>
      </c>
    </row>
    <row r="22">
      <c r="A22" s="3">
        <f t="shared" si="2"/>
        <v>4</v>
      </c>
      <c r="B22" s="4" t="s">
        <v>28</v>
      </c>
      <c r="C22" s="4" t="s">
        <v>8</v>
      </c>
      <c r="D22" s="5" t="s">
        <v>23</v>
      </c>
      <c r="E22" s="7">
        <v>45477.0</v>
      </c>
    </row>
    <row r="23">
      <c r="A23" s="3">
        <f t="shared" si="2"/>
        <v>5</v>
      </c>
      <c r="B23" s="4" t="s">
        <v>29</v>
      </c>
      <c r="C23" s="4" t="s">
        <v>8</v>
      </c>
      <c r="D23" s="5" t="s">
        <v>23</v>
      </c>
      <c r="E23" s="7">
        <v>45477.0</v>
      </c>
    </row>
    <row r="24">
      <c r="A24" s="3">
        <f t="shared" si="2"/>
        <v>6</v>
      </c>
      <c r="B24" s="4" t="s">
        <v>30</v>
      </c>
      <c r="C24" s="4" t="s">
        <v>8</v>
      </c>
      <c r="D24" s="5" t="s">
        <v>23</v>
      </c>
      <c r="E24" s="7">
        <v>45477.0</v>
      </c>
    </row>
    <row r="25">
      <c r="A25" s="3">
        <f t="shared" si="2"/>
        <v>7</v>
      </c>
      <c r="B25" s="4" t="s">
        <v>31</v>
      </c>
      <c r="C25" s="4" t="s">
        <v>8</v>
      </c>
      <c r="D25" s="5" t="s">
        <v>23</v>
      </c>
      <c r="E25" s="7">
        <v>45477.0</v>
      </c>
    </row>
    <row r="26">
      <c r="A26" s="3">
        <f t="shared" si="2"/>
        <v>8</v>
      </c>
      <c r="B26" s="4" t="s">
        <v>32</v>
      </c>
      <c r="C26" s="4" t="s">
        <v>8</v>
      </c>
      <c r="D26" s="5" t="s">
        <v>23</v>
      </c>
      <c r="E26" s="7">
        <v>45477.0</v>
      </c>
    </row>
    <row r="27">
      <c r="A27" s="3">
        <f t="shared" si="2"/>
        <v>9</v>
      </c>
      <c r="B27" s="4" t="s">
        <v>33</v>
      </c>
      <c r="C27" s="4" t="s">
        <v>8</v>
      </c>
      <c r="D27" s="5" t="s">
        <v>16</v>
      </c>
      <c r="E27" s="7">
        <v>45477.0</v>
      </c>
    </row>
    <row r="28">
      <c r="A28" s="3">
        <f t="shared" si="2"/>
        <v>10</v>
      </c>
      <c r="B28" s="4" t="s">
        <v>34</v>
      </c>
      <c r="C28" s="4" t="s">
        <v>8</v>
      </c>
      <c r="D28" s="5" t="s">
        <v>16</v>
      </c>
      <c r="E28" s="7">
        <v>45477.0</v>
      </c>
    </row>
    <row r="29">
      <c r="A29" s="3">
        <f t="shared" si="2"/>
        <v>11</v>
      </c>
      <c r="B29" s="4" t="s">
        <v>22</v>
      </c>
      <c r="C29" s="4" t="s">
        <v>8</v>
      </c>
      <c r="D29" s="5" t="s">
        <v>16</v>
      </c>
      <c r="E29" s="7">
        <v>45477.0</v>
      </c>
    </row>
    <row r="30">
      <c r="A30" s="3">
        <f t="shared" si="2"/>
        <v>12</v>
      </c>
      <c r="B30" s="4" t="s">
        <v>35</v>
      </c>
      <c r="C30" s="4" t="s">
        <v>8</v>
      </c>
      <c r="D30" s="5" t="s">
        <v>16</v>
      </c>
      <c r="E30" s="7">
        <v>45477.0</v>
      </c>
    </row>
    <row r="31">
      <c r="A31" s="3">
        <f t="shared" si="2"/>
        <v>13</v>
      </c>
      <c r="B31" s="11" t="s">
        <v>36</v>
      </c>
      <c r="C31" s="4" t="s">
        <v>8</v>
      </c>
      <c r="D31" s="5" t="s">
        <v>16</v>
      </c>
      <c r="E31" s="7">
        <v>45477.0</v>
      </c>
    </row>
    <row r="32">
      <c r="A32" s="3">
        <f t="shared" si="2"/>
        <v>14</v>
      </c>
      <c r="B32" s="4" t="s">
        <v>37</v>
      </c>
      <c r="C32" s="4" t="s">
        <v>8</v>
      </c>
      <c r="D32" s="5" t="s">
        <v>16</v>
      </c>
      <c r="E32" s="7">
        <v>45477.0</v>
      </c>
    </row>
    <row r="33">
      <c r="A33" s="3">
        <f t="shared" si="2"/>
        <v>15</v>
      </c>
      <c r="B33" s="4" t="s">
        <v>38</v>
      </c>
      <c r="C33" s="4" t="s">
        <v>8</v>
      </c>
      <c r="D33" s="5" t="s">
        <v>16</v>
      </c>
      <c r="E33" s="7">
        <v>45477.0</v>
      </c>
    </row>
    <row r="34">
      <c r="A34" s="3">
        <f t="shared" si="2"/>
        <v>16</v>
      </c>
      <c r="B34" s="4" t="s">
        <v>39</v>
      </c>
      <c r="C34" s="4" t="s">
        <v>8</v>
      </c>
      <c r="D34" s="5" t="s">
        <v>16</v>
      </c>
      <c r="E34" s="7">
        <v>45477.0</v>
      </c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</sheetData>
  <mergeCells count="2">
    <mergeCell ref="A2:F2"/>
    <mergeCell ref="A18:F18"/>
  </mergeCells>
  <dataValidations>
    <dataValidation type="list" allowBlank="1" showErrorMessage="1" sqref="C3:C17 C19:C34">
      <formula1>"To Do,In Progress,Done"</formula1>
    </dataValidation>
  </dataValidation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F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13"/>
    <col customWidth="1" min="3" max="3" width="15.5"/>
    <col customWidth="1" min="4" max="4" width="14.63"/>
    <col customWidth="1" min="6" max="6" width="13.0"/>
    <col customWidth="1" min="7" max="7" width="15.5"/>
    <col customWidth="1" min="8" max="8" width="14.63"/>
    <col customWidth="1" min="9" max="9" width="5.13"/>
    <col customWidth="1" min="10" max="10" width="9.63"/>
    <col customWidth="1" min="12" max="12" width="10.38"/>
    <col customWidth="1" min="13" max="13" width="18.0"/>
    <col customWidth="1" min="15" max="16" width="10.5"/>
    <col customWidth="1" min="17" max="17" width="18.63"/>
    <col customWidth="1" min="18" max="18" width="24.13"/>
    <col customWidth="1" min="19" max="19" width="8.75"/>
    <col customWidth="1" min="20" max="20" width="1.5"/>
    <col customWidth="1" min="21" max="21" width="9.25"/>
    <col customWidth="1" min="23" max="23" width="12.63"/>
    <col customWidth="1" min="24" max="24" width="13.25"/>
    <col customWidth="1" min="25" max="25" width="18.0"/>
  </cols>
  <sheetData>
    <row r="1">
      <c r="B1" s="10"/>
      <c r="C1" s="10"/>
      <c r="D1" s="10"/>
      <c r="F1" s="10"/>
      <c r="G1" s="10"/>
      <c r="H1" s="10"/>
      <c r="X1" s="6"/>
      <c r="Y1" s="6"/>
    </row>
    <row r="2">
      <c r="B2" s="12" t="s">
        <v>40</v>
      </c>
      <c r="F2" s="12" t="s">
        <v>41</v>
      </c>
      <c r="L2" s="12" t="s">
        <v>42</v>
      </c>
      <c r="O2" s="12" t="s">
        <v>43</v>
      </c>
      <c r="W2" s="12" t="s">
        <v>14</v>
      </c>
    </row>
    <row r="3">
      <c r="B3" s="13" t="s">
        <v>44</v>
      </c>
      <c r="C3" s="13" t="s">
        <v>45</v>
      </c>
      <c r="D3" s="13" t="s">
        <v>46</v>
      </c>
      <c r="F3" s="13" t="s">
        <v>44</v>
      </c>
      <c r="G3" s="13" t="s">
        <v>47</v>
      </c>
      <c r="H3" s="13" t="s">
        <v>46</v>
      </c>
      <c r="I3" s="14" t="s">
        <v>48</v>
      </c>
      <c r="J3" s="14" t="s">
        <v>49</v>
      </c>
      <c r="L3" s="15" t="s">
        <v>49</v>
      </c>
      <c r="M3" s="15" t="s">
        <v>50</v>
      </c>
      <c r="O3" s="15" t="s">
        <v>49</v>
      </c>
      <c r="P3" s="14" t="s">
        <v>43</v>
      </c>
      <c r="Q3" s="14" t="s">
        <v>51</v>
      </c>
      <c r="R3" s="15" t="s">
        <v>52</v>
      </c>
      <c r="S3" s="16" t="s">
        <v>53</v>
      </c>
      <c r="T3" s="17"/>
      <c r="U3" s="18"/>
      <c r="W3" s="15" t="s">
        <v>54</v>
      </c>
      <c r="X3" s="14" t="s">
        <v>55</v>
      </c>
      <c r="Y3" s="14" t="s">
        <v>56</v>
      </c>
    </row>
    <row r="4">
      <c r="B4" s="19">
        <v>1.0</v>
      </c>
      <c r="C4" s="19">
        <v>175.0</v>
      </c>
      <c r="D4" s="19">
        <v>40.0</v>
      </c>
      <c r="F4" s="19">
        <v>1.0</v>
      </c>
      <c r="G4" s="19">
        <f t="shared" ref="G4:G93" si="1">C4/100</f>
        <v>1.75</v>
      </c>
      <c r="H4" s="19">
        <v>40.0</v>
      </c>
      <c r="I4" s="20">
        <f t="shared" ref="I4:I93" si="2">H4/G4</f>
        <v>22.85714286</v>
      </c>
      <c r="J4" s="21" t="str">
        <f t="shared" ref="J4:J93" si="3">IF(I4&lt;18, "Underweight", IF(I4&lt;=24, "Normal", IF(I4&lt;=30, "Overweight", "Obesitas")))</f>
        <v>Normal</v>
      </c>
      <c r="L4" s="22" t="s">
        <v>57</v>
      </c>
      <c r="M4" s="22">
        <f t="shared" ref="M4:M7" si="4">COUNTIF($J$4:$J$93,L4)</f>
        <v>0</v>
      </c>
      <c r="O4" s="21" t="str">
        <f t="shared" ref="O4:O7" si="5">L4</f>
        <v>Underweight</v>
      </c>
      <c r="P4" s="23">
        <f t="shared" ref="P4:P7" si="6">M4/$M$8</f>
        <v>0</v>
      </c>
      <c r="Q4" s="23">
        <f>P4</f>
        <v>0</v>
      </c>
      <c r="R4" s="23">
        <f t="shared" ref="R4:R7" si="7">Q4*100</f>
        <v>0</v>
      </c>
      <c r="S4" s="24">
        <v>0.0</v>
      </c>
      <c r="T4" s="25" t="s">
        <v>58</v>
      </c>
      <c r="U4" s="26">
        <v>0.0</v>
      </c>
      <c r="W4" s="27">
        <v>1.0</v>
      </c>
      <c r="X4" s="28">
        <f>RNG!F8</f>
        <v>39.91720841</v>
      </c>
      <c r="Y4" s="23" t="str">
        <f t="shared" ref="Y4:Y303" si="8">IF(X4&lt;$S$4, "Underweight", IF(X4&lt;$S$6,"Normal", IF(X4&lt;$S$7,"Overweight","Obesitas")))</f>
        <v>Overweight</v>
      </c>
    </row>
    <row r="5">
      <c r="B5" s="19">
        <v>2.0</v>
      </c>
      <c r="C5" s="19">
        <v>175.0</v>
      </c>
      <c r="D5" s="19">
        <v>46.0</v>
      </c>
      <c r="F5" s="19">
        <v>2.0</v>
      </c>
      <c r="G5" s="19">
        <f t="shared" si="1"/>
        <v>1.75</v>
      </c>
      <c r="H5" s="19">
        <v>46.0</v>
      </c>
      <c r="I5" s="29">
        <f t="shared" si="2"/>
        <v>26.28571429</v>
      </c>
      <c r="J5" s="21" t="str">
        <f t="shared" si="3"/>
        <v>Overweight</v>
      </c>
      <c r="L5" s="22" t="s">
        <v>59</v>
      </c>
      <c r="M5" s="22">
        <f t="shared" si="4"/>
        <v>27</v>
      </c>
      <c r="O5" s="21" t="str">
        <f t="shared" si="5"/>
        <v>Normal</v>
      </c>
      <c r="P5" s="23">
        <f t="shared" si="6"/>
        <v>0.3</v>
      </c>
      <c r="Q5" s="23">
        <f t="shared" ref="Q5:Q7" si="9">Q4+P5</f>
        <v>0.3</v>
      </c>
      <c r="R5" s="23">
        <f t="shared" si="7"/>
        <v>30</v>
      </c>
      <c r="S5" s="24">
        <v>1.0</v>
      </c>
      <c r="T5" s="30" t="s">
        <v>58</v>
      </c>
      <c r="U5" s="26">
        <v>30.0</v>
      </c>
      <c r="W5" s="27">
        <v>2.0</v>
      </c>
      <c r="X5" s="28">
        <f>RNG!F9</f>
        <v>80.47991352</v>
      </c>
      <c r="Y5" s="23" t="str">
        <f t="shared" si="8"/>
        <v>Overweight</v>
      </c>
    </row>
    <row r="6">
      <c r="B6" s="19">
        <v>3.0</v>
      </c>
      <c r="C6" s="19">
        <v>160.0</v>
      </c>
      <c r="D6" s="19">
        <v>48.0</v>
      </c>
      <c r="F6" s="19">
        <v>3.0</v>
      </c>
      <c r="G6" s="19">
        <f t="shared" si="1"/>
        <v>1.6</v>
      </c>
      <c r="H6" s="19">
        <v>48.0</v>
      </c>
      <c r="I6" s="29">
        <f t="shared" si="2"/>
        <v>30</v>
      </c>
      <c r="J6" s="21" t="str">
        <f t="shared" si="3"/>
        <v>Overweight</v>
      </c>
      <c r="L6" s="22" t="s">
        <v>60</v>
      </c>
      <c r="M6" s="22">
        <f t="shared" si="4"/>
        <v>55</v>
      </c>
      <c r="O6" s="21" t="str">
        <f t="shared" si="5"/>
        <v>Overweight</v>
      </c>
      <c r="P6" s="31">
        <f t="shared" si="6"/>
        <v>0.6111111111</v>
      </c>
      <c r="Q6" s="31">
        <f t="shared" si="9"/>
        <v>0.9111111111</v>
      </c>
      <c r="R6" s="32">
        <f t="shared" si="7"/>
        <v>91.11111111</v>
      </c>
      <c r="S6" s="24">
        <v>31.0</v>
      </c>
      <c r="T6" s="30" t="s">
        <v>58</v>
      </c>
      <c r="U6" s="26">
        <v>91.0</v>
      </c>
      <c r="W6" s="27">
        <v>3.0</v>
      </c>
      <c r="X6" s="28">
        <f>RNG!F10</f>
        <v>60.660511</v>
      </c>
      <c r="Y6" s="23" t="str">
        <f t="shared" si="8"/>
        <v>Overweight</v>
      </c>
    </row>
    <row r="7">
      <c r="B7" s="19">
        <v>4.0</v>
      </c>
      <c r="C7" s="19">
        <v>165.0</v>
      </c>
      <c r="D7" s="19">
        <v>38.0</v>
      </c>
      <c r="F7" s="19">
        <v>4.0</v>
      </c>
      <c r="G7" s="19">
        <f t="shared" si="1"/>
        <v>1.65</v>
      </c>
      <c r="H7" s="19">
        <v>38.0</v>
      </c>
      <c r="I7" s="29">
        <f t="shared" si="2"/>
        <v>23.03030303</v>
      </c>
      <c r="J7" s="21" t="str">
        <f t="shared" si="3"/>
        <v>Normal</v>
      </c>
      <c r="L7" s="22" t="s">
        <v>61</v>
      </c>
      <c r="M7" s="22">
        <f t="shared" si="4"/>
        <v>8</v>
      </c>
      <c r="O7" s="21" t="str">
        <f t="shared" si="5"/>
        <v>Obesitas</v>
      </c>
      <c r="P7" s="31">
        <f t="shared" si="6"/>
        <v>0.08888888889</v>
      </c>
      <c r="Q7" s="31">
        <f t="shared" si="9"/>
        <v>1</v>
      </c>
      <c r="R7" s="23">
        <f t="shared" si="7"/>
        <v>100</v>
      </c>
      <c r="S7" s="24">
        <v>92.0</v>
      </c>
      <c r="T7" s="30" t="s">
        <v>58</v>
      </c>
      <c r="U7" s="26">
        <v>100.0</v>
      </c>
      <c r="W7" s="27">
        <v>4.0</v>
      </c>
      <c r="X7" s="28">
        <f>RNG!F11</f>
        <v>6.251768398</v>
      </c>
      <c r="Y7" s="23" t="str">
        <f t="shared" si="8"/>
        <v>Normal</v>
      </c>
    </row>
    <row r="8">
      <c r="B8" s="19">
        <v>5.0</v>
      </c>
      <c r="C8" s="19">
        <v>170.0</v>
      </c>
      <c r="D8" s="19">
        <v>38.0</v>
      </c>
      <c r="F8" s="19">
        <v>5.0</v>
      </c>
      <c r="G8" s="19">
        <f t="shared" si="1"/>
        <v>1.7</v>
      </c>
      <c r="H8" s="19">
        <v>38.0</v>
      </c>
      <c r="I8" s="29">
        <f t="shared" si="2"/>
        <v>22.35294118</v>
      </c>
      <c r="J8" s="21" t="str">
        <f t="shared" si="3"/>
        <v>Normal</v>
      </c>
      <c r="L8" s="15" t="s">
        <v>62</v>
      </c>
      <c r="M8" s="33">
        <f>SUM(M4:M7)</f>
        <v>90</v>
      </c>
      <c r="W8" s="27">
        <v>5.0</v>
      </c>
      <c r="X8" s="28">
        <f>RNG!F12</f>
        <v>60.28943693</v>
      </c>
      <c r="Y8" s="23" t="str">
        <f t="shared" si="8"/>
        <v>Overweight</v>
      </c>
    </row>
    <row r="9">
      <c r="B9" s="19">
        <v>6.0</v>
      </c>
      <c r="C9" s="19">
        <v>155.0</v>
      </c>
      <c r="D9" s="19">
        <v>50.0</v>
      </c>
      <c r="F9" s="19">
        <v>6.0</v>
      </c>
      <c r="G9" s="19">
        <f t="shared" si="1"/>
        <v>1.55</v>
      </c>
      <c r="H9" s="19">
        <v>50.0</v>
      </c>
      <c r="I9" s="29">
        <f t="shared" si="2"/>
        <v>32.25806452</v>
      </c>
      <c r="J9" s="21" t="str">
        <f t="shared" si="3"/>
        <v>Obesitas</v>
      </c>
      <c r="W9" s="27">
        <v>6.0</v>
      </c>
      <c r="X9" s="28">
        <f>RNG!F13</f>
        <v>12.84444314</v>
      </c>
      <c r="Y9" s="23" t="str">
        <f t="shared" si="8"/>
        <v>Normal</v>
      </c>
    </row>
    <row r="10">
      <c r="B10" s="19">
        <v>7.0</v>
      </c>
      <c r="C10" s="19">
        <v>160.0</v>
      </c>
      <c r="D10" s="19">
        <v>41.0</v>
      </c>
      <c r="F10" s="19">
        <v>7.0</v>
      </c>
      <c r="G10" s="19">
        <f t="shared" si="1"/>
        <v>1.6</v>
      </c>
      <c r="H10" s="19">
        <v>41.0</v>
      </c>
      <c r="I10" s="29">
        <f t="shared" si="2"/>
        <v>25.625</v>
      </c>
      <c r="J10" s="21" t="str">
        <f t="shared" si="3"/>
        <v>Overweight</v>
      </c>
      <c r="W10" s="27">
        <v>7.0</v>
      </c>
      <c r="X10" s="28">
        <f>RNG!F14</f>
        <v>18.60138728</v>
      </c>
      <c r="Y10" s="23" t="str">
        <f t="shared" si="8"/>
        <v>Normal</v>
      </c>
    </row>
    <row r="11">
      <c r="B11" s="19">
        <v>8.0</v>
      </c>
      <c r="C11" s="19">
        <v>165.0</v>
      </c>
      <c r="D11" s="19">
        <v>39.0</v>
      </c>
      <c r="F11" s="19">
        <v>8.0</v>
      </c>
      <c r="G11" s="19">
        <f t="shared" si="1"/>
        <v>1.65</v>
      </c>
      <c r="H11" s="19">
        <v>39.0</v>
      </c>
      <c r="I11" s="29">
        <f t="shared" si="2"/>
        <v>23.63636364</v>
      </c>
      <c r="J11" s="21" t="str">
        <f t="shared" si="3"/>
        <v>Normal</v>
      </c>
      <c r="W11" s="27">
        <v>8.0</v>
      </c>
      <c r="X11" s="28">
        <f>RNG!F15</f>
        <v>53.38113054</v>
      </c>
      <c r="Y11" s="23" t="str">
        <f t="shared" si="8"/>
        <v>Overweight</v>
      </c>
    </row>
    <row r="12">
      <c r="B12" s="19">
        <v>9.0</v>
      </c>
      <c r="C12" s="19">
        <v>170.0</v>
      </c>
      <c r="D12" s="19">
        <v>35.0</v>
      </c>
      <c r="F12" s="19">
        <v>9.0</v>
      </c>
      <c r="G12" s="19">
        <f t="shared" si="1"/>
        <v>1.7</v>
      </c>
      <c r="H12" s="19">
        <v>35.0</v>
      </c>
      <c r="I12" s="29">
        <f t="shared" si="2"/>
        <v>20.58823529</v>
      </c>
      <c r="J12" s="21" t="str">
        <f t="shared" si="3"/>
        <v>Normal</v>
      </c>
      <c r="W12" s="27">
        <v>9.0</v>
      </c>
      <c r="X12" s="28">
        <f>RNG!F16</f>
        <v>71.54522053</v>
      </c>
      <c r="Y12" s="23" t="str">
        <f t="shared" si="8"/>
        <v>Overweight</v>
      </c>
    </row>
    <row r="13">
      <c r="B13" s="19">
        <v>10.0</v>
      </c>
      <c r="C13" s="19">
        <v>150.0</v>
      </c>
      <c r="D13" s="19">
        <v>35.0</v>
      </c>
      <c r="F13" s="19">
        <v>10.0</v>
      </c>
      <c r="G13" s="19">
        <f t="shared" si="1"/>
        <v>1.5</v>
      </c>
      <c r="H13" s="19">
        <v>35.0</v>
      </c>
      <c r="I13" s="29">
        <f t="shared" si="2"/>
        <v>23.33333333</v>
      </c>
      <c r="J13" s="21" t="str">
        <f t="shared" si="3"/>
        <v>Normal</v>
      </c>
      <c r="W13" s="27">
        <v>10.0</v>
      </c>
      <c r="X13" s="28">
        <f>RNG!F17</f>
        <v>44.06682274</v>
      </c>
      <c r="Y13" s="23" t="str">
        <f t="shared" si="8"/>
        <v>Overweight</v>
      </c>
    </row>
    <row r="14">
      <c r="B14" s="19">
        <v>11.0</v>
      </c>
      <c r="C14" s="19">
        <v>165.0</v>
      </c>
      <c r="D14" s="19">
        <v>41.0</v>
      </c>
      <c r="F14" s="19">
        <v>11.0</v>
      </c>
      <c r="G14" s="19">
        <f t="shared" si="1"/>
        <v>1.65</v>
      </c>
      <c r="H14" s="19">
        <v>41.0</v>
      </c>
      <c r="I14" s="29">
        <f t="shared" si="2"/>
        <v>24.84848485</v>
      </c>
      <c r="J14" s="21" t="str">
        <f t="shared" si="3"/>
        <v>Overweight</v>
      </c>
      <c r="W14" s="27">
        <v>11.0</v>
      </c>
      <c r="X14" s="28">
        <f>RNG!F18</f>
        <v>21.29671151</v>
      </c>
      <c r="Y14" s="23" t="str">
        <f t="shared" si="8"/>
        <v>Normal</v>
      </c>
    </row>
    <row r="15">
      <c r="B15" s="19">
        <v>12.0</v>
      </c>
      <c r="C15" s="19">
        <v>170.0</v>
      </c>
      <c r="D15" s="19">
        <v>47.0</v>
      </c>
      <c r="F15" s="19">
        <v>12.0</v>
      </c>
      <c r="G15" s="19">
        <f t="shared" si="1"/>
        <v>1.7</v>
      </c>
      <c r="H15" s="19">
        <v>47.0</v>
      </c>
      <c r="I15" s="29">
        <f t="shared" si="2"/>
        <v>27.64705882</v>
      </c>
      <c r="J15" s="21" t="str">
        <f t="shared" si="3"/>
        <v>Overweight</v>
      </c>
      <c r="W15" s="27">
        <v>12.0</v>
      </c>
      <c r="X15" s="28">
        <f>RNG!F19</f>
        <v>13.30025565</v>
      </c>
      <c r="Y15" s="23" t="str">
        <f t="shared" si="8"/>
        <v>Normal</v>
      </c>
    </row>
    <row r="16">
      <c r="B16" s="19">
        <v>13.0</v>
      </c>
      <c r="C16" s="19">
        <v>170.0</v>
      </c>
      <c r="D16" s="19">
        <v>46.0</v>
      </c>
      <c r="F16" s="19">
        <v>13.0</v>
      </c>
      <c r="G16" s="19">
        <f t="shared" si="1"/>
        <v>1.7</v>
      </c>
      <c r="H16" s="19">
        <v>46.0</v>
      </c>
      <c r="I16" s="29">
        <f t="shared" si="2"/>
        <v>27.05882353</v>
      </c>
      <c r="J16" s="21" t="str">
        <f t="shared" si="3"/>
        <v>Overweight</v>
      </c>
      <c r="W16" s="27">
        <v>13.0</v>
      </c>
      <c r="X16" s="28">
        <f>RNG!F20</f>
        <v>3.498527409</v>
      </c>
      <c r="Y16" s="23" t="str">
        <f t="shared" si="8"/>
        <v>Normal</v>
      </c>
    </row>
    <row r="17">
      <c r="B17" s="19">
        <v>14.0</v>
      </c>
      <c r="C17" s="19">
        <v>170.0</v>
      </c>
      <c r="D17" s="19">
        <v>50.0</v>
      </c>
      <c r="F17" s="19">
        <v>14.0</v>
      </c>
      <c r="G17" s="19">
        <f t="shared" si="1"/>
        <v>1.7</v>
      </c>
      <c r="H17" s="19">
        <v>50.0</v>
      </c>
      <c r="I17" s="29">
        <f t="shared" si="2"/>
        <v>29.41176471</v>
      </c>
      <c r="J17" s="21" t="str">
        <f t="shared" si="3"/>
        <v>Overweight</v>
      </c>
      <c r="W17" s="27">
        <v>14.0</v>
      </c>
      <c r="X17" s="28">
        <f>RNG!F21</f>
        <v>49.31915754</v>
      </c>
      <c r="Y17" s="23" t="str">
        <f t="shared" si="8"/>
        <v>Overweight</v>
      </c>
    </row>
    <row r="18">
      <c r="B18" s="19">
        <v>15.0</v>
      </c>
      <c r="C18" s="19">
        <v>165.0</v>
      </c>
      <c r="D18" s="19">
        <v>41.0</v>
      </c>
      <c r="F18" s="19">
        <v>15.0</v>
      </c>
      <c r="G18" s="19">
        <f t="shared" si="1"/>
        <v>1.65</v>
      </c>
      <c r="H18" s="19">
        <v>41.0</v>
      </c>
      <c r="I18" s="29">
        <f t="shared" si="2"/>
        <v>24.84848485</v>
      </c>
      <c r="J18" s="21" t="str">
        <f t="shared" si="3"/>
        <v>Overweight</v>
      </c>
      <c r="W18" s="27">
        <v>15.0</v>
      </c>
      <c r="X18" s="28">
        <f>RNG!F22</f>
        <v>69.88652678</v>
      </c>
      <c r="Y18" s="23" t="str">
        <f t="shared" si="8"/>
        <v>Overweight</v>
      </c>
    </row>
    <row r="19">
      <c r="B19" s="19">
        <v>16.0</v>
      </c>
      <c r="C19" s="19">
        <v>180.0</v>
      </c>
      <c r="D19" s="19">
        <v>45.0</v>
      </c>
      <c r="F19" s="19">
        <v>16.0</v>
      </c>
      <c r="G19" s="19">
        <f t="shared" si="1"/>
        <v>1.8</v>
      </c>
      <c r="H19" s="19">
        <v>45.0</v>
      </c>
      <c r="I19" s="29">
        <f t="shared" si="2"/>
        <v>25</v>
      </c>
      <c r="J19" s="21" t="str">
        <f t="shared" si="3"/>
        <v>Overweight</v>
      </c>
      <c r="W19" s="27">
        <v>16.0</v>
      </c>
      <c r="X19" s="28">
        <f>RNG!F23</f>
        <v>6.656780796</v>
      </c>
      <c r="Y19" s="23" t="str">
        <f t="shared" si="8"/>
        <v>Normal</v>
      </c>
    </row>
    <row r="20">
      <c r="B20" s="19">
        <v>17.0</v>
      </c>
      <c r="C20" s="19">
        <v>165.0</v>
      </c>
      <c r="D20" s="19">
        <v>44.0</v>
      </c>
      <c r="F20" s="19">
        <v>17.0</v>
      </c>
      <c r="G20" s="19">
        <f t="shared" si="1"/>
        <v>1.65</v>
      </c>
      <c r="H20" s="19">
        <v>44.0</v>
      </c>
      <c r="I20" s="29">
        <f t="shared" si="2"/>
        <v>26.66666667</v>
      </c>
      <c r="J20" s="21" t="str">
        <f t="shared" si="3"/>
        <v>Overweight</v>
      </c>
      <c r="W20" s="27">
        <v>17.0</v>
      </c>
      <c r="X20" s="28">
        <f>RNG!F24</f>
        <v>10.99801274</v>
      </c>
      <c r="Y20" s="23" t="str">
        <f t="shared" si="8"/>
        <v>Normal</v>
      </c>
    </row>
    <row r="21">
      <c r="B21" s="19">
        <v>18.0</v>
      </c>
      <c r="C21" s="19">
        <v>165.0</v>
      </c>
      <c r="D21" s="19">
        <v>36.0</v>
      </c>
      <c r="F21" s="19">
        <v>18.0</v>
      </c>
      <c r="G21" s="19">
        <f t="shared" si="1"/>
        <v>1.65</v>
      </c>
      <c r="H21" s="19">
        <v>36.0</v>
      </c>
      <c r="I21" s="29">
        <f t="shared" si="2"/>
        <v>21.81818182</v>
      </c>
      <c r="J21" s="21" t="str">
        <f t="shared" si="3"/>
        <v>Normal</v>
      </c>
      <c r="W21" s="27">
        <v>18.0</v>
      </c>
      <c r="X21" s="28">
        <f>RNG!F25</f>
        <v>98.36770724</v>
      </c>
      <c r="Y21" s="23" t="str">
        <f t="shared" si="8"/>
        <v>Obesitas</v>
      </c>
    </row>
    <row r="22">
      <c r="B22" s="19">
        <v>19.0</v>
      </c>
      <c r="C22" s="19">
        <v>165.0</v>
      </c>
      <c r="D22" s="19">
        <v>35.0</v>
      </c>
      <c r="F22" s="19">
        <v>19.0</v>
      </c>
      <c r="G22" s="19">
        <f t="shared" si="1"/>
        <v>1.65</v>
      </c>
      <c r="H22" s="19">
        <v>35.0</v>
      </c>
      <c r="I22" s="29">
        <f t="shared" si="2"/>
        <v>21.21212121</v>
      </c>
      <c r="J22" s="21" t="str">
        <f t="shared" si="3"/>
        <v>Normal</v>
      </c>
      <c r="W22" s="27">
        <v>19.0</v>
      </c>
      <c r="X22" s="28">
        <f>RNG!F26</f>
        <v>96.12122834</v>
      </c>
      <c r="Y22" s="23" t="str">
        <f t="shared" si="8"/>
        <v>Obesitas</v>
      </c>
    </row>
    <row r="23">
      <c r="B23" s="19">
        <v>20.0</v>
      </c>
      <c r="C23" s="19">
        <v>165.0</v>
      </c>
      <c r="D23" s="19">
        <v>36.0</v>
      </c>
      <c r="F23" s="19">
        <v>20.0</v>
      </c>
      <c r="G23" s="19">
        <f t="shared" si="1"/>
        <v>1.65</v>
      </c>
      <c r="H23" s="19">
        <v>36.0</v>
      </c>
      <c r="I23" s="29">
        <f t="shared" si="2"/>
        <v>21.81818182</v>
      </c>
      <c r="J23" s="21" t="str">
        <f t="shared" si="3"/>
        <v>Normal</v>
      </c>
      <c r="W23" s="27">
        <v>20.0</v>
      </c>
      <c r="X23" s="28">
        <f>RNG!F27</f>
        <v>6.691219707</v>
      </c>
      <c r="Y23" s="23" t="str">
        <f t="shared" si="8"/>
        <v>Normal</v>
      </c>
    </row>
    <row r="24">
      <c r="B24" s="19">
        <v>21.0</v>
      </c>
      <c r="C24" s="19">
        <v>160.0</v>
      </c>
      <c r="D24" s="19">
        <v>40.0</v>
      </c>
      <c r="F24" s="19">
        <v>21.0</v>
      </c>
      <c r="G24" s="19">
        <f t="shared" si="1"/>
        <v>1.6</v>
      </c>
      <c r="H24" s="19">
        <v>40.0</v>
      </c>
      <c r="I24" s="29">
        <f t="shared" si="2"/>
        <v>25</v>
      </c>
      <c r="J24" s="21" t="str">
        <f t="shared" si="3"/>
        <v>Overweight</v>
      </c>
      <c r="W24" s="27">
        <v>21.0</v>
      </c>
      <c r="X24" s="28">
        <f>RNG!F28</f>
        <v>76.51938408</v>
      </c>
      <c r="Y24" s="23" t="str">
        <f t="shared" si="8"/>
        <v>Overweight</v>
      </c>
    </row>
    <row r="25">
      <c r="B25" s="19">
        <v>22.0</v>
      </c>
      <c r="C25" s="19">
        <v>160.0</v>
      </c>
      <c r="D25" s="19">
        <v>50.0</v>
      </c>
      <c r="F25" s="19">
        <v>22.0</v>
      </c>
      <c r="G25" s="19">
        <f t="shared" si="1"/>
        <v>1.6</v>
      </c>
      <c r="H25" s="19">
        <v>50.0</v>
      </c>
      <c r="I25" s="29">
        <f t="shared" si="2"/>
        <v>31.25</v>
      </c>
      <c r="J25" s="21" t="str">
        <f t="shared" si="3"/>
        <v>Obesitas</v>
      </c>
      <c r="W25" s="27">
        <v>22.0</v>
      </c>
      <c r="X25" s="28">
        <f>RNG!F29</f>
        <v>24.80662159</v>
      </c>
      <c r="Y25" s="23" t="str">
        <f t="shared" si="8"/>
        <v>Normal</v>
      </c>
    </row>
    <row r="26">
      <c r="B26" s="19">
        <v>23.0</v>
      </c>
      <c r="C26" s="19">
        <v>155.0</v>
      </c>
      <c r="D26" s="19">
        <v>44.0</v>
      </c>
      <c r="F26" s="19">
        <v>23.0</v>
      </c>
      <c r="G26" s="19">
        <f t="shared" si="1"/>
        <v>1.55</v>
      </c>
      <c r="H26" s="19">
        <v>44.0</v>
      </c>
      <c r="I26" s="29">
        <f t="shared" si="2"/>
        <v>28.38709677</v>
      </c>
      <c r="J26" s="21" t="str">
        <f t="shared" si="3"/>
        <v>Overweight</v>
      </c>
      <c r="W26" s="27">
        <v>23.0</v>
      </c>
      <c r="X26" s="28">
        <f>RNG!F30</f>
        <v>49.53368513</v>
      </c>
      <c r="Y26" s="23" t="str">
        <f t="shared" si="8"/>
        <v>Overweight</v>
      </c>
    </row>
    <row r="27">
      <c r="B27" s="19">
        <v>24.0</v>
      </c>
      <c r="C27" s="19">
        <v>165.0</v>
      </c>
      <c r="D27" s="19">
        <v>40.0</v>
      </c>
      <c r="F27" s="19">
        <v>24.0</v>
      </c>
      <c r="G27" s="19">
        <f t="shared" si="1"/>
        <v>1.65</v>
      </c>
      <c r="H27" s="19">
        <v>40.0</v>
      </c>
      <c r="I27" s="29">
        <f t="shared" si="2"/>
        <v>24.24242424</v>
      </c>
      <c r="J27" s="21" t="str">
        <f t="shared" si="3"/>
        <v>Overweight</v>
      </c>
      <c r="W27" s="27">
        <v>24.0</v>
      </c>
      <c r="X27" s="28">
        <f>RNG!F31</f>
        <v>92.64414827</v>
      </c>
      <c r="Y27" s="23" t="str">
        <f t="shared" si="8"/>
        <v>Obesitas</v>
      </c>
    </row>
    <row r="28">
      <c r="B28" s="19">
        <v>25.0</v>
      </c>
      <c r="C28" s="19">
        <v>170.0</v>
      </c>
      <c r="D28" s="19">
        <v>40.0</v>
      </c>
      <c r="F28" s="19">
        <v>25.0</v>
      </c>
      <c r="G28" s="19">
        <f t="shared" si="1"/>
        <v>1.7</v>
      </c>
      <c r="H28" s="19">
        <v>40.0</v>
      </c>
      <c r="I28" s="29">
        <f t="shared" si="2"/>
        <v>23.52941176</v>
      </c>
      <c r="J28" s="21" t="str">
        <f t="shared" si="3"/>
        <v>Normal</v>
      </c>
      <c r="W28" s="27">
        <v>25.0</v>
      </c>
      <c r="X28" s="28">
        <f>RNG!F32</f>
        <v>9.559310977</v>
      </c>
      <c r="Y28" s="23" t="str">
        <f t="shared" si="8"/>
        <v>Normal</v>
      </c>
    </row>
    <row r="29">
      <c r="B29" s="19">
        <v>26.0</v>
      </c>
      <c r="C29" s="19">
        <v>175.0</v>
      </c>
      <c r="D29" s="19">
        <v>44.0</v>
      </c>
      <c r="F29" s="19">
        <v>26.0</v>
      </c>
      <c r="G29" s="19">
        <f t="shared" si="1"/>
        <v>1.75</v>
      </c>
      <c r="H29" s="19">
        <v>44.0</v>
      </c>
      <c r="I29" s="29">
        <f t="shared" si="2"/>
        <v>25.14285714</v>
      </c>
      <c r="J29" s="21" t="str">
        <f t="shared" si="3"/>
        <v>Overweight</v>
      </c>
      <c r="W29" s="27">
        <v>26.0</v>
      </c>
      <c r="X29" s="28">
        <f>RNG!F33</f>
        <v>73.44612548</v>
      </c>
      <c r="Y29" s="23" t="str">
        <f t="shared" si="8"/>
        <v>Overweight</v>
      </c>
    </row>
    <row r="30">
      <c r="B30" s="19">
        <v>27.0</v>
      </c>
      <c r="C30" s="19">
        <v>165.0</v>
      </c>
      <c r="D30" s="19">
        <v>50.0</v>
      </c>
      <c r="F30" s="19">
        <v>27.0</v>
      </c>
      <c r="G30" s="19">
        <f t="shared" si="1"/>
        <v>1.65</v>
      </c>
      <c r="H30" s="19">
        <v>50.0</v>
      </c>
      <c r="I30" s="29">
        <f t="shared" si="2"/>
        <v>30.3030303</v>
      </c>
      <c r="J30" s="21" t="str">
        <f t="shared" si="3"/>
        <v>Obesitas</v>
      </c>
      <c r="W30" s="27">
        <v>27.0</v>
      </c>
      <c r="X30" s="28">
        <f>RNG!F34</f>
        <v>58.82704778</v>
      </c>
      <c r="Y30" s="23" t="str">
        <f t="shared" si="8"/>
        <v>Overweight</v>
      </c>
    </row>
    <row r="31">
      <c r="B31" s="19">
        <v>28.0</v>
      </c>
      <c r="C31" s="19">
        <v>165.0</v>
      </c>
      <c r="D31" s="19">
        <v>47.0</v>
      </c>
      <c r="F31" s="19">
        <v>28.0</v>
      </c>
      <c r="G31" s="19">
        <f t="shared" si="1"/>
        <v>1.65</v>
      </c>
      <c r="H31" s="19">
        <v>47.0</v>
      </c>
      <c r="I31" s="29">
        <f t="shared" si="2"/>
        <v>28.48484848</v>
      </c>
      <c r="J31" s="21" t="str">
        <f t="shared" si="3"/>
        <v>Overweight</v>
      </c>
      <c r="W31" s="27">
        <v>28.0</v>
      </c>
      <c r="X31" s="28">
        <f>RNG!F35</f>
        <v>98.95209763</v>
      </c>
      <c r="Y31" s="23" t="str">
        <f t="shared" si="8"/>
        <v>Obesitas</v>
      </c>
    </row>
    <row r="32">
      <c r="B32" s="19">
        <v>29.0</v>
      </c>
      <c r="C32" s="19">
        <v>165.0</v>
      </c>
      <c r="D32" s="19">
        <v>47.0</v>
      </c>
      <c r="F32" s="19">
        <v>29.0</v>
      </c>
      <c r="G32" s="19">
        <f t="shared" si="1"/>
        <v>1.65</v>
      </c>
      <c r="H32" s="19">
        <v>47.0</v>
      </c>
      <c r="I32" s="29">
        <f t="shared" si="2"/>
        <v>28.48484848</v>
      </c>
      <c r="J32" s="21" t="str">
        <f t="shared" si="3"/>
        <v>Overweight</v>
      </c>
      <c r="W32" s="27">
        <v>29.0</v>
      </c>
      <c r="X32" s="28">
        <f>RNG!F36</f>
        <v>92.39577674</v>
      </c>
      <c r="Y32" s="23" t="str">
        <f t="shared" si="8"/>
        <v>Obesitas</v>
      </c>
    </row>
    <row r="33">
      <c r="B33" s="19">
        <v>30.0</v>
      </c>
      <c r="C33" s="19">
        <v>165.0</v>
      </c>
      <c r="D33" s="19">
        <v>47.0</v>
      </c>
      <c r="F33" s="19">
        <v>30.0</v>
      </c>
      <c r="G33" s="19">
        <f t="shared" si="1"/>
        <v>1.65</v>
      </c>
      <c r="H33" s="19">
        <v>47.0</v>
      </c>
      <c r="I33" s="29">
        <f t="shared" si="2"/>
        <v>28.48484848</v>
      </c>
      <c r="J33" s="21" t="str">
        <f t="shared" si="3"/>
        <v>Overweight</v>
      </c>
      <c r="W33" s="27">
        <v>30.0</v>
      </c>
      <c r="X33" s="28">
        <f>RNG!F37</f>
        <v>31.05040962</v>
      </c>
      <c r="Y33" s="23" t="str">
        <f t="shared" si="8"/>
        <v>Overweight</v>
      </c>
    </row>
    <row r="34">
      <c r="B34" s="19">
        <v>31.0</v>
      </c>
      <c r="C34" s="19">
        <v>150.0</v>
      </c>
      <c r="D34" s="19">
        <v>41.0</v>
      </c>
      <c r="F34" s="19">
        <v>31.0</v>
      </c>
      <c r="G34" s="19">
        <f t="shared" si="1"/>
        <v>1.5</v>
      </c>
      <c r="H34" s="19">
        <v>41.0</v>
      </c>
      <c r="I34" s="29">
        <f t="shared" si="2"/>
        <v>27.33333333</v>
      </c>
      <c r="J34" s="21" t="str">
        <f t="shared" si="3"/>
        <v>Overweight</v>
      </c>
      <c r="W34" s="27">
        <v>31.0</v>
      </c>
      <c r="X34" s="28">
        <f>RNG!F38</f>
        <v>78.77700407</v>
      </c>
      <c r="Y34" s="23" t="str">
        <f t="shared" si="8"/>
        <v>Overweight</v>
      </c>
    </row>
    <row r="35">
      <c r="B35" s="19">
        <v>32.0</v>
      </c>
      <c r="C35" s="19">
        <v>180.0</v>
      </c>
      <c r="D35" s="19">
        <v>38.0</v>
      </c>
      <c r="F35" s="19">
        <v>32.0</v>
      </c>
      <c r="G35" s="19">
        <f t="shared" si="1"/>
        <v>1.8</v>
      </c>
      <c r="H35" s="19">
        <v>38.0</v>
      </c>
      <c r="I35" s="29">
        <f t="shared" si="2"/>
        <v>21.11111111</v>
      </c>
      <c r="J35" s="21" t="str">
        <f t="shared" si="3"/>
        <v>Normal</v>
      </c>
      <c r="W35" s="27">
        <v>32.0</v>
      </c>
      <c r="X35" s="28">
        <f>RNG!F39</f>
        <v>97.18440347</v>
      </c>
      <c r="Y35" s="23" t="str">
        <f t="shared" si="8"/>
        <v>Obesitas</v>
      </c>
    </row>
    <row r="36">
      <c r="B36" s="19">
        <v>33.0</v>
      </c>
      <c r="C36" s="19">
        <v>150.0</v>
      </c>
      <c r="D36" s="19">
        <v>41.0</v>
      </c>
      <c r="F36" s="19">
        <v>33.0</v>
      </c>
      <c r="G36" s="19">
        <f t="shared" si="1"/>
        <v>1.5</v>
      </c>
      <c r="H36" s="19">
        <v>41.0</v>
      </c>
      <c r="I36" s="29">
        <f t="shared" si="2"/>
        <v>27.33333333</v>
      </c>
      <c r="J36" s="21" t="str">
        <f t="shared" si="3"/>
        <v>Overweight</v>
      </c>
      <c r="W36" s="27">
        <v>33.0</v>
      </c>
      <c r="X36" s="28">
        <f>RNG!F40</f>
        <v>65.08998683</v>
      </c>
      <c r="Y36" s="23" t="str">
        <f t="shared" si="8"/>
        <v>Overweight</v>
      </c>
    </row>
    <row r="37">
      <c r="B37" s="19">
        <v>34.0</v>
      </c>
      <c r="C37" s="19">
        <v>170.0</v>
      </c>
      <c r="D37" s="19">
        <v>39.0</v>
      </c>
      <c r="F37" s="19">
        <v>34.0</v>
      </c>
      <c r="G37" s="19">
        <f t="shared" si="1"/>
        <v>1.7</v>
      </c>
      <c r="H37" s="19">
        <v>39.0</v>
      </c>
      <c r="I37" s="29">
        <f t="shared" si="2"/>
        <v>22.94117647</v>
      </c>
      <c r="J37" s="21" t="str">
        <f t="shared" si="3"/>
        <v>Normal</v>
      </c>
      <c r="W37" s="27">
        <v>34.0</v>
      </c>
      <c r="X37" s="28">
        <f>RNG!F41</f>
        <v>42.6742986</v>
      </c>
      <c r="Y37" s="23" t="str">
        <f t="shared" si="8"/>
        <v>Overweight</v>
      </c>
    </row>
    <row r="38">
      <c r="B38" s="19">
        <v>35.0</v>
      </c>
      <c r="C38" s="19">
        <v>170.0</v>
      </c>
      <c r="D38" s="19">
        <v>36.0</v>
      </c>
      <c r="F38" s="19">
        <v>35.0</v>
      </c>
      <c r="G38" s="19">
        <f t="shared" si="1"/>
        <v>1.7</v>
      </c>
      <c r="H38" s="19">
        <v>36.0</v>
      </c>
      <c r="I38" s="29">
        <f t="shared" si="2"/>
        <v>21.17647059</v>
      </c>
      <c r="J38" s="21" t="str">
        <f t="shared" si="3"/>
        <v>Normal</v>
      </c>
      <c r="W38" s="27">
        <v>35.0</v>
      </c>
      <c r="X38" s="28">
        <f>RNG!F42</f>
        <v>54.65795158</v>
      </c>
      <c r="Y38" s="23" t="str">
        <f t="shared" si="8"/>
        <v>Overweight</v>
      </c>
    </row>
    <row r="39">
      <c r="B39" s="19">
        <v>36.0</v>
      </c>
      <c r="C39" s="19">
        <v>160.0</v>
      </c>
      <c r="D39" s="19">
        <v>36.0</v>
      </c>
      <c r="F39" s="19">
        <v>36.0</v>
      </c>
      <c r="G39" s="19">
        <f t="shared" si="1"/>
        <v>1.6</v>
      </c>
      <c r="H39" s="19">
        <v>36.0</v>
      </c>
      <c r="I39" s="29">
        <f t="shared" si="2"/>
        <v>22.5</v>
      </c>
      <c r="J39" s="21" t="str">
        <f t="shared" si="3"/>
        <v>Normal</v>
      </c>
      <c r="W39" s="27">
        <v>36.0</v>
      </c>
      <c r="X39" s="28">
        <f>RNG!F43</f>
        <v>38.22349125</v>
      </c>
      <c r="Y39" s="23" t="str">
        <f t="shared" si="8"/>
        <v>Overweight</v>
      </c>
    </row>
    <row r="40">
      <c r="B40" s="19">
        <v>37.0</v>
      </c>
      <c r="C40" s="19">
        <v>165.0</v>
      </c>
      <c r="D40" s="19">
        <v>36.0</v>
      </c>
      <c r="F40" s="19">
        <v>37.0</v>
      </c>
      <c r="G40" s="19">
        <f t="shared" si="1"/>
        <v>1.65</v>
      </c>
      <c r="H40" s="19">
        <v>36.0</v>
      </c>
      <c r="I40" s="29">
        <f t="shared" si="2"/>
        <v>21.81818182</v>
      </c>
      <c r="J40" s="21" t="str">
        <f t="shared" si="3"/>
        <v>Normal</v>
      </c>
      <c r="W40" s="27">
        <v>37.0</v>
      </c>
      <c r="X40" s="28">
        <f>RNG!F44</f>
        <v>67.95045779</v>
      </c>
      <c r="Y40" s="23" t="str">
        <f t="shared" si="8"/>
        <v>Overweight</v>
      </c>
    </row>
    <row r="41">
      <c r="B41" s="19">
        <v>38.0</v>
      </c>
      <c r="C41" s="19">
        <v>165.0</v>
      </c>
      <c r="D41" s="19">
        <v>40.0</v>
      </c>
      <c r="F41" s="19">
        <v>38.0</v>
      </c>
      <c r="G41" s="19">
        <f t="shared" si="1"/>
        <v>1.65</v>
      </c>
      <c r="H41" s="19">
        <v>40.0</v>
      </c>
      <c r="I41" s="29">
        <f t="shared" si="2"/>
        <v>24.24242424</v>
      </c>
      <c r="J41" s="21" t="str">
        <f t="shared" si="3"/>
        <v>Overweight</v>
      </c>
      <c r="W41" s="27">
        <v>38.0</v>
      </c>
      <c r="X41" s="28">
        <f>RNG!F45</f>
        <v>14.46786151</v>
      </c>
      <c r="Y41" s="23" t="str">
        <f t="shared" si="8"/>
        <v>Normal</v>
      </c>
    </row>
    <row r="42">
      <c r="B42" s="19">
        <v>39.0</v>
      </c>
      <c r="C42" s="19">
        <v>165.0</v>
      </c>
      <c r="D42" s="19">
        <v>41.0</v>
      </c>
      <c r="F42" s="19">
        <v>39.0</v>
      </c>
      <c r="G42" s="19">
        <f t="shared" si="1"/>
        <v>1.65</v>
      </c>
      <c r="H42" s="19">
        <v>41.0</v>
      </c>
      <c r="I42" s="29">
        <f t="shared" si="2"/>
        <v>24.84848485</v>
      </c>
      <c r="J42" s="21" t="str">
        <f t="shared" si="3"/>
        <v>Overweight</v>
      </c>
      <c r="W42" s="27">
        <v>39.0</v>
      </c>
      <c r="X42" s="28">
        <f>RNG!F46</f>
        <v>76.75442718</v>
      </c>
      <c r="Y42" s="23" t="str">
        <f t="shared" si="8"/>
        <v>Overweight</v>
      </c>
    </row>
    <row r="43">
      <c r="B43" s="19">
        <v>40.0</v>
      </c>
      <c r="C43" s="19">
        <v>170.0</v>
      </c>
      <c r="D43" s="19">
        <v>41.0</v>
      </c>
      <c r="F43" s="19">
        <v>40.0</v>
      </c>
      <c r="G43" s="19">
        <f t="shared" si="1"/>
        <v>1.7</v>
      </c>
      <c r="H43" s="19">
        <v>41.0</v>
      </c>
      <c r="I43" s="29">
        <f t="shared" si="2"/>
        <v>24.11764706</v>
      </c>
      <c r="J43" s="21" t="str">
        <f t="shared" si="3"/>
        <v>Overweight</v>
      </c>
      <c r="W43" s="27">
        <v>40.0</v>
      </c>
      <c r="X43" s="28">
        <f>RNG!F47</f>
        <v>84.44926277</v>
      </c>
      <c r="Y43" s="23" t="str">
        <f t="shared" si="8"/>
        <v>Overweight</v>
      </c>
    </row>
    <row r="44">
      <c r="B44" s="19">
        <v>41.0</v>
      </c>
      <c r="C44" s="19">
        <v>155.0</v>
      </c>
      <c r="D44" s="19">
        <v>44.0</v>
      </c>
      <c r="F44" s="19">
        <v>41.0</v>
      </c>
      <c r="G44" s="19">
        <f t="shared" si="1"/>
        <v>1.55</v>
      </c>
      <c r="H44" s="19">
        <v>44.0</v>
      </c>
      <c r="I44" s="29">
        <f t="shared" si="2"/>
        <v>28.38709677</v>
      </c>
      <c r="J44" s="21" t="str">
        <f t="shared" si="3"/>
        <v>Overweight</v>
      </c>
      <c r="W44" s="27">
        <v>41.0</v>
      </c>
      <c r="X44" s="28">
        <f>RNG!F48</f>
        <v>41.34451767</v>
      </c>
      <c r="Y44" s="23" t="str">
        <f t="shared" si="8"/>
        <v>Overweight</v>
      </c>
    </row>
    <row r="45">
      <c r="B45" s="19">
        <v>42.0</v>
      </c>
      <c r="C45" s="19">
        <v>175.0</v>
      </c>
      <c r="D45" s="19">
        <v>46.0</v>
      </c>
      <c r="F45" s="19">
        <v>42.0</v>
      </c>
      <c r="G45" s="19">
        <f t="shared" si="1"/>
        <v>1.75</v>
      </c>
      <c r="H45" s="19">
        <v>46.0</v>
      </c>
      <c r="I45" s="29">
        <f t="shared" si="2"/>
        <v>26.28571429</v>
      </c>
      <c r="J45" s="21" t="str">
        <f t="shared" si="3"/>
        <v>Overweight</v>
      </c>
      <c r="W45" s="27">
        <v>42.0</v>
      </c>
      <c r="X45" s="28">
        <f>RNG!F49</f>
        <v>18.32530974</v>
      </c>
      <c r="Y45" s="23" t="str">
        <f t="shared" si="8"/>
        <v>Normal</v>
      </c>
    </row>
    <row r="46">
      <c r="B46" s="19">
        <v>43.0</v>
      </c>
      <c r="C46" s="19">
        <v>165.0</v>
      </c>
      <c r="D46" s="19">
        <v>40.0</v>
      </c>
      <c r="F46" s="19">
        <v>43.0</v>
      </c>
      <c r="G46" s="19">
        <f t="shared" si="1"/>
        <v>1.65</v>
      </c>
      <c r="H46" s="19">
        <v>40.0</v>
      </c>
      <c r="I46" s="29">
        <f t="shared" si="2"/>
        <v>24.24242424</v>
      </c>
      <c r="J46" s="21" t="str">
        <f t="shared" si="3"/>
        <v>Overweight</v>
      </c>
      <c r="W46" s="27">
        <v>43.0</v>
      </c>
      <c r="X46" s="28">
        <f>RNG!F50</f>
        <v>19.91186497</v>
      </c>
      <c r="Y46" s="23" t="str">
        <f t="shared" si="8"/>
        <v>Normal</v>
      </c>
    </row>
    <row r="47">
      <c r="B47" s="19">
        <v>44.0</v>
      </c>
      <c r="C47" s="19">
        <v>165.0</v>
      </c>
      <c r="D47" s="19">
        <v>40.0</v>
      </c>
      <c r="F47" s="19">
        <v>44.0</v>
      </c>
      <c r="G47" s="19">
        <f t="shared" si="1"/>
        <v>1.65</v>
      </c>
      <c r="H47" s="19">
        <v>40.0</v>
      </c>
      <c r="I47" s="29">
        <f t="shared" si="2"/>
        <v>24.24242424</v>
      </c>
      <c r="J47" s="21" t="str">
        <f t="shared" si="3"/>
        <v>Overweight</v>
      </c>
      <c r="W47" s="27">
        <v>44.0</v>
      </c>
      <c r="X47" s="28">
        <f>RNG!F51</f>
        <v>72.73520896</v>
      </c>
      <c r="Y47" s="23" t="str">
        <f t="shared" si="8"/>
        <v>Overweight</v>
      </c>
    </row>
    <row r="48">
      <c r="B48" s="19">
        <v>45.0</v>
      </c>
      <c r="C48" s="19">
        <v>165.0</v>
      </c>
      <c r="D48" s="19">
        <v>38.0</v>
      </c>
      <c r="F48" s="19">
        <v>45.0</v>
      </c>
      <c r="G48" s="19">
        <f t="shared" si="1"/>
        <v>1.65</v>
      </c>
      <c r="H48" s="19">
        <v>38.0</v>
      </c>
      <c r="I48" s="29">
        <f t="shared" si="2"/>
        <v>23.03030303</v>
      </c>
      <c r="J48" s="21" t="str">
        <f t="shared" si="3"/>
        <v>Normal</v>
      </c>
      <c r="W48" s="27">
        <v>45.0</v>
      </c>
      <c r="X48" s="28">
        <f>RNG!F52</f>
        <v>84.86688113</v>
      </c>
      <c r="Y48" s="23" t="str">
        <f t="shared" si="8"/>
        <v>Overweight</v>
      </c>
    </row>
    <row r="49">
      <c r="B49" s="19">
        <v>46.0</v>
      </c>
      <c r="C49" s="19">
        <v>170.0</v>
      </c>
      <c r="D49" s="19">
        <v>38.0</v>
      </c>
      <c r="F49" s="19">
        <v>46.0</v>
      </c>
      <c r="G49" s="19">
        <f t="shared" si="1"/>
        <v>1.7</v>
      </c>
      <c r="H49" s="19">
        <v>38.0</v>
      </c>
      <c r="I49" s="29">
        <f t="shared" si="2"/>
        <v>22.35294118</v>
      </c>
      <c r="J49" s="21" t="str">
        <f t="shared" si="3"/>
        <v>Normal</v>
      </c>
      <c r="W49" s="27">
        <v>46.0</v>
      </c>
      <c r="X49" s="28">
        <f>RNG!F53</f>
        <v>99.05561651</v>
      </c>
      <c r="Y49" s="23" t="str">
        <f t="shared" si="8"/>
        <v>Obesitas</v>
      </c>
    </row>
    <row r="50">
      <c r="B50" s="19">
        <v>47.0</v>
      </c>
      <c r="C50" s="19">
        <v>170.0</v>
      </c>
      <c r="D50" s="19">
        <v>38.0</v>
      </c>
      <c r="F50" s="19">
        <v>47.0</v>
      </c>
      <c r="G50" s="19">
        <f t="shared" si="1"/>
        <v>1.7</v>
      </c>
      <c r="H50" s="19">
        <v>38.0</v>
      </c>
      <c r="I50" s="29">
        <f t="shared" si="2"/>
        <v>22.35294118</v>
      </c>
      <c r="J50" s="21" t="str">
        <f t="shared" si="3"/>
        <v>Normal</v>
      </c>
      <c r="W50" s="27">
        <v>47.0</v>
      </c>
      <c r="X50" s="28">
        <f>RNG!F54</f>
        <v>92.27929026</v>
      </c>
      <c r="Y50" s="23" t="str">
        <f t="shared" si="8"/>
        <v>Obesitas</v>
      </c>
    </row>
    <row r="51">
      <c r="B51" s="19">
        <v>48.0</v>
      </c>
      <c r="C51" s="19">
        <v>165.0</v>
      </c>
      <c r="D51" s="19">
        <v>35.0</v>
      </c>
      <c r="F51" s="19">
        <v>48.0</v>
      </c>
      <c r="G51" s="19">
        <f t="shared" si="1"/>
        <v>1.65</v>
      </c>
      <c r="H51" s="19">
        <v>35.0</v>
      </c>
      <c r="I51" s="29">
        <f t="shared" si="2"/>
        <v>21.21212121</v>
      </c>
      <c r="J51" s="21" t="str">
        <f t="shared" si="3"/>
        <v>Normal</v>
      </c>
      <c r="W51" s="27">
        <v>48.0</v>
      </c>
      <c r="X51" s="28">
        <f>RNG!F55</f>
        <v>18.22600487</v>
      </c>
      <c r="Y51" s="23" t="str">
        <f t="shared" si="8"/>
        <v>Normal</v>
      </c>
    </row>
    <row r="52">
      <c r="B52" s="19">
        <v>49.0</v>
      </c>
      <c r="C52" s="19">
        <v>165.0</v>
      </c>
      <c r="D52" s="19">
        <v>44.0</v>
      </c>
      <c r="F52" s="19">
        <v>49.0</v>
      </c>
      <c r="G52" s="19">
        <f t="shared" si="1"/>
        <v>1.65</v>
      </c>
      <c r="H52" s="19">
        <v>44.0</v>
      </c>
      <c r="I52" s="29">
        <f t="shared" si="2"/>
        <v>26.66666667</v>
      </c>
      <c r="J52" s="21" t="str">
        <f t="shared" si="3"/>
        <v>Overweight</v>
      </c>
      <c r="W52" s="27">
        <v>49.0</v>
      </c>
      <c r="X52" s="28">
        <f>RNG!F56</f>
        <v>89.22647535</v>
      </c>
      <c r="Y52" s="23" t="str">
        <f t="shared" si="8"/>
        <v>Overweight</v>
      </c>
    </row>
    <row r="53">
      <c r="B53" s="19">
        <v>50.0</v>
      </c>
      <c r="C53" s="19">
        <v>160.0</v>
      </c>
      <c r="D53" s="19">
        <v>44.0</v>
      </c>
      <c r="F53" s="19">
        <v>50.0</v>
      </c>
      <c r="G53" s="19">
        <f t="shared" si="1"/>
        <v>1.6</v>
      </c>
      <c r="H53" s="19">
        <v>44.0</v>
      </c>
      <c r="I53" s="29">
        <f t="shared" si="2"/>
        <v>27.5</v>
      </c>
      <c r="J53" s="21" t="str">
        <f t="shared" si="3"/>
        <v>Overweight</v>
      </c>
      <c r="W53" s="27">
        <v>50.0</v>
      </c>
      <c r="X53" s="28">
        <f>RNG!F57</f>
        <v>87.95234132</v>
      </c>
      <c r="Y53" s="23" t="str">
        <f t="shared" si="8"/>
        <v>Overweight</v>
      </c>
    </row>
    <row r="54">
      <c r="B54" s="19">
        <v>51.0</v>
      </c>
      <c r="C54" s="19">
        <v>160.0</v>
      </c>
      <c r="D54" s="19">
        <v>39.0</v>
      </c>
      <c r="F54" s="19">
        <v>51.0</v>
      </c>
      <c r="G54" s="19">
        <f t="shared" si="1"/>
        <v>1.6</v>
      </c>
      <c r="H54" s="19">
        <v>39.0</v>
      </c>
      <c r="I54" s="29">
        <f t="shared" si="2"/>
        <v>24.375</v>
      </c>
      <c r="J54" s="21" t="str">
        <f t="shared" si="3"/>
        <v>Overweight</v>
      </c>
      <c r="W54" s="27">
        <v>51.0</v>
      </c>
      <c r="X54" s="28">
        <f>RNG!F58</f>
        <v>65.39738507</v>
      </c>
      <c r="Y54" s="23" t="str">
        <f t="shared" si="8"/>
        <v>Overweight</v>
      </c>
    </row>
    <row r="55">
      <c r="B55" s="19">
        <v>52.0</v>
      </c>
      <c r="C55" s="19">
        <v>160.0</v>
      </c>
      <c r="D55" s="19">
        <v>41.0</v>
      </c>
      <c r="F55" s="19">
        <v>52.0</v>
      </c>
      <c r="G55" s="19">
        <f t="shared" si="1"/>
        <v>1.6</v>
      </c>
      <c r="H55" s="19">
        <v>41.0</v>
      </c>
      <c r="I55" s="29">
        <f t="shared" si="2"/>
        <v>25.625</v>
      </c>
      <c r="J55" s="21" t="str">
        <f t="shared" si="3"/>
        <v>Overweight</v>
      </c>
      <c r="W55" s="27">
        <v>52.0</v>
      </c>
      <c r="X55" s="28">
        <f>RNG!F59</f>
        <v>90.46084722</v>
      </c>
      <c r="Y55" s="23" t="str">
        <f t="shared" si="8"/>
        <v>Overweight</v>
      </c>
    </row>
    <row r="56">
      <c r="B56" s="19">
        <v>53.0</v>
      </c>
      <c r="C56" s="19">
        <v>170.0</v>
      </c>
      <c r="D56" s="19">
        <v>46.0</v>
      </c>
      <c r="F56" s="19">
        <v>53.0</v>
      </c>
      <c r="G56" s="19">
        <f t="shared" si="1"/>
        <v>1.7</v>
      </c>
      <c r="H56" s="19">
        <v>46.0</v>
      </c>
      <c r="I56" s="29">
        <f t="shared" si="2"/>
        <v>27.05882353</v>
      </c>
      <c r="J56" s="21" t="str">
        <f t="shared" si="3"/>
        <v>Overweight</v>
      </c>
      <c r="W56" s="27">
        <v>53.0</v>
      </c>
      <c r="X56" s="28">
        <f>RNG!F60</f>
        <v>57.57277927</v>
      </c>
      <c r="Y56" s="23" t="str">
        <f t="shared" si="8"/>
        <v>Overweight</v>
      </c>
    </row>
    <row r="57">
      <c r="B57" s="19">
        <v>54.0</v>
      </c>
      <c r="C57" s="19">
        <v>165.0</v>
      </c>
      <c r="D57" s="19">
        <v>46.0</v>
      </c>
      <c r="F57" s="19">
        <v>54.0</v>
      </c>
      <c r="G57" s="19">
        <f t="shared" si="1"/>
        <v>1.65</v>
      </c>
      <c r="H57" s="19">
        <v>46.0</v>
      </c>
      <c r="I57" s="29">
        <f t="shared" si="2"/>
        <v>27.87878788</v>
      </c>
      <c r="J57" s="21" t="str">
        <f t="shared" si="3"/>
        <v>Overweight</v>
      </c>
      <c r="W57" s="27">
        <v>54.0</v>
      </c>
      <c r="X57" s="28">
        <f>RNG!F61</f>
        <v>2.60900329</v>
      </c>
      <c r="Y57" s="23" t="str">
        <f t="shared" si="8"/>
        <v>Normal</v>
      </c>
    </row>
    <row r="58">
      <c r="B58" s="19">
        <v>55.0</v>
      </c>
      <c r="C58" s="19">
        <v>150.0</v>
      </c>
      <c r="D58" s="19">
        <v>41.0</v>
      </c>
      <c r="F58" s="19">
        <v>55.0</v>
      </c>
      <c r="G58" s="19">
        <f t="shared" si="1"/>
        <v>1.5</v>
      </c>
      <c r="H58" s="19">
        <v>41.0</v>
      </c>
      <c r="I58" s="29">
        <f t="shared" si="2"/>
        <v>27.33333333</v>
      </c>
      <c r="J58" s="21" t="str">
        <f t="shared" si="3"/>
        <v>Overweight</v>
      </c>
      <c r="W58" s="27">
        <v>55.0</v>
      </c>
      <c r="X58" s="28">
        <f>RNG!F62</f>
        <v>42.44359305</v>
      </c>
      <c r="Y58" s="23" t="str">
        <f t="shared" si="8"/>
        <v>Overweight</v>
      </c>
    </row>
    <row r="59">
      <c r="B59" s="19">
        <v>56.0</v>
      </c>
      <c r="C59" s="19">
        <v>165.0</v>
      </c>
      <c r="D59" s="19">
        <v>41.0</v>
      </c>
      <c r="F59" s="19">
        <v>56.0</v>
      </c>
      <c r="G59" s="19">
        <f t="shared" si="1"/>
        <v>1.65</v>
      </c>
      <c r="H59" s="19">
        <v>41.0</v>
      </c>
      <c r="I59" s="29">
        <f t="shared" si="2"/>
        <v>24.84848485</v>
      </c>
      <c r="J59" s="21" t="str">
        <f t="shared" si="3"/>
        <v>Overweight</v>
      </c>
      <c r="W59" s="27">
        <v>56.0</v>
      </c>
      <c r="X59" s="28">
        <f>RNG!F63</f>
        <v>66.24208366</v>
      </c>
      <c r="Y59" s="23" t="str">
        <f t="shared" si="8"/>
        <v>Overweight</v>
      </c>
    </row>
    <row r="60">
      <c r="B60" s="19">
        <v>57.0</v>
      </c>
      <c r="C60" s="19">
        <v>165.0</v>
      </c>
      <c r="D60" s="19">
        <v>50.0</v>
      </c>
      <c r="F60" s="19">
        <v>57.0</v>
      </c>
      <c r="G60" s="19">
        <f t="shared" si="1"/>
        <v>1.65</v>
      </c>
      <c r="H60" s="19">
        <v>50.0</v>
      </c>
      <c r="I60" s="29">
        <f t="shared" si="2"/>
        <v>30.3030303</v>
      </c>
      <c r="J60" s="21" t="str">
        <f t="shared" si="3"/>
        <v>Obesitas</v>
      </c>
      <c r="W60" s="27">
        <v>57.0</v>
      </c>
      <c r="X60" s="28">
        <f>RNG!F64</f>
        <v>61.25632732</v>
      </c>
      <c r="Y60" s="23" t="str">
        <f t="shared" si="8"/>
        <v>Overweight</v>
      </c>
    </row>
    <row r="61">
      <c r="B61" s="19">
        <v>58.0</v>
      </c>
      <c r="C61" s="19">
        <v>170.0</v>
      </c>
      <c r="D61" s="19">
        <v>48.0</v>
      </c>
      <c r="F61" s="19">
        <v>58.0</v>
      </c>
      <c r="G61" s="19">
        <f t="shared" si="1"/>
        <v>1.7</v>
      </c>
      <c r="H61" s="19">
        <v>48.0</v>
      </c>
      <c r="I61" s="29">
        <f t="shared" si="2"/>
        <v>28.23529412</v>
      </c>
      <c r="J61" s="21" t="str">
        <f t="shared" si="3"/>
        <v>Overweight</v>
      </c>
      <c r="W61" s="27">
        <v>58.0</v>
      </c>
      <c r="X61" s="28">
        <f>RNG!F65</f>
        <v>90.15152994</v>
      </c>
      <c r="Y61" s="23" t="str">
        <f t="shared" si="8"/>
        <v>Overweight</v>
      </c>
    </row>
    <row r="62">
      <c r="B62" s="19">
        <v>59.0</v>
      </c>
      <c r="C62" s="19">
        <v>155.0</v>
      </c>
      <c r="D62" s="19">
        <v>35.0</v>
      </c>
      <c r="F62" s="19">
        <v>59.0</v>
      </c>
      <c r="G62" s="19">
        <f t="shared" si="1"/>
        <v>1.55</v>
      </c>
      <c r="H62" s="19">
        <v>35.0</v>
      </c>
      <c r="I62" s="29">
        <f t="shared" si="2"/>
        <v>22.58064516</v>
      </c>
      <c r="J62" s="21" t="str">
        <f t="shared" si="3"/>
        <v>Normal</v>
      </c>
      <c r="W62" s="27">
        <v>59.0</v>
      </c>
      <c r="X62" s="28">
        <f>RNG!F66</f>
        <v>78.27372848</v>
      </c>
      <c r="Y62" s="23" t="str">
        <f t="shared" si="8"/>
        <v>Overweight</v>
      </c>
    </row>
    <row r="63">
      <c r="B63" s="19">
        <v>60.0</v>
      </c>
      <c r="C63" s="19">
        <v>165.0</v>
      </c>
      <c r="D63" s="19">
        <v>38.0</v>
      </c>
      <c r="F63" s="19">
        <v>60.0</v>
      </c>
      <c r="G63" s="19">
        <f t="shared" si="1"/>
        <v>1.65</v>
      </c>
      <c r="H63" s="19">
        <v>38.0</v>
      </c>
      <c r="I63" s="29">
        <f t="shared" si="2"/>
        <v>23.03030303</v>
      </c>
      <c r="J63" s="21" t="str">
        <f t="shared" si="3"/>
        <v>Normal</v>
      </c>
      <c r="W63" s="27">
        <v>60.0</v>
      </c>
      <c r="X63" s="28">
        <f>RNG!F67</f>
        <v>32.89593595</v>
      </c>
      <c r="Y63" s="23" t="str">
        <f t="shared" si="8"/>
        <v>Overweight</v>
      </c>
    </row>
    <row r="64">
      <c r="B64" s="19">
        <v>61.0</v>
      </c>
      <c r="C64" s="19">
        <v>165.0</v>
      </c>
      <c r="D64" s="19">
        <v>41.0</v>
      </c>
      <c r="F64" s="19">
        <v>61.0</v>
      </c>
      <c r="G64" s="19">
        <f t="shared" si="1"/>
        <v>1.65</v>
      </c>
      <c r="H64" s="19">
        <v>41.0</v>
      </c>
      <c r="I64" s="29">
        <f t="shared" si="2"/>
        <v>24.84848485</v>
      </c>
      <c r="J64" s="21" t="str">
        <f t="shared" si="3"/>
        <v>Overweight</v>
      </c>
      <c r="W64" s="27">
        <v>61.0</v>
      </c>
      <c r="X64" s="28">
        <f>RNG!F68</f>
        <v>84.16476361</v>
      </c>
      <c r="Y64" s="23" t="str">
        <f t="shared" si="8"/>
        <v>Overweight</v>
      </c>
    </row>
    <row r="65">
      <c r="B65" s="19">
        <v>62.0</v>
      </c>
      <c r="C65" s="19">
        <v>170.0</v>
      </c>
      <c r="D65" s="19">
        <v>44.0</v>
      </c>
      <c r="F65" s="19">
        <v>62.0</v>
      </c>
      <c r="G65" s="19">
        <f t="shared" si="1"/>
        <v>1.7</v>
      </c>
      <c r="H65" s="19">
        <v>44.0</v>
      </c>
      <c r="I65" s="29">
        <f t="shared" si="2"/>
        <v>25.88235294</v>
      </c>
      <c r="J65" s="21" t="str">
        <f t="shared" si="3"/>
        <v>Overweight</v>
      </c>
      <c r="W65" s="27">
        <v>62.0</v>
      </c>
      <c r="X65" s="28">
        <f>RNG!F69</f>
        <v>69.58376303</v>
      </c>
      <c r="Y65" s="23" t="str">
        <f t="shared" si="8"/>
        <v>Overweight</v>
      </c>
    </row>
    <row r="66">
      <c r="B66" s="19">
        <v>63.0</v>
      </c>
      <c r="C66" s="19">
        <v>160.0</v>
      </c>
      <c r="D66" s="19">
        <v>50.0</v>
      </c>
      <c r="F66" s="19">
        <v>63.0</v>
      </c>
      <c r="G66" s="19">
        <f t="shared" si="1"/>
        <v>1.6</v>
      </c>
      <c r="H66" s="19">
        <v>50.0</v>
      </c>
      <c r="I66" s="29">
        <f t="shared" si="2"/>
        <v>31.25</v>
      </c>
      <c r="J66" s="21" t="str">
        <f t="shared" si="3"/>
        <v>Obesitas</v>
      </c>
      <c r="W66" s="27">
        <v>63.0</v>
      </c>
      <c r="X66" s="28">
        <f>RNG!F70</f>
        <v>34.97325756</v>
      </c>
      <c r="Y66" s="23" t="str">
        <f t="shared" si="8"/>
        <v>Overweight</v>
      </c>
    </row>
    <row r="67">
      <c r="B67" s="19">
        <v>64.0</v>
      </c>
      <c r="C67" s="19">
        <v>180.0</v>
      </c>
      <c r="D67" s="19">
        <v>48.0</v>
      </c>
      <c r="F67" s="19">
        <v>64.0</v>
      </c>
      <c r="G67" s="19">
        <f t="shared" si="1"/>
        <v>1.8</v>
      </c>
      <c r="H67" s="19">
        <v>48.0</v>
      </c>
      <c r="I67" s="29">
        <f t="shared" si="2"/>
        <v>26.66666667</v>
      </c>
      <c r="J67" s="21" t="str">
        <f t="shared" si="3"/>
        <v>Overweight</v>
      </c>
      <c r="W67" s="27">
        <v>64.0</v>
      </c>
      <c r="X67" s="28">
        <f>RNG!F71</f>
        <v>95.86302056</v>
      </c>
      <c r="Y67" s="23" t="str">
        <f t="shared" si="8"/>
        <v>Obesitas</v>
      </c>
    </row>
    <row r="68">
      <c r="B68" s="19">
        <v>65.0</v>
      </c>
      <c r="C68" s="19">
        <v>170.0</v>
      </c>
      <c r="D68" s="19">
        <v>44.0</v>
      </c>
      <c r="F68" s="19">
        <v>65.0</v>
      </c>
      <c r="G68" s="19">
        <f t="shared" si="1"/>
        <v>1.7</v>
      </c>
      <c r="H68" s="19">
        <v>44.0</v>
      </c>
      <c r="I68" s="29">
        <f t="shared" si="2"/>
        <v>25.88235294</v>
      </c>
      <c r="J68" s="21" t="str">
        <f t="shared" si="3"/>
        <v>Overweight</v>
      </c>
      <c r="W68" s="27">
        <v>65.0</v>
      </c>
      <c r="X68" s="28">
        <f>RNG!F72</f>
        <v>66.66115023</v>
      </c>
      <c r="Y68" s="23" t="str">
        <f t="shared" si="8"/>
        <v>Overweight</v>
      </c>
    </row>
    <row r="69">
      <c r="B69" s="19">
        <v>66.0</v>
      </c>
      <c r="C69" s="19">
        <v>165.0</v>
      </c>
      <c r="D69" s="19">
        <v>50.0</v>
      </c>
      <c r="F69" s="19">
        <v>66.0</v>
      </c>
      <c r="G69" s="19">
        <f t="shared" si="1"/>
        <v>1.65</v>
      </c>
      <c r="H69" s="19">
        <v>50.0</v>
      </c>
      <c r="I69" s="29">
        <f t="shared" si="2"/>
        <v>30.3030303</v>
      </c>
      <c r="J69" s="21" t="str">
        <f t="shared" si="3"/>
        <v>Obesitas</v>
      </c>
      <c r="W69" s="27">
        <v>66.0</v>
      </c>
      <c r="X69" s="28">
        <f>RNG!F73</f>
        <v>42.74842681</v>
      </c>
      <c r="Y69" s="23" t="str">
        <f t="shared" si="8"/>
        <v>Overweight</v>
      </c>
    </row>
    <row r="70">
      <c r="B70" s="19">
        <v>67.0</v>
      </c>
      <c r="C70" s="19">
        <v>175.0</v>
      </c>
      <c r="D70" s="19">
        <v>50.0</v>
      </c>
      <c r="F70" s="19">
        <v>67.0</v>
      </c>
      <c r="G70" s="19">
        <f t="shared" si="1"/>
        <v>1.75</v>
      </c>
      <c r="H70" s="19">
        <v>50.0</v>
      </c>
      <c r="I70" s="29">
        <f t="shared" si="2"/>
        <v>28.57142857</v>
      </c>
      <c r="J70" s="21" t="str">
        <f t="shared" si="3"/>
        <v>Overweight</v>
      </c>
      <c r="W70" s="27">
        <v>67.0</v>
      </c>
      <c r="X70" s="28">
        <f>RNG!F74</f>
        <v>71.91714457</v>
      </c>
      <c r="Y70" s="23" t="str">
        <f t="shared" si="8"/>
        <v>Overweight</v>
      </c>
    </row>
    <row r="71">
      <c r="B71" s="19">
        <v>68.0</v>
      </c>
      <c r="C71" s="19">
        <v>165.0</v>
      </c>
      <c r="D71" s="19">
        <v>44.0</v>
      </c>
      <c r="F71" s="19">
        <v>68.0</v>
      </c>
      <c r="G71" s="19">
        <f t="shared" si="1"/>
        <v>1.65</v>
      </c>
      <c r="H71" s="19">
        <v>44.0</v>
      </c>
      <c r="I71" s="29">
        <f t="shared" si="2"/>
        <v>26.66666667</v>
      </c>
      <c r="J71" s="21" t="str">
        <f t="shared" si="3"/>
        <v>Overweight</v>
      </c>
      <c r="W71" s="27">
        <v>68.0</v>
      </c>
      <c r="X71" s="28">
        <f>RNG!F75</f>
        <v>51.43153078</v>
      </c>
      <c r="Y71" s="23" t="str">
        <f t="shared" si="8"/>
        <v>Overweight</v>
      </c>
    </row>
    <row r="72">
      <c r="B72" s="19">
        <v>69.0</v>
      </c>
      <c r="C72" s="19">
        <v>170.0</v>
      </c>
      <c r="D72" s="19">
        <v>36.0</v>
      </c>
      <c r="F72" s="19">
        <v>69.0</v>
      </c>
      <c r="G72" s="19">
        <f t="shared" si="1"/>
        <v>1.7</v>
      </c>
      <c r="H72" s="19">
        <v>36.0</v>
      </c>
      <c r="I72" s="29">
        <f t="shared" si="2"/>
        <v>21.17647059</v>
      </c>
      <c r="J72" s="21" t="str">
        <f t="shared" si="3"/>
        <v>Normal</v>
      </c>
      <c r="W72" s="27">
        <v>69.0</v>
      </c>
      <c r="X72" s="28">
        <f>RNG!F76</f>
        <v>57.16758294</v>
      </c>
      <c r="Y72" s="23" t="str">
        <f t="shared" si="8"/>
        <v>Overweight</v>
      </c>
    </row>
    <row r="73">
      <c r="B73" s="19">
        <v>70.0</v>
      </c>
      <c r="C73" s="19">
        <v>170.0</v>
      </c>
      <c r="D73" s="19">
        <v>50.0</v>
      </c>
      <c r="F73" s="19">
        <v>70.0</v>
      </c>
      <c r="G73" s="19">
        <f t="shared" si="1"/>
        <v>1.7</v>
      </c>
      <c r="H73" s="19">
        <v>50.0</v>
      </c>
      <c r="I73" s="29">
        <f t="shared" si="2"/>
        <v>29.41176471</v>
      </c>
      <c r="J73" s="21" t="str">
        <f t="shared" si="3"/>
        <v>Overweight</v>
      </c>
      <c r="W73" s="27">
        <v>70.0</v>
      </c>
      <c r="X73" s="28">
        <f>RNG!F77</f>
        <v>48.88001101</v>
      </c>
      <c r="Y73" s="23" t="str">
        <f t="shared" si="8"/>
        <v>Overweight</v>
      </c>
    </row>
    <row r="74">
      <c r="B74" s="19">
        <v>71.0</v>
      </c>
      <c r="C74" s="19">
        <v>165.0</v>
      </c>
      <c r="D74" s="19">
        <v>45.0</v>
      </c>
      <c r="F74" s="19">
        <v>71.0</v>
      </c>
      <c r="G74" s="19">
        <f t="shared" si="1"/>
        <v>1.65</v>
      </c>
      <c r="H74" s="19">
        <v>45.0</v>
      </c>
      <c r="I74" s="29">
        <f t="shared" si="2"/>
        <v>27.27272727</v>
      </c>
      <c r="J74" s="21" t="str">
        <f t="shared" si="3"/>
        <v>Overweight</v>
      </c>
      <c r="W74" s="27">
        <v>71.0</v>
      </c>
      <c r="X74" s="28">
        <f>RNG!F78</f>
        <v>58.66129504</v>
      </c>
      <c r="Y74" s="23" t="str">
        <f t="shared" si="8"/>
        <v>Overweight</v>
      </c>
    </row>
    <row r="75">
      <c r="B75" s="19">
        <v>72.0</v>
      </c>
      <c r="C75" s="19">
        <v>165.0</v>
      </c>
      <c r="D75" s="19">
        <v>44.0</v>
      </c>
      <c r="F75" s="19">
        <v>72.0</v>
      </c>
      <c r="G75" s="19">
        <f t="shared" si="1"/>
        <v>1.65</v>
      </c>
      <c r="H75" s="19">
        <v>44.0</v>
      </c>
      <c r="I75" s="29">
        <f t="shared" si="2"/>
        <v>26.66666667</v>
      </c>
      <c r="J75" s="21" t="str">
        <f t="shared" si="3"/>
        <v>Overweight</v>
      </c>
      <c r="W75" s="27">
        <v>72.0</v>
      </c>
      <c r="X75" s="28">
        <f>RNG!F79</f>
        <v>77.12634335</v>
      </c>
      <c r="Y75" s="23" t="str">
        <f t="shared" si="8"/>
        <v>Overweight</v>
      </c>
    </row>
    <row r="76">
      <c r="B76" s="19">
        <v>73.0</v>
      </c>
      <c r="C76" s="19">
        <v>165.0</v>
      </c>
      <c r="D76" s="19">
        <v>38.0</v>
      </c>
      <c r="F76" s="19">
        <v>73.0</v>
      </c>
      <c r="G76" s="19">
        <f t="shared" si="1"/>
        <v>1.65</v>
      </c>
      <c r="H76" s="19">
        <v>38.0</v>
      </c>
      <c r="I76" s="29">
        <f t="shared" si="2"/>
        <v>23.03030303</v>
      </c>
      <c r="J76" s="21" t="str">
        <f t="shared" si="3"/>
        <v>Normal</v>
      </c>
      <c r="W76" s="27">
        <v>73.0</v>
      </c>
      <c r="X76" s="28">
        <f>RNG!F80</f>
        <v>91.68474287</v>
      </c>
      <c r="Y76" s="23" t="str">
        <f t="shared" si="8"/>
        <v>Overweight</v>
      </c>
    </row>
    <row r="77">
      <c r="B77" s="19">
        <v>74.0</v>
      </c>
      <c r="C77" s="19">
        <v>165.0</v>
      </c>
      <c r="D77" s="19">
        <v>38.0</v>
      </c>
      <c r="F77" s="19">
        <v>74.0</v>
      </c>
      <c r="G77" s="19">
        <f t="shared" si="1"/>
        <v>1.65</v>
      </c>
      <c r="H77" s="19">
        <v>38.0</v>
      </c>
      <c r="I77" s="29">
        <f t="shared" si="2"/>
        <v>23.03030303</v>
      </c>
      <c r="J77" s="21" t="str">
        <f t="shared" si="3"/>
        <v>Normal</v>
      </c>
      <c r="W77" s="27">
        <v>74.0</v>
      </c>
      <c r="X77" s="28">
        <f>RNG!F81</f>
        <v>55.16329373</v>
      </c>
      <c r="Y77" s="23" t="str">
        <f t="shared" si="8"/>
        <v>Overweight</v>
      </c>
    </row>
    <row r="78">
      <c r="B78" s="19">
        <v>75.0</v>
      </c>
      <c r="C78" s="19">
        <v>165.0</v>
      </c>
      <c r="D78" s="19">
        <v>47.0</v>
      </c>
      <c r="F78" s="19">
        <v>75.0</v>
      </c>
      <c r="G78" s="19">
        <f t="shared" si="1"/>
        <v>1.65</v>
      </c>
      <c r="H78" s="19">
        <v>47.0</v>
      </c>
      <c r="I78" s="29">
        <f t="shared" si="2"/>
        <v>28.48484848</v>
      </c>
      <c r="J78" s="21" t="str">
        <f t="shared" si="3"/>
        <v>Overweight</v>
      </c>
      <c r="W78" s="27">
        <v>75.0</v>
      </c>
      <c r="X78" s="28">
        <f>RNG!F82</f>
        <v>36.44691144</v>
      </c>
      <c r="Y78" s="23" t="str">
        <f t="shared" si="8"/>
        <v>Overweight</v>
      </c>
    </row>
    <row r="79">
      <c r="B79" s="19">
        <v>76.0</v>
      </c>
      <c r="C79" s="19">
        <v>160.0</v>
      </c>
      <c r="D79" s="19">
        <v>47.0</v>
      </c>
      <c r="F79" s="19">
        <v>76.0</v>
      </c>
      <c r="G79" s="19">
        <f t="shared" si="1"/>
        <v>1.6</v>
      </c>
      <c r="H79" s="19">
        <v>47.0</v>
      </c>
      <c r="I79" s="29">
        <f t="shared" si="2"/>
        <v>29.375</v>
      </c>
      <c r="J79" s="21" t="str">
        <f t="shared" si="3"/>
        <v>Overweight</v>
      </c>
      <c r="W79" s="27">
        <v>76.0</v>
      </c>
      <c r="X79" s="28">
        <f>RNG!F83</f>
        <v>94.73331799</v>
      </c>
      <c r="Y79" s="23" t="str">
        <f t="shared" si="8"/>
        <v>Obesitas</v>
      </c>
    </row>
    <row r="80">
      <c r="B80" s="19">
        <v>77.0</v>
      </c>
      <c r="C80" s="19">
        <v>175.0</v>
      </c>
      <c r="D80" s="19">
        <v>47.0</v>
      </c>
      <c r="F80" s="19">
        <v>77.0</v>
      </c>
      <c r="G80" s="19">
        <f t="shared" si="1"/>
        <v>1.75</v>
      </c>
      <c r="H80" s="19">
        <v>47.0</v>
      </c>
      <c r="I80" s="29">
        <f t="shared" si="2"/>
        <v>26.85714286</v>
      </c>
      <c r="J80" s="21" t="str">
        <f t="shared" si="3"/>
        <v>Overweight</v>
      </c>
      <c r="W80" s="27">
        <v>77.0</v>
      </c>
      <c r="X80" s="28">
        <f>RNG!F84</f>
        <v>15.8152104</v>
      </c>
      <c r="Y80" s="23" t="str">
        <f t="shared" si="8"/>
        <v>Normal</v>
      </c>
    </row>
    <row r="81">
      <c r="B81" s="19">
        <v>78.0</v>
      </c>
      <c r="C81" s="19">
        <v>150.0</v>
      </c>
      <c r="D81" s="19">
        <v>50.0</v>
      </c>
      <c r="F81" s="19">
        <v>78.0</v>
      </c>
      <c r="G81" s="19">
        <f t="shared" si="1"/>
        <v>1.5</v>
      </c>
      <c r="H81" s="19">
        <v>50.0</v>
      </c>
      <c r="I81" s="29">
        <f t="shared" si="2"/>
        <v>33.33333333</v>
      </c>
      <c r="J81" s="21" t="str">
        <f t="shared" si="3"/>
        <v>Obesitas</v>
      </c>
      <c r="W81" s="27">
        <v>78.0</v>
      </c>
      <c r="X81" s="28">
        <f>RNG!F85</f>
        <v>1.570488094</v>
      </c>
      <c r="Y81" s="23" t="str">
        <f t="shared" si="8"/>
        <v>Normal</v>
      </c>
    </row>
    <row r="82">
      <c r="B82" s="19">
        <v>79.0</v>
      </c>
      <c r="C82" s="19">
        <v>165.0</v>
      </c>
      <c r="D82" s="19">
        <v>50.0</v>
      </c>
      <c r="F82" s="19">
        <v>79.0</v>
      </c>
      <c r="G82" s="19">
        <f t="shared" si="1"/>
        <v>1.65</v>
      </c>
      <c r="H82" s="19">
        <v>50.0</v>
      </c>
      <c r="I82" s="29">
        <f t="shared" si="2"/>
        <v>30.3030303</v>
      </c>
      <c r="J82" s="21" t="str">
        <f t="shared" si="3"/>
        <v>Obesitas</v>
      </c>
      <c r="W82" s="27">
        <v>79.0</v>
      </c>
      <c r="X82" s="28">
        <f>RNG!F86</f>
        <v>88.9855639</v>
      </c>
      <c r="Y82" s="23" t="str">
        <f t="shared" si="8"/>
        <v>Overweight</v>
      </c>
    </row>
    <row r="83">
      <c r="B83" s="19">
        <v>80.0</v>
      </c>
      <c r="C83" s="19">
        <v>165.0</v>
      </c>
      <c r="D83" s="19">
        <v>44.0</v>
      </c>
      <c r="F83" s="19">
        <v>80.0</v>
      </c>
      <c r="G83" s="19">
        <f t="shared" si="1"/>
        <v>1.65</v>
      </c>
      <c r="H83" s="19">
        <v>44.0</v>
      </c>
      <c r="I83" s="29">
        <f t="shared" si="2"/>
        <v>26.66666667</v>
      </c>
      <c r="J83" s="21" t="str">
        <f t="shared" si="3"/>
        <v>Overweight</v>
      </c>
      <c r="W83" s="27">
        <v>80.0</v>
      </c>
      <c r="X83" s="28">
        <f>RNG!F87</f>
        <v>31.94541514</v>
      </c>
      <c r="Y83" s="23" t="str">
        <f t="shared" si="8"/>
        <v>Overweight</v>
      </c>
    </row>
    <row r="84">
      <c r="B84" s="19">
        <v>81.0</v>
      </c>
      <c r="C84" s="19">
        <v>165.0</v>
      </c>
      <c r="D84" s="19">
        <v>45.0</v>
      </c>
      <c r="F84" s="19">
        <v>81.0</v>
      </c>
      <c r="G84" s="19">
        <f t="shared" si="1"/>
        <v>1.65</v>
      </c>
      <c r="H84" s="19">
        <v>45.0</v>
      </c>
      <c r="I84" s="29">
        <f t="shared" si="2"/>
        <v>27.27272727</v>
      </c>
      <c r="J84" s="21" t="str">
        <f t="shared" si="3"/>
        <v>Overweight</v>
      </c>
      <c r="W84" s="27">
        <v>81.0</v>
      </c>
      <c r="X84" s="28">
        <f>RNG!F88</f>
        <v>75.66250901</v>
      </c>
      <c r="Y84" s="23" t="str">
        <f t="shared" si="8"/>
        <v>Overweight</v>
      </c>
    </row>
    <row r="85">
      <c r="B85" s="19">
        <v>82.0</v>
      </c>
      <c r="C85" s="19">
        <v>155.0</v>
      </c>
      <c r="D85" s="19">
        <v>41.0</v>
      </c>
      <c r="F85" s="19">
        <v>82.0</v>
      </c>
      <c r="G85" s="19">
        <f t="shared" si="1"/>
        <v>1.55</v>
      </c>
      <c r="H85" s="19">
        <v>41.0</v>
      </c>
      <c r="I85" s="29">
        <f t="shared" si="2"/>
        <v>26.4516129</v>
      </c>
      <c r="J85" s="21" t="str">
        <f t="shared" si="3"/>
        <v>Overweight</v>
      </c>
      <c r="W85" s="27">
        <v>82.0</v>
      </c>
      <c r="X85" s="28">
        <f>RNG!F89</f>
        <v>54.06109977</v>
      </c>
      <c r="Y85" s="23" t="str">
        <f t="shared" si="8"/>
        <v>Overweight</v>
      </c>
    </row>
    <row r="86">
      <c r="B86" s="19">
        <v>83.0</v>
      </c>
      <c r="C86" s="19">
        <v>170.0</v>
      </c>
      <c r="D86" s="19">
        <v>45.0</v>
      </c>
      <c r="F86" s="19">
        <v>83.0</v>
      </c>
      <c r="G86" s="19">
        <f t="shared" si="1"/>
        <v>1.7</v>
      </c>
      <c r="H86" s="19">
        <v>45.0</v>
      </c>
      <c r="I86" s="29">
        <f t="shared" si="2"/>
        <v>26.47058824</v>
      </c>
      <c r="J86" s="21" t="str">
        <f t="shared" si="3"/>
        <v>Overweight</v>
      </c>
      <c r="W86" s="27">
        <v>83.0</v>
      </c>
      <c r="X86" s="28">
        <f>RNG!F90</f>
        <v>37.31993192</v>
      </c>
      <c r="Y86" s="23" t="str">
        <f t="shared" si="8"/>
        <v>Overweight</v>
      </c>
    </row>
    <row r="87">
      <c r="B87" s="19">
        <v>84.0</v>
      </c>
      <c r="C87" s="19">
        <v>170.0</v>
      </c>
      <c r="D87" s="19">
        <v>38.0</v>
      </c>
      <c r="F87" s="19">
        <v>84.0</v>
      </c>
      <c r="G87" s="19">
        <f t="shared" si="1"/>
        <v>1.7</v>
      </c>
      <c r="H87" s="19">
        <v>38.0</v>
      </c>
      <c r="I87" s="29">
        <f t="shared" si="2"/>
        <v>22.35294118</v>
      </c>
      <c r="J87" s="21" t="str">
        <f t="shared" si="3"/>
        <v>Normal</v>
      </c>
      <c r="W87" s="27">
        <v>84.0</v>
      </c>
      <c r="X87" s="28">
        <f>RNG!F91</f>
        <v>30.60258721</v>
      </c>
      <c r="Y87" s="23" t="str">
        <f t="shared" si="8"/>
        <v>Normal</v>
      </c>
    </row>
    <row r="88">
      <c r="B88" s="19">
        <v>85.0</v>
      </c>
      <c r="C88" s="19">
        <v>170.0</v>
      </c>
      <c r="D88" s="19">
        <v>50.0</v>
      </c>
      <c r="F88" s="19">
        <v>85.0</v>
      </c>
      <c r="G88" s="19">
        <f t="shared" si="1"/>
        <v>1.7</v>
      </c>
      <c r="H88" s="19">
        <v>50.0</v>
      </c>
      <c r="I88" s="29">
        <f t="shared" si="2"/>
        <v>29.41176471</v>
      </c>
      <c r="J88" s="21" t="str">
        <f t="shared" si="3"/>
        <v>Overweight</v>
      </c>
      <c r="W88" s="27">
        <v>85.0</v>
      </c>
      <c r="X88" s="28">
        <f>RNG!F92</f>
        <v>25.08522655</v>
      </c>
      <c r="Y88" s="23" t="str">
        <f t="shared" si="8"/>
        <v>Normal</v>
      </c>
    </row>
    <row r="89">
      <c r="B89" s="19">
        <v>86.0</v>
      </c>
      <c r="C89" s="19">
        <v>165.0</v>
      </c>
      <c r="D89" s="19">
        <v>45.0</v>
      </c>
      <c r="F89" s="19">
        <v>86.0</v>
      </c>
      <c r="G89" s="19">
        <f t="shared" si="1"/>
        <v>1.65</v>
      </c>
      <c r="H89" s="19">
        <v>45.0</v>
      </c>
      <c r="I89" s="29">
        <f t="shared" si="2"/>
        <v>27.27272727</v>
      </c>
      <c r="J89" s="21" t="str">
        <f t="shared" si="3"/>
        <v>Overweight</v>
      </c>
      <c r="W89" s="27">
        <v>86.0</v>
      </c>
      <c r="X89" s="28">
        <f>RNG!F93</f>
        <v>24.50576714</v>
      </c>
      <c r="Y89" s="23" t="str">
        <f t="shared" si="8"/>
        <v>Normal</v>
      </c>
    </row>
    <row r="90">
      <c r="B90" s="19">
        <v>87.0</v>
      </c>
      <c r="C90" s="19">
        <v>165.0</v>
      </c>
      <c r="D90" s="19">
        <v>47.0</v>
      </c>
      <c r="F90" s="19">
        <v>87.0</v>
      </c>
      <c r="G90" s="19">
        <f t="shared" si="1"/>
        <v>1.65</v>
      </c>
      <c r="H90" s="19">
        <v>47.0</v>
      </c>
      <c r="I90" s="29">
        <f t="shared" si="2"/>
        <v>28.48484848</v>
      </c>
      <c r="J90" s="21" t="str">
        <f t="shared" si="3"/>
        <v>Overweight</v>
      </c>
      <c r="W90" s="27">
        <v>87.0</v>
      </c>
      <c r="X90" s="28">
        <f>RNG!F94</f>
        <v>9.202849636</v>
      </c>
      <c r="Y90" s="23" t="str">
        <f t="shared" si="8"/>
        <v>Normal</v>
      </c>
    </row>
    <row r="91">
      <c r="B91" s="19">
        <v>88.0</v>
      </c>
      <c r="C91" s="19">
        <v>165.0</v>
      </c>
      <c r="D91" s="19">
        <v>44.0</v>
      </c>
      <c r="F91" s="19">
        <v>88.0</v>
      </c>
      <c r="G91" s="19">
        <f t="shared" si="1"/>
        <v>1.65</v>
      </c>
      <c r="H91" s="19">
        <v>44.0</v>
      </c>
      <c r="I91" s="29">
        <f t="shared" si="2"/>
        <v>26.66666667</v>
      </c>
      <c r="J91" s="21" t="str">
        <f t="shared" si="3"/>
        <v>Overweight</v>
      </c>
      <c r="W91" s="27">
        <v>88.0</v>
      </c>
      <c r="X91" s="28">
        <f>RNG!F95</f>
        <v>19.99444939</v>
      </c>
      <c r="Y91" s="23" t="str">
        <f t="shared" si="8"/>
        <v>Normal</v>
      </c>
    </row>
    <row r="92">
      <c r="B92" s="19">
        <v>89.0</v>
      </c>
      <c r="C92" s="19">
        <v>175.0</v>
      </c>
      <c r="D92" s="19">
        <v>38.0</v>
      </c>
      <c r="F92" s="19">
        <v>89.0</v>
      </c>
      <c r="G92" s="19">
        <f t="shared" si="1"/>
        <v>1.75</v>
      </c>
      <c r="H92" s="19">
        <v>38.0</v>
      </c>
      <c r="I92" s="29">
        <f t="shared" si="2"/>
        <v>21.71428571</v>
      </c>
      <c r="J92" s="21" t="str">
        <f t="shared" si="3"/>
        <v>Normal</v>
      </c>
      <c r="W92" s="27">
        <v>89.0</v>
      </c>
      <c r="X92" s="28">
        <f>RNG!F96</f>
        <v>28.85403518</v>
      </c>
      <c r="Y92" s="23" t="str">
        <f t="shared" si="8"/>
        <v>Normal</v>
      </c>
    </row>
    <row r="93">
      <c r="B93" s="19">
        <v>90.0</v>
      </c>
      <c r="C93" s="19">
        <v>165.0</v>
      </c>
      <c r="D93" s="19">
        <v>38.0</v>
      </c>
      <c r="F93" s="19">
        <v>90.0</v>
      </c>
      <c r="G93" s="19">
        <f t="shared" si="1"/>
        <v>1.65</v>
      </c>
      <c r="H93" s="19">
        <v>38.0</v>
      </c>
      <c r="I93" s="29">
        <f t="shared" si="2"/>
        <v>23.03030303</v>
      </c>
      <c r="J93" s="21" t="str">
        <f t="shared" si="3"/>
        <v>Normal</v>
      </c>
      <c r="W93" s="27">
        <v>90.0</v>
      </c>
      <c r="X93" s="28">
        <f>RNG!F97</f>
        <v>12.11226816</v>
      </c>
      <c r="Y93" s="23" t="str">
        <f t="shared" si="8"/>
        <v>Normal</v>
      </c>
    </row>
    <row r="94">
      <c r="B94" s="10"/>
      <c r="C94" s="10"/>
      <c r="D94" s="10"/>
      <c r="F94" s="10"/>
      <c r="G94" s="10"/>
      <c r="H94" s="10"/>
      <c r="W94" s="27">
        <v>91.0</v>
      </c>
      <c r="X94" s="28">
        <f>RNG!F98</f>
        <v>95.55601235</v>
      </c>
      <c r="Y94" s="23" t="str">
        <f t="shared" si="8"/>
        <v>Obesitas</v>
      </c>
    </row>
    <row r="95">
      <c r="B95" s="10"/>
      <c r="C95" s="10"/>
      <c r="D95" s="10"/>
      <c r="F95" s="10"/>
      <c r="G95" s="10"/>
      <c r="H95" s="10"/>
      <c r="W95" s="27">
        <v>92.0</v>
      </c>
      <c r="X95" s="28">
        <f>RNG!F99</f>
        <v>25.27941387</v>
      </c>
      <c r="Y95" s="23" t="str">
        <f t="shared" si="8"/>
        <v>Normal</v>
      </c>
    </row>
    <row r="96">
      <c r="B96" s="10"/>
      <c r="C96" s="10"/>
      <c r="D96" s="10"/>
      <c r="F96" s="10"/>
      <c r="G96" s="10"/>
      <c r="H96" s="10"/>
      <c r="W96" s="27">
        <v>93.0</v>
      </c>
      <c r="X96" s="28">
        <f>RNG!F100</f>
        <v>13.25579356</v>
      </c>
      <c r="Y96" s="23" t="str">
        <f t="shared" si="8"/>
        <v>Normal</v>
      </c>
    </row>
    <row r="97">
      <c r="B97" s="10"/>
      <c r="C97" s="10"/>
      <c r="D97" s="10"/>
      <c r="F97" s="10"/>
      <c r="G97" s="10"/>
      <c r="H97" s="10"/>
      <c r="W97" s="27">
        <v>94.0</v>
      </c>
      <c r="X97" s="28">
        <f>RNG!F101</f>
        <v>73.38663306</v>
      </c>
      <c r="Y97" s="23" t="str">
        <f t="shared" si="8"/>
        <v>Overweight</v>
      </c>
    </row>
    <row r="98">
      <c r="B98" s="10"/>
      <c r="C98" s="10"/>
      <c r="D98" s="10"/>
      <c r="F98" s="10"/>
      <c r="G98" s="10"/>
      <c r="H98" s="10"/>
      <c r="W98" s="27">
        <v>95.0</v>
      </c>
      <c r="X98" s="28">
        <f>RNG!F102</f>
        <v>81.90201185</v>
      </c>
      <c r="Y98" s="23" t="str">
        <f t="shared" si="8"/>
        <v>Overweight</v>
      </c>
    </row>
    <row r="99">
      <c r="B99" s="10"/>
      <c r="C99" s="10"/>
      <c r="D99" s="10"/>
      <c r="F99" s="10"/>
      <c r="G99" s="10"/>
      <c r="H99" s="10"/>
      <c r="W99" s="27">
        <v>96.0</v>
      </c>
      <c r="X99" s="28">
        <f>RNG!F103</f>
        <v>12.93712599</v>
      </c>
      <c r="Y99" s="23" t="str">
        <f t="shared" si="8"/>
        <v>Normal</v>
      </c>
    </row>
    <row r="100">
      <c r="B100" s="10"/>
      <c r="C100" s="10"/>
      <c r="D100" s="10"/>
      <c r="F100" s="10"/>
      <c r="G100" s="10"/>
      <c r="H100" s="10"/>
      <c r="W100" s="27">
        <v>97.0</v>
      </c>
      <c r="X100" s="28">
        <f>RNG!F104</f>
        <v>40.54643095</v>
      </c>
      <c r="Y100" s="23" t="str">
        <f t="shared" si="8"/>
        <v>Overweight</v>
      </c>
    </row>
    <row r="101">
      <c r="B101" s="10"/>
      <c r="C101" s="10"/>
      <c r="D101" s="10"/>
      <c r="F101" s="10"/>
      <c r="G101" s="10"/>
      <c r="H101" s="10"/>
      <c r="W101" s="27">
        <v>98.0</v>
      </c>
      <c r="X101" s="28">
        <f>RNG!F105</f>
        <v>12.94312836</v>
      </c>
      <c r="Y101" s="23" t="str">
        <f t="shared" si="8"/>
        <v>Normal</v>
      </c>
    </row>
    <row r="102">
      <c r="B102" s="10"/>
      <c r="C102" s="10"/>
      <c r="D102" s="10"/>
      <c r="F102" s="10"/>
      <c r="G102" s="10"/>
      <c r="H102" s="10"/>
      <c r="W102" s="27">
        <v>99.0</v>
      </c>
      <c r="X102" s="28">
        <f>RNG!F106</f>
        <v>39.11141434</v>
      </c>
      <c r="Y102" s="23" t="str">
        <f t="shared" si="8"/>
        <v>Overweight</v>
      </c>
    </row>
    <row r="103">
      <c r="B103" s="10"/>
      <c r="C103" s="10"/>
      <c r="D103" s="10"/>
      <c r="F103" s="10"/>
      <c r="G103" s="10"/>
      <c r="H103" s="10"/>
      <c r="W103" s="27">
        <v>100.0</v>
      </c>
      <c r="X103" s="28">
        <f>RNG!F107</f>
        <v>48.53539963</v>
      </c>
      <c r="Y103" s="23" t="str">
        <f t="shared" si="8"/>
        <v>Overweight</v>
      </c>
    </row>
    <row r="104">
      <c r="B104" s="10"/>
      <c r="C104" s="10"/>
      <c r="D104" s="10"/>
      <c r="F104" s="10"/>
      <c r="G104" s="10"/>
      <c r="H104" s="10"/>
      <c r="W104" s="27">
        <v>101.0</v>
      </c>
      <c r="X104" s="28">
        <f>RNG!F108</f>
        <v>99.79784791</v>
      </c>
      <c r="Y104" s="23" t="str">
        <f t="shared" si="8"/>
        <v>Obesitas</v>
      </c>
    </row>
    <row r="105">
      <c r="B105" s="10"/>
      <c r="C105" s="10"/>
      <c r="D105" s="10"/>
      <c r="F105" s="10"/>
      <c r="G105" s="10"/>
      <c r="H105" s="10"/>
      <c r="W105" s="27">
        <v>102.0</v>
      </c>
      <c r="X105" s="28">
        <f>RNG!F109</f>
        <v>80.46115715</v>
      </c>
      <c r="Y105" s="23" t="str">
        <f t="shared" si="8"/>
        <v>Overweight</v>
      </c>
    </row>
    <row r="106">
      <c r="B106" s="10"/>
      <c r="C106" s="10"/>
      <c r="D106" s="10"/>
      <c r="F106" s="10"/>
      <c r="G106" s="10"/>
      <c r="H106" s="10"/>
      <c r="W106" s="27">
        <v>103.0</v>
      </c>
      <c r="X106" s="28">
        <f>RNG!F110</f>
        <v>52.66214281</v>
      </c>
      <c r="Y106" s="23" t="str">
        <f t="shared" si="8"/>
        <v>Overweight</v>
      </c>
    </row>
    <row r="107">
      <c r="B107" s="10"/>
      <c r="C107" s="10"/>
      <c r="D107" s="10"/>
      <c r="F107" s="10"/>
      <c r="G107" s="10"/>
      <c r="H107" s="10"/>
      <c r="W107" s="27">
        <v>104.0</v>
      </c>
      <c r="X107" s="28">
        <f>RNG!F111</f>
        <v>65.04764937</v>
      </c>
      <c r="Y107" s="23" t="str">
        <f t="shared" si="8"/>
        <v>Overweight</v>
      </c>
    </row>
    <row r="108">
      <c r="B108" s="10"/>
      <c r="C108" s="10"/>
      <c r="D108" s="10"/>
      <c r="F108" s="10"/>
      <c r="G108" s="10"/>
      <c r="H108" s="10"/>
      <c r="W108" s="27">
        <v>105.0</v>
      </c>
      <c r="X108" s="28">
        <f>RNG!F112</f>
        <v>47.45089093</v>
      </c>
      <c r="Y108" s="23" t="str">
        <f t="shared" si="8"/>
        <v>Overweight</v>
      </c>
    </row>
    <row r="109">
      <c r="B109" s="10"/>
      <c r="C109" s="10"/>
      <c r="D109" s="10"/>
      <c r="F109" s="10"/>
      <c r="G109" s="10"/>
      <c r="H109" s="10"/>
      <c r="W109" s="27">
        <v>106.0</v>
      </c>
      <c r="X109" s="28">
        <f>RNG!F113</f>
        <v>91.08047206</v>
      </c>
      <c r="Y109" s="23" t="str">
        <f t="shared" si="8"/>
        <v>Overweight</v>
      </c>
    </row>
    <row r="110">
      <c r="B110" s="10"/>
      <c r="C110" s="10"/>
      <c r="D110" s="10"/>
      <c r="F110" s="10"/>
      <c r="G110" s="10"/>
      <c r="H110" s="10"/>
      <c r="W110" s="27">
        <v>107.0</v>
      </c>
      <c r="X110" s="28">
        <f>RNG!F114</f>
        <v>32.43219146</v>
      </c>
      <c r="Y110" s="23" t="str">
        <f t="shared" si="8"/>
        <v>Overweight</v>
      </c>
    </row>
    <row r="111">
      <c r="B111" s="10"/>
      <c r="C111" s="10"/>
      <c r="D111" s="10"/>
      <c r="F111" s="10"/>
      <c r="G111" s="10"/>
      <c r="H111" s="10"/>
      <c r="W111" s="27">
        <v>108.0</v>
      </c>
      <c r="X111" s="28">
        <f>RNG!F115</f>
        <v>69.01655955</v>
      </c>
      <c r="Y111" s="23" t="str">
        <f t="shared" si="8"/>
        <v>Overweight</v>
      </c>
    </row>
    <row r="112">
      <c r="B112" s="10"/>
      <c r="C112" s="10"/>
      <c r="D112" s="10"/>
      <c r="F112" s="10"/>
      <c r="G112" s="10"/>
      <c r="H112" s="10"/>
      <c r="W112" s="27">
        <v>109.0</v>
      </c>
      <c r="X112" s="28">
        <f>RNG!F116</f>
        <v>20.92489583</v>
      </c>
      <c r="Y112" s="23" t="str">
        <f t="shared" si="8"/>
        <v>Normal</v>
      </c>
    </row>
    <row r="113">
      <c r="B113" s="10"/>
      <c r="C113" s="10"/>
      <c r="D113" s="10"/>
      <c r="F113" s="10"/>
      <c r="G113" s="10"/>
      <c r="H113" s="10"/>
      <c r="W113" s="27">
        <v>110.0</v>
      </c>
      <c r="X113" s="28">
        <f>RNG!F117</f>
        <v>7.714917002</v>
      </c>
      <c r="Y113" s="23" t="str">
        <f t="shared" si="8"/>
        <v>Normal</v>
      </c>
    </row>
    <row r="114">
      <c r="B114" s="10"/>
      <c r="C114" s="10"/>
      <c r="D114" s="10"/>
      <c r="F114" s="10"/>
      <c r="G114" s="10"/>
      <c r="H114" s="10"/>
      <c r="W114" s="27">
        <v>111.0</v>
      </c>
      <c r="X114" s="28">
        <f>RNG!F118</f>
        <v>86.65266153</v>
      </c>
      <c r="Y114" s="23" t="str">
        <f t="shared" si="8"/>
        <v>Overweight</v>
      </c>
    </row>
    <row r="115">
      <c r="B115" s="10"/>
      <c r="C115" s="10"/>
      <c r="D115" s="10"/>
      <c r="F115" s="10"/>
      <c r="G115" s="10"/>
      <c r="H115" s="10"/>
      <c r="W115" s="27">
        <v>112.0</v>
      </c>
      <c r="X115" s="28">
        <f>RNG!F119</f>
        <v>23.35551801</v>
      </c>
      <c r="Y115" s="23" t="str">
        <f t="shared" si="8"/>
        <v>Normal</v>
      </c>
    </row>
    <row r="116">
      <c r="B116" s="10"/>
      <c r="C116" s="10"/>
      <c r="D116" s="10"/>
      <c r="F116" s="10"/>
      <c r="G116" s="10"/>
      <c r="H116" s="10"/>
      <c r="W116" s="27">
        <v>113.0</v>
      </c>
      <c r="X116" s="28">
        <f>RNG!F120</f>
        <v>20.9618603</v>
      </c>
      <c r="Y116" s="23" t="str">
        <f t="shared" si="8"/>
        <v>Normal</v>
      </c>
    </row>
    <row r="117">
      <c r="B117" s="10"/>
      <c r="C117" s="10"/>
      <c r="D117" s="10"/>
      <c r="F117" s="10"/>
      <c r="G117" s="10"/>
      <c r="H117" s="10"/>
      <c r="W117" s="27">
        <v>114.0</v>
      </c>
      <c r="X117" s="28">
        <f>RNG!F121</f>
        <v>14.70851829</v>
      </c>
      <c r="Y117" s="23" t="str">
        <f t="shared" si="8"/>
        <v>Normal</v>
      </c>
    </row>
    <row r="118">
      <c r="B118" s="10"/>
      <c r="C118" s="10"/>
      <c r="D118" s="10"/>
      <c r="F118" s="10"/>
      <c r="G118" s="10"/>
      <c r="H118" s="10"/>
      <c r="W118" s="27">
        <v>115.0</v>
      </c>
      <c r="X118" s="28">
        <f>RNG!F122</f>
        <v>28.5794147</v>
      </c>
      <c r="Y118" s="23" t="str">
        <f t="shared" si="8"/>
        <v>Normal</v>
      </c>
    </row>
    <row r="119">
      <c r="B119" s="10"/>
      <c r="C119" s="10"/>
      <c r="D119" s="10"/>
      <c r="F119" s="10"/>
      <c r="G119" s="10"/>
      <c r="H119" s="10"/>
      <c r="W119" s="27">
        <v>116.0</v>
      </c>
      <c r="X119" s="28">
        <f>RNG!F123</f>
        <v>2.569289088</v>
      </c>
      <c r="Y119" s="23" t="str">
        <f t="shared" si="8"/>
        <v>Normal</v>
      </c>
    </row>
    <row r="120">
      <c r="B120" s="10"/>
      <c r="C120" s="10"/>
      <c r="D120" s="10"/>
      <c r="F120" s="10"/>
      <c r="G120" s="10"/>
      <c r="H120" s="10"/>
      <c r="W120" s="27">
        <v>117.0</v>
      </c>
      <c r="X120" s="28">
        <f>RNG!F124</f>
        <v>90.29667703</v>
      </c>
      <c r="Y120" s="23" t="str">
        <f t="shared" si="8"/>
        <v>Overweight</v>
      </c>
    </row>
    <row r="121">
      <c r="B121" s="10"/>
      <c r="C121" s="10"/>
      <c r="D121" s="10"/>
      <c r="F121" s="10"/>
      <c r="G121" s="10"/>
      <c r="H121" s="10"/>
      <c r="W121" s="27">
        <v>118.0</v>
      </c>
      <c r="X121" s="28">
        <f>RNG!F125</f>
        <v>61.73407666</v>
      </c>
      <c r="Y121" s="23" t="str">
        <f t="shared" si="8"/>
        <v>Overweight</v>
      </c>
    </row>
    <row r="122">
      <c r="B122" s="10"/>
      <c r="C122" s="10"/>
      <c r="D122" s="10"/>
      <c r="F122" s="10"/>
      <c r="G122" s="10"/>
      <c r="H122" s="10"/>
      <c r="W122" s="27">
        <v>119.0</v>
      </c>
      <c r="X122" s="28">
        <f>RNG!F126</f>
        <v>35.2734802</v>
      </c>
      <c r="Y122" s="23" t="str">
        <f t="shared" si="8"/>
        <v>Overweight</v>
      </c>
    </row>
    <row r="123">
      <c r="B123" s="10"/>
      <c r="C123" s="10"/>
      <c r="D123" s="10"/>
      <c r="F123" s="10"/>
      <c r="G123" s="10"/>
      <c r="H123" s="10"/>
      <c r="W123" s="27">
        <v>120.0</v>
      </c>
      <c r="X123" s="28">
        <f>RNG!F127</f>
        <v>25.81891661</v>
      </c>
      <c r="Y123" s="23" t="str">
        <f t="shared" si="8"/>
        <v>Normal</v>
      </c>
    </row>
    <row r="124">
      <c r="B124" s="10"/>
      <c r="C124" s="10"/>
      <c r="D124" s="10"/>
      <c r="F124" s="10"/>
      <c r="G124" s="10"/>
      <c r="H124" s="10"/>
      <c r="W124" s="27">
        <v>121.0</v>
      </c>
      <c r="X124" s="28">
        <f>RNG!F128</f>
        <v>72.43019793</v>
      </c>
      <c r="Y124" s="23" t="str">
        <f t="shared" si="8"/>
        <v>Overweight</v>
      </c>
    </row>
    <row r="125">
      <c r="B125" s="10"/>
      <c r="C125" s="10"/>
      <c r="D125" s="10"/>
      <c r="F125" s="10"/>
      <c r="G125" s="10"/>
      <c r="H125" s="10"/>
      <c r="W125" s="27">
        <v>122.0</v>
      </c>
      <c r="X125" s="28">
        <f>RNG!F129</f>
        <v>76.28075046</v>
      </c>
      <c r="Y125" s="23" t="str">
        <f t="shared" si="8"/>
        <v>Overweight</v>
      </c>
    </row>
    <row r="126">
      <c r="B126" s="10"/>
      <c r="C126" s="10"/>
      <c r="D126" s="10"/>
      <c r="F126" s="10"/>
      <c r="G126" s="10"/>
      <c r="H126" s="10"/>
      <c r="W126" s="27">
        <v>123.0</v>
      </c>
      <c r="X126" s="28">
        <f>RNG!F130</f>
        <v>6.203921375</v>
      </c>
      <c r="Y126" s="23" t="str">
        <f t="shared" si="8"/>
        <v>Normal</v>
      </c>
    </row>
    <row r="127">
      <c r="B127" s="10"/>
      <c r="C127" s="10"/>
      <c r="D127" s="10"/>
      <c r="F127" s="10"/>
      <c r="G127" s="10"/>
      <c r="H127" s="10"/>
      <c r="W127" s="27">
        <v>124.0</v>
      </c>
      <c r="X127" s="28">
        <f>RNG!F131</f>
        <v>74.59346805</v>
      </c>
      <c r="Y127" s="23" t="str">
        <f t="shared" si="8"/>
        <v>Overweight</v>
      </c>
    </row>
    <row r="128">
      <c r="B128" s="10"/>
      <c r="C128" s="10"/>
      <c r="D128" s="10"/>
      <c r="F128" s="10"/>
      <c r="G128" s="10"/>
      <c r="H128" s="10"/>
      <c r="W128" s="27">
        <v>125.0</v>
      </c>
      <c r="X128" s="28">
        <f>RNG!F132</f>
        <v>99.33933942</v>
      </c>
      <c r="Y128" s="23" t="str">
        <f t="shared" si="8"/>
        <v>Obesitas</v>
      </c>
    </row>
    <row r="129">
      <c r="B129" s="10"/>
      <c r="C129" s="10"/>
      <c r="D129" s="10"/>
      <c r="F129" s="10"/>
      <c r="G129" s="10"/>
      <c r="H129" s="10"/>
      <c r="W129" s="27">
        <v>126.0</v>
      </c>
      <c r="X129" s="28">
        <f>RNG!F133</f>
        <v>51.2931227</v>
      </c>
      <c r="Y129" s="23" t="str">
        <f t="shared" si="8"/>
        <v>Overweight</v>
      </c>
    </row>
    <row r="130">
      <c r="B130" s="10"/>
      <c r="C130" s="10"/>
      <c r="D130" s="10"/>
      <c r="F130" s="10"/>
      <c r="G130" s="10"/>
      <c r="H130" s="10"/>
      <c r="W130" s="27">
        <v>127.0</v>
      </c>
      <c r="X130" s="28">
        <f>RNG!F134</f>
        <v>84.36841266</v>
      </c>
      <c r="Y130" s="23" t="str">
        <f t="shared" si="8"/>
        <v>Overweight</v>
      </c>
    </row>
    <row r="131">
      <c r="B131" s="10"/>
      <c r="C131" s="10"/>
      <c r="D131" s="10"/>
      <c r="F131" s="10"/>
      <c r="G131" s="10"/>
      <c r="H131" s="10"/>
      <c r="W131" s="27">
        <v>128.0</v>
      </c>
      <c r="X131" s="28">
        <f>RNG!F135</f>
        <v>13.70477789</v>
      </c>
      <c r="Y131" s="23" t="str">
        <f t="shared" si="8"/>
        <v>Normal</v>
      </c>
    </row>
    <row r="132">
      <c r="B132" s="10"/>
      <c r="C132" s="10"/>
      <c r="D132" s="10"/>
      <c r="F132" s="10"/>
      <c r="G132" s="10"/>
      <c r="H132" s="10"/>
      <c r="W132" s="27">
        <v>129.0</v>
      </c>
      <c r="X132" s="28">
        <f>RNG!F136</f>
        <v>46.15826679</v>
      </c>
      <c r="Y132" s="23" t="str">
        <f t="shared" si="8"/>
        <v>Overweight</v>
      </c>
    </row>
    <row r="133">
      <c r="B133" s="10"/>
      <c r="C133" s="10"/>
      <c r="D133" s="10"/>
      <c r="F133" s="10"/>
      <c r="G133" s="10"/>
      <c r="H133" s="10"/>
      <c r="W133" s="27">
        <v>130.0</v>
      </c>
      <c r="X133" s="28">
        <f>RNG!F137</f>
        <v>64.89948722</v>
      </c>
      <c r="Y133" s="23" t="str">
        <f t="shared" si="8"/>
        <v>Overweight</v>
      </c>
    </row>
    <row r="134">
      <c r="B134" s="10"/>
      <c r="C134" s="10"/>
      <c r="D134" s="10"/>
      <c r="F134" s="10"/>
      <c r="G134" s="10"/>
      <c r="H134" s="10"/>
      <c r="W134" s="27">
        <v>131.0</v>
      </c>
      <c r="X134" s="28">
        <f>RNG!F138</f>
        <v>14.48018165</v>
      </c>
      <c r="Y134" s="23" t="str">
        <f t="shared" si="8"/>
        <v>Normal</v>
      </c>
    </row>
    <row r="135">
      <c r="B135" s="10"/>
      <c r="C135" s="10"/>
      <c r="D135" s="10"/>
      <c r="F135" s="10"/>
      <c r="G135" s="10"/>
      <c r="H135" s="10"/>
      <c r="W135" s="27">
        <v>132.0</v>
      </c>
      <c r="X135" s="28">
        <f>RNG!F139</f>
        <v>79.0634524</v>
      </c>
      <c r="Y135" s="23" t="str">
        <f t="shared" si="8"/>
        <v>Overweight</v>
      </c>
    </row>
    <row r="136">
      <c r="B136" s="10"/>
      <c r="C136" s="10"/>
      <c r="D136" s="10"/>
      <c r="F136" s="10"/>
      <c r="G136" s="10"/>
      <c r="H136" s="10"/>
      <c r="W136" s="27">
        <v>133.0</v>
      </c>
      <c r="X136" s="28">
        <f>RNG!F140</f>
        <v>0.9523968682</v>
      </c>
      <c r="Y136" s="23" t="str">
        <f t="shared" si="8"/>
        <v>Normal</v>
      </c>
    </row>
    <row r="137">
      <c r="B137" s="10"/>
      <c r="C137" s="10"/>
      <c r="D137" s="10"/>
      <c r="F137" s="10"/>
      <c r="G137" s="10"/>
      <c r="H137" s="10"/>
      <c r="W137" s="27">
        <v>134.0</v>
      </c>
      <c r="X137" s="28">
        <f>RNG!F141</f>
        <v>39.3095432</v>
      </c>
      <c r="Y137" s="23" t="str">
        <f t="shared" si="8"/>
        <v>Overweight</v>
      </c>
    </row>
    <row r="138">
      <c r="B138" s="10"/>
      <c r="C138" s="10"/>
      <c r="D138" s="10"/>
      <c r="F138" s="10"/>
      <c r="G138" s="10"/>
      <c r="H138" s="10"/>
      <c r="W138" s="27">
        <v>135.0</v>
      </c>
      <c r="X138" s="28">
        <f>RNG!F142</f>
        <v>2.00951025</v>
      </c>
      <c r="Y138" s="23" t="str">
        <f t="shared" si="8"/>
        <v>Normal</v>
      </c>
    </row>
    <row r="139">
      <c r="B139" s="10"/>
      <c r="C139" s="10"/>
      <c r="D139" s="10"/>
      <c r="F139" s="10"/>
      <c r="G139" s="10"/>
      <c r="H139" s="10"/>
      <c r="W139" s="27">
        <v>136.0</v>
      </c>
      <c r="X139" s="28">
        <f>RNG!F143</f>
        <v>98.16838237</v>
      </c>
      <c r="Y139" s="23" t="str">
        <f t="shared" si="8"/>
        <v>Obesitas</v>
      </c>
    </row>
    <row r="140">
      <c r="B140" s="10"/>
      <c r="C140" s="10"/>
      <c r="D140" s="10"/>
      <c r="F140" s="10"/>
      <c r="G140" s="10"/>
      <c r="H140" s="10"/>
      <c r="W140" s="27">
        <v>137.0</v>
      </c>
      <c r="X140" s="28">
        <f>RNG!F144</f>
        <v>23.00752863</v>
      </c>
      <c r="Y140" s="23" t="str">
        <f t="shared" si="8"/>
        <v>Normal</v>
      </c>
    </row>
    <row r="141">
      <c r="B141" s="10"/>
      <c r="C141" s="10"/>
      <c r="D141" s="10"/>
      <c r="F141" s="10"/>
      <c r="G141" s="10"/>
      <c r="H141" s="10"/>
      <c r="W141" s="27">
        <v>138.0</v>
      </c>
      <c r="X141" s="28">
        <f>RNG!F145</f>
        <v>6.628273337</v>
      </c>
      <c r="Y141" s="23" t="str">
        <f t="shared" si="8"/>
        <v>Normal</v>
      </c>
    </row>
    <row r="142">
      <c r="B142" s="10"/>
      <c r="C142" s="10"/>
      <c r="D142" s="10"/>
      <c r="F142" s="10"/>
      <c r="G142" s="10"/>
      <c r="H142" s="10"/>
      <c r="W142" s="27">
        <v>139.0</v>
      </c>
      <c r="X142" s="28">
        <f>RNG!F146</f>
        <v>42.87704394</v>
      </c>
      <c r="Y142" s="23" t="str">
        <f t="shared" si="8"/>
        <v>Overweight</v>
      </c>
    </row>
    <row r="143">
      <c r="B143" s="10"/>
      <c r="C143" s="10"/>
      <c r="D143" s="10"/>
      <c r="F143" s="10"/>
      <c r="G143" s="10"/>
      <c r="H143" s="10"/>
      <c r="W143" s="27">
        <v>140.0</v>
      </c>
      <c r="X143" s="28">
        <f>RNG!F147</f>
        <v>83.93916324</v>
      </c>
      <c r="Y143" s="23" t="str">
        <f t="shared" si="8"/>
        <v>Overweight</v>
      </c>
    </row>
    <row r="144">
      <c r="B144" s="10"/>
      <c r="C144" s="10"/>
      <c r="D144" s="10"/>
      <c r="F144" s="10"/>
      <c r="G144" s="10"/>
      <c r="H144" s="10"/>
      <c r="W144" s="27">
        <v>141.0</v>
      </c>
      <c r="X144" s="28">
        <f>RNG!F148</f>
        <v>65.00012803</v>
      </c>
      <c r="Y144" s="23" t="str">
        <f t="shared" si="8"/>
        <v>Overweight</v>
      </c>
    </row>
    <row r="145">
      <c r="B145" s="10"/>
      <c r="C145" s="10"/>
      <c r="D145" s="10"/>
      <c r="F145" s="10"/>
      <c r="G145" s="10"/>
      <c r="H145" s="10"/>
      <c r="W145" s="27">
        <v>142.0</v>
      </c>
      <c r="X145" s="28">
        <f>RNG!F149</f>
        <v>67.10297087</v>
      </c>
      <c r="Y145" s="23" t="str">
        <f t="shared" si="8"/>
        <v>Overweight</v>
      </c>
    </row>
    <row r="146">
      <c r="B146" s="10"/>
      <c r="C146" s="10"/>
      <c r="D146" s="10"/>
      <c r="F146" s="10"/>
      <c r="G146" s="10"/>
      <c r="H146" s="10"/>
      <c r="W146" s="27">
        <v>143.0</v>
      </c>
      <c r="X146" s="28">
        <f>RNG!F150</f>
        <v>97.88516154</v>
      </c>
      <c r="Y146" s="23" t="str">
        <f t="shared" si="8"/>
        <v>Obesitas</v>
      </c>
    </row>
    <row r="147">
      <c r="B147" s="10"/>
      <c r="C147" s="10"/>
      <c r="D147" s="10"/>
      <c r="F147" s="10"/>
      <c r="G147" s="10"/>
      <c r="H147" s="10"/>
      <c r="W147" s="27">
        <v>144.0</v>
      </c>
      <c r="X147" s="28">
        <f>RNG!F151</f>
        <v>72.2382862</v>
      </c>
      <c r="Y147" s="23" t="str">
        <f t="shared" si="8"/>
        <v>Overweight</v>
      </c>
    </row>
    <row r="148">
      <c r="B148" s="10"/>
      <c r="C148" s="10"/>
      <c r="D148" s="10"/>
      <c r="F148" s="10"/>
      <c r="G148" s="10"/>
      <c r="H148" s="10"/>
      <c r="W148" s="27">
        <v>145.0</v>
      </c>
      <c r="X148" s="28">
        <f>RNG!F152</f>
        <v>24.89824622</v>
      </c>
      <c r="Y148" s="23" t="str">
        <f t="shared" si="8"/>
        <v>Normal</v>
      </c>
    </row>
    <row r="149">
      <c r="B149" s="10"/>
      <c r="C149" s="10"/>
      <c r="D149" s="10"/>
      <c r="F149" s="10"/>
      <c r="G149" s="10"/>
      <c r="H149" s="10"/>
      <c r="W149" s="27">
        <v>146.0</v>
      </c>
      <c r="X149" s="28">
        <f>RNG!F153</f>
        <v>54.10177575</v>
      </c>
      <c r="Y149" s="23" t="str">
        <f t="shared" si="8"/>
        <v>Overweight</v>
      </c>
    </row>
    <row r="150">
      <c r="B150" s="10"/>
      <c r="C150" s="10"/>
      <c r="D150" s="10"/>
      <c r="F150" s="10"/>
      <c r="G150" s="10"/>
      <c r="H150" s="10"/>
      <c r="W150" s="27">
        <v>147.0</v>
      </c>
      <c r="X150" s="28">
        <f>RNG!F154</f>
        <v>5.260185155</v>
      </c>
      <c r="Y150" s="23" t="str">
        <f t="shared" si="8"/>
        <v>Normal</v>
      </c>
    </row>
    <row r="151">
      <c r="B151" s="10"/>
      <c r="C151" s="10"/>
      <c r="D151" s="10"/>
      <c r="F151" s="10"/>
      <c r="G151" s="10"/>
      <c r="H151" s="10"/>
      <c r="W151" s="27">
        <v>148.0</v>
      </c>
      <c r="X151" s="28">
        <f>RNG!F155</f>
        <v>77.50099584</v>
      </c>
      <c r="Y151" s="23" t="str">
        <f t="shared" si="8"/>
        <v>Overweight</v>
      </c>
    </row>
    <row r="152">
      <c r="B152" s="10"/>
      <c r="C152" s="10"/>
      <c r="D152" s="10"/>
      <c r="F152" s="10"/>
      <c r="G152" s="10"/>
      <c r="H152" s="10"/>
      <c r="W152" s="27">
        <v>149.0</v>
      </c>
      <c r="X152" s="28">
        <f>RNG!F156</f>
        <v>43.85331494</v>
      </c>
      <c r="Y152" s="23" t="str">
        <f t="shared" si="8"/>
        <v>Overweight</v>
      </c>
    </row>
    <row r="153">
      <c r="B153" s="10"/>
      <c r="C153" s="10"/>
      <c r="D153" s="10"/>
      <c r="F153" s="10"/>
      <c r="G153" s="10"/>
      <c r="H153" s="10"/>
      <c r="W153" s="27">
        <v>150.0</v>
      </c>
      <c r="X153" s="28">
        <f>RNG!F157</f>
        <v>15.28519658</v>
      </c>
      <c r="Y153" s="23" t="str">
        <f t="shared" si="8"/>
        <v>Normal</v>
      </c>
    </row>
    <row r="154">
      <c r="B154" s="10"/>
      <c r="C154" s="10"/>
      <c r="D154" s="10"/>
      <c r="F154" s="10"/>
      <c r="G154" s="10"/>
      <c r="H154" s="10"/>
      <c r="W154" s="27">
        <v>151.0</v>
      </c>
      <c r="X154" s="28">
        <f>RNG!F158</f>
        <v>98.21363501</v>
      </c>
      <c r="Y154" s="23" t="str">
        <f t="shared" si="8"/>
        <v>Obesitas</v>
      </c>
    </row>
    <row r="155">
      <c r="B155" s="10"/>
      <c r="C155" s="10"/>
      <c r="D155" s="10"/>
      <c r="F155" s="10"/>
      <c r="G155" s="10"/>
      <c r="H155" s="10"/>
      <c r="W155" s="27">
        <v>152.0</v>
      </c>
      <c r="X155" s="28">
        <f>RNG!F159</f>
        <v>66.10109655</v>
      </c>
      <c r="Y155" s="23" t="str">
        <f t="shared" si="8"/>
        <v>Overweight</v>
      </c>
    </row>
    <row r="156">
      <c r="B156" s="10"/>
      <c r="C156" s="10"/>
      <c r="D156" s="10"/>
      <c r="F156" s="10"/>
      <c r="G156" s="10"/>
      <c r="H156" s="10"/>
      <c r="W156" s="27">
        <v>153.0</v>
      </c>
      <c r="X156" s="28">
        <f>RNG!F160</f>
        <v>46.10709466</v>
      </c>
      <c r="Y156" s="23" t="str">
        <f t="shared" si="8"/>
        <v>Overweight</v>
      </c>
    </row>
    <row r="157">
      <c r="B157" s="10"/>
      <c r="C157" s="10"/>
      <c r="D157" s="10"/>
      <c r="F157" s="10"/>
      <c r="G157" s="10"/>
      <c r="H157" s="10"/>
      <c r="W157" s="27">
        <v>154.0</v>
      </c>
      <c r="X157" s="28">
        <f>RNG!F161</f>
        <v>24.60203498</v>
      </c>
      <c r="Y157" s="23" t="str">
        <f t="shared" si="8"/>
        <v>Normal</v>
      </c>
    </row>
    <row r="158">
      <c r="B158" s="10"/>
      <c r="C158" s="10"/>
      <c r="D158" s="10"/>
      <c r="F158" s="10"/>
      <c r="G158" s="10"/>
      <c r="H158" s="10"/>
      <c r="W158" s="27">
        <v>155.0</v>
      </c>
      <c r="X158" s="28">
        <f>RNG!F162</f>
        <v>90.01695751</v>
      </c>
      <c r="Y158" s="23" t="str">
        <f t="shared" si="8"/>
        <v>Overweight</v>
      </c>
    </row>
    <row r="159">
      <c r="B159" s="10"/>
      <c r="C159" s="10"/>
      <c r="D159" s="10"/>
      <c r="F159" s="10"/>
      <c r="G159" s="10"/>
      <c r="H159" s="10"/>
      <c r="W159" s="27">
        <v>156.0</v>
      </c>
      <c r="X159" s="28">
        <f>RNG!F163</f>
        <v>68.4598001</v>
      </c>
      <c r="Y159" s="23" t="str">
        <f t="shared" si="8"/>
        <v>Overweight</v>
      </c>
    </row>
    <row r="160">
      <c r="B160" s="10"/>
      <c r="C160" s="10"/>
      <c r="D160" s="10"/>
      <c r="F160" s="10"/>
      <c r="G160" s="10"/>
      <c r="H160" s="10"/>
      <c r="W160" s="27">
        <v>157.0</v>
      </c>
      <c r="X160" s="28">
        <f>RNG!F164</f>
        <v>78.37807586</v>
      </c>
      <c r="Y160" s="23" t="str">
        <f t="shared" si="8"/>
        <v>Overweight</v>
      </c>
    </row>
    <row r="161">
      <c r="B161" s="10"/>
      <c r="C161" s="10"/>
      <c r="D161" s="10"/>
      <c r="F161" s="10"/>
      <c r="G161" s="10"/>
      <c r="H161" s="10"/>
      <c r="W161" s="27">
        <v>158.0</v>
      </c>
      <c r="X161" s="28">
        <f>RNG!F165</f>
        <v>46.3843229</v>
      </c>
      <c r="Y161" s="23" t="str">
        <f t="shared" si="8"/>
        <v>Overweight</v>
      </c>
    </row>
    <row r="162">
      <c r="B162" s="10"/>
      <c r="C162" s="10"/>
      <c r="D162" s="10"/>
      <c r="F162" s="10"/>
      <c r="G162" s="10"/>
      <c r="H162" s="10"/>
      <c r="W162" s="27">
        <v>159.0</v>
      </c>
      <c r="X162" s="28">
        <f>RNG!F166</f>
        <v>76.96687313</v>
      </c>
      <c r="Y162" s="23" t="str">
        <f t="shared" si="8"/>
        <v>Overweight</v>
      </c>
    </row>
    <row r="163">
      <c r="B163" s="10"/>
      <c r="C163" s="10"/>
      <c r="D163" s="10"/>
      <c r="F163" s="10"/>
      <c r="G163" s="10"/>
      <c r="H163" s="10"/>
      <c r="W163" s="27">
        <v>160.0</v>
      </c>
      <c r="X163" s="28">
        <f>RNG!F167</f>
        <v>73.02418098</v>
      </c>
      <c r="Y163" s="23" t="str">
        <f t="shared" si="8"/>
        <v>Overweight</v>
      </c>
    </row>
    <row r="164">
      <c r="B164" s="10"/>
      <c r="C164" s="10"/>
      <c r="D164" s="10"/>
      <c r="F164" s="10"/>
      <c r="G164" s="10"/>
      <c r="H164" s="10"/>
      <c r="W164" s="27">
        <v>161.0</v>
      </c>
      <c r="X164" s="28">
        <f>RNG!F168</f>
        <v>30.07651797</v>
      </c>
      <c r="Y164" s="23" t="str">
        <f t="shared" si="8"/>
        <v>Normal</v>
      </c>
    </row>
    <row r="165">
      <c r="B165" s="10"/>
      <c r="C165" s="10"/>
      <c r="D165" s="10"/>
      <c r="F165" s="10"/>
      <c r="G165" s="10"/>
      <c r="H165" s="10"/>
      <c r="W165" s="27">
        <v>162.0</v>
      </c>
      <c r="X165" s="28">
        <f>RNG!F169</f>
        <v>86.50216073</v>
      </c>
      <c r="Y165" s="23" t="str">
        <f t="shared" si="8"/>
        <v>Overweight</v>
      </c>
    </row>
    <row r="166">
      <c r="B166" s="10"/>
      <c r="C166" s="10"/>
      <c r="D166" s="10"/>
      <c r="F166" s="10"/>
      <c r="G166" s="10"/>
      <c r="H166" s="10"/>
      <c r="W166" s="27">
        <v>163.0</v>
      </c>
      <c r="X166" s="28">
        <f>RNG!F170</f>
        <v>51.98193367</v>
      </c>
      <c r="Y166" s="23" t="str">
        <f t="shared" si="8"/>
        <v>Overweight</v>
      </c>
    </row>
    <row r="167">
      <c r="B167" s="10"/>
      <c r="C167" s="10"/>
      <c r="D167" s="10"/>
      <c r="F167" s="10"/>
      <c r="G167" s="10"/>
      <c r="H167" s="10"/>
      <c r="W167" s="27">
        <v>164.0</v>
      </c>
      <c r="X167" s="28">
        <f>RNG!F171</f>
        <v>95.33339729</v>
      </c>
      <c r="Y167" s="23" t="str">
        <f t="shared" si="8"/>
        <v>Obesitas</v>
      </c>
    </row>
    <row r="168">
      <c r="B168" s="10"/>
      <c r="C168" s="10"/>
      <c r="D168" s="10"/>
      <c r="F168" s="10"/>
      <c r="G168" s="10"/>
      <c r="H168" s="10"/>
      <c r="W168" s="27">
        <v>165.0</v>
      </c>
      <c r="X168" s="28">
        <f>RNG!F172</f>
        <v>69.71752069</v>
      </c>
      <c r="Y168" s="23" t="str">
        <f t="shared" si="8"/>
        <v>Overweight</v>
      </c>
    </row>
    <row r="169">
      <c r="B169" s="10"/>
      <c r="C169" s="10"/>
      <c r="D169" s="10"/>
      <c r="F169" s="10"/>
      <c r="G169" s="10"/>
      <c r="H169" s="10"/>
      <c r="W169" s="27">
        <v>166.0</v>
      </c>
      <c r="X169" s="28">
        <f>RNG!F173</f>
        <v>31.40788792</v>
      </c>
      <c r="Y169" s="23" t="str">
        <f t="shared" si="8"/>
        <v>Overweight</v>
      </c>
    </row>
    <row r="170">
      <c r="B170" s="10"/>
      <c r="C170" s="10"/>
      <c r="D170" s="10"/>
      <c r="F170" s="10"/>
      <c r="G170" s="10"/>
      <c r="H170" s="10"/>
      <c r="W170" s="27">
        <v>167.0</v>
      </c>
      <c r="X170" s="28">
        <f>RNG!F174</f>
        <v>48.92814232</v>
      </c>
      <c r="Y170" s="23" t="str">
        <f t="shared" si="8"/>
        <v>Overweight</v>
      </c>
    </row>
    <row r="171">
      <c r="B171" s="10"/>
      <c r="C171" s="10"/>
      <c r="D171" s="10"/>
      <c r="F171" s="10"/>
      <c r="G171" s="10"/>
      <c r="H171" s="10"/>
      <c r="W171" s="27">
        <v>168.0</v>
      </c>
      <c r="X171" s="28">
        <f>RNG!F175</f>
        <v>49.02552788</v>
      </c>
      <c r="Y171" s="23" t="str">
        <f t="shared" si="8"/>
        <v>Overweight</v>
      </c>
    </row>
    <row r="172">
      <c r="B172" s="10"/>
      <c r="C172" s="10"/>
      <c r="D172" s="10"/>
      <c r="F172" s="10"/>
      <c r="G172" s="10"/>
      <c r="H172" s="10"/>
      <c r="W172" s="27">
        <v>169.0</v>
      </c>
      <c r="X172" s="28">
        <f>RNG!F176</f>
        <v>48.19382734</v>
      </c>
      <c r="Y172" s="23" t="str">
        <f t="shared" si="8"/>
        <v>Overweight</v>
      </c>
    </row>
    <row r="173">
      <c r="B173" s="10"/>
      <c r="C173" s="10"/>
      <c r="D173" s="10"/>
      <c r="F173" s="10"/>
      <c r="G173" s="10"/>
      <c r="H173" s="10"/>
      <c r="W173" s="27">
        <v>170.0</v>
      </c>
      <c r="X173" s="28">
        <f>RNG!F177</f>
        <v>90.83932768</v>
      </c>
      <c r="Y173" s="23" t="str">
        <f t="shared" si="8"/>
        <v>Overweight</v>
      </c>
    </row>
    <row r="174">
      <c r="B174" s="10"/>
      <c r="C174" s="10"/>
      <c r="D174" s="10"/>
      <c r="F174" s="10"/>
      <c r="G174" s="10"/>
      <c r="H174" s="10"/>
      <c r="W174" s="27">
        <v>171.0</v>
      </c>
      <c r="X174" s="28">
        <f>RNG!F178</f>
        <v>72.60042395</v>
      </c>
      <c r="Y174" s="23" t="str">
        <f t="shared" si="8"/>
        <v>Overweight</v>
      </c>
    </row>
    <row r="175">
      <c r="B175" s="10"/>
      <c r="C175" s="10"/>
      <c r="D175" s="10"/>
      <c r="F175" s="10"/>
      <c r="G175" s="10"/>
      <c r="H175" s="10"/>
      <c r="W175" s="27">
        <v>172.0</v>
      </c>
      <c r="X175" s="28">
        <f>RNG!F179</f>
        <v>71.5622689</v>
      </c>
      <c r="Y175" s="23" t="str">
        <f t="shared" si="8"/>
        <v>Overweight</v>
      </c>
    </row>
    <row r="176">
      <c r="B176" s="10"/>
      <c r="C176" s="10"/>
      <c r="D176" s="10"/>
      <c r="F176" s="10"/>
      <c r="G176" s="10"/>
      <c r="H176" s="10"/>
      <c r="W176" s="27">
        <v>173.0</v>
      </c>
      <c r="X176" s="28">
        <f>RNG!F180</f>
        <v>24.01813875</v>
      </c>
      <c r="Y176" s="23" t="str">
        <f t="shared" si="8"/>
        <v>Normal</v>
      </c>
    </row>
    <row r="177">
      <c r="B177" s="10"/>
      <c r="C177" s="10"/>
      <c r="D177" s="10"/>
      <c r="F177" s="10"/>
      <c r="G177" s="10"/>
      <c r="H177" s="10"/>
      <c r="W177" s="27">
        <v>174.0</v>
      </c>
      <c r="X177" s="28">
        <f>RNG!F181</f>
        <v>1.857006504</v>
      </c>
      <c r="Y177" s="23" t="str">
        <f t="shared" si="8"/>
        <v>Normal</v>
      </c>
    </row>
    <row r="178">
      <c r="B178" s="10"/>
      <c r="C178" s="10"/>
      <c r="D178" s="10"/>
      <c r="F178" s="10"/>
      <c r="G178" s="10"/>
      <c r="H178" s="10"/>
      <c r="W178" s="27">
        <v>175.0</v>
      </c>
      <c r="X178" s="28">
        <f>RNG!F182</f>
        <v>93.90437421</v>
      </c>
      <c r="Y178" s="23" t="str">
        <f t="shared" si="8"/>
        <v>Obesitas</v>
      </c>
    </row>
    <row r="179">
      <c r="B179" s="10"/>
      <c r="C179" s="10"/>
      <c r="D179" s="10"/>
      <c r="F179" s="10"/>
      <c r="G179" s="10"/>
      <c r="H179" s="10"/>
      <c r="W179" s="27">
        <v>176.0</v>
      </c>
      <c r="X179" s="28">
        <f>RNG!F183</f>
        <v>3.729489494</v>
      </c>
      <c r="Y179" s="23" t="str">
        <f t="shared" si="8"/>
        <v>Normal</v>
      </c>
    </row>
    <row r="180">
      <c r="B180" s="10"/>
      <c r="C180" s="10"/>
      <c r="D180" s="10"/>
      <c r="F180" s="10"/>
      <c r="G180" s="10"/>
      <c r="H180" s="10"/>
      <c r="W180" s="27">
        <v>177.0</v>
      </c>
      <c r="X180" s="28">
        <f>RNG!F184</f>
        <v>41.94755063</v>
      </c>
      <c r="Y180" s="23" t="str">
        <f t="shared" si="8"/>
        <v>Overweight</v>
      </c>
    </row>
    <row r="181">
      <c r="B181" s="10"/>
      <c r="C181" s="10"/>
      <c r="D181" s="10"/>
      <c r="F181" s="10"/>
      <c r="G181" s="10"/>
      <c r="H181" s="10"/>
      <c r="W181" s="27">
        <v>178.0</v>
      </c>
      <c r="X181" s="28">
        <f>RNG!F185</f>
        <v>20.72939143</v>
      </c>
      <c r="Y181" s="23" t="str">
        <f t="shared" si="8"/>
        <v>Normal</v>
      </c>
    </row>
    <row r="182">
      <c r="B182" s="10"/>
      <c r="C182" s="10"/>
      <c r="D182" s="10"/>
      <c r="F182" s="10"/>
      <c r="G182" s="10"/>
      <c r="H182" s="10"/>
      <c r="W182" s="27">
        <v>179.0</v>
      </c>
      <c r="X182" s="28">
        <f>RNG!F186</f>
        <v>97.33717926</v>
      </c>
      <c r="Y182" s="23" t="str">
        <f t="shared" si="8"/>
        <v>Obesitas</v>
      </c>
    </row>
    <row r="183">
      <c r="B183" s="10"/>
      <c r="C183" s="10"/>
      <c r="D183" s="10"/>
      <c r="F183" s="10"/>
      <c r="G183" s="10"/>
      <c r="H183" s="10"/>
      <c r="W183" s="27">
        <v>180.0</v>
      </c>
      <c r="X183" s="28">
        <f>RNG!F187</f>
        <v>73.82115273</v>
      </c>
      <c r="Y183" s="23" t="str">
        <f t="shared" si="8"/>
        <v>Overweight</v>
      </c>
    </row>
    <row r="184">
      <c r="B184" s="10"/>
      <c r="C184" s="10"/>
      <c r="D184" s="10"/>
      <c r="F184" s="10"/>
      <c r="G184" s="10"/>
      <c r="H184" s="10"/>
      <c r="W184" s="27">
        <v>181.0</v>
      </c>
      <c r="X184" s="28">
        <f>RNG!F188</f>
        <v>17.14962284</v>
      </c>
      <c r="Y184" s="23" t="str">
        <f t="shared" si="8"/>
        <v>Normal</v>
      </c>
    </row>
    <row r="185">
      <c r="B185" s="10"/>
      <c r="C185" s="10"/>
      <c r="D185" s="10"/>
      <c r="F185" s="10"/>
      <c r="G185" s="10"/>
      <c r="H185" s="10"/>
      <c r="W185" s="27">
        <v>182.0</v>
      </c>
      <c r="X185" s="28">
        <f>RNG!F189</f>
        <v>13.95721692</v>
      </c>
      <c r="Y185" s="23" t="str">
        <f t="shared" si="8"/>
        <v>Normal</v>
      </c>
    </row>
    <row r="186">
      <c r="B186" s="10"/>
      <c r="C186" s="10"/>
      <c r="D186" s="10"/>
      <c r="F186" s="10"/>
      <c r="G186" s="10"/>
      <c r="H186" s="10"/>
      <c r="W186" s="27">
        <v>183.0</v>
      </c>
      <c r="X186" s="28">
        <f>RNG!F190</f>
        <v>91.45966414</v>
      </c>
      <c r="Y186" s="23" t="str">
        <f t="shared" si="8"/>
        <v>Overweight</v>
      </c>
    </row>
    <row r="187">
      <c r="B187" s="10"/>
      <c r="C187" s="10"/>
      <c r="D187" s="10"/>
      <c r="F187" s="10"/>
      <c r="G187" s="10"/>
      <c r="H187" s="10"/>
      <c r="W187" s="27">
        <v>184.0</v>
      </c>
      <c r="X187" s="28">
        <f>RNG!F191</f>
        <v>59.14540694</v>
      </c>
      <c r="Y187" s="23" t="str">
        <f t="shared" si="8"/>
        <v>Overweight</v>
      </c>
    </row>
    <row r="188">
      <c r="B188" s="10"/>
      <c r="C188" s="10"/>
      <c r="D188" s="10"/>
      <c r="F188" s="10"/>
      <c r="G188" s="10"/>
      <c r="H188" s="10"/>
      <c r="W188" s="27">
        <v>185.0</v>
      </c>
      <c r="X188" s="28">
        <f>RNG!F192</f>
        <v>26.72794067</v>
      </c>
      <c r="Y188" s="23" t="str">
        <f t="shared" si="8"/>
        <v>Normal</v>
      </c>
    </row>
    <row r="189">
      <c r="B189" s="10"/>
      <c r="C189" s="10"/>
      <c r="D189" s="10"/>
      <c r="F189" s="10"/>
      <c r="G189" s="10"/>
      <c r="H189" s="10"/>
      <c r="W189" s="27">
        <v>186.0</v>
      </c>
      <c r="X189" s="28">
        <f>RNG!F193</f>
        <v>99.51425982</v>
      </c>
      <c r="Y189" s="23" t="str">
        <f t="shared" si="8"/>
        <v>Obesitas</v>
      </c>
    </row>
    <row r="190">
      <c r="B190" s="10"/>
      <c r="C190" s="10"/>
      <c r="D190" s="10"/>
      <c r="F190" s="10"/>
      <c r="G190" s="10"/>
      <c r="H190" s="10"/>
      <c r="W190" s="27">
        <v>187.0</v>
      </c>
      <c r="X190" s="28">
        <f>RNG!F194</f>
        <v>23.66102236</v>
      </c>
      <c r="Y190" s="23" t="str">
        <f t="shared" si="8"/>
        <v>Normal</v>
      </c>
    </row>
    <row r="191">
      <c r="B191" s="10"/>
      <c r="C191" s="10"/>
      <c r="D191" s="10"/>
      <c r="F191" s="10"/>
      <c r="G191" s="10"/>
      <c r="H191" s="10"/>
      <c r="W191" s="27">
        <v>188.0</v>
      </c>
      <c r="X191" s="28">
        <f>RNG!F195</f>
        <v>37.64882443</v>
      </c>
      <c r="Y191" s="23" t="str">
        <f t="shared" si="8"/>
        <v>Overweight</v>
      </c>
    </row>
    <row r="192">
      <c r="B192" s="10"/>
      <c r="C192" s="10"/>
      <c r="D192" s="10"/>
      <c r="F192" s="10"/>
      <c r="G192" s="10"/>
      <c r="H192" s="10"/>
      <c r="W192" s="27">
        <v>189.0</v>
      </c>
      <c r="X192" s="28">
        <f>RNG!F196</f>
        <v>31.34659451</v>
      </c>
      <c r="Y192" s="23" t="str">
        <f t="shared" si="8"/>
        <v>Overweight</v>
      </c>
    </row>
    <row r="193">
      <c r="B193" s="10"/>
      <c r="C193" s="10"/>
      <c r="D193" s="10"/>
      <c r="F193" s="10"/>
      <c r="G193" s="10"/>
      <c r="H193" s="10"/>
      <c r="W193" s="27">
        <v>190.0</v>
      </c>
      <c r="X193" s="28">
        <f>RNG!F197</f>
        <v>42.4290234</v>
      </c>
      <c r="Y193" s="23" t="str">
        <f t="shared" si="8"/>
        <v>Overweight</v>
      </c>
    </row>
    <row r="194">
      <c r="B194" s="10"/>
      <c r="C194" s="10"/>
      <c r="D194" s="10"/>
      <c r="F194" s="10"/>
      <c r="G194" s="10"/>
      <c r="H194" s="10"/>
      <c r="W194" s="27">
        <v>191.0</v>
      </c>
      <c r="X194" s="28">
        <f>RNG!F198</f>
        <v>26.99374721</v>
      </c>
      <c r="Y194" s="23" t="str">
        <f t="shared" si="8"/>
        <v>Normal</v>
      </c>
    </row>
    <row r="195">
      <c r="B195" s="10"/>
      <c r="C195" s="10"/>
      <c r="D195" s="10"/>
      <c r="F195" s="10"/>
      <c r="G195" s="10"/>
      <c r="H195" s="10"/>
      <c r="W195" s="27">
        <v>192.0</v>
      </c>
      <c r="X195" s="28">
        <f>RNG!F199</f>
        <v>64.3234691</v>
      </c>
      <c r="Y195" s="23" t="str">
        <f t="shared" si="8"/>
        <v>Overweight</v>
      </c>
    </row>
    <row r="196">
      <c r="B196" s="10"/>
      <c r="C196" s="10"/>
      <c r="D196" s="10"/>
      <c r="F196" s="10"/>
      <c r="G196" s="10"/>
      <c r="H196" s="10"/>
      <c r="W196" s="27">
        <v>193.0</v>
      </c>
      <c r="X196" s="28">
        <f>RNG!F200</f>
        <v>55.68658018</v>
      </c>
      <c r="Y196" s="23" t="str">
        <f t="shared" si="8"/>
        <v>Overweight</v>
      </c>
    </row>
    <row r="197">
      <c r="B197" s="10"/>
      <c r="C197" s="10"/>
      <c r="D197" s="10"/>
      <c r="F197" s="10"/>
      <c r="G197" s="10"/>
      <c r="H197" s="10"/>
      <c r="W197" s="27">
        <v>194.0</v>
      </c>
      <c r="X197" s="28">
        <f>RNG!F201</f>
        <v>29.33375222</v>
      </c>
      <c r="Y197" s="23" t="str">
        <f t="shared" si="8"/>
        <v>Normal</v>
      </c>
    </row>
    <row r="198">
      <c r="B198" s="10"/>
      <c r="C198" s="10"/>
      <c r="D198" s="10"/>
      <c r="F198" s="10"/>
      <c r="G198" s="10"/>
      <c r="H198" s="10"/>
      <c r="W198" s="27">
        <v>195.0</v>
      </c>
      <c r="X198" s="28">
        <f>RNG!F202</f>
        <v>89.5457928</v>
      </c>
      <c r="Y198" s="23" t="str">
        <f t="shared" si="8"/>
        <v>Overweight</v>
      </c>
    </row>
    <row r="199">
      <c r="B199" s="10"/>
      <c r="C199" s="10"/>
      <c r="D199" s="10"/>
      <c r="F199" s="10"/>
      <c r="G199" s="10"/>
      <c r="H199" s="10"/>
      <c r="W199" s="27">
        <v>196.0</v>
      </c>
      <c r="X199" s="28">
        <f>RNG!F203</f>
        <v>31.46417189</v>
      </c>
      <c r="Y199" s="23" t="str">
        <f t="shared" si="8"/>
        <v>Overweight</v>
      </c>
    </row>
    <row r="200">
      <c r="B200" s="10"/>
      <c r="C200" s="10"/>
      <c r="D200" s="10"/>
      <c r="F200" s="10"/>
      <c r="G200" s="10"/>
      <c r="H200" s="10"/>
      <c r="W200" s="27">
        <v>197.0</v>
      </c>
      <c r="X200" s="28">
        <f>RNG!F204</f>
        <v>73.1671742</v>
      </c>
      <c r="Y200" s="23" t="str">
        <f t="shared" si="8"/>
        <v>Overweight</v>
      </c>
    </row>
    <row r="201">
      <c r="B201" s="10"/>
      <c r="C201" s="10"/>
      <c r="D201" s="10"/>
      <c r="F201" s="10"/>
      <c r="G201" s="10"/>
      <c r="H201" s="10"/>
      <c r="W201" s="27">
        <v>198.0</v>
      </c>
      <c r="X201" s="28">
        <f>RNG!F205</f>
        <v>78.16817149</v>
      </c>
      <c r="Y201" s="23" t="str">
        <f t="shared" si="8"/>
        <v>Overweight</v>
      </c>
    </row>
    <row r="202">
      <c r="B202" s="10"/>
      <c r="C202" s="10"/>
      <c r="D202" s="10"/>
      <c r="F202" s="10"/>
      <c r="G202" s="10"/>
      <c r="H202" s="10"/>
      <c r="W202" s="27">
        <v>199.0</v>
      </c>
      <c r="X202" s="28">
        <f>RNG!F206</f>
        <v>99.54467849</v>
      </c>
      <c r="Y202" s="23" t="str">
        <f t="shared" si="8"/>
        <v>Obesitas</v>
      </c>
    </row>
    <row r="203">
      <c r="B203" s="10"/>
      <c r="C203" s="10"/>
      <c r="D203" s="10"/>
      <c r="F203" s="10"/>
      <c r="G203" s="10"/>
      <c r="H203" s="10"/>
      <c r="W203" s="27">
        <v>200.0</v>
      </c>
      <c r="X203" s="28">
        <f>RNG!F207</f>
        <v>23.16603005</v>
      </c>
      <c r="Y203" s="23" t="str">
        <f t="shared" si="8"/>
        <v>Normal</v>
      </c>
    </row>
    <row r="204">
      <c r="B204" s="10"/>
      <c r="C204" s="10"/>
      <c r="D204" s="10"/>
      <c r="F204" s="10"/>
      <c r="G204" s="10"/>
      <c r="H204" s="10"/>
      <c r="W204" s="27">
        <v>201.0</v>
      </c>
      <c r="X204" s="28">
        <f>RNG!F208</f>
        <v>9.380033989</v>
      </c>
      <c r="Y204" s="23" t="str">
        <f t="shared" si="8"/>
        <v>Normal</v>
      </c>
    </row>
    <row r="205">
      <c r="B205" s="10"/>
      <c r="C205" s="10"/>
      <c r="D205" s="10"/>
      <c r="F205" s="10"/>
      <c r="G205" s="10"/>
      <c r="H205" s="10"/>
      <c r="W205" s="27">
        <v>202.0</v>
      </c>
      <c r="X205" s="28">
        <f>RNG!F209</f>
        <v>29.53870563</v>
      </c>
      <c r="Y205" s="23" t="str">
        <f t="shared" si="8"/>
        <v>Normal</v>
      </c>
    </row>
    <row r="206">
      <c r="B206" s="10"/>
      <c r="C206" s="10"/>
      <c r="D206" s="10"/>
      <c r="F206" s="10"/>
      <c r="G206" s="10"/>
      <c r="H206" s="10"/>
      <c r="W206" s="27">
        <v>203.0</v>
      </c>
      <c r="X206" s="28">
        <f>RNG!F210</f>
        <v>55.08576615</v>
      </c>
      <c r="Y206" s="23" t="str">
        <f t="shared" si="8"/>
        <v>Overweight</v>
      </c>
    </row>
    <row r="207">
      <c r="B207" s="10"/>
      <c r="C207" s="10"/>
      <c r="D207" s="10"/>
      <c r="F207" s="10"/>
      <c r="G207" s="10"/>
      <c r="H207" s="10"/>
      <c r="W207" s="27">
        <v>204.0</v>
      </c>
      <c r="X207" s="28">
        <f>RNG!F211</f>
        <v>63.36659857</v>
      </c>
      <c r="Y207" s="23" t="str">
        <f t="shared" si="8"/>
        <v>Overweight</v>
      </c>
    </row>
    <row r="208">
      <c r="B208" s="10"/>
      <c r="C208" s="10"/>
      <c r="D208" s="10"/>
      <c r="F208" s="10"/>
      <c r="G208" s="10"/>
      <c r="H208" s="10"/>
      <c r="W208" s="27">
        <v>205.0</v>
      </c>
      <c r="X208" s="28">
        <f>RNG!F212</f>
        <v>42.91572536</v>
      </c>
      <c r="Y208" s="23" t="str">
        <f t="shared" si="8"/>
        <v>Overweight</v>
      </c>
    </row>
    <row r="209">
      <c r="B209" s="10"/>
      <c r="C209" s="10"/>
      <c r="D209" s="10"/>
      <c r="F209" s="10"/>
      <c r="G209" s="10"/>
      <c r="H209" s="10"/>
      <c r="W209" s="27">
        <v>206.0</v>
      </c>
      <c r="X209" s="28">
        <f>RNG!F213</f>
        <v>19.12663189</v>
      </c>
      <c r="Y209" s="23" t="str">
        <f t="shared" si="8"/>
        <v>Normal</v>
      </c>
    </row>
    <row r="210">
      <c r="B210" s="10"/>
      <c r="C210" s="10"/>
      <c r="D210" s="10"/>
      <c r="F210" s="10"/>
      <c r="G210" s="10"/>
      <c r="H210" s="10"/>
      <c r="W210" s="27">
        <v>207.0</v>
      </c>
      <c r="X210" s="28">
        <f>RNG!F214</f>
        <v>78.42278992</v>
      </c>
      <c r="Y210" s="23" t="str">
        <f t="shared" si="8"/>
        <v>Overweight</v>
      </c>
    </row>
    <row r="211">
      <c r="B211" s="10"/>
      <c r="C211" s="10"/>
      <c r="D211" s="10"/>
      <c r="F211" s="10"/>
      <c r="G211" s="10"/>
      <c r="H211" s="10"/>
      <c r="W211" s="27">
        <v>208.0</v>
      </c>
      <c r="X211" s="28">
        <f>RNG!F215</f>
        <v>80.6338055</v>
      </c>
      <c r="Y211" s="23" t="str">
        <f t="shared" si="8"/>
        <v>Overweight</v>
      </c>
    </row>
    <row r="212">
      <c r="B212" s="10"/>
      <c r="C212" s="10"/>
      <c r="D212" s="10"/>
      <c r="F212" s="10"/>
      <c r="G212" s="10"/>
      <c r="H212" s="10"/>
      <c r="W212" s="27">
        <v>209.0</v>
      </c>
      <c r="X212" s="28">
        <f>RNG!F216</f>
        <v>87.72063464</v>
      </c>
      <c r="Y212" s="23" t="str">
        <f t="shared" si="8"/>
        <v>Overweight</v>
      </c>
    </row>
    <row r="213">
      <c r="B213" s="10"/>
      <c r="C213" s="10"/>
      <c r="D213" s="10"/>
      <c r="F213" s="10"/>
      <c r="G213" s="10"/>
      <c r="H213" s="10"/>
      <c r="W213" s="27">
        <v>210.0</v>
      </c>
      <c r="X213" s="28">
        <f>RNG!F217</f>
        <v>60.54204021</v>
      </c>
      <c r="Y213" s="23" t="str">
        <f t="shared" si="8"/>
        <v>Overweight</v>
      </c>
    </row>
    <row r="214">
      <c r="B214" s="10"/>
      <c r="C214" s="10"/>
      <c r="D214" s="10"/>
      <c r="F214" s="10"/>
      <c r="G214" s="10"/>
      <c r="H214" s="10"/>
      <c r="W214" s="27">
        <v>211.0</v>
      </c>
      <c r="X214" s="28">
        <f>RNG!F218</f>
        <v>60.84280478</v>
      </c>
      <c r="Y214" s="23" t="str">
        <f t="shared" si="8"/>
        <v>Overweight</v>
      </c>
    </row>
    <row r="215">
      <c r="B215" s="10"/>
      <c r="C215" s="10"/>
      <c r="D215" s="10"/>
      <c r="F215" s="10"/>
      <c r="G215" s="10"/>
      <c r="H215" s="10"/>
      <c r="W215" s="27">
        <v>212.0</v>
      </c>
      <c r="X215" s="28">
        <f>RNG!F219</f>
        <v>99.69784184</v>
      </c>
      <c r="Y215" s="23" t="str">
        <f t="shared" si="8"/>
        <v>Obesitas</v>
      </c>
    </row>
    <row r="216">
      <c r="B216" s="10"/>
      <c r="C216" s="10"/>
      <c r="D216" s="10"/>
      <c r="F216" s="10"/>
      <c r="G216" s="10"/>
      <c r="H216" s="10"/>
      <c r="W216" s="27">
        <v>213.0</v>
      </c>
      <c r="X216" s="28">
        <f>RNG!F220</f>
        <v>38.26148111</v>
      </c>
      <c r="Y216" s="23" t="str">
        <f t="shared" si="8"/>
        <v>Overweight</v>
      </c>
    </row>
    <row r="217">
      <c r="B217" s="10"/>
      <c r="C217" s="10"/>
      <c r="D217" s="10"/>
      <c r="F217" s="10"/>
      <c r="G217" s="10"/>
      <c r="H217" s="10"/>
      <c r="W217" s="27">
        <v>214.0</v>
      </c>
      <c r="X217" s="28">
        <f>RNG!F221</f>
        <v>91.78192513</v>
      </c>
      <c r="Y217" s="23" t="str">
        <f t="shared" si="8"/>
        <v>Overweight</v>
      </c>
    </row>
    <row r="218">
      <c r="B218" s="10"/>
      <c r="C218" s="10"/>
      <c r="D218" s="10"/>
      <c r="F218" s="10"/>
      <c r="G218" s="10"/>
      <c r="H218" s="10"/>
      <c r="W218" s="27">
        <v>215.0</v>
      </c>
      <c r="X218" s="28">
        <f>RNG!F222</f>
        <v>50.99307715</v>
      </c>
      <c r="Y218" s="23" t="str">
        <f t="shared" si="8"/>
        <v>Overweight</v>
      </c>
    </row>
    <row r="219">
      <c r="B219" s="10"/>
      <c r="C219" s="10"/>
      <c r="D219" s="10"/>
      <c r="F219" s="10"/>
      <c r="G219" s="10"/>
      <c r="H219" s="10"/>
      <c r="W219" s="27">
        <v>216.0</v>
      </c>
      <c r="X219" s="28">
        <f>RNG!F223</f>
        <v>57.32052771</v>
      </c>
      <c r="Y219" s="23" t="str">
        <f t="shared" si="8"/>
        <v>Overweight</v>
      </c>
    </row>
    <row r="220">
      <c r="B220" s="10"/>
      <c r="C220" s="10"/>
      <c r="D220" s="10"/>
      <c r="F220" s="10"/>
      <c r="G220" s="10"/>
      <c r="H220" s="10"/>
      <c r="W220" s="27">
        <v>217.0</v>
      </c>
      <c r="X220" s="28">
        <f>RNG!F224</f>
        <v>60.38613676</v>
      </c>
      <c r="Y220" s="23" t="str">
        <f t="shared" si="8"/>
        <v>Overweight</v>
      </c>
    </row>
    <row r="221">
      <c r="B221" s="10"/>
      <c r="C221" s="10"/>
      <c r="D221" s="10"/>
      <c r="F221" s="10"/>
      <c r="G221" s="10"/>
      <c r="H221" s="10"/>
      <c r="W221" s="27">
        <v>218.0</v>
      </c>
      <c r="X221" s="28">
        <f>RNG!F225</f>
        <v>0.7523240991</v>
      </c>
      <c r="Y221" s="23" t="str">
        <f t="shared" si="8"/>
        <v>Normal</v>
      </c>
    </row>
    <row r="222">
      <c r="B222" s="10"/>
      <c r="C222" s="10"/>
      <c r="D222" s="10"/>
      <c r="F222" s="10"/>
      <c r="G222" s="10"/>
      <c r="H222" s="10"/>
      <c r="W222" s="27">
        <v>219.0</v>
      </c>
      <c r="X222" s="28">
        <f>RNG!F226</f>
        <v>53.91460068</v>
      </c>
      <c r="Y222" s="23" t="str">
        <f t="shared" si="8"/>
        <v>Overweight</v>
      </c>
    </row>
    <row r="223">
      <c r="B223" s="10"/>
      <c r="C223" s="10"/>
      <c r="D223" s="10"/>
      <c r="F223" s="10"/>
      <c r="G223" s="10"/>
      <c r="H223" s="10"/>
      <c r="W223" s="27">
        <v>220.0</v>
      </c>
      <c r="X223" s="28">
        <f>RNG!F227</f>
        <v>31.6583756</v>
      </c>
      <c r="Y223" s="23" t="str">
        <f t="shared" si="8"/>
        <v>Overweight</v>
      </c>
    </row>
    <row r="224">
      <c r="B224" s="10"/>
      <c r="C224" s="10"/>
      <c r="D224" s="10"/>
      <c r="F224" s="10"/>
      <c r="G224" s="10"/>
      <c r="H224" s="10"/>
      <c r="W224" s="27">
        <v>221.0</v>
      </c>
      <c r="X224" s="28">
        <f>RNG!F228</f>
        <v>62.18636179</v>
      </c>
      <c r="Y224" s="23" t="str">
        <f t="shared" si="8"/>
        <v>Overweight</v>
      </c>
    </row>
    <row r="225">
      <c r="B225" s="10"/>
      <c r="C225" s="10"/>
      <c r="D225" s="10"/>
      <c r="F225" s="10"/>
      <c r="G225" s="10"/>
      <c r="H225" s="10"/>
      <c r="W225" s="27">
        <v>222.0</v>
      </c>
      <c r="X225" s="28">
        <f>RNG!F229</f>
        <v>62.24744351</v>
      </c>
      <c r="Y225" s="23" t="str">
        <f t="shared" si="8"/>
        <v>Overweight</v>
      </c>
    </row>
    <row r="226">
      <c r="B226" s="10"/>
      <c r="C226" s="10"/>
      <c r="D226" s="10"/>
      <c r="F226" s="10"/>
      <c r="G226" s="10"/>
      <c r="H226" s="10"/>
      <c r="W226" s="27">
        <v>223.0</v>
      </c>
      <c r="X226" s="28">
        <f>RNG!F230</f>
        <v>65.27040716</v>
      </c>
      <c r="Y226" s="23" t="str">
        <f t="shared" si="8"/>
        <v>Overweight</v>
      </c>
    </row>
    <row r="227">
      <c r="B227" s="10"/>
      <c r="C227" s="10"/>
      <c r="D227" s="10"/>
      <c r="F227" s="10"/>
      <c r="G227" s="10"/>
      <c r="H227" s="10"/>
      <c r="W227" s="27">
        <v>224.0</v>
      </c>
      <c r="X227" s="28">
        <f>RNG!F231</f>
        <v>5.356474363</v>
      </c>
      <c r="Y227" s="23" t="str">
        <f t="shared" si="8"/>
        <v>Normal</v>
      </c>
    </row>
    <row r="228">
      <c r="B228" s="10"/>
      <c r="C228" s="10"/>
      <c r="D228" s="10"/>
      <c r="F228" s="10"/>
      <c r="G228" s="10"/>
      <c r="H228" s="10"/>
      <c r="W228" s="27">
        <v>225.0</v>
      </c>
      <c r="X228" s="28">
        <f>RNG!F232</f>
        <v>58.66608376</v>
      </c>
      <c r="Y228" s="23" t="str">
        <f t="shared" si="8"/>
        <v>Overweight</v>
      </c>
    </row>
    <row r="229">
      <c r="B229" s="10"/>
      <c r="C229" s="10"/>
      <c r="D229" s="10"/>
      <c r="F229" s="10"/>
      <c r="G229" s="10"/>
      <c r="H229" s="10"/>
      <c r="W229" s="27">
        <v>226.0</v>
      </c>
      <c r="X229" s="28">
        <f>RNG!F233</f>
        <v>55.76193061</v>
      </c>
      <c r="Y229" s="23" t="str">
        <f t="shared" si="8"/>
        <v>Overweight</v>
      </c>
    </row>
    <row r="230">
      <c r="B230" s="10"/>
      <c r="C230" s="10"/>
      <c r="D230" s="10"/>
      <c r="F230" s="10"/>
      <c r="G230" s="10"/>
      <c r="H230" s="10"/>
      <c r="W230" s="27">
        <v>227.0</v>
      </c>
      <c r="X230" s="28">
        <f>RNG!F234</f>
        <v>66.66303923</v>
      </c>
      <c r="Y230" s="23" t="str">
        <f t="shared" si="8"/>
        <v>Overweight</v>
      </c>
    </row>
    <row r="231">
      <c r="B231" s="10"/>
      <c r="C231" s="10"/>
      <c r="D231" s="10"/>
      <c r="F231" s="10"/>
      <c r="G231" s="10"/>
      <c r="H231" s="10"/>
      <c r="W231" s="27">
        <v>228.0</v>
      </c>
      <c r="X231" s="28">
        <f>RNG!F235</f>
        <v>73.76772173</v>
      </c>
      <c r="Y231" s="23" t="str">
        <f t="shared" si="8"/>
        <v>Overweight</v>
      </c>
    </row>
    <row r="232">
      <c r="B232" s="10"/>
      <c r="C232" s="10"/>
      <c r="D232" s="10"/>
      <c r="F232" s="10"/>
      <c r="G232" s="10"/>
      <c r="H232" s="10"/>
      <c r="W232" s="27">
        <v>229.0</v>
      </c>
      <c r="X232" s="28">
        <f>RNG!F236</f>
        <v>39.75916223</v>
      </c>
      <c r="Y232" s="23" t="str">
        <f t="shared" si="8"/>
        <v>Overweight</v>
      </c>
    </row>
    <row r="233">
      <c r="B233" s="10"/>
      <c r="C233" s="10"/>
      <c r="D233" s="10"/>
      <c r="F233" s="10"/>
      <c r="G233" s="10"/>
      <c r="H233" s="10"/>
      <c r="W233" s="27">
        <v>230.0</v>
      </c>
      <c r="X233" s="28">
        <f>RNG!F237</f>
        <v>85.20349249</v>
      </c>
      <c r="Y233" s="23" t="str">
        <f t="shared" si="8"/>
        <v>Overweight</v>
      </c>
    </row>
    <row r="234">
      <c r="B234" s="10"/>
      <c r="C234" s="10"/>
      <c r="D234" s="10"/>
      <c r="F234" s="10"/>
      <c r="G234" s="10"/>
      <c r="H234" s="10"/>
      <c r="W234" s="27">
        <v>231.0</v>
      </c>
      <c r="X234" s="28">
        <f>RNG!F238</f>
        <v>26.55082793</v>
      </c>
      <c r="Y234" s="23" t="str">
        <f t="shared" si="8"/>
        <v>Normal</v>
      </c>
    </row>
    <row r="235">
      <c r="B235" s="10"/>
      <c r="C235" s="10"/>
      <c r="D235" s="10"/>
      <c r="F235" s="10"/>
      <c r="G235" s="10"/>
      <c r="H235" s="10"/>
      <c r="W235" s="27">
        <v>232.0</v>
      </c>
      <c r="X235" s="28">
        <f>RNG!F239</f>
        <v>91.14605435</v>
      </c>
      <c r="Y235" s="23" t="str">
        <f t="shared" si="8"/>
        <v>Overweight</v>
      </c>
    </row>
    <row r="236">
      <c r="B236" s="10"/>
      <c r="C236" s="10"/>
      <c r="D236" s="10"/>
      <c r="F236" s="10"/>
      <c r="G236" s="10"/>
      <c r="H236" s="10"/>
      <c r="W236" s="27">
        <v>233.0</v>
      </c>
      <c r="X236" s="28">
        <f>RNG!F240</f>
        <v>9.359011431</v>
      </c>
      <c r="Y236" s="23" t="str">
        <f t="shared" si="8"/>
        <v>Normal</v>
      </c>
    </row>
    <row r="237">
      <c r="B237" s="10"/>
      <c r="C237" s="10"/>
      <c r="D237" s="10"/>
      <c r="F237" s="10"/>
      <c r="G237" s="10"/>
      <c r="H237" s="10"/>
      <c r="W237" s="27">
        <v>234.0</v>
      </c>
      <c r="X237" s="28">
        <f>RNG!F241</f>
        <v>84.32727707</v>
      </c>
      <c r="Y237" s="23" t="str">
        <f t="shared" si="8"/>
        <v>Overweight</v>
      </c>
    </row>
    <row r="238">
      <c r="B238" s="10"/>
      <c r="C238" s="10"/>
      <c r="D238" s="10"/>
      <c r="F238" s="10"/>
      <c r="G238" s="10"/>
      <c r="H238" s="10"/>
      <c r="W238" s="27">
        <v>235.0</v>
      </c>
      <c r="X238" s="28">
        <f>RNG!F242</f>
        <v>38.21730676</v>
      </c>
      <c r="Y238" s="23" t="str">
        <f t="shared" si="8"/>
        <v>Overweight</v>
      </c>
    </row>
    <row r="239">
      <c r="B239" s="10"/>
      <c r="C239" s="10"/>
      <c r="D239" s="10"/>
      <c r="F239" s="10"/>
      <c r="G239" s="10"/>
      <c r="H239" s="10"/>
      <c r="W239" s="27">
        <v>236.0</v>
      </c>
      <c r="X239" s="28">
        <f>RNG!F243</f>
        <v>66.39487975</v>
      </c>
      <c r="Y239" s="23" t="str">
        <f t="shared" si="8"/>
        <v>Overweight</v>
      </c>
    </row>
    <row r="240">
      <c r="B240" s="10"/>
      <c r="C240" s="10"/>
      <c r="D240" s="10"/>
      <c r="F240" s="10"/>
      <c r="G240" s="10"/>
      <c r="H240" s="10"/>
      <c r="W240" s="27">
        <v>237.0</v>
      </c>
      <c r="X240" s="28">
        <f>RNG!F244</f>
        <v>70.32088603</v>
      </c>
      <c r="Y240" s="23" t="str">
        <f t="shared" si="8"/>
        <v>Overweight</v>
      </c>
    </row>
    <row r="241">
      <c r="B241" s="10"/>
      <c r="C241" s="10"/>
      <c r="D241" s="10"/>
      <c r="F241" s="10"/>
      <c r="G241" s="10"/>
      <c r="H241" s="10"/>
      <c r="W241" s="27">
        <v>238.0</v>
      </c>
      <c r="X241" s="28">
        <f>RNG!F245</f>
        <v>39.27012982</v>
      </c>
      <c r="Y241" s="23" t="str">
        <f t="shared" si="8"/>
        <v>Overweight</v>
      </c>
    </row>
    <row r="242">
      <c r="B242" s="10"/>
      <c r="C242" s="10"/>
      <c r="D242" s="10"/>
      <c r="F242" s="10"/>
      <c r="G242" s="10"/>
      <c r="H242" s="10"/>
      <c r="W242" s="27">
        <v>239.0</v>
      </c>
      <c r="X242" s="28">
        <f>RNG!F246</f>
        <v>54.80231333</v>
      </c>
      <c r="Y242" s="23" t="str">
        <f t="shared" si="8"/>
        <v>Overweight</v>
      </c>
    </row>
    <row r="243">
      <c r="B243" s="10"/>
      <c r="C243" s="10"/>
      <c r="D243" s="10"/>
      <c r="F243" s="10"/>
      <c r="G243" s="10"/>
      <c r="H243" s="10"/>
      <c r="W243" s="27">
        <v>240.0</v>
      </c>
      <c r="X243" s="28">
        <f>RNG!F247</f>
        <v>8.787808059</v>
      </c>
      <c r="Y243" s="23" t="str">
        <f t="shared" si="8"/>
        <v>Normal</v>
      </c>
    </row>
    <row r="244">
      <c r="B244" s="10"/>
      <c r="C244" s="10"/>
      <c r="D244" s="10"/>
      <c r="F244" s="10"/>
      <c r="G244" s="10"/>
      <c r="H244" s="10"/>
      <c r="W244" s="27">
        <v>241.0</v>
      </c>
      <c r="X244" s="28">
        <f>RNG!F248</f>
        <v>4.596709136</v>
      </c>
      <c r="Y244" s="23" t="str">
        <f t="shared" si="8"/>
        <v>Normal</v>
      </c>
    </row>
    <row r="245">
      <c r="B245" s="10"/>
      <c r="C245" s="10"/>
      <c r="D245" s="10"/>
      <c r="F245" s="10"/>
      <c r="G245" s="10"/>
      <c r="H245" s="10"/>
      <c r="W245" s="27">
        <v>242.0</v>
      </c>
      <c r="X245" s="28">
        <f>RNG!F249</f>
        <v>82.56129533</v>
      </c>
      <c r="Y245" s="23" t="str">
        <f t="shared" si="8"/>
        <v>Overweight</v>
      </c>
    </row>
    <row r="246">
      <c r="B246" s="10"/>
      <c r="C246" s="10"/>
      <c r="D246" s="10"/>
      <c r="F246" s="10"/>
      <c r="G246" s="10"/>
      <c r="H246" s="10"/>
      <c r="W246" s="27">
        <v>243.0</v>
      </c>
      <c r="X246" s="28">
        <f>RNG!F250</f>
        <v>39.03121196</v>
      </c>
      <c r="Y246" s="23" t="str">
        <f t="shared" si="8"/>
        <v>Overweight</v>
      </c>
    </row>
    <row r="247">
      <c r="B247" s="10"/>
      <c r="C247" s="10"/>
      <c r="D247" s="10"/>
      <c r="F247" s="10"/>
      <c r="G247" s="10"/>
      <c r="H247" s="10"/>
      <c r="W247" s="27">
        <v>244.0</v>
      </c>
      <c r="X247" s="28">
        <f>RNG!F251</f>
        <v>31.53211383</v>
      </c>
      <c r="Y247" s="23" t="str">
        <f t="shared" si="8"/>
        <v>Overweight</v>
      </c>
    </row>
    <row r="248">
      <c r="B248" s="10"/>
      <c r="C248" s="10"/>
      <c r="D248" s="10"/>
      <c r="F248" s="10"/>
      <c r="G248" s="10"/>
      <c r="H248" s="10"/>
      <c r="W248" s="27">
        <v>245.0</v>
      </c>
      <c r="X248" s="28">
        <f>RNG!F252</f>
        <v>88.84173198</v>
      </c>
      <c r="Y248" s="23" t="str">
        <f t="shared" si="8"/>
        <v>Overweight</v>
      </c>
    </row>
    <row r="249">
      <c r="B249" s="10"/>
      <c r="C249" s="10"/>
      <c r="D249" s="10"/>
      <c r="F249" s="10"/>
      <c r="G249" s="10"/>
      <c r="H249" s="10"/>
      <c r="W249" s="27">
        <v>246.0</v>
      </c>
      <c r="X249" s="28">
        <f>RNG!F253</f>
        <v>70.08142712</v>
      </c>
      <c r="Y249" s="23" t="str">
        <f t="shared" si="8"/>
        <v>Overweight</v>
      </c>
    </row>
    <row r="250">
      <c r="B250" s="10"/>
      <c r="C250" s="10"/>
      <c r="D250" s="10"/>
      <c r="F250" s="10"/>
      <c r="G250" s="10"/>
      <c r="H250" s="10"/>
      <c r="W250" s="27">
        <v>247.0</v>
      </c>
      <c r="X250" s="28">
        <f>RNG!F254</f>
        <v>7.115317884</v>
      </c>
      <c r="Y250" s="23" t="str">
        <f t="shared" si="8"/>
        <v>Normal</v>
      </c>
    </row>
    <row r="251">
      <c r="B251" s="10"/>
      <c r="C251" s="10"/>
      <c r="D251" s="10"/>
      <c r="F251" s="10"/>
      <c r="G251" s="10"/>
      <c r="H251" s="10"/>
      <c r="W251" s="27">
        <v>248.0</v>
      </c>
      <c r="X251" s="28">
        <f>RNG!F255</f>
        <v>40.6355499</v>
      </c>
      <c r="Y251" s="23" t="str">
        <f t="shared" si="8"/>
        <v>Overweight</v>
      </c>
    </row>
    <row r="252">
      <c r="B252" s="10"/>
      <c r="C252" s="10"/>
      <c r="D252" s="10"/>
      <c r="F252" s="10"/>
      <c r="G252" s="10"/>
      <c r="H252" s="10"/>
      <c r="W252" s="27">
        <v>249.0</v>
      </c>
      <c r="X252" s="28">
        <f>RNG!F256</f>
        <v>76.36549989</v>
      </c>
      <c r="Y252" s="23" t="str">
        <f t="shared" si="8"/>
        <v>Overweight</v>
      </c>
    </row>
    <row r="253">
      <c r="B253" s="10"/>
      <c r="C253" s="10"/>
      <c r="D253" s="10"/>
      <c r="F253" s="10"/>
      <c r="G253" s="10"/>
      <c r="H253" s="10"/>
      <c r="W253" s="27">
        <v>250.0</v>
      </c>
      <c r="X253" s="28">
        <f>RNG!F257</f>
        <v>97.87419657</v>
      </c>
      <c r="Y253" s="23" t="str">
        <f t="shared" si="8"/>
        <v>Obesitas</v>
      </c>
    </row>
    <row r="254">
      <c r="B254" s="10"/>
      <c r="C254" s="10"/>
      <c r="D254" s="10"/>
      <c r="F254" s="10"/>
      <c r="G254" s="10"/>
      <c r="H254" s="10"/>
      <c r="W254" s="27">
        <v>251.0</v>
      </c>
      <c r="X254" s="28">
        <f>RNG!F258</f>
        <v>92.18246615</v>
      </c>
      <c r="Y254" s="23" t="str">
        <f t="shared" si="8"/>
        <v>Obesitas</v>
      </c>
    </row>
    <row r="255">
      <c r="B255" s="10"/>
      <c r="C255" s="10"/>
      <c r="D255" s="10"/>
      <c r="F255" s="10"/>
      <c r="G255" s="10"/>
      <c r="H255" s="10"/>
      <c r="W255" s="27">
        <v>252.0</v>
      </c>
      <c r="X255" s="28">
        <f>RNG!F259</f>
        <v>28.27723996</v>
      </c>
      <c r="Y255" s="23" t="str">
        <f t="shared" si="8"/>
        <v>Normal</v>
      </c>
    </row>
    <row r="256">
      <c r="B256" s="10"/>
      <c r="C256" s="10"/>
      <c r="D256" s="10"/>
      <c r="F256" s="10"/>
      <c r="G256" s="10"/>
      <c r="H256" s="10"/>
      <c r="W256" s="27">
        <v>253.0</v>
      </c>
      <c r="X256" s="28">
        <f>RNG!F260</f>
        <v>40.55798056</v>
      </c>
      <c r="Y256" s="23" t="str">
        <f t="shared" si="8"/>
        <v>Overweight</v>
      </c>
    </row>
    <row r="257">
      <c r="B257" s="10"/>
      <c r="C257" s="10"/>
      <c r="D257" s="10"/>
      <c r="F257" s="10"/>
      <c r="G257" s="10"/>
      <c r="H257" s="10"/>
      <c r="W257" s="27">
        <v>254.0</v>
      </c>
      <c r="X257" s="28">
        <f>RNG!F261</f>
        <v>2.599284846</v>
      </c>
      <c r="Y257" s="23" t="str">
        <f t="shared" si="8"/>
        <v>Normal</v>
      </c>
    </row>
    <row r="258">
      <c r="B258" s="10"/>
      <c r="C258" s="10"/>
      <c r="D258" s="10"/>
      <c r="F258" s="10"/>
      <c r="G258" s="10"/>
      <c r="H258" s="10"/>
      <c r="W258" s="27">
        <v>255.0</v>
      </c>
      <c r="X258" s="28">
        <f>RNG!F262</f>
        <v>82.8570208</v>
      </c>
      <c r="Y258" s="23" t="str">
        <f t="shared" si="8"/>
        <v>Overweight</v>
      </c>
    </row>
    <row r="259">
      <c r="B259" s="10"/>
      <c r="C259" s="10"/>
      <c r="D259" s="10"/>
      <c r="F259" s="10"/>
      <c r="G259" s="10"/>
      <c r="H259" s="10"/>
      <c r="W259" s="27">
        <v>256.0</v>
      </c>
      <c r="X259" s="28">
        <f>RNG!F263</f>
        <v>95.13907204</v>
      </c>
      <c r="Y259" s="23" t="str">
        <f t="shared" si="8"/>
        <v>Obesitas</v>
      </c>
    </row>
    <row r="260">
      <c r="B260" s="10"/>
      <c r="C260" s="10"/>
      <c r="D260" s="10"/>
      <c r="F260" s="10"/>
      <c r="G260" s="10"/>
      <c r="H260" s="10"/>
      <c r="W260" s="27">
        <v>257.0</v>
      </c>
      <c r="X260" s="28">
        <f>RNG!F264</f>
        <v>78.70256425</v>
      </c>
      <c r="Y260" s="23" t="str">
        <f t="shared" si="8"/>
        <v>Overweight</v>
      </c>
    </row>
    <row r="261">
      <c r="B261" s="10"/>
      <c r="C261" s="10"/>
      <c r="D261" s="10"/>
      <c r="F261" s="10"/>
      <c r="G261" s="10"/>
      <c r="H261" s="10"/>
      <c r="W261" s="27">
        <v>258.0</v>
      </c>
      <c r="X261" s="28">
        <f>RNG!F265</f>
        <v>74.8080897</v>
      </c>
      <c r="Y261" s="23" t="str">
        <f t="shared" si="8"/>
        <v>Overweight</v>
      </c>
    </row>
    <row r="262">
      <c r="B262" s="10"/>
      <c r="C262" s="10"/>
      <c r="D262" s="10"/>
      <c r="F262" s="10"/>
      <c r="G262" s="10"/>
      <c r="H262" s="10"/>
      <c r="W262" s="27">
        <v>259.0</v>
      </c>
      <c r="X262" s="28">
        <f>RNG!F266</f>
        <v>23.64157896</v>
      </c>
      <c r="Y262" s="23" t="str">
        <f t="shared" si="8"/>
        <v>Normal</v>
      </c>
    </row>
    <row r="263">
      <c r="B263" s="10"/>
      <c r="C263" s="10"/>
      <c r="D263" s="10"/>
      <c r="F263" s="10"/>
      <c r="G263" s="10"/>
      <c r="H263" s="10"/>
      <c r="W263" s="27">
        <v>260.0</v>
      </c>
      <c r="X263" s="28">
        <f>RNG!F267</f>
        <v>18.36862719</v>
      </c>
      <c r="Y263" s="23" t="str">
        <f t="shared" si="8"/>
        <v>Normal</v>
      </c>
    </row>
    <row r="264">
      <c r="B264" s="10"/>
      <c r="C264" s="10"/>
      <c r="D264" s="10"/>
      <c r="F264" s="10"/>
      <c r="G264" s="10"/>
      <c r="H264" s="10"/>
      <c r="W264" s="27">
        <v>261.0</v>
      </c>
      <c r="X264" s="28">
        <f>RNG!F268</f>
        <v>31.22759286</v>
      </c>
      <c r="Y264" s="23" t="str">
        <f t="shared" si="8"/>
        <v>Overweight</v>
      </c>
    </row>
    <row r="265">
      <c r="B265" s="10"/>
      <c r="C265" s="10"/>
      <c r="D265" s="10"/>
      <c r="F265" s="10"/>
      <c r="G265" s="10"/>
      <c r="H265" s="10"/>
      <c r="W265" s="27">
        <v>262.0</v>
      </c>
      <c r="X265" s="28">
        <f>RNG!F269</f>
        <v>88.30290841</v>
      </c>
      <c r="Y265" s="23" t="str">
        <f t="shared" si="8"/>
        <v>Overweight</v>
      </c>
    </row>
    <row r="266">
      <c r="B266" s="10"/>
      <c r="C266" s="10"/>
      <c r="D266" s="10"/>
      <c r="F266" s="10"/>
      <c r="G266" s="10"/>
      <c r="H266" s="10"/>
      <c r="W266" s="27">
        <v>263.0</v>
      </c>
      <c r="X266" s="28">
        <f>RNG!F270</f>
        <v>22.05962386</v>
      </c>
      <c r="Y266" s="23" t="str">
        <f t="shared" si="8"/>
        <v>Normal</v>
      </c>
    </row>
    <row r="267">
      <c r="B267" s="10"/>
      <c r="C267" s="10"/>
      <c r="D267" s="10"/>
      <c r="F267" s="10"/>
      <c r="G267" s="10"/>
      <c r="H267" s="10"/>
      <c r="W267" s="27">
        <v>264.0</v>
      </c>
      <c r="X267" s="28">
        <f>RNG!F271</f>
        <v>41.08398773</v>
      </c>
      <c r="Y267" s="23" t="str">
        <f t="shared" si="8"/>
        <v>Overweight</v>
      </c>
    </row>
    <row r="268">
      <c r="B268" s="10"/>
      <c r="C268" s="10"/>
      <c r="D268" s="10"/>
      <c r="F268" s="10"/>
      <c r="G268" s="10"/>
      <c r="H268" s="10"/>
      <c r="W268" s="27">
        <v>265.0</v>
      </c>
      <c r="X268" s="28">
        <f>RNG!F272</f>
        <v>40.16305569</v>
      </c>
      <c r="Y268" s="23" t="str">
        <f t="shared" si="8"/>
        <v>Overweight</v>
      </c>
    </row>
    <row r="269">
      <c r="B269" s="10"/>
      <c r="C269" s="10"/>
      <c r="D269" s="10"/>
      <c r="F269" s="10"/>
      <c r="G269" s="10"/>
      <c r="H269" s="10"/>
      <c r="W269" s="27">
        <v>266.0</v>
      </c>
      <c r="X269" s="28">
        <f>RNG!F273</f>
        <v>17.53799548</v>
      </c>
      <c r="Y269" s="23" t="str">
        <f t="shared" si="8"/>
        <v>Normal</v>
      </c>
    </row>
    <row r="270">
      <c r="B270" s="10"/>
      <c r="C270" s="10"/>
      <c r="D270" s="10"/>
      <c r="F270" s="10"/>
      <c r="G270" s="10"/>
      <c r="H270" s="10"/>
      <c r="W270" s="27">
        <v>267.0</v>
      </c>
      <c r="X270" s="28">
        <f>RNG!F274</f>
        <v>91.42438927</v>
      </c>
      <c r="Y270" s="23" t="str">
        <f t="shared" si="8"/>
        <v>Overweight</v>
      </c>
    </row>
    <row r="271">
      <c r="B271" s="10"/>
      <c r="C271" s="10"/>
      <c r="D271" s="10"/>
      <c r="F271" s="10"/>
      <c r="G271" s="10"/>
      <c r="H271" s="10"/>
      <c r="W271" s="27">
        <v>268.0</v>
      </c>
      <c r="X271" s="28">
        <f>RNG!F275</f>
        <v>79.89681618</v>
      </c>
      <c r="Y271" s="23" t="str">
        <f t="shared" si="8"/>
        <v>Overweight</v>
      </c>
    </row>
    <row r="272">
      <c r="B272" s="10"/>
      <c r="C272" s="10"/>
      <c r="D272" s="10"/>
      <c r="F272" s="10"/>
      <c r="G272" s="10"/>
      <c r="H272" s="10"/>
      <c r="W272" s="27">
        <v>269.0</v>
      </c>
      <c r="X272" s="28">
        <f>RNG!F276</f>
        <v>85.61910814</v>
      </c>
      <c r="Y272" s="23" t="str">
        <f t="shared" si="8"/>
        <v>Overweight</v>
      </c>
    </row>
    <row r="273">
      <c r="B273" s="10"/>
      <c r="C273" s="10"/>
      <c r="D273" s="10"/>
      <c r="F273" s="10"/>
      <c r="G273" s="10"/>
      <c r="H273" s="10"/>
      <c r="W273" s="27">
        <v>270.0</v>
      </c>
      <c r="X273" s="28">
        <f>RNG!F277</f>
        <v>51.37532626</v>
      </c>
      <c r="Y273" s="23" t="str">
        <f t="shared" si="8"/>
        <v>Overweight</v>
      </c>
    </row>
    <row r="274">
      <c r="B274" s="10"/>
      <c r="C274" s="10"/>
      <c r="D274" s="10"/>
      <c r="F274" s="10"/>
      <c r="G274" s="10"/>
      <c r="H274" s="10"/>
      <c r="W274" s="27">
        <v>271.0</v>
      </c>
      <c r="X274" s="28">
        <f>RNG!F278</f>
        <v>34.23306511</v>
      </c>
      <c r="Y274" s="23" t="str">
        <f t="shared" si="8"/>
        <v>Overweight</v>
      </c>
    </row>
    <row r="275">
      <c r="B275" s="10"/>
      <c r="C275" s="10"/>
      <c r="D275" s="10"/>
      <c r="F275" s="10"/>
      <c r="G275" s="10"/>
      <c r="H275" s="10"/>
      <c r="W275" s="27">
        <v>272.0</v>
      </c>
      <c r="X275" s="28">
        <f>RNG!F279</f>
        <v>41.16266153</v>
      </c>
      <c r="Y275" s="23" t="str">
        <f t="shared" si="8"/>
        <v>Overweight</v>
      </c>
    </row>
    <row r="276">
      <c r="B276" s="10"/>
      <c r="C276" s="10"/>
      <c r="D276" s="10"/>
      <c r="F276" s="10"/>
      <c r="G276" s="10"/>
      <c r="H276" s="10"/>
      <c r="W276" s="27">
        <v>273.0</v>
      </c>
      <c r="X276" s="28">
        <f>RNG!F280</f>
        <v>32.06553354</v>
      </c>
      <c r="Y276" s="23" t="str">
        <f t="shared" si="8"/>
        <v>Overweight</v>
      </c>
    </row>
    <row r="277">
      <c r="B277" s="10"/>
      <c r="C277" s="10"/>
      <c r="D277" s="10"/>
      <c r="F277" s="10"/>
      <c r="G277" s="10"/>
      <c r="H277" s="10"/>
      <c r="W277" s="27">
        <v>274.0</v>
      </c>
      <c r="X277" s="28">
        <f>RNG!F281</f>
        <v>48.12675768</v>
      </c>
      <c r="Y277" s="23" t="str">
        <f t="shared" si="8"/>
        <v>Overweight</v>
      </c>
    </row>
    <row r="278">
      <c r="B278" s="10"/>
      <c r="C278" s="10"/>
      <c r="D278" s="10"/>
      <c r="F278" s="10"/>
      <c r="G278" s="10"/>
      <c r="H278" s="10"/>
      <c r="W278" s="27">
        <v>275.0</v>
      </c>
      <c r="X278" s="28">
        <f>RNG!F282</f>
        <v>89.48842599</v>
      </c>
      <c r="Y278" s="23" t="str">
        <f t="shared" si="8"/>
        <v>Overweight</v>
      </c>
    </row>
    <row r="279">
      <c r="B279" s="10"/>
      <c r="C279" s="10"/>
      <c r="D279" s="10"/>
      <c r="F279" s="10"/>
      <c r="G279" s="10"/>
      <c r="H279" s="10"/>
      <c r="W279" s="27">
        <v>276.0</v>
      </c>
      <c r="X279" s="28">
        <f>RNG!F283</f>
        <v>89.44368055</v>
      </c>
      <c r="Y279" s="23" t="str">
        <f t="shared" si="8"/>
        <v>Overweight</v>
      </c>
    </row>
    <row r="280">
      <c r="B280" s="10"/>
      <c r="C280" s="10"/>
      <c r="D280" s="10"/>
      <c r="F280" s="10"/>
      <c r="G280" s="10"/>
      <c r="H280" s="10"/>
      <c r="W280" s="27">
        <v>277.0</v>
      </c>
      <c r="X280" s="28">
        <f>RNG!F284</f>
        <v>54.67881549</v>
      </c>
      <c r="Y280" s="23" t="str">
        <f t="shared" si="8"/>
        <v>Overweight</v>
      </c>
    </row>
    <row r="281">
      <c r="B281" s="10"/>
      <c r="C281" s="10"/>
      <c r="D281" s="10"/>
      <c r="F281" s="10"/>
      <c r="G281" s="10"/>
      <c r="H281" s="10"/>
      <c r="W281" s="27">
        <v>278.0</v>
      </c>
      <c r="X281" s="28">
        <f>RNG!F285</f>
        <v>80.82971502</v>
      </c>
      <c r="Y281" s="23" t="str">
        <f t="shared" si="8"/>
        <v>Overweight</v>
      </c>
    </row>
    <row r="282">
      <c r="B282" s="10"/>
      <c r="C282" s="10"/>
      <c r="D282" s="10"/>
      <c r="F282" s="10"/>
      <c r="G282" s="10"/>
      <c r="H282" s="10"/>
      <c r="W282" s="27">
        <v>279.0</v>
      </c>
      <c r="X282" s="28">
        <f>RNG!F286</f>
        <v>4.75093527</v>
      </c>
      <c r="Y282" s="23" t="str">
        <f t="shared" si="8"/>
        <v>Normal</v>
      </c>
    </row>
    <row r="283">
      <c r="B283" s="10"/>
      <c r="C283" s="10"/>
      <c r="D283" s="10"/>
      <c r="F283" s="10"/>
      <c r="G283" s="10"/>
      <c r="H283" s="10"/>
      <c r="W283" s="27">
        <v>280.0</v>
      </c>
      <c r="X283" s="28">
        <f>RNG!F287</f>
        <v>15.10863635</v>
      </c>
      <c r="Y283" s="23" t="str">
        <f t="shared" si="8"/>
        <v>Normal</v>
      </c>
    </row>
    <row r="284">
      <c r="B284" s="10"/>
      <c r="C284" s="10"/>
      <c r="D284" s="10"/>
      <c r="F284" s="10"/>
      <c r="G284" s="10"/>
      <c r="H284" s="10"/>
      <c r="W284" s="27">
        <v>281.0</v>
      </c>
      <c r="X284" s="28">
        <f>RNG!F288</f>
        <v>98.91814892</v>
      </c>
      <c r="Y284" s="23" t="str">
        <f t="shared" si="8"/>
        <v>Obesitas</v>
      </c>
    </row>
    <row r="285">
      <c r="B285" s="10"/>
      <c r="C285" s="10"/>
      <c r="D285" s="10"/>
      <c r="F285" s="10"/>
      <c r="G285" s="10"/>
      <c r="H285" s="10"/>
      <c r="W285" s="27">
        <v>282.0</v>
      </c>
      <c r="X285" s="28">
        <f>RNG!F289</f>
        <v>34.92400648</v>
      </c>
      <c r="Y285" s="23" t="str">
        <f t="shared" si="8"/>
        <v>Overweight</v>
      </c>
    </row>
    <row r="286">
      <c r="B286" s="10"/>
      <c r="C286" s="10"/>
      <c r="D286" s="10"/>
      <c r="F286" s="10"/>
      <c r="G286" s="10"/>
      <c r="H286" s="10"/>
      <c r="W286" s="27">
        <v>283.0</v>
      </c>
      <c r="X286" s="28">
        <f>RNG!F290</f>
        <v>87.11095098</v>
      </c>
      <c r="Y286" s="23" t="str">
        <f t="shared" si="8"/>
        <v>Overweight</v>
      </c>
    </row>
    <row r="287">
      <c r="B287" s="10"/>
      <c r="C287" s="10"/>
      <c r="D287" s="10"/>
      <c r="F287" s="10"/>
      <c r="G287" s="10"/>
      <c r="H287" s="10"/>
      <c r="W287" s="27">
        <v>284.0</v>
      </c>
      <c r="X287" s="28">
        <f>RNG!F291</f>
        <v>48.92658053</v>
      </c>
      <c r="Y287" s="23" t="str">
        <f t="shared" si="8"/>
        <v>Overweight</v>
      </c>
    </row>
    <row r="288">
      <c r="B288" s="10"/>
      <c r="C288" s="10"/>
      <c r="D288" s="10"/>
      <c r="F288" s="10"/>
      <c r="G288" s="10"/>
      <c r="H288" s="10"/>
      <c r="W288" s="27">
        <v>285.0</v>
      </c>
      <c r="X288" s="28">
        <f>RNG!F292</f>
        <v>23.37951563</v>
      </c>
      <c r="Y288" s="23" t="str">
        <f t="shared" si="8"/>
        <v>Normal</v>
      </c>
    </row>
    <row r="289">
      <c r="B289" s="10"/>
      <c r="C289" s="10"/>
      <c r="D289" s="10"/>
      <c r="F289" s="10"/>
      <c r="G289" s="10"/>
      <c r="H289" s="10"/>
      <c r="W289" s="27">
        <v>286.0</v>
      </c>
      <c r="X289" s="28">
        <f>RNG!F293</f>
        <v>15.02680495</v>
      </c>
      <c r="Y289" s="23" t="str">
        <f t="shared" si="8"/>
        <v>Normal</v>
      </c>
    </row>
    <row r="290">
      <c r="B290" s="10"/>
      <c r="C290" s="10"/>
      <c r="D290" s="10"/>
      <c r="F290" s="10"/>
      <c r="G290" s="10"/>
      <c r="H290" s="10"/>
      <c r="W290" s="27">
        <v>287.0</v>
      </c>
      <c r="X290" s="28">
        <f>RNG!F294</f>
        <v>55.16467837</v>
      </c>
      <c r="Y290" s="23" t="str">
        <f t="shared" si="8"/>
        <v>Overweight</v>
      </c>
    </row>
    <row r="291">
      <c r="B291" s="10"/>
      <c r="C291" s="10"/>
      <c r="D291" s="10"/>
      <c r="F291" s="10"/>
      <c r="G291" s="10"/>
      <c r="H291" s="10"/>
      <c r="W291" s="27">
        <v>288.0</v>
      </c>
      <c r="X291" s="28">
        <f>RNG!F295</f>
        <v>59.18414791</v>
      </c>
      <c r="Y291" s="23" t="str">
        <f t="shared" si="8"/>
        <v>Overweight</v>
      </c>
    </row>
    <row r="292">
      <c r="B292" s="10"/>
      <c r="C292" s="10"/>
      <c r="D292" s="10"/>
      <c r="F292" s="10"/>
      <c r="G292" s="10"/>
      <c r="H292" s="10"/>
      <c r="W292" s="27">
        <v>289.0</v>
      </c>
      <c r="X292" s="28">
        <f>RNG!F296</f>
        <v>62.89341252</v>
      </c>
      <c r="Y292" s="23" t="str">
        <f t="shared" si="8"/>
        <v>Overweight</v>
      </c>
    </row>
    <row r="293">
      <c r="B293" s="10"/>
      <c r="C293" s="10"/>
      <c r="D293" s="10"/>
      <c r="F293" s="10"/>
      <c r="G293" s="10"/>
      <c r="H293" s="10"/>
      <c r="W293" s="27">
        <v>290.0</v>
      </c>
      <c r="X293" s="28">
        <f>RNG!F297</f>
        <v>72.72763167</v>
      </c>
      <c r="Y293" s="23" t="str">
        <f t="shared" si="8"/>
        <v>Overweight</v>
      </c>
    </row>
    <row r="294">
      <c r="B294" s="10"/>
      <c r="C294" s="10"/>
      <c r="D294" s="10"/>
      <c r="F294" s="10"/>
      <c r="G294" s="10"/>
      <c r="H294" s="10"/>
      <c r="W294" s="27">
        <v>291.0</v>
      </c>
      <c r="X294" s="28">
        <f>RNG!F298</f>
        <v>60.4402507</v>
      </c>
      <c r="Y294" s="23" t="str">
        <f t="shared" si="8"/>
        <v>Overweight</v>
      </c>
    </row>
    <row r="295">
      <c r="B295" s="10"/>
      <c r="C295" s="10"/>
      <c r="D295" s="10"/>
      <c r="F295" s="10"/>
      <c r="G295" s="10"/>
      <c r="H295" s="10"/>
      <c r="W295" s="27">
        <v>292.0</v>
      </c>
      <c r="X295" s="28">
        <f>RNG!F299</f>
        <v>89.35732347</v>
      </c>
      <c r="Y295" s="23" t="str">
        <f t="shared" si="8"/>
        <v>Overweight</v>
      </c>
    </row>
    <row r="296">
      <c r="B296" s="10"/>
      <c r="C296" s="10"/>
      <c r="D296" s="10"/>
      <c r="F296" s="10"/>
      <c r="G296" s="10"/>
      <c r="H296" s="10"/>
      <c r="W296" s="27">
        <v>293.0</v>
      </c>
      <c r="X296" s="28">
        <f>RNG!F300</f>
        <v>36.60933559</v>
      </c>
      <c r="Y296" s="23" t="str">
        <f t="shared" si="8"/>
        <v>Overweight</v>
      </c>
    </row>
    <row r="297">
      <c r="B297" s="10"/>
      <c r="C297" s="10"/>
      <c r="D297" s="10"/>
      <c r="F297" s="10"/>
      <c r="G297" s="10"/>
      <c r="H297" s="10"/>
      <c r="W297" s="27">
        <v>294.0</v>
      </c>
      <c r="X297" s="28">
        <f>RNG!F301</f>
        <v>61.90023923</v>
      </c>
      <c r="Y297" s="23" t="str">
        <f t="shared" si="8"/>
        <v>Overweight</v>
      </c>
    </row>
    <row r="298">
      <c r="B298" s="10"/>
      <c r="C298" s="10"/>
      <c r="D298" s="10"/>
      <c r="F298" s="10"/>
      <c r="G298" s="10"/>
      <c r="H298" s="10"/>
      <c r="W298" s="27">
        <v>295.0</v>
      </c>
      <c r="X298" s="28">
        <f>RNG!F302</f>
        <v>63.82902826</v>
      </c>
      <c r="Y298" s="23" t="str">
        <f t="shared" si="8"/>
        <v>Overweight</v>
      </c>
    </row>
    <row r="299">
      <c r="B299" s="10"/>
      <c r="C299" s="10"/>
      <c r="D299" s="10"/>
      <c r="F299" s="10"/>
      <c r="G299" s="10"/>
      <c r="H299" s="10"/>
      <c r="W299" s="27">
        <v>296.0</v>
      </c>
      <c r="X299" s="28">
        <f>RNG!F303</f>
        <v>36.47368654</v>
      </c>
      <c r="Y299" s="23" t="str">
        <f t="shared" si="8"/>
        <v>Overweight</v>
      </c>
    </row>
    <row r="300">
      <c r="B300" s="10"/>
      <c r="C300" s="10"/>
      <c r="D300" s="10"/>
      <c r="F300" s="10"/>
      <c r="G300" s="10"/>
      <c r="H300" s="10"/>
      <c r="W300" s="27">
        <v>297.0</v>
      </c>
      <c r="X300" s="28">
        <f>RNG!F304</f>
        <v>34.40731616</v>
      </c>
      <c r="Y300" s="23" t="str">
        <f t="shared" si="8"/>
        <v>Overweight</v>
      </c>
    </row>
    <row r="301">
      <c r="B301" s="10"/>
      <c r="C301" s="10"/>
      <c r="D301" s="10"/>
      <c r="F301" s="10"/>
      <c r="G301" s="10"/>
      <c r="H301" s="10"/>
      <c r="W301" s="27">
        <v>298.0</v>
      </c>
      <c r="X301" s="28">
        <f>RNG!F305</f>
        <v>2.539303853</v>
      </c>
      <c r="Y301" s="23" t="str">
        <f t="shared" si="8"/>
        <v>Normal</v>
      </c>
    </row>
    <row r="302">
      <c r="B302" s="10"/>
      <c r="C302" s="10"/>
      <c r="D302" s="10"/>
      <c r="F302" s="10"/>
      <c r="G302" s="10"/>
      <c r="H302" s="10"/>
      <c r="W302" s="27">
        <v>299.0</v>
      </c>
      <c r="X302" s="28">
        <f>RNG!F306</f>
        <v>97.90914697</v>
      </c>
      <c r="Y302" s="23" t="str">
        <f t="shared" si="8"/>
        <v>Obesitas</v>
      </c>
    </row>
    <row r="303">
      <c r="B303" s="10"/>
      <c r="C303" s="10"/>
      <c r="D303" s="10"/>
      <c r="F303" s="10"/>
      <c r="G303" s="10"/>
      <c r="H303" s="10"/>
      <c r="W303" s="27">
        <v>300.0</v>
      </c>
      <c r="X303" s="28">
        <f>RNG!F307</f>
        <v>66.1028893</v>
      </c>
      <c r="Y303" s="23" t="str">
        <f t="shared" si="8"/>
        <v>Overweight</v>
      </c>
    </row>
    <row r="304">
      <c r="B304" s="10"/>
      <c r="C304" s="10"/>
      <c r="D304" s="10"/>
      <c r="F304" s="10"/>
      <c r="G304" s="10"/>
      <c r="H304" s="10"/>
      <c r="X304" s="6"/>
      <c r="Y304" s="6"/>
    </row>
    <row r="305">
      <c r="B305" s="10"/>
      <c r="C305" s="10"/>
      <c r="D305" s="10"/>
      <c r="F305" s="10"/>
      <c r="G305" s="10"/>
      <c r="H305" s="10"/>
      <c r="X305" s="6"/>
      <c r="Y305" s="6"/>
    </row>
    <row r="306">
      <c r="B306" s="10"/>
      <c r="C306" s="10"/>
      <c r="D306" s="10"/>
      <c r="F306" s="10"/>
      <c r="G306" s="10"/>
      <c r="H306" s="10"/>
      <c r="X306" s="6"/>
      <c r="Y306" s="6"/>
    </row>
    <row r="307">
      <c r="B307" s="10"/>
      <c r="C307" s="10"/>
      <c r="D307" s="10"/>
      <c r="F307" s="10"/>
      <c r="G307" s="10"/>
      <c r="H307" s="10"/>
      <c r="X307" s="6"/>
      <c r="Y307" s="6"/>
    </row>
    <row r="308">
      <c r="B308" s="10"/>
      <c r="C308" s="10"/>
      <c r="D308" s="10"/>
      <c r="F308" s="10"/>
      <c r="G308" s="10"/>
      <c r="H308" s="10"/>
      <c r="X308" s="6"/>
      <c r="Y308" s="6"/>
    </row>
    <row r="309">
      <c r="B309" s="10"/>
      <c r="C309" s="10"/>
      <c r="D309" s="10"/>
      <c r="F309" s="10"/>
      <c r="G309" s="10"/>
      <c r="H309" s="10"/>
      <c r="X309" s="6"/>
      <c r="Y309" s="6"/>
    </row>
    <row r="310">
      <c r="B310" s="10"/>
      <c r="C310" s="10"/>
      <c r="D310" s="10"/>
      <c r="F310" s="10"/>
      <c r="G310" s="10"/>
      <c r="H310" s="10"/>
      <c r="X310" s="6"/>
      <c r="Y310" s="6"/>
    </row>
    <row r="311">
      <c r="B311" s="10"/>
      <c r="C311" s="10"/>
      <c r="D311" s="10"/>
      <c r="F311" s="10"/>
      <c r="G311" s="10"/>
      <c r="H311" s="10"/>
      <c r="X311" s="6"/>
      <c r="Y311" s="6"/>
    </row>
    <row r="312">
      <c r="B312" s="10"/>
      <c r="C312" s="10"/>
      <c r="D312" s="10"/>
      <c r="F312" s="10"/>
      <c r="G312" s="10"/>
      <c r="H312" s="10"/>
      <c r="X312" s="6"/>
      <c r="Y312" s="6"/>
    </row>
    <row r="313">
      <c r="B313" s="10"/>
      <c r="C313" s="10"/>
      <c r="D313" s="10"/>
      <c r="F313" s="10"/>
      <c r="G313" s="10"/>
      <c r="H313" s="10"/>
      <c r="X313" s="6"/>
      <c r="Y313" s="6"/>
    </row>
    <row r="314">
      <c r="B314" s="10"/>
      <c r="C314" s="10"/>
      <c r="D314" s="10"/>
      <c r="F314" s="10"/>
      <c r="G314" s="10"/>
      <c r="H314" s="10"/>
      <c r="X314" s="6"/>
      <c r="Y314" s="6"/>
    </row>
    <row r="315">
      <c r="B315" s="10"/>
      <c r="C315" s="10"/>
      <c r="D315" s="10"/>
      <c r="F315" s="10"/>
      <c r="G315" s="10"/>
      <c r="H315" s="10"/>
      <c r="X315" s="6"/>
      <c r="Y315" s="6"/>
    </row>
    <row r="316">
      <c r="B316" s="10"/>
      <c r="C316" s="10"/>
      <c r="D316" s="10"/>
      <c r="F316" s="10"/>
      <c r="G316" s="10"/>
      <c r="H316" s="10"/>
      <c r="X316" s="6"/>
      <c r="Y316" s="6"/>
    </row>
    <row r="317">
      <c r="B317" s="10"/>
      <c r="C317" s="10"/>
      <c r="D317" s="10"/>
      <c r="F317" s="10"/>
      <c r="G317" s="10"/>
      <c r="H317" s="10"/>
      <c r="X317" s="6"/>
      <c r="Y317" s="6"/>
    </row>
    <row r="318">
      <c r="B318" s="10"/>
      <c r="C318" s="10"/>
      <c r="D318" s="10"/>
      <c r="F318" s="10"/>
      <c r="G318" s="10"/>
      <c r="H318" s="10"/>
      <c r="X318" s="6"/>
      <c r="Y318" s="6"/>
    </row>
    <row r="319">
      <c r="B319" s="10"/>
      <c r="C319" s="10"/>
      <c r="D319" s="10"/>
      <c r="F319" s="10"/>
      <c r="G319" s="10"/>
      <c r="H319" s="10"/>
      <c r="X319" s="6"/>
      <c r="Y319" s="6"/>
    </row>
    <row r="320">
      <c r="B320" s="10"/>
      <c r="C320" s="10"/>
      <c r="D320" s="10"/>
      <c r="F320" s="10"/>
      <c r="G320" s="10"/>
      <c r="H320" s="10"/>
      <c r="X320" s="6"/>
      <c r="Y320" s="6"/>
    </row>
    <row r="321">
      <c r="B321" s="10"/>
      <c r="C321" s="10"/>
      <c r="D321" s="10"/>
      <c r="F321" s="10"/>
      <c r="G321" s="10"/>
      <c r="H321" s="10"/>
      <c r="X321" s="6"/>
      <c r="Y321" s="6"/>
    </row>
    <row r="322">
      <c r="B322" s="10"/>
      <c r="C322" s="10"/>
      <c r="D322" s="10"/>
      <c r="F322" s="10"/>
      <c r="G322" s="10"/>
      <c r="H322" s="10"/>
      <c r="X322" s="6"/>
      <c r="Y322" s="6"/>
    </row>
    <row r="323">
      <c r="B323" s="10"/>
      <c r="C323" s="10"/>
      <c r="D323" s="10"/>
      <c r="F323" s="10"/>
      <c r="G323" s="10"/>
      <c r="H323" s="10"/>
      <c r="X323" s="6"/>
      <c r="Y323" s="6"/>
    </row>
    <row r="324">
      <c r="B324" s="10"/>
      <c r="C324" s="10"/>
      <c r="D324" s="10"/>
      <c r="F324" s="10"/>
      <c r="G324" s="10"/>
      <c r="H324" s="10"/>
      <c r="X324" s="6"/>
      <c r="Y324" s="6"/>
    </row>
    <row r="325">
      <c r="B325" s="10"/>
      <c r="C325" s="10"/>
      <c r="D325" s="10"/>
      <c r="F325" s="10"/>
      <c r="G325" s="10"/>
      <c r="H325" s="10"/>
      <c r="X325" s="6"/>
      <c r="Y325" s="6"/>
    </row>
    <row r="326">
      <c r="B326" s="10"/>
      <c r="C326" s="10"/>
      <c r="D326" s="10"/>
      <c r="F326" s="10"/>
      <c r="G326" s="10"/>
      <c r="H326" s="10"/>
      <c r="X326" s="6"/>
      <c r="Y326" s="6"/>
    </row>
    <row r="327">
      <c r="B327" s="10"/>
      <c r="C327" s="10"/>
      <c r="D327" s="10"/>
      <c r="F327" s="10"/>
      <c r="G327" s="10"/>
      <c r="H327" s="10"/>
      <c r="X327" s="6"/>
      <c r="Y327" s="6"/>
    </row>
    <row r="328">
      <c r="B328" s="10"/>
      <c r="C328" s="10"/>
      <c r="D328" s="10"/>
      <c r="F328" s="10"/>
      <c r="G328" s="10"/>
      <c r="H328" s="10"/>
      <c r="X328" s="6"/>
      <c r="Y328" s="6"/>
    </row>
    <row r="329">
      <c r="B329" s="10"/>
      <c r="C329" s="10"/>
      <c r="D329" s="10"/>
      <c r="F329" s="10"/>
      <c r="G329" s="10"/>
      <c r="H329" s="10"/>
      <c r="X329" s="6"/>
      <c r="Y329" s="6"/>
    </row>
    <row r="330">
      <c r="B330" s="10"/>
      <c r="C330" s="10"/>
      <c r="D330" s="10"/>
      <c r="F330" s="10"/>
      <c r="G330" s="10"/>
      <c r="H330" s="10"/>
      <c r="X330" s="6"/>
      <c r="Y330" s="6"/>
    </row>
    <row r="331">
      <c r="B331" s="10"/>
      <c r="C331" s="10"/>
      <c r="D331" s="10"/>
      <c r="F331" s="10"/>
      <c r="G331" s="10"/>
      <c r="H331" s="10"/>
      <c r="X331" s="6"/>
      <c r="Y331" s="6"/>
    </row>
    <row r="332">
      <c r="B332" s="10"/>
      <c r="C332" s="10"/>
      <c r="D332" s="10"/>
      <c r="F332" s="10"/>
      <c r="G332" s="10"/>
      <c r="H332" s="10"/>
      <c r="X332" s="6"/>
      <c r="Y332" s="6"/>
    </row>
    <row r="333">
      <c r="B333" s="10"/>
      <c r="C333" s="10"/>
      <c r="D333" s="10"/>
      <c r="F333" s="10"/>
      <c r="G333" s="10"/>
      <c r="H333" s="10"/>
      <c r="X333" s="6"/>
      <c r="Y333" s="6"/>
    </row>
    <row r="334">
      <c r="B334" s="10"/>
      <c r="C334" s="10"/>
      <c r="D334" s="10"/>
      <c r="F334" s="10"/>
      <c r="G334" s="10"/>
      <c r="H334" s="10"/>
      <c r="X334" s="6"/>
      <c r="Y334" s="6"/>
    </row>
    <row r="335">
      <c r="B335" s="10"/>
      <c r="C335" s="10"/>
      <c r="D335" s="10"/>
      <c r="F335" s="10"/>
      <c r="G335" s="10"/>
      <c r="H335" s="10"/>
      <c r="X335" s="6"/>
      <c r="Y335" s="6"/>
    </row>
    <row r="336">
      <c r="B336" s="10"/>
      <c r="C336" s="10"/>
      <c r="D336" s="10"/>
      <c r="F336" s="10"/>
      <c r="G336" s="10"/>
      <c r="H336" s="10"/>
      <c r="X336" s="6"/>
      <c r="Y336" s="6"/>
    </row>
    <row r="337">
      <c r="B337" s="10"/>
      <c r="C337" s="10"/>
      <c r="D337" s="10"/>
      <c r="F337" s="10"/>
      <c r="G337" s="10"/>
      <c r="H337" s="10"/>
      <c r="X337" s="6"/>
      <c r="Y337" s="6"/>
    </row>
    <row r="338">
      <c r="B338" s="10"/>
      <c r="C338" s="10"/>
      <c r="D338" s="10"/>
      <c r="F338" s="10"/>
      <c r="G338" s="10"/>
      <c r="H338" s="10"/>
      <c r="X338" s="6"/>
      <c r="Y338" s="6"/>
    </row>
    <row r="339">
      <c r="B339" s="10"/>
      <c r="C339" s="10"/>
      <c r="D339" s="10"/>
      <c r="F339" s="10"/>
      <c r="G339" s="10"/>
      <c r="H339" s="10"/>
      <c r="X339" s="6"/>
      <c r="Y339" s="6"/>
    </row>
    <row r="340">
      <c r="B340" s="10"/>
      <c r="C340" s="10"/>
      <c r="D340" s="10"/>
      <c r="F340" s="10"/>
      <c r="G340" s="10"/>
      <c r="H340" s="10"/>
      <c r="X340" s="6"/>
      <c r="Y340" s="6"/>
    </row>
    <row r="341">
      <c r="B341" s="10"/>
      <c r="C341" s="10"/>
      <c r="D341" s="10"/>
      <c r="F341" s="10"/>
      <c r="G341" s="10"/>
      <c r="H341" s="10"/>
      <c r="X341" s="6"/>
      <c r="Y341" s="6"/>
    </row>
    <row r="342">
      <c r="B342" s="10"/>
      <c r="C342" s="10"/>
      <c r="D342" s="10"/>
      <c r="F342" s="10"/>
      <c r="G342" s="10"/>
      <c r="H342" s="10"/>
      <c r="X342" s="6"/>
      <c r="Y342" s="6"/>
    </row>
    <row r="343">
      <c r="B343" s="10"/>
      <c r="C343" s="10"/>
      <c r="D343" s="10"/>
      <c r="F343" s="10"/>
      <c r="G343" s="10"/>
      <c r="H343" s="10"/>
      <c r="X343" s="6"/>
      <c r="Y343" s="6"/>
    </row>
    <row r="344">
      <c r="B344" s="10"/>
      <c r="C344" s="10"/>
      <c r="D344" s="10"/>
      <c r="F344" s="10"/>
      <c r="G344" s="10"/>
      <c r="H344" s="10"/>
      <c r="X344" s="6"/>
      <c r="Y344" s="6"/>
    </row>
    <row r="345">
      <c r="B345" s="10"/>
      <c r="C345" s="10"/>
      <c r="D345" s="10"/>
      <c r="F345" s="10"/>
      <c r="G345" s="10"/>
      <c r="H345" s="10"/>
      <c r="X345" s="6"/>
      <c r="Y345" s="6"/>
    </row>
    <row r="346">
      <c r="B346" s="10"/>
      <c r="C346" s="10"/>
      <c r="D346" s="10"/>
      <c r="F346" s="10"/>
      <c r="G346" s="10"/>
      <c r="H346" s="10"/>
      <c r="X346" s="6"/>
      <c r="Y346" s="6"/>
    </row>
    <row r="347">
      <c r="B347" s="10"/>
      <c r="C347" s="10"/>
      <c r="D347" s="10"/>
      <c r="F347" s="10"/>
      <c r="G347" s="10"/>
      <c r="H347" s="10"/>
      <c r="X347" s="6"/>
      <c r="Y347" s="6"/>
    </row>
    <row r="348">
      <c r="B348" s="10"/>
      <c r="C348" s="10"/>
      <c r="D348" s="10"/>
      <c r="F348" s="10"/>
      <c r="G348" s="10"/>
      <c r="H348" s="10"/>
      <c r="X348" s="6"/>
      <c r="Y348" s="6"/>
    </row>
    <row r="349">
      <c r="B349" s="10"/>
      <c r="C349" s="10"/>
      <c r="D349" s="10"/>
      <c r="F349" s="10"/>
      <c r="G349" s="10"/>
      <c r="H349" s="10"/>
      <c r="X349" s="6"/>
      <c r="Y349" s="6"/>
    </row>
    <row r="350">
      <c r="B350" s="10"/>
      <c r="C350" s="10"/>
      <c r="D350" s="10"/>
      <c r="F350" s="10"/>
      <c r="G350" s="10"/>
      <c r="H350" s="10"/>
      <c r="X350" s="6"/>
      <c r="Y350" s="6"/>
    </row>
    <row r="351">
      <c r="B351" s="10"/>
      <c r="C351" s="10"/>
      <c r="D351" s="10"/>
      <c r="F351" s="10"/>
      <c r="G351" s="10"/>
      <c r="H351" s="10"/>
      <c r="X351" s="6"/>
      <c r="Y351" s="6"/>
    </row>
    <row r="352">
      <c r="B352" s="10"/>
      <c r="C352" s="10"/>
      <c r="D352" s="10"/>
      <c r="F352" s="10"/>
      <c r="G352" s="10"/>
      <c r="H352" s="10"/>
      <c r="X352" s="6"/>
      <c r="Y352" s="6"/>
    </row>
    <row r="353">
      <c r="B353" s="10"/>
      <c r="C353" s="10"/>
      <c r="D353" s="10"/>
      <c r="F353" s="10"/>
      <c r="G353" s="10"/>
      <c r="H353" s="10"/>
      <c r="X353" s="6"/>
      <c r="Y353" s="6"/>
    </row>
    <row r="354">
      <c r="B354" s="10"/>
      <c r="C354" s="10"/>
      <c r="D354" s="10"/>
      <c r="F354" s="10"/>
      <c r="G354" s="10"/>
      <c r="H354" s="10"/>
      <c r="X354" s="6"/>
      <c r="Y354" s="6"/>
    </row>
    <row r="355">
      <c r="B355" s="10"/>
      <c r="C355" s="10"/>
      <c r="D355" s="10"/>
      <c r="F355" s="10"/>
      <c r="G355" s="10"/>
      <c r="H355" s="10"/>
      <c r="X355" s="6"/>
      <c r="Y355" s="6"/>
    </row>
    <row r="356">
      <c r="B356" s="10"/>
      <c r="C356" s="10"/>
      <c r="D356" s="10"/>
      <c r="F356" s="10"/>
      <c r="G356" s="10"/>
      <c r="H356" s="10"/>
      <c r="X356" s="6"/>
      <c r="Y356" s="6"/>
    </row>
    <row r="357">
      <c r="B357" s="10"/>
      <c r="C357" s="10"/>
      <c r="D357" s="10"/>
      <c r="F357" s="10"/>
      <c r="G357" s="10"/>
      <c r="H357" s="10"/>
      <c r="X357" s="6"/>
      <c r="Y357" s="6"/>
    </row>
    <row r="358">
      <c r="B358" s="10"/>
      <c r="C358" s="10"/>
      <c r="D358" s="10"/>
      <c r="F358" s="10"/>
      <c r="G358" s="10"/>
      <c r="H358" s="10"/>
      <c r="X358" s="6"/>
      <c r="Y358" s="6"/>
    </row>
    <row r="359">
      <c r="B359" s="10"/>
      <c r="C359" s="10"/>
      <c r="D359" s="10"/>
      <c r="F359" s="10"/>
      <c r="G359" s="10"/>
      <c r="H359" s="10"/>
      <c r="X359" s="6"/>
      <c r="Y359" s="6"/>
    </row>
    <row r="360">
      <c r="B360" s="10"/>
      <c r="C360" s="10"/>
      <c r="D360" s="10"/>
      <c r="F360" s="10"/>
      <c r="G360" s="10"/>
      <c r="H360" s="10"/>
      <c r="X360" s="6"/>
      <c r="Y360" s="6"/>
    </row>
    <row r="361">
      <c r="B361" s="10"/>
      <c r="C361" s="10"/>
      <c r="D361" s="10"/>
      <c r="F361" s="10"/>
      <c r="G361" s="10"/>
      <c r="H361" s="10"/>
      <c r="X361" s="6"/>
      <c r="Y361" s="6"/>
    </row>
    <row r="362">
      <c r="B362" s="10"/>
      <c r="C362" s="10"/>
      <c r="D362" s="10"/>
      <c r="F362" s="10"/>
      <c r="G362" s="10"/>
      <c r="H362" s="10"/>
      <c r="X362" s="6"/>
      <c r="Y362" s="6"/>
    </row>
    <row r="363">
      <c r="B363" s="10"/>
      <c r="C363" s="10"/>
      <c r="D363" s="10"/>
      <c r="F363" s="10"/>
      <c r="G363" s="10"/>
      <c r="H363" s="10"/>
      <c r="X363" s="6"/>
      <c r="Y363" s="6"/>
    </row>
    <row r="364">
      <c r="B364" s="10"/>
      <c r="C364" s="10"/>
      <c r="D364" s="10"/>
      <c r="F364" s="10"/>
      <c r="G364" s="10"/>
      <c r="H364" s="10"/>
      <c r="X364" s="6"/>
      <c r="Y364" s="6"/>
    </row>
    <row r="365">
      <c r="B365" s="10"/>
      <c r="C365" s="10"/>
      <c r="D365" s="10"/>
      <c r="F365" s="10"/>
      <c r="G365" s="10"/>
      <c r="H365" s="10"/>
      <c r="X365" s="6"/>
      <c r="Y365" s="6"/>
    </row>
    <row r="366">
      <c r="B366" s="10"/>
      <c r="C366" s="10"/>
      <c r="D366" s="10"/>
      <c r="F366" s="10"/>
      <c r="G366" s="10"/>
      <c r="H366" s="10"/>
      <c r="X366" s="6"/>
      <c r="Y366" s="6"/>
    </row>
    <row r="367">
      <c r="B367" s="10"/>
      <c r="C367" s="10"/>
      <c r="D367" s="10"/>
      <c r="F367" s="10"/>
      <c r="G367" s="10"/>
      <c r="H367" s="10"/>
      <c r="X367" s="6"/>
      <c r="Y367" s="6"/>
    </row>
    <row r="368">
      <c r="B368" s="10"/>
      <c r="C368" s="10"/>
      <c r="D368" s="10"/>
      <c r="F368" s="10"/>
      <c r="G368" s="10"/>
      <c r="H368" s="10"/>
      <c r="X368" s="6"/>
      <c r="Y368" s="6"/>
    </row>
    <row r="369">
      <c r="B369" s="10"/>
      <c r="C369" s="10"/>
      <c r="D369" s="10"/>
      <c r="F369" s="10"/>
      <c r="G369" s="10"/>
      <c r="H369" s="10"/>
      <c r="X369" s="6"/>
      <c r="Y369" s="6"/>
    </row>
    <row r="370">
      <c r="B370" s="10"/>
      <c r="C370" s="10"/>
      <c r="D370" s="10"/>
      <c r="F370" s="10"/>
      <c r="G370" s="10"/>
      <c r="H370" s="10"/>
      <c r="X370" s="6"/>
      <c r="Y370" s="6"/>
    </row>
    <row r="371">
      <c r="B371" s="10"/>
      <c r="C371" s="10"/>
      <c r="D371" s="10"/>
      <c r="F371" s="10"/>
      <c r="G371" s="10"/>
      <c r="H371" s="10"/>
      <c r="X371" s="6"/>
      <c r="Y371" s="6"/>
    </row>
    <row r="372">
      <c r="B372" s="10"/>
      <c r="C372" s="10"/>
      <c r="D372" s="10"/>
      <c r="F372" s="10"/>
      <c r="G372" s="10"/>
      <c r="H372" s="10"/>
      <c r="X372" s="6"/>
      <c r="Y372" s="6"/>
    </row>
    <row r="373">
      <c r="B373" s="10"/>
      <c r="C373" s="10"/>
      <c r="D373" s="10"/>
      <c r="F373" s="10"/>
      <c r="G373" s="10"/>
      <c r="H373" s="10"/>
      <c r="X373" s="6"/>
      <c r="Y373" s="6"/>
    </row>
    <row r="374">
      <c r="B374" s="10"/>
      <c r="C374" s="10"/>
      <c r="D374" s="10"/>
      <c r="F374" s="10"/>
      <c r="G374" s="10"/>
      <c r="H374" s="10"/>
      <c r="X374" s="6"/>
      <c r="Y374" s="6"/>
    </row>
    <row r="375">
      <c r="B375" s="10"/>
      <c r="C375" s="10"/>
      <c r="D375" s="10"/>
      <c r="F375" s="10"/>
      <c r="G375" s="10"/>
      <c r="H375" s="10"/>
      <c r="X375" s="6"/>
      <c r="Y375" s="6"/>
    </row>
    <row r="376">
      <c r="B376" s="10"/>
      <c r="C376" s="10"/>
      <c r="D376" s="10"/>
      <c r="F376" s="10"/>
      <c r="G376" s="10"/>
      <c r="H376" s="10"/>
      <c r="X376" s="6"/>
      <c r="Y376" s="6"/>
    </row>
    <row r="377">
      <c r="B377" s="10"/>
      <c r="C377" s="10"/>
      <c r="D377" s="10"/>
      <c r="F377" s="10"/>
      <c r="G377" s="10"/>
      <c r="H377" s="10"/>
      <c r="X377" s="6"/>
      <c r="Y377" s="6"/>
    </row>
    <row r="378">
      <c r="B378" s="10"/>
      <c r="C378" s="10"/>
      <c r="D378" s="10"/>
      <c r="F378" s="10"/>
      <c r="G378" s="10"/>
      <c r="H378" s="10"/>
      <c r="X378" s="6"/>
      <c r="Y378" s="6"/>
    </row>
    <row r="379">
      <c r="B379" s="10"/>
      <c r="C379" s="10"/>
      <c r="D379" s="10"/>
      <c r="F379" s="10"/>
      <c r="G379" s="10"/>
      <c r="H379" s="10"/>
      <c r="X379" s="6"/>
      <c r="Y379" s="6"/>
    </row>
    <row r="380">
      <c r="B380" s="10"/>
      <c r="C380" s="10"/>
      <c r="D380" s="10"/>
      <c r="F380" s="10"/>
      <c r="G380" s="10"/>
      <c r="H380" s="10"/>
      <c r="X380" s="6"/>
      <c r="Y380" s="6"/>
    </row>
    <row r="381">
      <c r="B381" s="10"/>
      <c r="C381" s="10"/>
      <c r="D381" s="10"/>
      <c r="F381" s="10"/>
      <c r="G381" s="10"/>
      <c r="H381" s="10"/>
      <c r="X381" s="6"/>
      <c r="Y381" s="6"/>
    </row>
    <row r="382">
      <c r="B382" s="10"/>
      <c r="C382" s="10"/>
      <c r="D382" s="10"/>
      <c r="F382" s="10"/>
      <c r="G382" s="10"/>
      <c r="H382" s="10"/>
      <c r="X382" s="6"/>
      <c r="Y382" s="6"/>
    </row>
    <row r="383">
      <c r="B383" s="10"/>
      <c r="C383" s="10"/>
      <c r="D383" s="10"/>
      <c r="F383" s="10"/>
      <c r="G383" s="10"/>
      <c r="H383" s="10"/>
      <c r="X383" s="6"/>
      <c r="Y383" s="6"/>
    </row>
    <row r="384">
      <c r="B384" s="10"/>
      <c r="C384" s="10"/>
      <c r="D384" s="10"/>
      <c r="F384" s="10"/>
      <c r="G384" s="10"/>
      <c r="H384" s="10"/>
      <c r="X384" s="6"/>
      <c r="Y384" s="6"/>
    </row>
    <row r="385">
      <c r="B385" s="10"/>
      <c r="C385" s="10"/>
      <c r="D385" s="10"/>
      <c r="F385" s="10"/>
      <c r="G385" s="10"/>
      <c r="H385" s="10"/>
      <c r="X385" s="6"/>
      <c r="Y385" s="6"/>
    </row>
    <row r="386">
      <c r="B386" s="10"/>
      <c r="C386" s="10"/>
      <c r="D386" s="10"/>
      <c r="F386" s="10"/>
      <c r="G386" s="10"/>
      <c r="H386" s="10"/>
      <c r="X386" s="6"/>
      <c r="Y386" s="6"/>
    </row>
    <row r="387">
      <c r="B387" s="10"/>
      <c r="C387" s="10"/>
      <c r="D387" s="10"/>
      <c r="F387" s="10"/>
      <c r="G387" s="10"/>
      <c r="H387" s="10"/>
      <c r="X387" s="6"/>
      <c r="Y387" s="6"/>
    </row>
    <row r="388">
      <c r="B388" s="10"/>
      <c r="C388" s="10"/>
      <c r="D388" s="10"/>
      <c r="F388" s="10"/>
      <c r="G388" s="10"/>
      <c r="H388" s="10"/>
      <c r="X388" s="6"/>
      <c r="Y388" s="6"/>
    </row>
    <row r="389">
      <c r="B389" s="10"/>
      <c r="C389" s="10"/>
      <c r="D389" s="10"/>
      <c r="F389" s="10"/>
      <c r="G389" s="10"/>
      <c r="H389" s="10"/>
      <c r="X389" s="6"/>
      <c r="Y389" s="6"/>
    </row>
    <row r="390">
      <c r="B390" s="10"/>
      <c r="C390" s="10"/>
      <c r="D390" s="10"/>
      <c r="F390" s="10"/>
      <c r="G390" s="10"/>
      <c r="H390" s="10"/>
      <c r="X390" s="6"/>
      <c r="Y390" s="6"/>
    </row>
    <row r="391">
      <c r="B391" s="10"/>
      <c r="C391" s="10"/>
      <c r="D391" s="10"/>
      <c r="F391" s="10"/>
      <c r="G391" s="10"/>
      <c r="H391" s="10"/>
      <c r="X391" s="6"/>
      <c r="Y391" s="6"/>
    </row>
    <row r="392">
      <c r="B392" s="10"/>
      <c r="C392" s="10"/>
      <c r="D392" s="10"/>
      <c r="F392" s="10"/>
      <c r="G392" s="10"/>
      <c r="H392" s="10"/>
      <c r="X392" s="6"/>
      <c r="Y392" s="6"/>
    </row>
    <row r="393">
      <c r="B393" s="10"/>
      <c r="C393" s="10"/>
      <c r="D393" s="10"/>
      <c r="F393" s="10"/>
      <c r="G393" s="10"/>
      <c r="H393" s="10"/>
      <c r="X393" s="6"/>
      <c r="Y393" s="6"/>
    </row>
    <row r="394">
      <c r="B394" s="10"/>
      <c r="C394" s="10"/>
      <c r="D394" s="10"/>
      <c r="F394" s="10"/>
      <c r="G394" s="10"/>
      <c r="H394" s="10"/>
      <c r="X394" s="6"/>
      <c r="Y394" s="6"/>
    </row>
    <row r="395">
      <c r="B395" s="10"/>
      <c r="C395" s="10"/>
      <c r="D395" s="10"/>
      <c r="F395" s="10"/>
      <c r="G395" s="10"/>
      <c r="H395" s="10"/>
      <c r="X395" s="6"/>
      <c r="Y395" s="6"/>
    </row>
    <row r="396">
      <c r="B396" s="10"/>
      <c r="C396" s="10"/>
      <c r="D396" s="10"/>
      <c r="F396" s="10"/>
      <c r="G396" s="10"/>
      <c r="H396" s="10"/>
      <c r="X396" s="6"/>
      <c r="Y396" s="6"/>
    </row>
    <row r="397">
      <c r="B397" s="10"/>
      <c r="C397" s="10"/>
      <c r="D397" s="10"/>
      <c r="F397" s="10"/>
      <c r="G397" s="10"/>
      <c r="H397" s="10"/>
      <c r="X397" s="6"/>
      <c r="Y397" s="6"/>
    </row>
    <row r="398">
      <c r="B398" s="10"/>
      <c r="C398" s="10"/>
      <c r="D398" s="10"/>
      <c r="F398" s="10"/>
      <c r="G398" s="10"/>
      <c r="H398" s="10"/>
      <c r="X398" s="6"/>
      <c r="Y398" s="6"/>
    </row>
    <row r="399">
      <c r="B399" s="10"/>
      <c r="C399" s="10"/>
      <c r="D399" s="10"/>
      <c r="F399" s="10"/>
      <c r="G399" s="10"/>
      <c r="H399" s="10"/>
      <c r="X399" s="6"/>
      <c r="Y399" s="6"/>
    </row>
    <row r="400">
      <c r="B400" s="10"/>
      <c r="C400" s="10"/>
      <c r="D400" s="10"/>
      <c r="F400" s="10"/>
      <c r="G400" s="10"/>
      <c r="H400" s="10"/>
      <c r="X400" s="6"/>
      <c r="Y400" s="6"/>
    </row>
    <row r="401">
      <c r="B401" s="10"/>
      <c r="C401" s="10"/>
      <c r="D401" s="10"/>
      <c r="F401" s="10"/>
      <c r="G401" s="10"/>
      <c r="H401" s="10"/>
      <c r="X401" s="6"/>
      <c r="Y401" s="6"/>
    </row>
    <row r="402">
      <c r="B402" s="10"/>
      <c r="C402" s="10"/>
      <c r="D402" s="10"/>
      <c r="F402" s="10"/>
      <c r="G402" s="10"/>
      <c r="H402" s="10"/>
      <c r="X402" s="6"/>
      <c r="Y402" s="6"/>
    </row>
    <row r="403">
      <c r="B403" s="10"/>
      <c r="C403" s="10"/>
      <c r="D403" s="10"/>
      <c r="F403" s="10"/>
      <c r="G403" s="10"/>
      <c r="H403" s="10"/>
      <c r="X403" s="6"/>
      <c r="Y403" s="6"/>
    </row>
    <row r="404">
      <c r="B404" s="10"/>
      <c r="C404" s="10"/>
      <c r="D404" s="10"/>
      <c r="F404" s="10"/>
      <c r="G404" s="10"/>
      <c r="H404" s="10"/>
      <c r="X404" s="6"/>
      <c r="Y404" s="6"/>
    </row>
    <row r="405">
      <c r="B405" s="10"/>
      <c r="C405" s="10"/>
      <c r="D405" s="10"/>
      <c r="F405" s="10"/>
      <c r="G405" s="10"/>
      <c r="H405" s="10"/>
      <c r="X405" s="6"/>
      <c r="Y405" s="6"/>
    </row>
    <row r="406">
      <c r="B406" s="10"/>
      <c r="C406" s="10"/>
      <c r="D406" s="10"/>
      <c r="F406" s="10"/>
      <c r="G406" s="10"/>
      <c r="H406" s="10"/>
      <c r="X406" s="6"/>
      <c r="Y406" s="6"/>
    </row>
    <row r="407">
      <c r="B407" s="10"/>
      <c r="C407" s="10"/>
      <c r="D407" s="10"/>
      <c r="F407" s="10"/>
      <c r="G407" s="10"/>
      <c r="H407" s="10"/>
      <c r="X407" s="6"/>
      <c r="Y407" s="6"/>
    </row>
    <row r="408">
      <c r="B408" s="10"/>
      <c r="C408" s="10"/>
      <c r="D408" s="10"/>
      <c r="F408" s="10"/>
      <c r="G408" s="10"/>
      <c r="H408" s="10"/>
      <c r="X408" s="6"/>
      <c r="Y408" s="6"/>
    </row>
    <row r="409">
      <c r="B409" s="10"/>
      <c r="C409" s="10"/>
      <c r="D409" s="10"/>
      <c r="F409" s="10"/>
      <c r="G409" s="10"/>
      <c r="H409" s="10"/>
      <c r="X409" s="6"/>
      <c r="Y409" s="6"/>
    </row>
    <row r="410">
      <c r="B410" s="10"/>
      <c r="C410" s="10"/>
      <c r="D410" s="10"/>
      <c r="F410" s="10"/>
      <c r="G410" s="10"/>
      <c r="H410" s="10"/>
      <c r="X410" s="6"/>
      <c r="Y410" s="6"/>
    </row>
    <row r="411">
      <c r="B411" s="10"/>
      <c r="C411" s="10"/>
      <c r="D411" s="10"/>
      <c r="F411" s="10"/>
      <c r="G411" s="10"/>
      <c r="H411" s="10"/>
      <c r="X411" s="6"/>
      <c r="Y411" s="6"/>
    </row>
    <row r="412">
      <c r="B412" s="10"/>
      <c r="C412" s="10"/>
      <c r="D412" s="10"/>
      <c r="F412" s="10"/>
      <c r="G412" s="10"/>
      <c r="H412" s="10"/>
      <c r="X412" s="6"/>
      <c r="Y412" s="6"/>
    </row>
    <row r="413">
      <c r="B413" s="10"/>
      <c r="C413" s="10"/>
      <c r="D413" s="10"/>
      <c r="F413" s="10"/>
      <c r="G413" s="10"/>
      <c r="H413" s="10"/>
      <c r="X413" s="6"/>
      <c r="Y413" s="6"/>
    </row>
    <row r="414">
      <c r="B414" s="10"/>
      <c r="C414" s="10"/>
      <c r="D414" s="10"/>
      <c r="F414" s="10"/>
      <c r="G414" s="10"/>
      <c r="H414" s="10"/>
      <c r="X414" s="6"/>
      <c r="Y414" s="6"/>
    </row>
    <row r="415">
      <c r="B415" s="10"/>
      <c r="C415" s="10"/>
      <c r="D415" s="10"/>
      <c r="F415" s="10"/>
      <c r="G415" s="10"/>
      <c r="H415" s="10"/>
      <c r="X415" s="6"/>
      <c r="Y415" s="6"/>
    </row>
    <row r="416">
      <c r="B416" s="10"/>
      <c r="C416" s="10"/>
      <c r="D416" s="10"/>
      <c r="F416" s="10"/>
      <c r="G416" s="10"/>
      <c r="H416" s="10"/>
      <c r="X416" s="6"/>
      <c r="Y416" s="6"/>
    </row>
    <row r="417">
      <c r="B417" s="10"/>
      <c r="C417" s="10"/>
      <c r="D417" s="10"/>
      <c r="F417" s="10"/>
      <c r="G417" s="10"/>
      <c r="H417" s="10"/>
      <c r="X417" s="6"/>
      <c r="Y417" s="6"/>
    </row>
    <row r="418">
      <c r="B418" s="10"/>
      <c r="C418" s="10"/>
      <c r="D418" s="10"/>
      <c r="F418" s="10"/>
      <c r="G418" s="10"/>
      <c r="H418" s="10"/>
      <c r="X418" s="6"/>
      <c r="Y418" s="6"/>
    </row>
    <row r="419">
      <c r="B419" s="10"/>
      <c r="C419" s="10"/>
      <c r="D419" s="10"/>
      <c r="F419" s="10"/>
      <c r="G419" s="10"/>
      <c r="H419" s="10"/>
      <c r="X419" s="6"/>
      <c r="Y419" s="6"/>
    </row>
    <row r="420">
      <c r="B420" s="10"/>
      <c r="C420" s="10"/>
      <c r="D420" s="10"/>
      <c r="F420" s="10"/>
      <c r="G420" s="10"/>
      <c r="H420" s="10"/>
      <c r="X420" s="6"/>
      <c r="Y420" s="6"/>
    </row>
    <row r="421">
      <c r="B421" s="10"/>
      <c r="C421" s="10"/>
      <c r="D421" s="10"/>
      <c r="F421" s="10"/>
      <c r="G421" s="10"/>
      <c r="H421" s="10"/>
      <c r="X421" s="6"/>
      <c r="Y421" s="6"/>
    </row>
    <row r="422">
      <c r="B422" s="10"/>
      <c r="C422" s="10"/>
      <c r="D422" s="10"/>
      <c r="F422" s="10"/>
      <c r="G422" s="10"/>
      <c r="H422" s="10"/>
      <c r="X422" s="6"/>
      <c r="Y422" s="6"/>
    </row>
    <row r="423">
      <c r="B423" s="10"/>
      <c r="C423" s="10"/>
      <c r="D423" s="10"/>
      <c r="F423" s="10"/>
      <c r="G423" s="10"/>
      <c r="H423" s="10"/>
      <c r="X423" s="6"/>
      <c r="Y423" s="6"/>
    </row>
    <row r="424">
      <c r="B424" s="10"/>
      <c r="C424" s="10"/>
      <c r="D424" s="10"/>
      <c r="F424" s="10"/>
      <c r="G424" s="10"/>
      <c r="H424" s="10"/>
      <c r="X424" s="6"/>
      <c r="Y424" s="6"/>
    </row>
    <row r="425">
      <c r="B425" s="10"/>
      <c r="C425" s="10"/>
      <c r="D425" s="10"/>
      <c r="F425" s="10"/>
      <c r="G425" s="10"/>
      <c r="H425" s="10"/>
      <c r="X425" s="6"/>
      <c r="Y425" s="6"/>
    </row>
    <row r="426">
      <c r="B426" s="10"/>
      <c r="C426" s="10"/>
      <c r="D426" s="10"/>
      <c r="F426" s="10"/>
      <c r="G426" s="10"/>
      <c r="H426" s="10"/>
      <c r="X426" s="6"/>
      <c r="Y426" s="6"/>
    </row>
    <row r="427">
      <c r="B427" s="10"/>
      <c r="C427" s="10"/>
      <c r="D427" s="10"/>
      <c r="F427" s="10"/>
      <c r="G427" s="10"/>
      <c r="H427" s="10"/>
      <c r="X427" s="6"/>
      <c r="Y427" s="6"/>
    </row>
    <row r="428">
      <c r="B428" s="10"/>
      <c r="C428" s="10"/>
      <c r="D428" s="10"/>
      <c r="F428" s="10"/>
      <c r="G428" s="10"/>
      <c r="H428" s="10"/>
      <c r="X428" s="6"/>
      <c r="Y428" s="6"/>
    </row>
    <row r="429">
      <c r="B429" s="10"/>
      <c r="C429" s="10"/>
      <c r="D429" s="10"/>
      <c r="F429" s="10"/>
      <c r="G429" s="10"/>
      <c r="H429" s="10"/>
      <c r="X429" s="6"/>
      <c r="Y429" s="6"/>
    </row>
    <row r="430">
      <c r="B430" s="10"/>
      <c r="C430" s="10"/>
      <c r="D430" s="10"/>
      <c r="F430" s="10"/>
      <c r="G430" s="10"/>
      <c r="H430" s="10"/>
      <c r="X430" s="6"/>
      <c r="Y430" s="6"/>
    </row>
    <row r="431">
      <c r="B431" s="10"/>
      <c r="C431" s="10"/>
      <c r="D431" s="10"/>
      <c r="F431" s="10"/>
      <c r="G431" s="10"/>
      <c r="H431" s="10"/>
      <c r="X431" s="6"/>
      <c r="Y431" s="6"/>
    </row>
    <row r="432">
      <c r="B432" s="10"/>
      <c r="C432" s="10"/>
      <c r="D432" s="10"/>
      <c r="F432" s="10"/>
      <c r="G432" s="10"/>
      <c r="H432" s="10"/>
      <c r="X432" s="6"/>
      <c r="Y432" s="6"/>
    </row>
    <row r="433">
      <c r="B433" s="10"/>
      <c r="C433" s="10"/>
      <c r="D433" s="10"/>
      <c r="F433" s="10"/>
      <c r="G433" s="10"/>
      <c r="H433" s="10"/>
      <c r="X433" s="6"/>
      <c r="Y433" s="6"/>
    </row>
    <row r="434">
      <c r="B434" s="10"/>
      <c r="C434" s="10"/>
      <c r="D434" s="10"/>
      <c r="F434" s="10"/>
      <c r="G434" s="10"/>
      <c r="H434" s="10"/>
      <c r="X434" s="6"/>
      <c r="Y434" s="6"/>
    </row>
    <row r="435">
      <c r="B435" s="10"/>
      <c r="C435" s="10"/>
      <c r="D435" s="10"/>
      <c r="F435" s="10"/>
      <c r="G435" s="10"/>
      <c r="H435" s="10"/>
      <c r="X435" s="6"/>
      <c r="Y435" s="6"/>
    </row>
    <row r="436">
      <c r="B436" s="10"/>
      <c r="C436" s="10"/>
      <c r="D436" s="10"/>
      <c r="F436" s="10"/>
      <c r="G436" s="10"/>
      <c r="H436" s="10"/>
      <c r="X436" s="6"/>
      <c r="Y436" s="6"/>
    </row>
    <row r="437">
      <c r="B437" s="10"/>
      <c r="C437" s="10"/>
      <c r="D437" s="10"/>
      <c r="F437" s="10"/>
      <c r="G437" s="10"/>
      <c r="H437" s="10"/>
      <c r="X437" s="6"/>
      <c r="Y437" s="6"/>
    </row>
    <row r="438">
      <c r="B438" s="10"/>
      <c r="C438" s="10"/>
      <c r="D438" s="10"/>
      <c r="F438" s="10"/>
      <c r="G438" s="10"/>
      <c r="H438" s="10"/>
      <c r="X438" s="6"/>
      <c r="Y438" s="6"/>
    </row>
    <row r="439">
      <c r="B439" s="10"/>
      <c r="C439" s="10"/>
      <c r="D439" s="10"/>
      <c r="F439" s="10"/>
      <c r="G439" s="10"/>
      <c r="H439" s="10"/>
      <c r="X439" s="6"/>
      <c r="Y439" s="6"/>
    </row>
    <row r="440">
      <c r="B440" s="10"/>
      <c r="C440" s="10"/>
      <c r="D440" s="10"/>
      <c r="F440" s="10"/>
      <c r="G440" s="10"/>
      <c r="H440" s="10"/>
      <c r="X440" s="6"/>
      <c r="Y440" s="6"/>
    </row>
    <row r="441">
      <c r="B441" s="10"/>
      <c r="C441" s="10"/>
      <c r="D441" s="10"/>
      <c r="F441" s="10"/>
      <c r="G441" s="10"/>
      <c r="H441" s="10"/>
      <c r="X441" s="6"/>
      <c r="Y441" s="6"/>
    </row>
    <row r="442">
      <c r="B442" s="10"/>
      <c r="C442" s="10"/>
      <c r="D442" s="10"/>
      <c r="F442" s="10"/>
      <c r="G442" s="10"/>
      <c r="H442" s="10"/>
      <c r="X442" s="6"/>
      <c r="Y442" s="6"/>
    </row>
    <row r="443">
      <c r="B443" s="10"/>
      <c r="C443" s="10"/>
      <c r="D443" s="10"/>
      <c r="F443" s="10"/>
      <c r="G443" s="10"/>
      <c r="H443" s="10"/>
      <c r="X443" s="6"/>
      <c r="Y443" s="6"/>
    </row>
    <row r="444">
      <c r="B444" s="10"/>
      <c r="C444" s="10"/>
      <c r="D444" s="10"/>
      <c r="F444" s="10"/>
      <c r="G444" s="10"/>
      <c r="H444" s="10"/>
      <c r="X444" s="6"/>
      <c r="Y444" s="6"/>
    </row>
    <row r="445">
      <c r="B445" s="10"/>
      <c r="C445" s="10"/>
      <c r="D445" s="10"/>
      <c r="F445" s="10"/>
      <c r="G445" s="10"/>
      <c r="H445" s="10"/>
      <c r="X445" s="6"/>
      <c r="Y445" s="6"/>
    </row>
    <row r="446">
      <c r="B446" s="10"/>
      <c r="C446" s="10"/>
      <c r="D446" s="10"/>
      <c r="F446" s="10"/>
      <c r="G446" s="10"/>
      <c r="H446" s="10"/>
      <c r="X446" s="6"/>
      <c r="Y446" s="6"/>
    </row>
    <row r="447">
      <c r="B447" s="10"/>
      <c r="C447" s="10"/>
      <c r="D447" s="10"/>
      <c r="F447" s="10"/>
      <c r="G447" s="10"/>
      <c r="H447" s="10"/>
      <c r="X447" s="6"/>
      <c r="Y447" s="6"/>
    </row>
    <row r="448">
      <c r="B448" s="10"/>
      <c r="C448" s="10"/>
      <c r="D448" s="10"/>
      <c r="F448" s="10"/>
      <c r="G448" s="10"/>
      <c r="H448" s="10"/>
      <c r="X448" s="6"/>
      <c r="Y448" s="6"/>
    </row>
    <row r="449">
      <c r="B449" s="10"/>
      <c r="C449" s="10"/>
      <c r="D449" s="10"/>
      <c r="F449" s="10"/>
      <c r="G449" s="10"/>
      <c r="H449" s="10"/>
      <c r="X449" s="6"/>
      <c r="Y449" s="6"/>
    </row>
    <row r="450">
      <c r="B450" s="10"/>
      <c r="C450" s="10"/>
      <c r="D450" s="10"/>
      <c r="F450" s="10"/>
      <c r="G450" s="10"/>
      <c r="H450" s="10"/>
      <c r="X450" s="6"/>
      <c r="Y450" s="6"/>
    </row>
    <row r="451">
      <c r="B451" s="10"/>
      <c r="C451" s="10"/>
      <c r="D451" s="10"/>
      <c r="F451" s="10"/>
      <c r="G451" s="10"/>
      <c r="H451" s="10"/>
      <c r="X451" s="6"/>
      <c r="Y451" s="6"/>
    </row>
    <row r="452">
      <c r="B452" s="10"/>
      <c r="C452" s="10"/>
      <c r="D452" s="10"/>
      <c r="F452" s="10"/>
      <c r="G452" s="10"/>
      <c r="H452" s="10"/>
      <c r="X452" s="6"/>
      <c r="Y452" s="6"/>
    </row>
    <row r="453">
      <c r="B453" s="10"/>
      <c r="C453" s="10"/>
      <c r="D453" s="10"/>
      <c r="F453" s="10"/>
      <c r="G453" s="10"/>
      <c r="H453" s="10"/>
      <c r="X453" s="6"/>
      <c r="Y453" s="6"/>
    </row>
    <row r="454">
      <c r="B454" s="10"/>
      <c r="C454" s="10"/>
      <c r="D454" s="10"/>
      <c r="F454" s="10"/>
      <c r="G454" s="10"/>
      <c r="H454" s="10"/>
      <c r="X454" s="6"/>
      <c r="Y454" s="6"/>
    </row>
    <row r="455">
      <c r="B455" s="10"/>
      <c r="C455" s="10"/>
      <c r="D455" s="10"/>
      <c r="F455" s="10"/>
      <c r="G455" s="10"/>
      <c r="H455" s="10"/>
      <c r="X455" s="6"/>
      <c r="Y455" s="6"/>
    </row>
    <row r="456">
      <c r="B456" s="10"/>
      <c r="C456" s="10"/>
      <c r="D456" s="10"/>
      <c r="F456" s="10"/>
      <c r="G456" s="10"/>
      <c r="H456" s="10"/>
      <c r="X456" s="6"/>
      <c r="Y456" s="6"/>
    </row>
    <row r="457">
      <c r="B457" s="10"/>
      <c r="C457" s="10"/>
      <c r="D457" s="10"/>
      <c r="F457" s="10"/>
      <c r="G457" s="10"/>
      <c r="H457" s="10"/>
      <c r="X457" s="6"/>
      <c r="Y457" s="6"/>
    </row>
    <row r="458">
      <c r="B458" s="10"/>
      <c r="C458" s="10"/>
      <c r="D458" s="10"/>
      <c r="F458" s="10"/>
      <c r="G458" s="10"/>
      <c r="H458" s="10"/>
      <c r="X458" s="6"/>
      <c r="Y458" s="6"/>
    </row>
    <row r="459">
      <c r="B459" s="10"/>
      <c r="C459" s="10"/>
      <c r="D459" s="10"/>
      <c r="F459" s="10"/>
      <c r="G459" s="10"/>
      <c r="H459" s="10"/>
      <c r="X459" s="6"/>
      <c r="Y459" s="6"/>
    </row>
    <row r="460">
      <c r="B460" s="10"/>
      <c r="C460" s="10"/>
      <c r="D460" s="10"/>
      <c r="F460" s="10"/>
      <c r="G460" s="10"/>
      <c r="H460" s="10"/>
      <c r="X460" s="6"/>
      <c r="Y460" s="6"/>
    </row>
    <row r="461">
      <c r="B461" s="10"/>
      <c r="C461" s="10"/>
      <c r="D461" s="10"/>
      <c r="F461" s="10"/>
      <c r="G461" s="10"/>
      <c r="H461" s="10"/>
      <c r="X461" s="6"/>
      <c r="Y461" s="6"/>
    </row>
    <row r="462">
      <c r="B462" s="10"/>
      <c r="C462" s="10"/>
      <c r="D462" s="10"/>
      <c r="F462" s="10"/>
      <c r="G462" s="10"/>
      <c r="H462" s="10"/>
      <c r="X462" s="6"/>
      <c r="Y462" s="6"/>
    </row>
    <row r="463">
      <c r="B463" s="10"/>
      <c r="C463" s="10"/>
      <c r="D463" s="10"/>
      <c r="F463" s="10"/>
      <c r="G463" s="10"/>
      <c r="H463" s="10"/>
      <c r="X463" s="6"/>
      <c r="Y463" s="6"/>
    </row>
    <row r="464">
      <c r="B464" s="10"/>
      <c r="C464" s="10"/>
      <c r="D464" s="10"/>
      <c r="F464" s="10"/>
      <c r="G464" s="10"/>
      <c r="H464" s="10"/>
      <c r="X464" s="6"/>
      <c r="Y464" s="6"/>
    </row>
    <row r="465">
      <c r="B465" s="10"/>
      <c r="C465" s="10"/>
      <c r="D465" s="10"/>
      <c r="F465" s="10"/>
      <c r="G465" s="10"/>
      <c r="H465" s="10"/>
      <c r="X465" s="6"/>
      <c r="Y465" s="6"/>
    </row>
    <row r="466">
      <c r="B466" s="10"/>
      <c r="C466" s="10"/>
      <c r="D466" s="10"/>
      <c r="F466" s="10"/>
      <c r="G466" s="10"/>
      <c r="H466" s="10"/>
      <c r="X466" s="6"/>
      <c r="Y466" s="6"/>
    </row>
    <row r="467">
      <c r="B467" s="10"/>
      <c r="C467" s="10"/>
      <c r="D467" s="10"/>
      <c r="F467" s="10"/>
      <c r="G467" s="10"/>
      <c r="H467" s="10"/>
      <c r="X467" s="6"/>
      <c r="Y467" s="6"/>
    </row>
    <row r="468">
      <c r="B468" s="10"/>
      <c r="C468" s="10"/>
      <c r="D468" s="10"/>
      <c r="F468" s="10"/>
      <c r="G468" s="10"/>
      <c r="H468" s="10"/>
      <c r="X468" s="6"/>
      <c r="Y468" s="6"/>
    </row>
    <row r="469">
      <c r="B469" s="10"/>
      <c r="C469" s="10"/>
      <c r="D469" s="10"/>
      <c r="F469" s="10"/>
      <c r="G469" s="10"/>
      <c r="H469" s="10"/>
      <c r="X469" s="6"/>
      <c r="Y469" s="6"/>
    </row>
    <row r="470">
      <c r="B470" s="10"/>
      <c r="C470" s="10"/>
      <c r="D470" s="10"/>
      <c r="F470" s="10"/>
      <c r="G470" s="10"/>
      <c r="H470" s="10"/>
      <c r="X470" s="6"/>
      <c r="Y470" s="6"/>
    </row>
    <row r="471">
      <c r="B471" s="10"/>
      <c r="C471" s="10"/>
      <c r="D471" s="10"/>
      <c r="F471" s="10"/>
      <c r="G471" s="10"/>
      <c r="H471" s="10"/>
      <c r="X471" s="6"/>
      <c r="Y471" s="6"/>
    </row>
    <row r="472">
      <c r="B472" s="10"/>
      <c r="C472" s="10"/>
      <c r="D472" s="10"/>
      <c r="F472" s="10"/>
      <c r="G472" s="10"/>
      <c r="H472" s="10"/>
      <c r="X472" s="6"/>
      <c r="Y472" s="6"/>
    </row>
    <row r="473">
      <c r="B473" s="10"/>
      <c r="C473" s="10"/>
      <c r="D473" s="10"/>
      <c r="F473" s="10"/>
      <c r="G473" s="10"/>
      <c r="H473" s="10"/>
      <c r="X473" s="6"/>
      <c r="Y473" s="6"/>
    </row>
    <row r="474">
      <c r="B474" s="10"/>
      <c r="C474" s="10"/>
      <c r="D474" s="10"/>
      <c r="F474" s="10"/>
      <c r="G474" s="10"/>
      <c r="H474" s="10"/>
      <c r="X474" s="6"/>
      <c r="Y474" s="6"/>
    </row>
    <row r="475">
      <c r="B475" s="10"/>
      <c r="C475" s="10"/>
      <c r="D475" s="10"/>
      <c r="F475" s="10"/>
      <c r="G475" s="10"/>
      <c r="H475" s="10"/>
      <c r="X475" s="6"/>
      <c r="Y475" s="6"/>
    </row>
    <row r="476">
      <c r="B476" s="10"/>
      <c r="C476" s="10"/>
      <c r="D476" s="10"/>
      <c r="F476" s="10"/>
      <c r="G476" s="10"/>
      <c r="H476" s="10"/>
      <c r="X476" s="6"/>
      <c r="Y476" s="6"/>
    </row>
    <row r="477">
      <c r="B477" s="10"/>
      <c r="C477" s="10"/>
      <c r="D477" s="10"/>
      <c r="F477" s="10"/>
      <c r="G477" s="10"/>
      <c r="H477" s="10"/>
      <c r="X477" s="6"/>
      <c r="Y477" s="6"/>
    </row>
    <row r="478">
      <c r="B478" s="10"/>
      <c r="C478" s="10"/>
      <c r="D478" s="10"/>
      <c r="F478" s="10"/>
      <c r="G478" s="10"/>
      <c r="H478" s="10"/>
      <c r="X478" s="6"/>
      <c r="Y478" s="6"/>
    </row>
    <row r="479">
      <c r="B479" s="10"/>
      <c r="C479" s="10"/>
      <c r="D479" s="10"/>
      <c r="F479" s="10"/>
      <c r="G479" s="10"/>
      <c r="H479" s="10"/>
      <c r="X479" s="6"/>
      <c r="Y479" s="6"/>
    </row>
    <row r="480">
      <c r="B480" s="10"/>
      <c r="C480" s="10"/>
      <c r="D480" s="10"/>
      <c r="F480" s="10"/>
      <c r="G480" s="10"/>
      <c r="H480" s="10"/>
      <c r="X480" s="6"/>
      <c r="Y480" s="6"/>
    </row>
    <row r="481">
      <c r="B481" s="10"/>
      <c r="C481" s="10"/>
      <c r="D481" s="10"/>
      <c r="F481" s="10"/>
      <c r="G481" s="10"/>
      <c r="H481" s="10"/>
      <c r="X481" s="6"/>
      <c r="Y481" s="6"/>
    </row>
    <row r="482">
      <c r="B482" s="10"/>
      <c r="C482" s="10"/>
      <c r="D482" s="10"/>
      <c r="F482" s="10"/>
      <c r="G482" s="10"/>
      <c r="H482" s="10"/>
      <c r="X482" s="6"/>
      <c r="Y482" s="6"/>
    </row>
    <row r="483">
      <c r="B483" s="10"/>
      <c r="C483" s="10"/>
      <c r="D483" s="10"/>
      <c r="F483" s="10"/>
      <c r="G483" s="10"/>
      <c r="H483" s="10"/>
      <c r="X483" s="6"/>
      <c r="Y483" s="6"/>
    </row>
    <row r="484">
      <c r="B484" s="10"/>
      <c r="C484" s="10"/>
      <c r="D484" s="10"/>
      <c r="F484" s="10"/>
      <c r="G484" s="10"/>
      <c r="H484" s="10"/>
      <c r="X484" s="6"/>
      <c r="Y484" s="6"/>
    </row>
    <row r="485">
      <c r="B485" s="10"/>
      <c r="C485" s="10"/>
      <c r="D485" s="10"/>
      <c r="F485" s="10"/>
      <c r="G485" s="10"/>
      <c r="H485" s="10"/>
      <c r="X485" s="6"/>
      <c r="Y485" s="6"/>
    </row>
    <row r="486">
      <c r="B486" s="10"/>
      <c r="C486" s="10"/>
      <c r="D486" s="10"/>
      <c r="F486" s="10"/>
      <c r="G486" s="10"/>
      <c r="H486" s="10"/>
      <c r="X486" s="6"/>
      <c r="Y486" s="6"/>
    </row>
    <row r="487">
      <c r="B487" s="10"/>
      <c r="C487" s="10"/>
      <c r="D487" s="10"/>
      <c r="F487" s="10"/>
      <c r="G487" s="10"/>
      <c r="H487" s="10"/>
      <c r="X487" s="6"/>
      <c r="Y487" s="6"/>
    </row>
    <row r="488">
      <c r="B488" s="10"/>
      <c r="C488" s="10"/>
      <c r="D488" s="10"/>
      <c r="F488" s="10"/>
      <c r="G488" s="10"/>
      <c r="H488" s="10"/>
      <c r="X488" s="6"/>
      <c r="Y488" s="6"/>
    </row>
    <row r="489">
      <c r="B489" s="10"/>
      <c r="C489" s="10"/>
      <c r="D489" s="10"/>
      <c r="F489" s="10"/>
      <c r="G489" s="10"/>
      <c r="H489" s="10"/>
      <c r="X489" s="6"/>
      <c r="Y489" s="6"/>
    </row>
    <row r="490">
      <c r="B490" s="10"/>
      <c r="C490" s="10"/>
      <c r="D490" s="10"/>
      <c r="F490" s="10"/>
      <c r="G490" s="10"/>
      <c r="H490" s="10"/>
      <c r="X490" s="6"/>
      <c r="Y490" s="6"/>
    </row>
    <row r="491">
      <c r="B491" s="10"/>
      <c r="C491" s="10"/>
      <c r="D491" s="10"/>
      <c r="F491" s="10"/>
      <c r="G491" s="10"/>
      <c r="H491" s="10"/>
      <c r="X491" s="6"/>
      <c r="Y491" s="6"/>
    </row>
    <row r="492">
      <c r="B492" s="10"/>
      <c r="C492" s="10"/>
      <c r="D492" s="10"/>
      <c r="F492" s="10"/>
      <c r="G492" s="10"/>
      <c r="H492" s="10"/>
      <c r="X492" s="6"/>
      <c r="Y492" s="6"/>
    </row>
    <row r="493">
      <c r="B493" s="10"/>
      <c r="C493" s="10"/>
      <c r="D493" s="10"/>
      <c r="F493" s="10"/>
      <c r="G493" s="10"/>
      <c r="H493" s="10"/>
      <c r="X493" s="6"/>
      <c r="Y493" s="6"/>
    </row>
    <row r="494">
      <c r="B494" s="10"/>
      <c r="C494" s="10"/>
      <c r="D494" s="10"/>
      <c r="F494" s="10"/>
      <c r="G494" s="10"/>
      <c r="H494" s="10"/>
      <c r="X494" s="6"/>
      <c r="Y494" s="6"/>
    </row>
    <row r="495">
      <c r="B495" s="10"/>
      <c r="C495" s="10"/>
      <c r="D495" s="10"/>
      <c r="F495" s="10"/>
      <c r="G495" s="10"/>
      <c r="H495" s="10"/>
      <c r="X495" s="6"/>
      <c r="Y495" s="6"/>
    </row>
    <row r="496">
      <c r="B496" s="10"/>
      <c r="C496" s="10"/>
      <c r="D496" s="10"/>
      <c r="F496" s="10"/>
      <c r="G496" s="10"/>
      <c r="H496" s="10"/>
      <c r="X496" s="6"/>
      <c r="Y496" s="6"/>
    </row>
    <row r="497">
      <c r="B497" s="10"/>
      <c r="C497" s="10"/>
      <c r="D497" s="10"/>
      <c r="F497" s="10"/>
      <c r="G497" s="10"/>
      <c r="H497" s="10"/>
      <c r="X497" s="6"/>
      <c r="Y497" s="6"/>
    </row>
    <row r="498">
      <c r="B498" s="10"/>
      <c r="C498" s="10"/>
      <c r="D498" s="10"/>
      <c r="F498" s="10"/>
      <c r="G498" s="10"/>
      <c r="H498" s="10"/>
      <c r="X498" s="6"/>
      <c r="Y498" s="6"/>
    </row>
    <row r="499">
      <c r="B499" s="10"/>
      <c r="C499" s="10"/>
      <c r="D499" s="10"/>
      <c r="F499" s="10"/>
      <c r="G499" s="10"/>
      <c r="H499" s="10"/>
      <c r="X499" s="6"/>
      <c r="Y499" s="6"/>
    </row>
    <row r="500">
      <c r="B500" s="10"/>
      <c r="C500" s="10"/>
      <c r="D500" s="10"/>
      <c r="F500" s="10"/>
      <c r="G500" s="10"/>
      <c r="H500" s="10"/>
      <c r="X500" s="6"/>
      <c r="Y500" s="6"/>
    </row>
    <row r="501">
      <c r="B501" s="10"/>
      <c r="C501" s="10"/>
      <c r="D501" s="10"/>
      <c r="F501" s="10"/>
      <c r="G501" s="10"/>
      <c r="H501" s="10"/>
      <c r="X501" s="6"/>
      <c r="Y501" s="6"/>
    </row>
    <row r="502">
      <c r="B502" s="10"/>
      <c r="C502" s="10"/>
      <c r="D502" s="10"/>
      <c r="F502" s="10"/>
      <c r="G502" s="10"/>
      <c r="H502" s="10"/>
      <c r="X502" s="6"/>
      <c r="Y502" s="6"/>
    </row>
    <row r="503">
      <c r="B503" s="10"/>
      <c r="C503" s="10"/>
      <c r="D503" s="10"/>
      <c r="F503" s="10"/>
      <c r="G503" s="10"/>
      <c r="H503" s="10"/>
      <c r="X503" s="6"/>
      <c r="Y503" s="6"/>
    </row>
    <row r="504">
      <c r="B504" s="10"/>
      <c r="C504" s="10"/>
      <c r="D504" s="10"/>
      <c r="F504" s="10"/>
      <c r="G504" s="10"/>
      <c r="H504" s="10"/>
      <c r="X504" s="6"/>
      <c r="Y504" s="6"/>
    </row>
    <row r="505">
      <c r="B505" s="10"/>
      <c r="C505" s="10"/>
      <c r="D505" s="10"/>
      <c r="F505" s="10"/>
      <c r="G505" s="10"/>
      <c r="H505" s="10"/>
      <c r="X505" s="6"/>
      <c r="Y505" s="6"/>
    </row>
    <row r="506">
      <c r="B506" s="10"/>
      <c r="C506" s="10"/>
      <c r="D506" s="10"/>
      <c r="F506" s="10"/>
      <c r="G506" s="10"/>
      <c r="H506" s="10"/>
      <c r="X506" s="6"/>
      <c r="Y506" s="6"/>
    </row>
    <row r="507">
      <c r="B507" s="10"/>
      <c r="C507" s="10"/>
      <c r="D507" s="10"/>
      <c r="F507" s="10"/>
      <c r="G507" s="10"/>
      <c r="H507" s="10"/>
      <c r="X507" s="6"/>
      <c r="Y507" s="6"/>
    </row>
    <row r="508">
      <c r="B508" s="10"/>
      <c r="C508" s="10"/>
      <c r="D508" s="10"/>
      <c r="F508" s="10"/>
      <c r="G508" s="10"/>
      <c r="H508" s="10"/>
      <c r="X508" s="6"/>
      <c r="Y508" s="6"/>
    </row>
    <row r="509">
      <c r="B509" s="10"/>
      <c r="C509" s="10"/>
      <c r="D509" s="10"/>
      <c r="F509" s="10"/>
      <c r="G509" s="10"/>
      <c r="H509" s="10"/>
      <c r="X509" s="6"/>
      <c r="Y509" s="6"/>
    </row>
    <row r="510">
      <c r="B510" s="10"/>
      <c r="C510" s="10"/>
      <c r="D510" s="10"/>
      <c r="F510" s="10"/>
      <c r="G510" s="10"/>
      <c r="H510" s="10"/>
      <c r="X510" s="6"/>
      <c r="Y510" s="6"/>
    </row>
    <row r="511">
      <c r="B511" s="10"/>
      <c r="C511" s="10"/>
      <c r="D511" s="10"/>
      <c r="F511" s="10"/>
      <c r="G511" s="10"/>
      <c r="H511" s="10"/>
      <c r="X511" s="6"/>
      <c r="Y511" s="6"/>
    </row>
    <row r="512">
      <c r="B512" s="10"/>
      <c r="C512" s="10"/>
      <c r="D512" s="10"/>
      <c r="F512" s="10"/>
      <c r="G512" s="10"/>
      <c r="H512" s="10"/>
      <c r="X512" s="6"/>
      <c r="Y512" s="6"/>
    </row>
    <row r="513">
      <c r="B513" s="10"/>
      <c r="C513" s="10"/>
      <c r="D513" s="10"/>
      <c r="F513" s="10"/>
      <c r="G513" s="10"/>
      <c r="H513" s="10"/>
      <c r="X513" s="6"/>
      <c r="Y513" s="6"/>
    </row>
    <row r="514">
      <c r="B514" s="10"/>
      <c r="C514" s="10"/>
      <c r="D514" s="10"/>
      <c r="F514" s="10"/>
      <c r="G514" s="10"/>
      <c r="H514" s="10"/>
      <c r="X514" s="6"/>
      <c r="Y514" s="6"/>
    </row>
    <row r="515">
      <c r="B515" s="10"/>
      <c r="C515" s="10"/>
      <c r="D515" s="10"/>
      <c r="F515" s="10"/>
      <c r="G515" s="10"/>
      <c r="H515" s="10"/>
      <c r="X515" s="6"/>
      <c r="Y515" s="6"/>
    </row>
    <row r="516">
      <c r="B516" s="10"/>
      <c r="C516" s="10"/>
      <c r="D516" s="10"/>
      <c r="F516" s="10"/>
      <c r="G516" s="10"/>
      <c r="H516" s="10"/>
      <c r="X516" s="6"/>
      <c r="Y516" s="6"/>
    </row>
    <row r="517">
      <c r="B517" s="10"/>
      <c r="C517" s="10"/>
      <c r="D517" s="10"/>
      <c r="F517" s="10"/>
      <c r="G517" s="10"/>
      <c r="H517" s="10"/>
      <c r="X517" s="6"/>
      <c r="Y517" s="6"/>
    </row>
    <row r="518">
      <c r="B518" s="10"/>
      <c r="C518" s="10"/>
      <c r="D518" s="10"/>
      <c r="F518" s="10"/>
      <c r="G518" s="10"/>
      <c r="H518" s="10"/>
      <c r="X518" s="6"/>
      <c r="Y518" s="6"/>
    </row>
    <row r="519">
      <c r="B519" s="10"/>
      <c r="C519" s="10"/>
      <c r="D519" s="10"/>
      <c r="F519" s="10"/>
      <c r="G519" s="10"/>
      <c r="H519" s="10"/>
      <c r="X519" s="6"/>
      <c r="Y519" s="6"/>
    </row>
    <row r="520">
      <c r="B520" s="10"/>
      <c r="C520" s="10"/>
      <c r="D520" s="10"/>
      <c r="F520" s="10"/>
      <c r="G520" s="10"/>
      <c r="H520" s="10"/>
      <c r="X520" s="6"/>
      <c r="Y520" s="6"/>
    </row>
    <row r="521">
      <c r="B521" s="10"/>
      <c r="C521" s="10"/>
      <c r="D521" s="10"/>
      <c r="F521" s="10"/>
      <c r="G521" s="10"/>
      <c r="H521" s="10"/>
      <c r="X521" s="6"/>
      <c r="Y521" s="6"/>
    </row>
    <row r="522">
      <c r="B522" s="10"/>
      <c r="C522" s="10"/>
      <c r="D522" s="10"/>
      <c r="F522" s="10"/>
      <c r="G522" s="10"/>
      <c r="H522" s="10"/>
      <c r="X522" s="6"/>
      <c r="Y522" s="6"/>
    </row>
    <row r="523">
      <c r="B523" s="10"/>
      <c r="C523" s="10"/>
      <c r="D523" s="10"/>
      <c r="F523" s="10"/>
      <c r="G523" s="10"/>
      <c r="H523" s="10"/>
      <c r="X523" s="6"/>
      <c r="Y523" s="6"/>
    </row>
    <row r="524">
      <c r="B524" s="10"/>
      <c r="C524" s="10"/>
      <c r="D524" s="10"/>
      <c r="F524" s="10"/>
      <c r="G524" s="10"/>
      <c r="H524" s="10"/>
      <c r="X524" s="6"/>
      <c r="Y524" s="6"/>
    </row>
    <row r="525">
      <c r="B525" s="10"/>
      <c r="C525" s="10"/>
      <c r="D525" s="10"/>
      <c r="F525" s="10"/>
      <c r="G525" s="10"/>
      <c r="H525" s="10"/>
      <c r="X525" s="6"/>
      <c r="Y525" s="6"/>
    </row>
    <row r="526">
      <c r="B526" s="10"/>
      <c r="C526" s="10"/>
      <c r="D526" s="10"/>
      <c r="F526" s="10"/>
      <c r="G526" s="10"/>
      <c r="H526" s="10"/>
      <c r="X526" s="6"/>
      <c r="Y526" s="6"/>
    </row>
    <row r="527">
      <c r="B527" s="10"/>
      <c r="C527" s="10"/>
      <c r="D527" s="10"/>
      <c r="F527" s="10"/>
      <c r="G527" s="10"/>
      <c r="H527" s="10"/>
      <c r="X527" s="6"/>
      <c r="Y527" s="6"/>
    </row>
    <row r="528">
      <c r="B528" s="10"/>
      <c r="C528" s="10"/>
      <c r="D528" s="10"/>
      <c r="F528" s="10"/>
      <c r="G528" s="10"/>
      <c r="H528" s="10"/>
      <c r="X528" s="6"/>
      <c r="Y528" s="6"/>
    </row>
    <row r="529">
      <c r="B529" s="10"/>
      <c r="C529" s="10"/>
      <c r="D529" s="10"/>
      <c r="F529" s="10"/>
      <c r="G529" s="10"/>
      <c r="H529" s="10"/>
      <c r="X529" s="6"/>
      <c r="Y529" s="6"/>
    </row>
    <row r="530">
      <c r="B530" s="10"/>
      <c r="C530" s="10"/>
      <c r="D530" s="10"/>
      <c r="F530" s="10"/>
      <c r="G530" s="10"/>
      <c r="H530" s="10"/>
      <c r="X530" s="6"/>
      <c r="Y530" s="6"/>
    </row>
    <row r="531">
      <c r="B531" s="10"/>
      <c r="C531" s="10"/>
      <c r="D531" s="10"/>
      <c r="F531" s="10"/>
      <c r="G531" s="10"/>
      <c r="H531" s="10"/>
      <c r="X531" s="6"/>
      <c r="Y531" s="6"/>
    </row>
    <row r="532">
      <c r="B532" s="10"/>
      <c r="C532" s="10"/>
      <c r="D532" s="10"/>
      <c r="F532" s="10"/>
      <c r="G532" s="10"/>
      <c r="H532" s="10"/>
      <c r="X532" s="6"/>
      <c r="Y532" s="6"/>
    </row>
    <row r="533">
      <c r="B533" s="10"/>
      <c r="C533" s="10"/>
      <c r="D533" s="10"/>
      <c r="F533" s="10"/>
      <c r="G533" s="10"/>
      <c r="H533" s="10"/>
      <c r="X533" s="6"/>
      <c r="Y533" s="6"/>
    </row>
    <row r="534">
      <c r="B534" s="10"/>
      <c r="C534" s="10"/>
      <c r="D534" s="10"/>
      <c r="F534" s="10"/>
      <c r="G534" s="10"/>
      <c r="H534" s="10"/>
      <c r="X534" s="6"/>
      <c r="Y534" s="6"/>
    </row>
    <row r="535">
      <c r="B535" s="10"/>
      <c r="C535" s="10"/>
      <c r="D535" s="10"/>
      <c r="F535" s="10"/>
      <c r="G535" s="10"/>
      <c r="H535" s="10"/>
      <c r="X535" s="6"/>
      <c r="Y535" s="6"/>
    </row>
    <row r="536">
      <c r="B536" s="10"/>
      <c r="C536" s="10"/>
      <c r="D536" s="10"/>
      <c r="F536" s="10"/>
      <c r="G536" s="10"/>
      <c r="H536" s="10"/>
      <c r="X536" s="6"/>
      <c r="Y536" s="6"/>
    </row>
    <row r="537">
      <c r="B537" s="10"/>
      <c r="C537" s="10"/>
      <c r="D537" s="10"/>
      <c r="F537" s="10"/>
      <c r="G537" s="10"/>
      <c r="H537" s="10"/>
      <c r="X537" s="6"/>
      <c r="Y537" s="6"/>
    </row>
    <row r="538">
      <c r="B538" s="10"/>
      <c r="C538" s="10"/>
      <c r="D538" s="10"/>
      <c r="F538" s="10"/>
      <c r="G538" s="10"/>
      <c r="H538" s="10"/>
      <c r="X538" s="6"/>
      <c r="Y538" s="6"/>
    </row>
    <row r="539">
      <c r="B539" s="10"/>
      <c r="C539" s="10"/>
      <c r="D539" s="10"/>
      <c r="F539" s="10"/>
      <c r="G539" s="10"/>
      <c r="H539" s="10"/>
      <c r="X539" s="6"/>
      <c r="Y539" s="6"/>
    </row>
    <row r="540">
      <c r="B540" s="10"/>
      <c r="C540" s="10"/>
      <c r="D540" s="10"/>
      <c r="F540" s="10"/>
      <c r="G540" s="10"/>
      <c r="H540" s="10"/>
      <c r="X540" s="6"/>
      <c r="Y540" s="6"/>
    </row>
    <row r="541">
      <c r="B541" s="10"/>
      <c r="C541" s="10"/>
      <c r="D541" s="10"/>
      <c r="F541" s="10"/>
      <c r="G541" s="10"/>
      <c r="H541" s="10"/>
      <c r="X541" s="6"/>
      <c r="Y541" s="6"/>
    </row>
    <row r="542">
      <c r="B542" s="10"/>
      <c r="C542" s="10"/>
      <c r="D542" s="10"/>
      <c r="F542" s="10"/>
      <c r="G542" s="10"/>
      <c r="H542" s="10"/>
      <c r="X542" s="6"/>
      <c r="Y542" s="6"/>
    </row>
    <row r="543">
      <c r="B543" s="10"/>
      <c r="C543" s="10"/>
      <c r="D543" s="10"/>
      <c r="F543" s="10"/>
      <c r="G543" s="10"/>
      <c r="H543" s="10"/>
      <c r="X543" s="6"/>
      <c r="Y543" s="6"/>
    </row>
    <row r="544">
      <c r="B544" s="10"/>
      <c r="C544" s="10"/>
      <c r="D544" s="10"/>
      <c r="F544" s="10"/>
      <c r="G544" s="10"/>
      <c r="H544" s="10"/>
      <c r="X544" s="6"/>
      <c r="Y544" s="6"/>
    </row>
    <row r="545">
      <c r="B545" s="10"/>
      <c r="C545" s="10"/>
      <c r="D545" s="10"/>
      <c r="F545" s="10"/>
      <c r="G545" s="10"/>
      <c r="H545" s="10"/>
      <c r="X545" s="6"/>
      <c r="Y545" s="6"/>
    </row>
    <row r="546">
      <c r="B546" s="10"/>
      <c r="C546" s="10"/>
      <c r="D546" s="10"/>
      <c r="F546" s="10"/>
      <c r="G546" s="10"/>
      <c r="H546" s="10"/>
      <c r="X546" s="6"/>
      <c r="Y546" s="6"/>
    </row>
    <row r="547">
      <c r="B547" s="10"/>
      <c r="C547" s="10"/>
      <c r="D547" s="10"/>
      <c r="F547" s="10"/>
      <c r="G547" s="10"/>
      <c r="H547" s="10"/>
      <c r="X547" s="6"/>
      <c r="Y547" s="6"/>
    </row>
    <row r="548">
      <c r="B548" s="10"/>
      <c r="C548" s="10"/>
      <c r="D548" s="10"/>
      <c r="F548" s="10"/>
      <c r="G548" s="10"/>
      <c r="H548" s="10"/>
      <c r="X548" s="6"/>
      <c r="Y548" s="6"/>
    </row>
    <row r="549">
      <c r="B549" s="10"/>
      <c r="C549" s="10"/>
      <c r="D549" s="10"/>
      <c r="F549" s="10"/>
      <c r="G549" s="10"/>
      <c r="H549" s="10"/>
      <c r="X549" s="6"/>
      <c r="Y549" s="6"/>
    </row>
    <row r="550">
      <c r="B550" s="10"/>
      <c r="C550" s="10"/>
      <c r="D550" s="10"/>
      <c r="F550" s="10"/>
      <c r="G550" s="10"/>
      <c r="H550" s="10"/>
      <c r="X550" s="6"/>
      <c r="Y550" s="6"/>
    </row>
    <row r="551">
      <c r="B551" s="10"/>
      <c r="C551" s="10"/>
      <c r="D551" s="10"/>
      <c r="F551" s="10"/>
      <c r="G551" s="10"/>
      <c r="H551" s="10"/>
      <c r="X551" s="6"/>
      <c r="Y551" s="6"/>
    </row>
    <row r="552">
      <c r="B552" s="10"/>
      <c r="C552" s="10"/>
      <c r="D552" s="10"/>
      <c r="F552" s="10"/>
      <c r="G552" s="10"/>
      <c r="H552" s="10"/>
      <c r="X552" s="6"/>
      <c r="Y552" s="6"/>
    </row>
    <row r="553">
      <c r="B553" s="10"/>
      <c r="C553" s="10"/>
      <c r="D553" s="10"/>
      <c r="F553" s="10"/>
      <c r="G553" s="10"/>
      <c r="H553" s="10"/>
      <c r="X553" s="6"/>
      <c r="Y553" s="6"/>
    </row>
    <row r="554">
      <c r="B554" s="10"/>
      <c r="C554" s="10"/>
      <c r="D554" s="10"/>
      <c r="F554" s="10"/>
      <c r="G554" s="10"/>
      <c r="H554" s="10"/>
      <c r="X554" s="6"/>
      <c r="Y554" s="6"/>
    </row>
    <row r="555">
      <c r="B555" s="10"/>
      <c r="C555" s="10"/>
      <c r="D555" s="10"/>
      <c r="F555" s="10"/>
      <c r="G555" s="10"/>
      <c r="H555" s="10"/>
      <c r="X555" s="6"/>
      <c r="Y555" s="6"/>
    </row>
    <row r="556">
      <c r="B556" s="10"/>
      <c r="C556" s="10"/>
      <c r="D556" s="10"/>
      <c r="F556" s="10"/>
      <c r="G556" s="10"/>
      <c r="H556" s="10"/>
      <c r="X556" s="6"/>
      <c r="Y556" s="6"/>
    </row>
    <row r="557">
      <c r="B557" s="10"/>
      <c r="C557" s="10"/>
      <c r="D557" s="10"/>
      <c r="F557" s="10"/>
      <c r="G557" s="10"/>
      <c r="H557" s="10"/>
      <c r="X557" s="6"/>
      <c r="Y557" s="6"/>
    </row>
    <row r="558">
      <c r="B558" s="10"/>
      <c r="C558" s="10"/>
      <c r="D558" s="10"/>
      <c r="F558" s="10"/>
      <c r="G558" s="10"/>
      <c r="H558" s="10"/>
      <c r="X558" s="6"/>
      <c r="Y558" s="6"/>
    </row>
    <row r="559">
      <c r="B559" s="10"/>
      <c r="C559" s="10"/>
      <c r="D559" s="10"/>
      <c r="F559" s="10"/>
      <c r="G559" s="10"/>
      <c r="H559" s="10"/>
      <c r="X559" s="6"/>
      <c r="Y559" s="6"/>
    </row>
    <row r="560">
      <c r="B560" s="10"/>
      <c r="C560" s="10"/>
      <c r="D560" s="10"/>
      <c r="F560" s="10"/>
      <c r="G560" s="10"/>
      <c r="H560" s="10"/>
      <c r="X560" s="6"/>
      <c r="Y560" s="6"/>
    </row>
    <row r="561">
      <c r="B561" s="10"/>
      <c r="C561" s="10"/>
      <c r="D561" s="10"/>
      <c r="F561" s="10"/>
      <c r="G561" s="10"/>
      <c r="H561" s="10"/>
      <c r="X561" s="6"/>
      <c r="Y561" s="6"/>
    </row>
    <row r="562">
      <c r="B562" s="10"/>
      <c r="C562" s="10"/>
      <c r="D562" s="10"/>
      <c r="F562" s="10"/>
      <c r="G562" s="10"/>
      <c r="H562" s="10"/>
      <c r="X562" s="6"/>
      <c r="Y562" s="6"/>
    </row>
    <row r="563">
      <c r="B563" s="10"/>
      <c r="C563" s="10"/>
      <c r="D563" s="10"/>
      <c r="F563" s="10"/>
      <c r="G563" s="10"/>
      <c r="H563" s="10"/>
      <c r="X563" s="6"/>
      <c r="Y563" s="6"/>
    </row>
    <row r="564">
      <c r="B564" s="10"/>
      <c r="C564" s="10"/>
      <c r="D564" s="10"/>
      <c r="F564" s="10"/>
      <c r="G564" s="10"/>
      <c r="H564" s="10"/>
      <c r="X564" s="6"/>
      <c r="Y564" s="6"/>
    </row>
    <row r="565">
      <c r="B565" s="10"/>
      <c r="C565" s="10"/>
      <c r="D565" s="10"/>
      <c r="F565" s="10"/>
      <c r="G565" s="10"/>
      <c r="H565" s="10"/>
      <c r="X565" s="6"/>
      <c r="Y565" s="6"/>
    </row>
    <row r="566">
      <c r="B566" s="10"/>
      <c r="C566" s="10"/>
      <c r="D566" s="10"/>
      <c r="F566" s="10"/>
      <c r="G566" s="10"/>
      <c r="H566" s="10"/>
      <c r="X566" s="6"/>
      <c r="Y566" s="6"/>
    </row>
    <row r="567">
      <c r="B567" s="10"/>
      <c r="C567" s="10"/>
      <c r="D567" s="10"/>
      <c r="F567" s="10"/>
      <c r="G567" s="10"/>
      <c r="H567" s="10"/>
      <c r="X567" s="6"/>
      <c r="Y567" s="6"/>
    </row>
    <row r="568">
      <c r="B568" s="10"/>
      <c r="C568" s="10"/>
      <c r="D568" s="10"/>
      <c r="F568" s="10"/>
      <c r="G568" s="10"/>
      <c r="H568" s="10"/>
      <c r="X568" s="6"/>
      <c r="Y568" s="6"/>
    </row>
    <row r="569">
      <c r="B569" s="10"/>
      <c r="C569" s="10"/>
      <c r="D569" s="10"/>
      <c r="F569" s="10"/>
      <c r="G569" s="10"/>
      <c r="H569" s="10"/>
      <c r="X569" s="6"/>
      <c r="Y569" s="6"/>
    </row>
    <row r="570">
      <c r="B570" s="10"/>
      <c r="C570" s="10"/>
      <c r="D570" s="10"/>
      <c r="F570" s="10"/>
      <c r="G570" s="10"/>
      <c r="H570" s="10"/>
      <c r="X570" s="6"/>
      <c r="Y570" s="6"/>
    </row>
    <row r="571">
      <c r="B571" s="10"/>
      <c r="C571" s="10"/>
      <c r="D571" s="10"/>
      <c r="F571" s="10"/>
      <c r="G571" s="10"/>
      <c r="H571" s="10"/>
      <c r="X571" s="6"/>
      <c r="Y571" s="6"/>
    </row>
    <row r="572">
      <c r="B572" s="10"/>
      <c r="C572" s="10"/>
      <c r="D572" s="10"/>
      <c r="F572" s="10"/>
      <c r="G572" s="10"/>
      <c r="H572" s="10"/>
      <c r="X572" s="6"/>
      <c r="Y572" s="6"/>
    </row>
    <row r="573">
      <c r="B573" s="10"/>
      <c r="C573" s="10"/>
      <c r="D573" s="10"/>
      <c r="F573" s="10"/>
      <c r="G573" s="10"/>
      <c r="H573" s="10"/>
      <c r="X573" s="6"/>
      <c r="Y573" s="6"/>
    </row>
    <row r="574">
      <c r="B574" s="10"/>
      <c r="C574" s="10"/>
      <c r="D574" s="10"/>
      <c r="F574" s="10"/>
      <c r="G574" s="10"/>
      <c r="H574" s="10"/>
      <c r="X574" s="6"/>
      <c r="Y574" s="6"/>
    </row>
    <row r="575">
      <c r="B575" s="10"/>
      <c r="C575" s="10"/>
      <c r="D575" s="10"/>
      <c r="F575" s="10"/>
      <c r="G575" s="10"/>
      <c r="H575" s="10"/>
      <c r="X575" s="6"/>
      <c r="Y575" s="6"/>
    </row>
    <row r="576">
      <c r="B576" s="10"/>
      <c r="C576" s="10"/>
      <c r="D576" s="10"/>
      <c r="F576" s="10"/>
      <c r="G576" s="10"/>
      <c r="H576" s="10"/>
      <c r="X576" s="6"/>
      <c r="Y576" s="6"/>
    </row>
    <row r="577">
      <c r="B577" s="10"/>
      <c r="C577" s="10"/>
      <c r="D577" s="10"/>
      <c r="F577" s="10"/>
      <c r="G577" s="10"/>
      <c r="H577" s="10"/>
      <c r="X577" s="6"/>
      <c r="Y577" s="6"/>
    </row>
    <row r="578">
      <c r="B578" s="10"/>
      <c r="C578" s="10"/>
      <c r="D578" s="10"/>
      <c r="F578" s="10"/>
      <c r="G578" s="10"/>
      <c r="H578" s="10"/>
      <c r="X578" s="6"/>
      <c r="Y578" s="6"/>
    </row>
    <row r="579">
      <c r="B579" s="10"/>
      <c r="C579" s="10"/>
      <c r="D579" s="10"/>
      <c r="F579" s="10"/>
      <c r="G579" s="10"/>
      <c r="H579" s="10"/>
      <c r="X579" s="6"/>
      <c r="Y579" s="6"/>
    </row>
    <row r="580">
      <c r="B580" s="10"/>
      <c r="C580" s="10"/>
      <c r="D580" s="10"/>
      <c r="F580" s="10"/>
      <c r="G580" s="10"/>
      <c r="H580" s="10"/>
      <c r="X580" s="6"/>
      <c r="Y580" s="6"/>
    </row>
    <row r="581">
      <c r="B581" s="10"/>
      <c r="C581" s="10"/>
      <c r="D581" s="10"/>
      <c r="F581" s="10"/>
      <c r="G581" s="10"/>
      <c r="H581" s="10"/>
      <c r="X581" s="6"/>
      <c r="Y581" s="6"/>
    </row>
    <row r="582">
      <c r="B582" s="10"/>
      <c r="C582" s="10"/>
      <c r="D582" s="10"/>
      <c r="F582" s="10"/>
      <c r="G582" s="10"/>
      <c r="H582" s="10"/>
      <c r="X582" s="6"/>
      <c r="Y582" s="6"/>
    </row>
    <row r="583">
      <c r="B583" s="10"/>
      <c r="C583" s="10"/>
      <c r="D583" s="10"/>
      <c r="F583" s="10"/>
      <c r="G583" s="10"/>
      <c r="H583" s="10"/>
      <c r="X583" s="6"/>
      <c r="Y583" s="6"/>
    </row>
    <row r="584">
      <c r="B584" s="10"/>
      <c r="C584" s="10"/>
      <c r="D584" s="10"/>
      <c r="F584" s="10"/>
      <c r="G584" s="10"/>
      <c r="H584" s="10"/>
      <c r="X584" s="6"/>
      <c r="Y584" s="6"/>
    </row>
    <row r="585">
      <c r="B585" s="10"/>
      <c r="C585" s="10"/>
      <c r="D585" s="10"/>
      <c r="F585" s="10"/>
      <c r="G585" s="10"/>
      <c r="H585" s="10"/>
      <c r="X585" s="6"/>
      <c r="Y585" s="6"/>
    </row>
    <row r="586">
      <c r="B586" s="10"/>
      <c r="C586" s="10"/>
      <c r="D586" s="10"/>
      <c r="F586" s="10"/>
      <c r="G586" s="10"/>
      <c r="H586" s="10"/>
      <c r="X586" s="6"/>
      <c r="Y586" s="6"/>
    </row>
    <row r="587">
      <c r="B587" s="10"/>
      <c r="C587" s="10"/>
      <c r="D587" s="10"/>
      <c r="F587" s="10"/>
      <c r="G587" s="10"/>
      <c r="H587" s="10"/>
      <c r="X587" s="6"/>
      <c r="Y587" s="6"/>
    </row>
    <row r="588">
      <c r="B588" s="10"/>
      <c r="C588" s="10"/>
      <c r="D588" s="10"/>
      <c r="F588" s="10"/>
      <c r="G588" s="10"/>
      <c r="H588" s="10"/>
      <c r="X588" s="6"/>
      <c r="Y588" s="6"/>
    </row>
    <row r="589">
      <c r="B589" s="10"/>
      <c r="C589" s="10"/>
      <c r="D589" s="10"/>
      <c r="F589" s="10"/>
      <c r="G589" s="10"/>
      <c r="H589" s="10"/>
      <c r="X589" s="6"/>
      <c r="Y589" s="6"/>
    </row>
    <row r="590">
      <c r="B590" s="10"/>
      <c r="C590" s="10"/>
      <c r="D590" s="10"/>
      <c r="F590" s="10"/>
      <c r="G590" s="10"/>
      <c r="H590" s="10"/>
      <c r="X590" s="6"/>
      <c r="Y590" s="6"/>
    </row>
    <row r="591">
      <c r="B591" s="10"/>
      <c r="C591" s="10"/>
      <c r="D591" s="10"/>
      <c r="F591" s="10"/>
      <c r="G591" s="10"/>
      <c r="H591" s="10"/>
      <c r="X591" s="6"/>
      <c r="Y591" s="6"/>
    </row>
    <row r="592">
      <c r="B592" s="10"/>
      <c r="C592" s="10"/>
      <c r="D592" s="10"/>
      <c r="F592" s="10"/>
      <c r="G592" s="10"/>
      <c r="H592" s="10"/>
      <c r="X592" s="6"/>
      <c r="Y592" s="6"/>
    </row>
    <row r="593">
      <c r="B593" s="10"/>
      <c r="C593" s="10"/>
      <c r="D593" s="10"/>
      <c r="F593" s="10"/>
      <c r="G593" s="10"/>
      <c r="H593" s="10"/>
      <c r="X593" s="6"/>
      <c r="Y593" s="6"/>
    </row>
    <row r="594">
      <c r="B594" s="10"/>
      <c r="C594" s="10"/>
      <c r="D594" s="10"/>
      <c r="F594" s="10"/>
      <c r="G594" s="10"/>
      <c r="H594" s="10"/>
      <c r="X594" s="6"/>
      <c r="Y594" s="6"/>
    </row>
    <row r="595">
      <c r="B595" s="10"/>
      <c r="C595" s="10"/>
      <c r="D595" s="10"/>
      <c r="F595" s="10"/>
      <c r="G595" s="10"/>
      <c r="H595" s="10"/>
      <c r="X595" s="6"/>
      <c r="Y595" s="6"/>
    </row>
    <row r="596">
      <c r="B596" s="10"/>
      <c r="C596" s="10"/>
      <c r="D596" s="10"/>
      <c r="F596" s="10"/>
      <c r="G596" s="10"/>
      <c r="H596" s="10"/>
      <c r="X596" s="6"/>
      <c r="Y596" s="6"/>
    </row>
    <row r="597">
      <c r="B597" s="10"/>
      <c r="C597" s="10"/>
      <c r="D597" s="10"/>
      <c r="F597" s="10"/>
      <c r="G597" s="10"/>
      <c r="H597" s="10"/>
      <c r="X597" s="6"/>
      <c r="Y597" s="6"/>
    </row>
    <row r="598">
      <c r="B598" s="10"/>
      <c r="C598" s="10"/>
      <c r="D598" s="10"/>
      <c r="F598" s="10"/>
      <c r="G598" s="10"/>
      <c r="H598" s="10"/>
      <c r="X598" s="6"/>
      <c r="Y598" s="6"/>
    </row>
    <row r="599">
      <c r="B599" s="10"/>
      <c r="C599" s="10"/>
      <c r="D599" s="10"/>
      <c r="F599" s="10"/>
      <c r="G599" s="10"/>
      <c r="H599" s="10"/>
      <c r="X599" s="6"/>
      <c r="Y599" s="6"/>
    </row>
    <row r="600">
      <c r="B600" s="10"/>
      <c r="C600" s="10"/>
      <c r="D600" s="10"/>
      <c r="F600" s="10"/>
      <c r="G600" s="10"/>
      <c r="H600" s="10"/>
      <c r="X600" s="6"/>
      <c r="Y600" s="6"/>
    </row>
    <row r="601">
      <c r="B601" s="10"/>
      <c r="C601" s="10"/>
      <c r="D601" s="10"/>
      <c r="F601" s="10"/>
      <c r="G601" s="10"/>
      <c r="H601" s="10"/>
      <c r="X601" s="6"/>
      <c r="Y601" s="6"/>
    </row>
    <row r="602">
      <c r="B602" s="10"/>
      <c r="C602" s="10"/>
      <c r="D602" s="10"/>
      <c r="F602" s="10"/>
      <c r="G602" s="10"/>
      <c r="H602" s="10"/>
      <c r="X602" s="6"/>
      <c r="Y602" s="6"/>
    </row>
    <row r="603">
      <c r="B603" s="10"/>
      <c r="C603" s="10"/>
      <c r="D603" s="10"/>
      <c r="F603" s="10"/>
      <c r="G603" s="10"/>
      <c r="H603" s="10"/>
      <c r="X603" s="6"/>
      <c r="Y603" s="6"/>
    </row>
    <row r="604">
      <c r="B604" s="10"/>
      <c r="C604" s="10"/>
      <c r="D604" s="10"/>
      <c r="F604" s="10"/>
      <c r="G604" s="10"/>
      <c r="H604" s="10"/>
      <c r="X604" s="6"/>
      <c r="Y604" s="6"/>
    </row>
    <row r="605">
      <c r="B605" s="10"/>
      <c r="C605" s="10"/>
      <c r="D605" s="10"/>
      <c r="F605" s="10"/>
      <c r="G605" s="10"/>
      <c r="H605" s="10"/>
      <c r="X605" s="6"/>
      <c r="Y605" s="6"/>
    </row>
    <row r="606">
      <c r="B606" s="10"/>
      <c r="C606" s="10"/>
      <c r="D606" s="10"/>
      <c r="F606" s="10"/>
      <c r="G606" s="10"/>
      <c r="H606" s="10"/>
      <c r="X606" s="6"/>
      <c r="Y606" s="6"/>
    </row>
    <row r="607">
      <c r="B607" s="10"/>
      <c r="C607" s="10"/>
      <c r="D607" s="10"/>
      <c r="F607" s="10"/>
      <c r="G607" s="10"/>
      <c r="H607" s="10"/>
      <c r="X607" s="6"/>
      <c r="Y607" s="6"/>
    </row>
    <row r="608">
      <c r="B608" s="10"/>
      <c r="C608" s="10"/>
      <c r="D608" s="10"/>
      <c r="F608" s="10"/>
      <c r="G608" s="10"/>
      <c r="H608" s="10"/>
      <c r="X608" s="6"/>
      <c r="Y608" s="6"/>
    </row>
    <row r="609">
      <c r="B609" s="10"/>
      <c r="C609" s="10"/>
      <c r="D609" s="10"/>
      <c r="F609" s="10"/>
      <c r="G609" s="10"/>
      <c r="H609" s="10"/>
      <c r="X609" s="6"/>
      <c r="Y609" s="6"/>
    </row>
    <row r="610">
      <c r="B610" s="10"/>
      <c r="C610" s="10"/>
      <c r="D610" s="10"/>
      <c r="F610" s="10"/>
      <c r="G610" s="10"/>
      <c r="H610" s="10"/>
      <c r="X610" s="6"/>
      <c r="Y610" s="6"/>
    </row>
    <row r="611">
      <c r="B611" s="10"/>
      <c r="C611" s="10"/>
      <c r="D611" s="10"/>
      <c r="F611" s="10"/>
      <c r="G611" s="10"/>
      <c r="H611" s="10"/>
      <c r="X611" s="6"/>
      <c r="Y611" s="6"/>
    </row>
    <row r="612">
      <c r="B612" s="10"/>
      <c r="C612" s="10"/>
      <c r="D612" s="10"/>
      <c r="F612" s="10"/>
      <c r="G612" s="10"/>
      <c r="H612" s="10"/>
      <c r="X612" s="6"/>
      <c r="Y612" s="6"/>
    </row>
    <row r="613">
      <c r="B613" s="10"/>
      <c r="C613" s="10"/>
      <c r="D613" s="10"/>
      <c r="F613" s="10"/>
      <c r="G613" s="10"/>
      <c r="H613" s="10"/>
      <c r="X613" s="6"/>
      <c r="Y613" s="6"/>
    </row>
    <row r="614">
      <c r="B614" s="10"/>
      <c r="C614" s="10"/>
      <c r="D614" s="10"/>
      <c r="F614" s="10"/>
      <c r="G614" s="10"/>
      <c r="H614" s="10"/>
      <c r="X614" s="6"/>
      <c r="Y614" s="6"/>
    </row>
    <row r="615">
      <c r="B615" s="10"/>
      <c r="C615" s="10"/>
      <c r="D615" s="10"/>
      <c r="F615" s="10"/>
      <c r="G615" s="10"/>
      <c r="H615" s="10"/>
      <c r="X615" s="6"/>
      <c r="Y615" s="6"/>
    </row>
    <row r="616">
      <c r="B616" s="10"/>
      <c r="C616" s="10"/>
      <c r="D616" s="10"/>
      <c r="F616" s="10"/>
      <c r="G616" s="10"/>
      <c r="H616" s="10"/>
      <c r="X616" s="6"/>
      <c r="Y616" s="6"/>
    </row>
    <row r="617">
      <c r="B617" s="10"/>
      <c r="C617" s="10"/>
      <c r="D617" s="10"/>
      <c r="F617" s="10"/>
      <c r="G617" s="10"/>
      <c r="H617" s="10"/>
      <c r="X617" s="6"/>
      <c r="Y617" s="6"/>
    </row>
    <row r="618">
      <c r="B618" s="10"/>
      <c r="C618" s="10"/>
      <c r="D618" s="10"/>
      <c r="F618" s="10"/>
      <c r="G618" s="10"/>
      <c r="H618" s="10"/>
      <c r="X618" s="6"/>
      <c r="Y618" s="6"/>
    </row>
    <row r="619">
      <c r="B619" s="10"/>
      <c r="C619" s="10"/>
      <c r="D619" s="10"/>
      <c r="F619" s="10"/>
      <c r="G619" s="10"/>
      <c r="H619" s="10"/>
      <c r="X619" s="6"/>
      <c r="Y619" s="6"/>
    </row>
    <row r="620">
      <c r="B620" s="10"/>
      <c r="C620" s="10"/>
      <c r="D620" s="10"/>
      <c r="F620" s="10"/>
      <c r="G620" s="10"/>
      <c r="H620" s="10"/>
      <c r="X620" s="6"/>
      <c r="Y620" s="6"/>
    </row>
    <row r="621">
      <c r="B621" s="10"/>
      <c r="C621" s="10"/>
      <c r="D621" s="10"/>
      <c r="F621" s="10"/>
      <c r="G621" s="10"/>
      <c r="H621" s="10"/>
      <c r="X621" s="6"/>
      <c r="Y621" s="6"/>
    </row>
    <row r="622">
      <c r="B622" s="10"/>
      <c r="C622" s="10"/>
      <c r="D622" s="10"/>
      <c r="F622" s="10"/>
      <c r="G622" s="10"/>
      <c r="H622" s="10"/>
      <c r="X622" s="6"/>
      <c r="Y622" s="6"/>
    </row>
    <row r="623">
      <c r="B623" s="10"/>
      <c r="C623" s="10"/>
      <c r="D623" s="10"/>
      <c r="F623" s="10"/>
      <c r="G623" s="10"/>
      <c r="H623" s="10"/>
      <c r="X623" s="6"/>
      <c r="Y623" s="6"/>
    </row>
    <row r="624">
      <c r="B624" s="10"/>
      <c r="C624" s="10"/>
      <c r="D624" s="10"/>
      <c r="F624" s="10"/>
      <c r="G624" s="10"/>
      <c r="H624" s="10"/>
      <c r="X624" s="6"/>
      <c r="Y624" s="6"/>
    </row>
    <row r="625">
      <c r="B625" s="10"/>
      <c r="C625" s="10"/>
      <c r="D625" s="10"/>
      <c r="F625" s="10"/>
      <c r="G625" s="10"/>
      <c r="H625" s="10"/>
      <c r="X625" s="6"/>
      <c r="Y625" s="6"/>
    </row>
    <row r="626">
      <c r="B626" s="10"/>
      <c r="C626" s="10"/>
      <c r="D626" s="10"/>
      <c r="F626" s="10"/>
      <c r="G626" s="10"/>
      <c r="H626" s="10"/>
      <c r="X626" s="6"/>
      <c r="Y626" s="6"/>
    </row>
    <row r="627">
      <c r="B627" s="10"/>
      <c r="C627" s="10"/>
      <c r="D627" s="10"/>
      <c r="F627" s="10"/>
      <c r="G627" s="10"/>
      <c r="H627" s="10"/>
      <c r="X627" s="6"/>
      <c r="Y627" s="6"/>
    </row>
    <row r="628">
      <c r="B628" s="10"/>
      <c r="C628" s="10"/>
      <c r="D628" s="10"/>
      <c r="F628" s="10"/>
      <c r="G628" s="10"/>
      <c r="H628" s="10"/>
      <c r="X628" s="6"/>
      <c r="Y628" s="6"/>
    </row>
    <row r="629">
      <c r="B629" s="10"/>
      <c r="C629" s="10"/>
      <c r="D629" s="10"/>
      <c r="F629" s="10"/>
      <c r="G629" s="10"/>
      <c r="H629" s="10"/>
      <c r="X629" s="6"/>
      <c r="Y629" s="6"/>
    </row>
    <row r="630">
      <c r="B630" s="10"/>
      <c r="C630" s="10"/>
      <c r="D630" s="10"/>
      <c r="F630" s="10"/>
      <c r="G630" s="10"/>
      <c r="H630" s="10"/>
      <c r="X630" s="6"/>
      <c r="Y630" s="6"/>
    </row>
    <row r="631">
      <c r="B631" s="10"/>
      <c r="C631" s="10"/>
      <c r="D631" s="10"/>
      <c r="F631" s="10"/>
      <c r="G631" s="10"/>
      <c r="H631" s="10"/>
      <c r="X631" s="6"/>
      <c r="Y631" s="6"/>
    </row>
    <row r="632">
      <c r="B632" s="10"/>
      <c r="C632" s="10"/>
      <c r="D632" s="10"/>
      <c r="F632" s="10"/>
      <c r="G632" s="10"/>
      <c r="H632" s="10"/>
      <c r="X632" s="6"/>
      <c r="Y632" s="6"/>
    </row>
    <row r="633">
      <c r="B633" s="10"/>
      <c r="C633" s="10"/>
      <c r="D633" s="10"/>
      <c r="F633" s="10"/>
      <c r="G633" s="10"/>
      <c r="H633" s="10"/>
      <c r="X633" s="6"/>
      <c r="Y633" s="6"/>
    </row>
    <row r="634">
      <c r="B634" s="10"/>
      <c r="C634" s="10"/>
      <c r="D634" s="10"/>
      <c r="F634" s="10"/>
      <c r="G634" s="10"/>
      <c r="H634" s="10"/>
      <c r="X634" s="6"/>
      <c r="Y634" s="6"/>
    </row>
    <row r="635">
      <c r="B635" s="10"/>
      <c r="C635" s="10"/>
      <c r="D635" s="10"/>
      <c r="F635" s="10"/>
      <c r="G635" s="10"/>
      <c r="H635" s="10"/>
      <c r="X635" s="6"/>
      <c r="Y635" s="6"/>
    </row>
    <row r="636">
      <c r="B636" s="10"/>
      <c r="C636" s="10"/>
      <c r="D636" s="10"/>
      <c r="F636" s="10"/>
      <c r="G636" s="10"/>
      <c r="H636" s="10"/>
      <c r="X636" s="6"/>
      <c r="Y636" s="6"/>
    </row>
    <row r="637">
      <c r="B637" s="10"/>
      <c r="C637" s="10"/>
      <c r="D637" s="10"/>
      <c r="F637" s="10"/>
      <c r="G637" s="10"/>
      <c r="H637" s="10"/>
      <c r="X637" s="6"/>
      <c r="Y637" s="6"/>
    </row>
    <row r="638">
      <c r="B638" s="10"/>
      <c r="C638" s="10"/>
      <c r="D638" s="10"/>
      <c r="F638" s="10"/>
      <c r="G638" s="10"/>
      <c r="H638" s="10"/>
      <c r="X638" s="6"/>
      <c r="Y638" s="6"/>
    </row>
    <row r="639">
      <c r="B639" s="10"/>
      <c r="C639" s="10"/>
      <c r="D639" s="10"/>
      <c r="F639" s="10"/>
      <c r="G639" s="10"/>
      <c r="H639" s="10"/>
      <c r="X639" s="6"/>
      <c r="Y639" s="6"/>
    </row>
    <row r="640">
      <c r="B640" s="10"/>
      <c r="C640" s="10"/>
      <c r="D640" s="10"/>
      <c r="F640" s="10"/>
      <c r="G640" s="10"/>
      <c r="H640" s="10"/>
      <c r="X640" s="6"/>
      <c r="Y640" s="6"/>
    </row>
    <row r="641">
      <c r="B641" s="10"/>
      <c r="C641" s="10"/>
      <c r="D641" s="10"/>
      <c r="F641" s="10"/>
      <c r="G641" s="10"/>
      <c r="H641" s="10"/>
      <c r="X641" s="6"/>
      <c r="Y641" s="6"/>
    </row>
    <row r="642">
      <c r="B642" s="10"/>
      <c r="C642" s="10"/>
      <c r="D642" s="10"/>
      <c r="F642" s="10"/>
      <c r="G642" s="10"/>
      <c r="H642" s="10"/>
      <c r="X642" s="6"/>
      <c r="Y642" s="6"/>
    </row>
    <row r="643">
      <c r="B643" s="10"/>
      <c r="C643" s="10"/>
      <c r="D643" s="10"/>
      <c r="F643" s="10"/>
      <c r="G643" s="10"/>
      <c r="H643" s="10"/>
      <c r="X643" s="6"/>
      <c r="Y643" s="6"/>
    </row>
    <row r="644">
      <c r="B644" s="10"/>
      <c r="C644" s="10"/>
      <c r="D644" s="10"/>
      <c r="F644" s="10"/>
      <c r="G644" s="10"/>
      <c r="H644" s="10"/>
      <c r="X644" s="6"/>
      <c r="Y644" s="6"/>
    </row>
    <row r="645">
      <c r="B645" s="10"/>
      <c r="C645" s="10"/>
      <c r="D645" s="10"/>
      <c r="F645" s="10"/>
      <c r="G645" s="10"/>
      <c r="H645" s="10"/>
      <c r="X645" s="6"/>
      <c r="Y645" s="6"/>
    </row>
    <row r="646">
      <c r="B646" s="10"/>
      <c r="C646" s="10"/>
      <c r="D646" s="10"/>
      <c r="F646" s="10"/>
      <c r="G646" s="10"/>
      <c r="H646" s="10"/>
      <c r="X646" s="6"/>
      <c r="Y646" s="6"/>
    </row>
    <row r="647">
      <c r="B647" s="10"/>
      <c r="C647" s="10"/>
      <c r="D647" s="10"/>
      <c r="F647" s="10"/>
      <c r="G647" s="10"/>
      <c r="H647" s="10"/>
      <c r="X647" s="6"/>
      <c r="Y647" s="6"/>
    </row>
    <row r="648">
      <c r="B648" s="10"/>
      <c r="C648" s="10"/>
      <c r="D648" s="10"/>
      <c r="F648" s="10"/>
      <c r="G648" s="10"/>
      <c r="H648" s="10"/>
      <c r="X648" s="6"/>
      <c r="Y648" s="6"/>
    </row>
    <row r="649">
      <c r="B649" s="10"/>
      <c r="C649" s="10"/>
      <c r="D649" s="10"/>
      <c r="F649" s="10"/>
      <c r="G649" s="10"/>
      <c r="H649" s="10"/>
      <c r="X649" s="6"/>
      <c r="Y649" s="6"/>
    </row>
    <row r="650">
      <c r="B650" s="10"/>
      <c r="C650" s="10"/>
      <c r="D650" s="10"/>
      <c r="F650" s="10"/>
      <c r="G650" s="10"/>
      <c r="H650" s="10"/>
      <c r="X650" s="6"/>
      <c r="Y650" s="6"/>
    </row>
    <row r="651">
      <c r="B651" s="10"/>
      <c r="C651" s="10"/>
      <c r="D651" s="10"/>
      <c r="F651" s="10"/>
      <c r="G651" s="10"/>
      <c r="H651" s="10"/>
      <c r="X651" s="6"/>
      <c r="Y651" s="6"/>
    </row>
    <row r="652">
      <c r="B652" s="10"/>
      <c r="C652" s="10"/>
      <c r="D652" s="10"/>
      <c r="F652" s="10"/>
      <c r="G652" s="10"/>
      <c r="H652" s="10"/>
      <c r="X652" s="6"/>
      <c r="Y652" s="6"/>
    </row>
    <row r="653">
      <c r="B653" s="10"/>
      <c r="C653" s="10"/>
      <c r="D653" s="10"/>
      <c r="F653" s="10"/>
      <c r="G653" s="10"/>
      <c r="H653" s="10"/>
      <c r="X653" s="6"/>
      <c r="Y653" s="6"/>
    </row>
    <row r="654">
      <c r="B654" s="10"/>
      <c r="C654" s="10"/>
      <c r="D654" s="10"/>
      <c r="F654" s="10"/>
      <c r="G654" s="10"/>
      <c r="H654" s="10"/>
      <c r="X654" s="6"/>
      <c r="Y654" s="6"/>
    </row>
    <row r="655">
      <c r="B655" s="10"/>
      <c r="C655" s="10"/>
      <c r="D655" s="10"/>
      <c r="F655" s="10"/>
      <c r="G655" s="10"/>
      <c r="H655" s="10"/>
      <c r="X655" s="6"/>
      <c r="Y655" s="6"/>
    </row>
    <row r="656">
      <c r="B656" s="10"/>
      <c r="C656" s="10"/>
      <c r="D656" s="10"/>
      <c r="F656" s="10"/>
      <c r="G656" s="10"/>
      <c r="H656" s="10"/>
      <c r="X656" s="6"/>
      <c r="Y656" s="6"/>
    </row>
    <row r="657">
      <c r="B657" s="10"/>
      <c r="C657" s="10"/>
      <c r="D657" s="10"/>
      <c r="F657" s="10"/>
      <c r="G657" s="10"/>
      <c r="H657" s="10"/>
      <c r="X657" s="6"/>
      <c r="Y657" s="6"/>
    </row>
    <row r="658">
      <c r="B658" s="10"/>
      <c r="C658" s="10"/>
      <c r="D658" s="10"/>
      <c r="F658" s="10"/>
      <c r="G658" s="10"/>
      <c r="H658" s="10"/>
      <c r="X658" s="6"/>
      <c r="Y658" s="6"/>
    </row>
    <row r="659">
      <c r="B659" s="10"/>
      <c r="C659" s="10"/>
      <c r="D659" s="10"/>
      <c r="F659" s="10"/>
      <c r="G659" s="10"/>
      <c r="H659" s="10"/>
      <c r="X659" s="6"/>
      <c r="Y659" s="6"/>
    </row>
    <row r="660">
      <c r="B660" s="10"/>
      <c r="C660" s="10"/>
      <c r="D660" s="10"/>
      <c r="F660" s="10"/>
      <c r="G660" s="10"/>
      <c r="H660" s="10"/>
      <c r="X660" s="6"/>
      <c r="Y660" s="6"/>
    </row>
    <row r="661">
      <c r="B661" s="10"/>
      <c r="C661" s="10"/>
      <c r="D661" s="10"/>
      <c r="F661" s="10"/>
      <c r="G661" s="10"/>
      <c r="H661" s="10"/>
      <c r="X661" s="6"/>
      <c r="Y661" s="6"/>
    </row>
    <row r="662">
      <c r="B662" s="10"/>
      <c r="C662" s="10"/>
      <c r="D662" s="10"/>
      <c r="F662" s="10"/>
      <c r="G662" s="10"/>
      <c r="H662" s="10"/>
      <c r="X662" s="6"/>
      <c r="Y662" s="6"/>
    </row>
    <row r="663">
      <c r="B663" s="10"/>
      <c r="C663" s="10"/>
      <c r="D663" s="10"/>
      <c r="F663" s="10"/>
      <c r="G663" s="10"/>
      <c r="H663" s="10"/>
      <c r="X663" s="6"/>
      <c r="Y663" s="6"/>
    </row>
    <row r="664">
      <c r="B664" s="10"/>
      <c r="C664" s="10"/>
      <c r="D664" s="10"/>
      <c r="F664" s="10"/>
      <c r="G664" s="10"/>
      <c r="H664" s="10"/>
      <c r="X664" s="6"/>
      <c r="Y664" s="6"/>
    </row>
    <row r="665">
      <c r="B665" s="10"/>
      <c r="C665" s="10"/>
      <c r="D665" s="10"/>
      <c r="F665" s="10"/>
      <c r="G665" s="10"/>
      <c r="H665" s="10"/>
      <c r="X665" s="6"/>
      <c r="Y665" s="6"/>
    </row>
    <row r="666">
      <c r="B666" s="10"/>
      <c r="C666" s="10"/>
      <c r="D666" s="10"/>
      <c r="F666" s="10"/>
      <c r="G666" s="10"/>
      <c r="H666" s="10"/>
      <c r="X666" s="6"/>
      <c r="Y666" s="6"/>
    </row>
    <row r="667">
      <c r="B667" s="10"/>
      <c r="C667" s="10"/>
      <c r="D667" s="10"/>
      <c r="F667" s="10"/>
      <c r="G667" s="10"/>
      <c r="H667" s="10"/>
      <c r="X667" s="6"/>
      <c r="Y667" s="6"/>
    </row>
    <row r="668">
      <c r="B668" s="10"/>
      <c r="C668" s="10"/>
      <c r="D668" s="10"/>
      <c r="F668" s="10"/>
      <c r="G668" s="10"/>
      <c r="H668" s="10"/>
      <c r="X668" s="6"/>
      <c r="Y668" s="6"/>
    </row>
    <row r="669">
      <c r="B669" s="10"/>
      <c r="C669" s="10"/>
      <c r="D669" s="10"/>
      <c r="F669" s="10"/>
      <c r="G669" s="10"/>
      <c r="H669" s="10"/>
      <c r="X669" s="6"/>
      <c r="Y669" s="6"/>
    </row>
    <row r="670">
      <c r="B670" s="10"/>
      <c r="C670" s="10"/>
      <c r="D670" s="10"/>
      <c r="F670" s="10"/>
      <c r="G670" s="10"/>
      <c r="H670" s="10"/>
      <c r="X670" s="6"/>
      <c r="Y670" s="6"/>
    </row>
    <row r="671">
      <c r="B671" s="10"/>
      <c r="C671" s="10"/>
      <c r="D671" s="10"/>
      <c r="F671" s="10"/>
      <c r="G671" s="10"/>
      <c r="H671" s="10"/>
      <c r="X671" s="6"/>
      <c r="Y671" s="6"/>
    </row>
    <row r="672">
      <c r="B672" s="10"/>
      <c r="C672" s="10"/>
      <c r="D672" s="10"/>
      <c r="F672" s="10"/>
      <c r="G672" s="10"/>
      <c r="H672" s="10"/>
      <c r="X672" s="6"/>
      <c r="Y672" s="6"/>
    </row>
    <row r="673">
      <c r="B673" s="10"/>
      <c r="C673" s="10"/>
      <c r="D673" s="10"/>
      <c r="F673" s="10"/>
      <c r="G673" s="10"/>
      <c r="H673" s="10"/>
      <c r="X673" s="6"/>
      <c r="Y673" s="6"/>
    </row>
    <row r="674">
      <c r="B674" s="10"/>
      <c r="C674" s="10"/>
      <c r="D674" s="10"/>
      <c r="F674" s="10"/>
      <c r="G674" s="10"/>
      <c r="H674" s="10"/>
      <c r="X674" s="6"/>
      <c r="Y674" s="6"/>
    </row>
    <row r="675">
      <c r="B675" s="10"/>
      <c r="C675" s="10"/>
      <c r="D675" s="10"/>
      <c r="F675" s="10"/>
      <c r="G675" s="10"/>
      <c r="H675" s="10"/>
      <c r="X675" s="6"/>
      <c r="Y675" s="6"/>
    </row>
    <row r="676">
      <c r="B676" s="10"/>
      <c r="C676" s="10"/>
      <c r="D676" s="10"/>
      <c r="F676" s="10"/>
      <c r="G676" s="10"/>
      <c r="H676" s="10"/>
      <c r="X676" s="6"/>
      <c r="Y676" s="6"/>
    </row>
    <row r="677">
      <c r="B677" s="10"/>
      <c r="C677" s="10"/>
      <c r="D677" s="10"/>
      <c r="F677" s="10"/>
      <c r="G677" s="10"/>
      <c r="H677" s="10"/>
      <c r="X677" s="6"/>
      <c r="Y677" s="6"/>
    </row>
    <row r="678">
      <c r="B678" s="10"/>
      <c r="C678" s="10"/>
      <c r="D678" s="10"/>
      <c r="F678" s="10"/>
      <c r="G678" s="10"/>
      <c r="H678" s="10"/>
      <c r="X678" s="6"/>
      <c r="Y678" s="6"/>
    </row>
    <row r="679">
      <c r="B679" s="10"/>
      <c r="C679" s="10"/>
      <c r="D679" s="10"/>
      <c r="F679" s="10"/>
      <c r="G679" s="10"/>
      <c r="H679" s="10"/>
      <c r="X679" s="6"/>
      <c r="Y679" s="6"/>
    </row>
    <row r="680">
      <c r="B680" s="10"/>
      <c r="C680" s="10"/>
      <c r="D680" s="10"/>
      <c r="F680" s="10"/>
      <c r="G680" s="10"/>
      <c r="H680" s="10"/>
      <c r="X680" s="6"/>
      <c r="Y680" s="6"/>
    </row>
    <row r="681">
      <c r="B681" s="10"/>
      <c r="C681" s="10"/>
      <c r="D681" s="10"/>
      <c r="F681" s="10"/>
      <c r="G681" s="10"/>
      <c r="H681" s="10"/>
      <c r="X681" s="6"/>
      <c r="Y681" s="6"/>
    </row>
    <row r="682">
      <c r="B682" s="10"/>
      <c r="C682" s="10"/>
      <c r="D682" s="10"/>
      <c r="F682" s="10"/>
      <c r="G682" s="10"/>
      <c r="H682" s="10"/>
      <c r="X682" s="6"/>
      <c r="Y682" s="6"/>
    </row>
    <row r="683">
      <c r="B683" s="10"/>
      <c r="C683" s="10"/>
      <c r="D683" s="10"/>
      <c r="F683" s="10"/>
      <c r="G683" s="10"/>
      <c r="H683" s="10"/>
      <c r="X683" s="6"/>
      <c r="Y683" s="6"/>
    </row>
    <row r="684">
      <c r="B684" s="10"/>
      <c r="C684" s="10"/>
      <c r="D684" s="10"/>
      <c r="F684" s="10"/>
      <c r="G684" s="10"/>
      <c r="H684" s="10"/>
      <c r="X684" s="6"/>
      <c r="Y684" s="6"/>
    </row>
    <row r="685">
      <c r="B685" s="10"/>
      <c r="C685" s="10"/>
      <c r="D685" s="10"/>
      <c r="F685" s="10"/>
      <c r="G685" s="10"/>
      <c r="H685" s="10"/>
      <c r="X685" s="6"/>
      <c r="Y685" s="6"/>
    </row>
    <row r="686">
      <c r="B686" s="10"/>
      <c r="C686" s="10"/>
      <c r="D686" s="10"/>
      <c r="F686" s="10"/>
      <c r="G686" s="10"/>
      <c r="H686" s="10"/>
      <c r="X686" s="6"/>
      <c r="Y686" s="6"/>
    </row>
    <row r="687">
      <c r="B687" s="10"/>
      <c r="C687" s="10"/>
      <c r="D687" s="10"/>
      <c r="F687" s="10"/>
      <c r="G687" s="10"/>
      <c r="H687" s="10"/>
      <c r="X687" s="6"/>
      <c r="Y687" s="6"/>
    </row>
    <row r="688">
      <c r="B688" s="10"/>
      <c r="C688" s="10"/>
      <c r="D688" s="10"/>
      <c r="F688" s="10"/>
      <c r="G688" s="10"/>
      <c r="H688" s="10"/>
      <c r="X688" s="6"/>
      <c r="Y688" s="6"/>
    </row>
    <row r="689">
      <c r="B689" s="10"/>
      <c r="C689" s="10"/>
      <c r="D689" s="10"/>
      <c r="F689" s="10"/>
      <c r="G689" s="10"/>
      <c r="H689" s="10"/>
      <c r="X689" s="6"/>
      <c r="Y689" s="6"/>
    </row>
    <row r="690">
      <c r="B690" s="10"/>
      <c r="C690" s="10"/>
      <c r="D690" s="10"/>
      <c r="F690" s="10"/>
      <c r="G690" s="10"/>
      <c r="H690" s="10"/>
      <c r="X690" s="6"/>
      <c r="Y690" s="6"/>
    </row>
    <row r="691">
      <c r="B691" s="10"/>
      <c r="C691" s="10"/>
      <c r="D691" s="10"/>
      <c r="F691" s="10"/>
      <c r="G691" s="10"/>
      <c r="H691" s="10"/>
      <c r="X691" s="6"/>
      <c r="Y691" s="6"/>
    </row>
    <row r="692">
      <c r="B692" s="10"/>
      <c r="C692" s="10"/>
      <c r="D692" s="10"/>
      <c r="F692" s="10"/>
      <c r="G692" s="10"/>
      <c r="H692" s="10"/>
      <c r="X692" s="6"/>
      <c r="Y692" s="6"/>
    </row>
    <row r="693">
      <c r="B693" s="10"/>
      <c r="C693" s="10"/>
      <c r="D693" s="10"/>
      <c r="F693" s="10"/>
      <c r="G693" s="10"/>
      <c r="H693" s="10"/>
      <c r="X693" s="6"/>
      <c r="Y693" s="6"/>
    </row>
    <row r="694">
      <c r="B694" s="10"/>
      <c r="C694" s="10"/>
      <c r="D694" s="10"/>
      <c r="F694" s="10"/>
      <c r="G694" s="10"/>
      <c r="H694" s="10"/>
      <c r="X694" s="6"/>
      <c r="Y694" s="6"/>
    </row>
    <row r="695">
      <c r="B695" s="10"/>
      <c r="C695" s="10"/>
      <c r="D695" s="10"/>
      <c r="F695" s="10"/>
      <c r="G695" s="10"/>
      <c r="H695" s="10"/>
      <c r="X695" s="6"/>
      <c r="Y695" s="6"/>
    </row>
    <row r="696">
      <c r="B696" s="10"/>
      <c r="C696" s="10"/>
      <c r="D696" s="10"/>
      <c r="F696" s="10"/>
      <c r="G696" s="10"/>
      <c r="H696" s="10"/>
      <c r="X696" s="6"/>
      <c r="Y696" s="6"/>
    </row>
    <row r="697">
      <c r="B697" s="10"/>
      <c r="C697" s="10"/>
      <c r="D697" s="10"/>
      <c r="F697" s="10"/>
      <c r="G697" s="10"/>
      <c r="H697" s="10"/>
      <c r="X697" s="6"/>
      <c r="Y697" s="6"/>
    </row>
    <row r="698">
      <c r="B698" s="10"/>
      <c r="C698" s="10"/>
      <c r="D698" s="10"/>
      <c r="F698" s="10"/>
      <c r="G698" s="10"/>
      <c r="H698" s="10"/>
      <c r="X698" s="6"/>
      <c r="Y698" s="6"/>
    </row>
    <row r="699">
      <c r="B699" s="10"/>
      <c r="C699" s="10"/>
      <c r="D699" s="10"/>
      <c r="F699" s="10"/>
      <c r="G699" s="10"/>
      <c r="H699" s="10"/>
      <c r="X699" s="6"/>
      <c r="Y699" s="6"/>
    </row>
    <row r="700">
      <c r="B700" s="10"/>
      <c r="C700" s="10"/>
      <c r="D700" s="10"/>
      <c r="F700" s="10"/>
      <c r="G700" s="10"/>
      <c r="H700" s="10"/>
      <c r="X700" s="6"/>
      <c r="Y700" s="6"/>
    </row>
    <row r="701">
      <c r="B701" s="10"/>
      <c r="C701" s="10"/>
      <c r="D701" s="10"/>
      <c r="F701" s="10"/>
      <c r="G701" s="10"/>
      <c r="H701" s="10"/>
      <c r="X701" s="6"/>
      <c r="Y701" s="6"/>
    </row>
    <row r="702">
      <c r="B702" s="10"/>
      <c r="C702" s="10"/>
      <c r="D702" s="10"/>
      <c r="F702" s="10"/>
      <c r="G702" s="10"/>
      <c r="H702" s="10"/>
      <c r="X702" s="6"/>
      <c r="Y702" s="6"/>
    </row>
    <row r="703">
      <c r="B703" s="10"/>
      <c r="C703" s="10"/>
      <c r="D703" s="10"/>
      <c r="F703" s="10"/>
      <c r="G703" s="10"/>
      <c r="H703" s="10"/>
      <c r="X703" s="6"/>
      <c r="Y703" s="6"/>
    </row>
    <row r="704">
      <c r="B704" s="10"/>
      <c r="C704" s="10"/>
      <c r="D704" s="10"/>
      <c r="F704" s="10"/>
      <c r="G704" s="10"/>
      <c r="H704" s="10"/>
      <c r="X704" s="6"/>
      <c r="Y704" s="6"/>
    </row>
    <row r="705">
      <c r="B705" s="10"/>
      <c r="C705" s="10"/>
      <c r="D705" s="10"/>
      <c r="F705" s="10"/>
      <c r="G705" s="10"/>
      <c r="H705" s="10"/>
      <c r="X705" s="6"/>
      <c r="Y705" s="6"/>
    </row>
    <row r="706">
      <c r="B706" s="10"/>
      <c r="C706" s="10"/>
      <c r="D706" s="10"/>
      <c r="F706" s="10"/>
      <c r="G706" s="10"/>
      <c r="H706" s="10"/>
      <c r="X706" s="6"/>
      <c r="Y706" s="6"/>
    </row>
    <row r="707">
      <c r="B707" s="10"/>
      <c r="C707" s="10"/>
      <c r="D707" s="10"/>
      <c r="F707" s="10"/>
      <c r="G707" s="10"/>
      <c r="H707" s="10"/>
      <c r="X707" s="6"/>
      <c r="Y707" s="6"/>
    </row>
    <row r="708">
      <c r="B708" s="10"/>
      <c r="C708" s="10"/>
      <c r="D708" s="10"/>
      <c r="F708" s="10"/>
      <c r="G708" s="10"/>
      <c r="H708" s="10"/>
      <c r="X708" s="6"/>
      <c r="Y708" s="6"/>
    </row>
    <row r="709">
      <c r="B709" s="10"/>
      <c r="C709" s="10"/>
      <c r="D709" s="10"/>
      <c r="F709" s="10"/>
      <c r="G709" s="10"/>
      <c r="H709" s="10"/>
      <c r="X709" s="6"/>
      <c r="Y709" s="6"/>
    </row>
    <row r="710">
      <c r="B710" s="10"/>
      <c r="C710" s="10"/>
      <c r="D710" s="10"/>
      <c r="F710" s="10"/>
      <c r="G710" s="10"/>
      <c r="H710" s="10"/>
      <c r="X710" s="6"/>
      <c r="Y710" s="6"/>
    </row>
    <row r="711">
      <c r="B711" s="10"/>
      <c r="C711" s="10"/>
      <c r="D711" s="10"/>
      <c r="F711" s="10"/>
      <c r="G711" s="10"/>
      <c r="H711" s="10"/>
      <c r="X711" s="6"/>
      <c r="Y711" s="6"/>
    </row>
    <row r="712">
      <c r="B712" s="10"/>
      <c r="C712" s="10"/>
      <c r="D712" s="10"/>
      <c r="F712" s="10"/>
      <c r="G712" s="10"/>
      <c r="H712" s="10"/>
      <c r="X712" s="6"/>
      <c r="Y712" s="6"/>
    </row>
    <row r="713">
      <c r="B713" s="10"/>
      <c r="C713" s="10"/>
      <c r="D713" s="10"/>
      <c r="F713" s="10"/>
      <c r="G713" s="10"/>
      <c r="H713" s="10"/>
      <c r="X713" s="6"/>
      <c r="Y713" s="6"/>
    </row>
    <row r="714">
      <c r="B714" s="10"/>
      <c r="C714" s="10"/>
      <c r="D714" s="10"/>
      <c r="F714" s="10"/>
      <c r="G714" s="10"/>
      <c r="H714" s="10"/>
      <c r="X714" s="6"/>
      <c r="Y714" s="6"/>
    </row>
    <row r="715">
      <c r="B715" s="10"/>
      <c r="C715" s="10"/>
      <c r="D715" s="10"/>
      <c r="F715" s="10"/>
      <c r="G715" s="10"/>
      <c r="H715" s="10"/>
      <c r="X715" s="6"/>
      <c r="Y715" s="6"/>
    </row>
    <row r="716">
      <c r="B716" s="10"/>
      <c r="C716" s="10"/>
      <c r="D716" s="10"/>
      <c r="F716" s="10"/>
      <c r="G716" s="10"/>
      <c r="H716" s="10"/>
      <c r="X716" s="6"/>
      <c r="Y716" s="6"/>
    </row>
    <row r="717">
      <c r="B717" s="10"/>
      <c r="C717" s="10"/>
      <c r="D717" s="10"/>
      <c r="F717" s="10"/>
      <c r="G717" s="10"/>
      <c r="H717" s="10"/>
      <c r="X717" s="6"/>
      <c r="Y717" s="6"/>
    </row>
    <row r="718">
      <c r="B718" s="10"/>
      <c r="C718" s="10"/>
      <c r="D718" s="10"/>
      <c r="F718" s="10"/>
      <c r="G718" s="10"/>
      <c r="H718" s="10"/>
      <c r="X718" s="6"/>
      <c r="Y718" s="6"/>
    </row>
    <row r="719">
      <c r="B719" s="10"/>
      <c r="C719" s="10"/>
      <c r="D719" s="10"/>
      <c r="F719" s="10"/>
      <c r="G719" s="10"/>
      <c r="H719" s="10"/>
      <c r="X719" s="6"/>
      <c r="Y719" s="6"/>
    </row>
    <row r="720">
      <c r="B720" s="10"/>
      <c r="C720" s="10"/>
      <c r="D720" s="10"/>
      <c r="F720" s="10"/>
      <c r="G720" s="10"/>
      <c r="H720" s="10"/>
      <c r="X720" s="6"/>
      <c r="Y720" s="6"/>
    </row>
    <row r="721">
      <c r="B721" s="10"/>
      <c r="C721" s="10"/>
      <c r="D721" s="10"/>
      <c r="F721" s="10"/>
      <c r="G721" s="10"/>
      <c r="H721" s="10"/>
      <c r="X721" s="6"/>
      <c r="Y721" s="6"/>
    </row>
    <row r="722">
      <c r="B722" s="10"/>
      <c r="C722" s="10"/>
      <c r="D722" s="10"/>
      <c r="F722" s="10"/>
      <c r="G722" s="10"/>
      <c r="H722" s="10"/>
      <c r="X722" s="6"/>
      <c r="Y722" s="6"/>
    </row>
    <row r="723">
      <c r="B723" s="10"/>
      <c r="C723" s="10"/>
      <c r="D723" s="10"/>
      <c r="F723" s="10"/>
      <c r="G723" s="10"/>
      <c r="H723" s="10"/>
      <c r="X723" s="6"/>
      <c r="Y723" s="6"/>
    </row>
    <row r="724">
      <c r="B724" s="10"/>
      <c r="C724" s="10"/>
      <c r="D724" s="10"/>
      <c r="F724" s="10"/>
      <c r="G724" s="10"/>
      <c r="H724" s="10"/>
      <c r="X724" s="6"/>
      <c r="Y724" s="6"/>
    </row>
    <row r="725">
      <c r="B725" s="10"/>
      <c r="C725" s="10"/>
      <c r="D725" s="10"/>
      <c r="F725" s="10"/>
      <c r="G725" s="10"/>
      <c r="H725" s="10"/>
      <c r="X725" s="6"/>
      <c r="Y725" s="6"/>
    </row>
    <row r="726">
      <c r="B726" s="10"/>
      <c r="C726" s="10"/>
      <c r="D726" s="10"/>
      <c r="F726" s="10"/>
      <c r="G726" s="10"/>
      <c r="H726" s="10"/>
      <c r="X726" s="6"/>
      <c r="Y726" s="6"/>
    </row>
    <row r="727">
      <c r="B727" s="10"/>
      <c r="C727" s="10"/>
      <c r="D727" s="10"/>
      <c r="F727" s="10"/>
      <c r="G727" s="10"/>
      <c r="H727" s="10"/>
      <c r="X727" s="6"/>
      <c r="Y727" s="6"/>
    </row>
    <row r="728">
      <c r="B728" s="10"/>
      <c r="C728" s="10"/>
      <c r="D728" s="10"/>
      <c r="F728" s="10"/>
      <c r="G728" s="10"/>
      <c r="H728" s="10"/>
      <c r="X728" s="6"/>
      <c r="Y728" s="6"/>
    </row>
    <row r="729">
      <c r="B729" s="10"/>
      <c r="C729" s="10"/>
      <c r="D729" s="10"/>
      <c r="F729" s="10"/>
      <c r="G729" s="10"/>
      <c r="H729" s="10"/>
      <c r="X729" s="6"/>
      <c r="Y729" s="6"/>
    </row>
    <row r="730">
      <c r="B730" s="10"/>
      <c r="C730" s="10"/>
      <c r="D730" s="10"/>
      <c r="F730" s="10"/>
      <c r="G730" s="10"/>
      <c r="H730" s="10"/>
      <c r="X730" s="6"/>
      <c r="Y730" s="6"/>
    </row>
    <row r="731">
      <c r="B731" s="10"/>
      <c r="C731" s="10"/>
      <c r="D731" s="10"/>
      <c r="F731" s="10"/>
      <c r="G731" s="10"/>
      <c r="H731" s="10"/>
      <c r="X731" s="6"/>
      <c r="Y731" s="6"/>
    </row>
    <row r="732">
      <c r="B732" s="10"/>
      <c r="C732" s="10"/>
      <c r="D732" s="10"/>
      <c r="F732" s="10"/>
      <c r="G732" s="10"/>
      <c r="H732" s="10"/>
      <c r="X732" s="6"/>
      <c r="Y732" s="6"/>
    </row>
    <row r="733">
      <c r="B733" s="10"/>
      <c r="C733" s="10"/>
      <c r="D733" s="10"/>
      <c r="F733" s="10"/>
      <c r="G733" s="10"/>
      <c r="H733" s="10"/>
      <c r="X733" s="6"/>
      <c r="Y733" s="6"/>
    </row>
    <row r="734">
      <c r="B734" s="10"/>
      <c r="C734" s="10"/>
      <c r="D734" s="10"/>
      <c r="F734" s="10"/>
      <c r="G734" s="10"/>
      <c r="H734" s="10"/>
      <c r="X734" s="6"/>
      <c r="Y734" s="6"/>
    </row>
    <row r="735">
      <c r="B735" s="10"/>
      <c r="C735" s="10"/>
      <c r="D735" s="10"/>
      <c r="F735" s="10"/>
      <c r="G735" s="10"/>
      <c r="H735" s="10"/>
      <c r="X735" s="6"/>
      <c r="Y735" s="6"/>
    </row>
    <row r="736">
      <c r="B736" s="10"/>
      <c r="C736" s="10"/>
      <c r="D736" s="10"/>
      <c r="F736" s="10"/>
      <c r="G736" s="10"/>
      <c r="H736" s="10"/>
      <c r="X736" s="6"/>
      <c r="Y736" s="6"/>
    </row>
    <row r="737">
      <c r="B737" s="10"/>
      <c r="C737" s="10"/>
      <c r="D737" s="10"/>
      <c r="F737" s="10"/>
      <c r="G737" s="10"/>
      <c r="H737" s="10"/>
      <c r="X737" s="6"/>
      <c r="Y737" s="6"/>
    </row>
    <row r="738">
      <c r="B738" s="10"/>
      <c r="C738" s="10"/>
      <c r="D738" s="10"/>
      <c r="F738" s="10"/>
      <c r="G738" s="10"/>
      <c r="H738" s="10"/>
      <c r="X738" s="6"/>
      <c r="Y738" s="6"/>
    </row>
    <row r="739">
      <c r="B739" s="10"/>
      <c r="C739" s="10"/>
      <c r="D739" s="10"/>
      <c r="F739" s="10"/>
      <c r="G739" s="10"/>
      <c r="H739" s="10"/>
      <c r="X739" s="6"/>
      <c r="Y739" s="6"/>
    </row>
    <row r="740">
      <c r="B740" s="10"/>
      <c r="C740" s="10"/>
      <c r="D740" s="10"/>
      <c r="F740" s="10"/>
      <c r="G740" s="10"/>
      <c r="H740" s="10"/>
      <c r="X740" s="6"/>
      <c r="Y740" s="6"/>
    </row>
    <row r="741">
      <c r="B741" s="10"/>
      <c r="C741" s="10"/>
      <c r="D741" s="10"/>
      <c r="F741" s="10"/>
      <c r="G741" s="10"/>
      <c r="H741" s="10"/>
      <c r="X741" s="6"/>
      <c r="Y741" s="6"/>
    </row>
    <row r="742">
      <c r="B742" s="10"/>
      <c r="C742" s="10"/>
      <c r="D742" s="10"/>
      <c r="F742" s="10"/>
      <c r="G742" s="10"/>
      <c r="H742" s="10"/>
      <c r="X742" s="6"/>
      <c r="Y742" s="6"/>
    </row>
    <row r="743">
      <c r="B743" s="10"/>
      <c r="C743" s="10"/>
      <c r="D743" s="10"/>
      <c r="F743" s="10"/>
      <c r="G743" s="10"/>
      <c r="H743" s="10"/>
      <c r="X743" s="6"/>
      <c r="Y743" s="6"/>
    </row>
    <row r="744">
      <c r="B744" s="10"/>
      <c r="C744" s="10"/>
      <c r="D744" s="10"/>
      <c r="F744" s="10"/>
      <c r="G744" s="10"/>
      <c r="H744" s="10"/>
      <c r="X744" s="6"/>
      <c r="Y744" s="6"/>
    </row>
    <row r="745">
      <c r="B745" s="10"/>
      <c r="C745" s="10"/>
      <c r="D745" s="10"/>
      <c r="F745" s="10"/>
      <c r="G745" s="10"/>
      <c r="H745" s="10"/>
      <c r="X745" s="6"/>
      <c r="Y745" s="6"/>
    </row>
    <row r="746">
      <c r="B746" s="10"/>
      <c r="C746" s="10"/>
      <c r="D746" s="10"/>
      <c r="F746" s="10"/>
      <c r="G746" s="10"/>
      <c r="H746" s="10"/>
      <c r="X746" s="6"/>
      <c r="Y746" s="6"/>
    </row>
    <row r="747">
      <c r="B747" s="10"/>
      <c r="C747" s="10"/>
      <c r="D747" s="10"/>
      <c r="F747" s="10"/>
      <c r="G747" s="10"/>
      <c r="H747" s="10"/>
      <c r="X747" s="6"/>
      <c r="Y747" s="6"/>
    </row>
    <row r="748">
      <c r="B748" s="10"/>
      <c r="C748" s="10"/>
      <c r="D748" s="10"/>
      <c r="F748" s="10"/>
      <c r="G748" s="10"/>
      <c r="H748" s="10"/>
      <c r="X748" s="6"/>
      <c r="Y748" s="6"/>
    </row>
    <row r="749">
      <c r="B749" s="10"/>
      <c r="C749" s="10"/>
      <c r="D749" s="10"/>
      <c r="F749" s="10"/>
      <c r="G749" s="10"/>
      <c r="H749" s="10"/>
      <c r="X749" s="6"/>
      <c r="Y749" s="6"/>
    </row>
    <row r="750">
      <c r="B750" s="10"/>
      <c r="C750" s="10"/>
      <c r="D750" s="10"/>
      <c r="F750" s="10"/>
      <c r="G750" s="10"/>
      <c r="H750" s="10"/>
      <c r="X750" s="6"/>
      <c r="Y750" s="6"/>
    </row>
    <row r="751">
      <c r="B751" s="10"/>
      <c r="C751" s="10"/>
      <c r="D751" s="10"/>
      <c r="F751" s="10"/>
      <c r="G751" s="10"/>
      <c r="H751" s="10"/>
      <c r="X751" s="6"/>
      <c r="Y751" s="6"/>
    </row>
    <row r="752">
      <c r="B752" s="10"/>
      <c r="C752" s="10"/>
      <c r="D752" s="10"/>
      <c r="F752" s="10"/>
      <c r="G752" s="10"/>
      <c r="H752" s="10"/>
      <c r="X752" s="6"/>
      <c r="Y752" s="6"/>
    </row>
    <row r="753">
      <c r="B753" s="10"/>
      <c r="C753" s="10"/>
      <c r="D753" s="10"/>
      <c r="F753" s="10"/>
      <c r="G753" s="10"/>
      <c r="H753" s="10"/>
      <c r="X753" s="6"/>
      <c r="Y753" s="6"/>
    </row>
    <row r="754">
      <c r="B754" s="10"/>
      <c r="C754" s="10"/>
      <c r="D754" s="10"/>
      <c r="F754" s="10"/>
      <c r="G754" s="10"/>
      <c r="H754" s="10"/>
      <c r="X754" s="6"/>
      <c r="Y754" s="6"/>
    </row>
    <row r="755">
      <c r="B755" s="10"/>
      <c r="C755" s="10"/>
      <c r="D755" s="10"/>
      <c r="F755" s="10"/>
      <c r="G755" s="10"/>
      <c r="H755" s="10"/>
      <c r="X755" s="6"/>
      <c r="Y755" s="6"/>
    </row>
    <row r="756">
      <c r="B756" s="10"/>
      <c r="C756" s="10"/>
      <c r="D756" s="10"/>
      <c r="F756" s="10"/>
      <c r="G756" s="10"/>
      <c r="H756" s="10"/>
      <c r="X756" s="6"/>
      <c r="Y756" s="6"/>
    </row>
    <row r="757">
      <c r="B757" s="10"/>
      <c r="C757" s="10"/>
      <c r="D757" s="10"/>
      <c r="F757" s="10"/>
      <c r="G757" s="10"/>
      <c r="H757" s="10"/>
      <c r="X757" s="6"/>
      <c r="Y757" s="6"/>
    </row>
    <row r="758">
      <c r="B758" s="10"/>
      <c r="C758" s="10"/>
      <c r="D758" s="10"/>
      <c r="F758" s="10"/>
      <c r="G758" s="10"/>
      <c r="H758" s="10"/>
      <c r="X758" s="6"/>
      <c r="Y758" s="6"/>
    </row>
    <row r="759">
      <c r="B759" s="10"/>
      <c r="C759" s="10"/>
      <c r="D759" s="10"/>
      <c r="F759" s="10"/>
      <c r="G759" s="10"/>
      <c r="H759" s="10"/>
      <c r="X759" s="6"/>
      <c r="Y759" s="6"/>
    </row>
    <row r="760">
      <c r="B760" s="10"/>
      <c r="C760" s="10"/>
      <c r="D760" s="10"/>
      <c r="F760" s="10"/>
      <c r="G760" s="10"/>
      <c r="H760" s="10"/>
      <c r="X760" s="6"/>
      <c r="Y760" s="6"/>
    </row>
    <row r="761">
      <c r="B761" s="10"/>
      <c r="C761" s="10"/>
      <c r="D761" s="10"/>
      <c r="F761" s="10"/>
      <c r="G761" s="10"/>
      <c r="H761" s="10"/>
      <c r="X761" s="6"/>
      <c r="Y761" s="6"/>
    </row>
    <row r="762">
      <c r="B762" s="10"/>
      <c r="C762" s="10"/>
      <c r="D762" s="10"/>
      <c r="F762" s="10"/>
      <c r="G762" s="10"/>
      <c r="H762" s="10"/>
      <c r="X762" s="6"/>
      <c r="Y762" s="6"/>
    </row>
    <row r="763">
      <c r="B763" s="10"/>
      <c r="C763" s="10"/>
      <c r="D763" s="10"/>
      <c r="F763" s="10"/>
      <c r="G763" s="10"/>
      <c r="H763" s="10"/>
      <c r="X763" s="6"/>
      <c r="Y763" s="6"/>
    </row>
    <row r="764">
      <c r="B764" s="10"/>
      <c r="C764" s="10"/>
      <c r="D764" s="10"/>
      <c r="F764" s="10"/>
      <c r="G764" s="10"/>
      <c r="H764" s="10"/>
      <c r="X764" s="6"/>
      <c r="Y764" s="6"/>
    </row>
    <row r="765">
      <c r="B765" s="10"/>
      <c r="C765" s="10"/>
      <c r="D765" s="10"/>
      <c r="F765" s="10"/>
      <c r="G765" s="10"/>
      <c r="H765" s="10"/>
      <c r="X765" s="6"/>
      <c r="Y765" s="6"/>
    </row>
    <row r="766">
      <c r="B766" s="10"/>
      <c r="C766" s="10"/>
      <c r="D766" s="10"/>
      <c r="F766" s="10"/>
      <c r="G766" s="10"/>
      <c r="H766" s="10"/>
      <c r="X766" s="6"/>
      <c r="Y766" s="6"/>
    </row>
    <row r="767">
      <c r="B767" s="10"/>
      <c r="C767" s="10"/>
      <c r="D767" s="10"/>
      <c r="F767" s="10"/>
      <c r="G767" s="10"/>
      <c r="H767" s="10"/>
      <c r="X767" s="6"/>
      <c r="Y767" s="6"/>
    </row>
    <row r="768">
      <c r="B768" s="10"/>
      <c r="C768" s="10"/>
      <c r="D768" s="10"/>
      <c r="F768" s="10"/>
      <c r="G768" s="10"/>
      <c r="H768" s="10"/>
      <c r="X768" s="6"/>
      <c r="Y768" s="6"/>
    </row>
    <row r="769">
      <c r="B769" s="10"/>
      <c r="C769" s="10"/>
      <c r="D769" s="10"/>
      <c r="F769" s="10"/>
      <c r="G769" s="10"/>
      <c r="H769" s="10"/>
      <c r="X769" s="6"/>
      <c r="Y769" s="6"/>
    </row>
    <row r="770">
      <c r="B770" s="10"/>
      <c r="C770" s="10"/>
      <c r="D770" s="10"/>
      <c r="F770" s="10"/>
      <c r="G770" s="10"/>
      <c r="H770" s="10"/>
      <c r="X770" s="6"/>
      <c r="Y770" s="6"/>
    </row>
    <row r="771">
      <c r="B771" s="10"/>
      <c r="C771" s="10"/>
      <c r="D771" s="10"/>
      <c r="F771" s="10"/>
      <c r="G771" s="10"/>
      <c r="H771" s="10"/>
      <c r="X771" s="6"/>
      <c r="Y771" s="6"/>
    </row>
    <row r="772">
      <c r="B772" s="10"/>
      <c r="C772" s="10"/>
      <c r="D772" s="10"/>
      <c r="F772" s="10"/>
      <c r="G772" s="10"/>
      <c r="H772" s="10"/>
      <c r="X772" s="6"/>
      <c r="Y772" s="6"/>
    </row>
    <row r="773">
      <c r="B773" s="10"/>
      <c r="C773" s="10"/>
      <c r="D773" s="10"/>
      <c r="F773" s="10"/>
      <c r="G773" s="10"/>
      <c r="H773" s="10"/>
      <c r="X773" s="6"/>
      <c r="Y773" s="6"/>
    </row>
    <row r="774">
      <c r="B774" s="10"/>
      <c r="C774" s="10"/>
      <c r="D774" s="10"/>
      <c r="F774" s="10"/>
      <c r="G774" s="10"/>
      <c r="H774" s="10"/>
      <c r="X774" s="6"/>
      <c r="Y774" s="6"/>
    </row>
    <row r="775">
      <c r="B775" s="10"/>
      <c r="C775" s="10"/>
      <c r="D775" s="10"/>
      <c r="F775" s="10"/>
      <c r="G775" s="10"/>
      <c r="H775" s="10"/>
      <c r="X775" s="6"/>
      <c r="Y775" s="6"/>
    </row>
    <row r="776">
      <c r="B776" s="10"/>
      <c r="C776" s="10"/>
      <c r="D776" s="10"/>
      <c r="F776" s="10"/>
      <c r="G776" s="10"/>
      <c r="H776" s="10"/>
      <c r="X776" s="6"/>
      <c r="Y776" s="6"/>
    </row>
    <row r="777">
      <c r="B777" s="10"/>
      <c r="C777" s="10"/>
      <c r="D777" s="10"/>
      <c r="F777" s="10"/>
      <c r="G777" s="10"/>
      <c r="H777" s="10"/>
      <c r="X777" s="6"/>
      <c r="Y777" s="6"/>
    </row>
    <row r="778">
      <c r="B778" s="10"/>
      <c r="C778" s="10"/>
      <c r="D778" s="10"/>
      <c r="F778" s="10"/>
      <c r="G778" s="10"/>
      <c r="H778" s="10"/>
      <c r="X778" s="6"/>
      <c r="Y778" s="6"/>
    </row>
    <row r="779">
      <c r="B779" s="10"/>
      <c r="C779" s="10"/>
      <c r="D779" s="10"/>
      <c r="F779" s="10"/>
      <c r="G779" s="10"/>
      <c r="H779" s="10"/>
      <c r="X779" s="6"/>
      <c r="Y779" s="6"/>
    </row>
    <row r="780">
      <c r="B780" s="10"/>
      <c r="C780" s="10"/>
      <c r="D780" s="10"/>
      <c r="F780" s="10"/>
      <c r="G780" s="10"/>
      <c r="H780" s="10"/>
      <c r="X780" s="6"/>
      <c r="Y780" s="6"/>
    </row>
    <row r="781">
      <c r="B781" s="10"/>
      <c r="C781" s="10"/>
      <c r="D781" s="10"/>
      <c r="F781" s="10"/>
      <c r="G781" s="10"/>
      <c r="H781" s="10"/>
      <c r="X781" s="6"/>
      <c r="Y781" s="6"/>
    </row>
    <row r="782">
      <c r="B782" s="10"/>
      <c r="C782" s="10"/>
      <c r="D782" s="10"/>
      <c r="F782" s="10"/>
      <c r="G782" s="10"/>
      <c r="H782" s="10"/>
      <c r="X782" s="6"/>
      <c r="Y782" s="6"/>
    </row>
    <row r="783">
      <c r="B783" s="10"/>
      <c r="C783" s="10"/>
      <c r="D783" s="10"/>
      <c r="F783" s="10"/>
      <c r="G783" s="10"/>
      <c r="H783" s="10"/>
      <c r="X783" s="6"/>
      <c r="Y783" s="6"/>
    </row>
    <row r="784">
      <c r="B784" s="10"/>
      <c r="C784" s="10"/>
      <c r="D784" s="10"/>
      <c r="F784" s="10"/>
      <c r="G784" s="10"/>
      <c r="H784" s="10"/>
      <c r="X784" s="6"/>
      <c r="Y784" s="6"/>
    </row>
    <row r="785">
      <c r="B785" s="10"/>
      <c r="C785" s="10"/>
      <c r="D785" s="10"/>
      <c r="F785" s="10"/>
      <c r="G785" s="10"/>
      <c r="H785" s="10"/>
      <c r="X785" s="6"/>
      <c r="Y785" s="6"/>
    </row>
    <row r="786">
      <c r="B786" s="10"/>
      <c r="C786" s="10"/>
      <c r="D786" s="10"/>
      <c r="F786" s="10"/>
      <c r="G786" s="10"/>
      <c r="H786" s="10"/>
      <c r="X786" s="6"/>
      <c r="Y786" s="6"/>
    </row>
    <row r="787">
      <c r="B787" s="10"/>
      <c r="C787" s="10"/>
      <c r="D787" s="10"/>
      <c r="F787" s="10"/>
      <c r="G787" s="10"/>
      <c r="H787" s="10"/>
      <c r="X787" s="6"/>
      <c r="Y787" s="6"/>
    </row>
    <row r="788">
      <c r="B788" s="10"/>
      <c r="C788" s="10"/>
      <c r="D788" s="10"/>
      <c r="F788" s="10"/>
      <c r="G788" s="10"/>
      <c r="H788" s="10"/>
      <c r="X788" s="6"/>
      <c r="Y788" s="6"/>
    </row>
    <row r="789">
      <c r="B789" s="10"/>
      <c r="C789" s="10"/>
      <c r="D789" s="10"/>
      <c r="F789" s="10"/>
      <c r="G789" s="10"/>
      <c r="H789" s="10"/>
      <c r="X789" s="6"/>
      <c r="Y789" s="6"/>
    </row>
    <row r="790">
      <c r="B790" s="10"/>
      <c r="C790" s="10"/>
      <c r="D790" s="10"/>
      <c r="F790" s="10"/>
      <c r="G790" s="10"/>
      <c r="H790" s="10"/>
      <c r="X790" s="6"/>
      <c r="Y790" s="6"/>
    </row>
    <row r="791">
      <c r="B791" s="10"/>
      <c r="C791" s="10"/>
      <c r="D791" s="10"/>
      <c r="F791" s="10"/>
      <c r="G791" s="10"/>
      <c r="H791" s="10"/>
      <c r="X791" s="6"/>
      <c r="Y791" s="6"/>
    </row>
    <row r="792">
      <c r="B792" s="10"/>
      <c r="C792" s="10"/>
      <c r="D792" s="10"/>
      <c r="F792" s="10"/>
      <c r="G792" s="10"/>
      <c r="H792" s="10"/>
      <c r="X792" s="6"/>
      <c r="Y792" s="6"/>
    </row>
    <row r="793">
      <c r="B793" s="10"/>
      <c r="C793" s="10"/>
      <c r="D793" s="10"/>
      <c r="F793" s="10"/>
      <c r="G793" s="10"/>
      <c r="H793" s="10"/>
      <c r="X793" s="6"/>
      <c r="Y793" s="6"/>
    </row>
    <row r="794">
      <c r="B794" s="10"/>
      <c r="C794" s="10"/>
      <c r="D794" s="10"/>
      <c r="F794" s="10"/>
      <c r="G794" s="10"/>
      <c r="H794" s="10"/>
      <c r="X794" s="6"/>
      <c r="Y794" s="6"/>
    </row>
    <row r="795">
      <c r="B795" s="10"/>
      <c r="C795" s="10"/>
      <c r="D795" s="10"/>
      <c r="F795" s="10"/>
      <c r="G795" s="10"/>
      <c r="H795" s="10"/>
      <c r="X795" s="6"/>
      <c r="Y795" s="6"/>
    </row>
    <row r="796">
      <c r="B796" s="10"/>
      <c r="C796" s="10"/>
      <c r="D796" s="10"/>
      <c r="F796" s="10"/>
      <c r="G796" s="10"/>
      <c r="H796" s="10"/>
      <c r="X796" s="6"/>
      <c r="Y796" s="6"/>
    </row>
    <row r="797">
      <c r="B797" s="10"/>
      <c r="C797" s="10"/>
      <c r="D797" s="10"/>
      <c r="F797" s="10"/>
      <c r="G797" s="10"/>
      <c r="H797" s="10"/>
      <c r="X797" s="6"/>
      <c r="Y797" s="6"/>
    </row>
    <row r="798">
      <c r="B798" s="10"/>
      <c r="C798" s="10"/>
      <c r="D798" s="10"/>
      <c r="F798" s="10"/>
      <c r="G798" s="10"/>
      <c r="H798" s="10"/>
      <c r="X798" s="6"/>
      <c r="Y798" s="6"/>
    </row>
    <row r="799">
      <c r="B799" s="10"/>
      <c r="C799" s="10"/>
      <c r="D799" s="10"/>
      <c r="F799" s="10"/>
      <c r="G799" s="10"/>
      <c r="H799" s="10"/>
      <c r="X799" s="6"/>
      <c r="Y799" s="6"/>
    </row>
    <row r="800">
      <c r="B800" s="10"/>
      <c r="C800" s="10"/>
      <c r="D800" s="10"/>
      <c r="F800" s="10"/>
      <c r="G800" s="10"/>
      <c r="H800" s="10"/>
      <c r="X800" s="6"/>
      <c r="Y800" s="6"/>
    </row>
    <row r="801">
      <c r="B801" s="10"/>
      <c r="C801" s="10"/>
      <c r="D801" s="10"/>
      <c r="F801" s="10"/>
      <c r="G801" s="10"/>
      <c r="H801" s="10"/>
      <c r="X801" s="6"/>
      <c r="Y801" s="6"/>
    </row>
    <row r="802">
      <c r="B802" s="10"/>
      <c r="C802" s="10"/>
      <c r="D802" s="10"/>
      <c r="F802" s="10"/>
      <c r="G802" s="10"/>
      <c r="H802" s="10"/>
      <c r="X802" s="6"/>
      <c r="Y802" s="6"/>
    </row>
    <row r="803">
      <c r="B803" s="10"/>
      <c r="C803" s="10"/>
      <c r="D803" s="10"/>
      <c r="F803" s="10"/>
      <c r="G803" s="10"/>
      <c r="H803" s="10"/>
      <c r="X803" s="6"/>
      <c r="Y803" s="6"/>
    </row>
    <row r="804">
      <c r="B804" s="10"/>
      <c r="C804" s="10"/>
      <c r="D804" s="10"/>
      <c r="F804" s="10"/>
      <c r="G804" s="10"/>
      <c r="H804" s="10"/>
      <c r="X804" s="6"/>
      <c r="Y804" s="6"/>
    </row>
    <row r="805">
      <c r="B805" s="10"/>
      <c r="C805" s="10"/>
      <c r="D805" s="10"/>
      <c r="F805" s="10"/>
      <c r="G805" s="10"/>
      <c r="H805" s="10"/>
      <c r="X805" s="6"/>
      <c r="Y805" s="6"/>
    </row>
    <row r="806">
      <c r="B806" s="10"/>
      <c r="C806" s="10"/>
      <c r="D806" s="10"/>
      <c r="F806" s="10"/>
      <c r="G806" s="10"/>
      <c r="H806" s="10"/>
      <c r="X806" s="6"/>
      <c r="Y806" s="6"/>
    </row>
    <row r="807">
      <c r="B807" s="10"/>
      <c r="C807" s="10"/>
      <c r="D807" s="10"/>
      <c r="F807" s="10"/>
      <c r="G807" s="10"/>
      <c r="H807" s="10"/>
      <c r="X807" s="6"/>
      <c r="Y807" s="6"/>
    </row>
    <row r="808">
      <c r="B808" s="10"/>
      <c r="C808" s="10"/>
      <c r="D808" s="10"/>
      <c r="F808" s="10"/>
      <c r="G808" s="10"/>
      <c r="H808" s="10"/>
      <c r="X808" s="6"/>
      <c r="Y808" s="6"/>
    </row>
    <row r="809">
      <c r="B809" s="10"/>
      <c r="C809" s="10"/>
      <c r="D809" s="10"/>
      <c r="F809" s="10"/>
      <c r="G809" s="10"/>
      <c r="H809" s="10"/>
      <c r="X809" s="6"/>
      <c r="Y809" s="6"/>
    </row>
    <row r="810">
      <c r="B810" s="10"/>
      <c r="C810" s="10"/>
      <c r="D810" s="10"/>
      <c r="F810" s="10"/>
      <c r="G810" s="10"/>
      <c r="H810" s="10"/>
      <c r="X810" s="6"/>
      <c r="Y810" s="6"/>
    </row>
    <row r="811">
      <c r="B811" s="10"/>
      <c r="C811" s="10"/>
      <c r="D811" s="10"/>
      <c r="F811" s="10"/>
      <c r="G811" s="10"/>
      <c r="H811" s="10"/>
      <c r="X811" s="6"/>
      <c r="Y811" s="6"/>
    </row>
    <row r="812">
      <c r="B812" s="10"/>
      <c r="C812" s="10"/>
      <c r="D812" s="10"/>
      <c r="F812" s="10"/>
      <c r="G812" s="10"/>
      <c r="H812" s="10"/>
      <c r="X812" s="6"/>
      <c r="Y812" s="6"/>
    </row>
    <row r="813">
      <c r="B813" s="10"/>
      <c r="C813" s="10"/>
      <c r="D813" s="10"/>
      <c r="F813" s="10"/>
      <c r="G813" s="10"/>
      <c r="H813" s="10"/>
      <c r="X813" s="6"/>
      <c r="Y813" s="6"/>
    </row>
    <row r="814">
      <c r="B814" s="10"/>
      <c r="C814" s="10"/>
      <c r="D814" s="10"/>
      <c r="F814" s="10"/>
      <c r="G814" s="10"/>
      <c r="H814" s="10"/>
      <c r="X814" s="6"/>
      <c r="Y814" s="6"/>
    </row>
    <row r="815">
      <c r="B815" s="10"/>
      <c r="C815" s="10"/>
      <c r="D815" s="10"/>
      <c r="F815" s="10"/>
      <c r="G815" s="10"/>
      <c r="H815" s="10"/>
      <c r="X815" s="6"/>
      <c r="Y815" s="6"/>
    </row>
    <row r="816">
      <c r="B816" s="10"/>
      <c r="C816" s="10"/>
      <c r="D816" s="10"/>
      <c r="F816" s="10"/>
      <c r="G816" s="10"/>
      <c r="H816" s="10"/>
      <c r="X816" s="6"/>
      <c r="Y816" s="6"/>
    </row>
    <row r="817">
      <c r="B817" s="10"/>
      <c r="C817" s="10"/>
      <c r="D817" s="10"/>
      <c r="F817" s="10"/>
      <c r="G817" s="10"/>
      <c r="H817" s="10"/>
      <c r="X817" s="6"/>
      <c r="Y817" s="6"/>
    </row>
    <row r="818">
      <c r="B818" s="10"/>
      <c r="C818" s="10"/>
      <c r="D818" s="10"/>
      <c r="F818" s="10"/>
      <c r="G818" s="10"/>
      <c r="H818" s="10"/>
      <c r="X818" s="6"/>
      <c r="Y818" s="6"/>
    </row>
    <row r="819">
      <c r="B819" s="10"/>
      <c r="C819" s="10"/>
      <c r="D819" s="10"/>
      <c r="F819" s="10"/>
      <c r="G819" s="10"/>
      <c r="H819" s="10"/>
      <c r="X819" s="6"/>
      <c r="Y819" s="6"/>
    </row>
    <row r="820">
      <c r="B820" s="10"/>
      <c r="C820" s="10"/>
      <c r="D820" s="10"/>
      <c r="F820" s="10"/>
      <c r="G820" s="10"/>
      <c r="H820" s="10"/>
      <c r="X820" s="6"/>
      <c r="Y820" s="6"/>
    </row>
    <row r="821">
      <c r="B821" s="10"/>
      <c r="C821" s="10"/>
      <c r="D821" s="10"/>
      <c r="F821" s="10"/>
      <c r="G821" s="10"/>
      <c r="H821" s="10"/>
      <c r="X821" s="6"/>
      <c r="Y821" s="6"/>
    </row>
    <row r="822">
      <c r="B822" s="10"/>
      <c r="C822" s="10"/>
      <c r="D822" s="10"/>
      <c r="F822" s="10"/>
      <c r="G822" s="10"/>
      <c r="H822" s="10"/>
      <c r="X822" s="6"/>
      <c r="Y822" s="6"/>
    </row>
    <row r="823">
      <c r="B823" s="10"/>
      <c r="C823" s="10"/>
      <c r="D823" s="10"/>
      <c r="F823" s="10"/>
      <c r="G823" s="10"/>
      <c r="H823" s="10"/>
      <c r="X823" s="6"/>
      <c r="Y823" s="6"/>
    </row>
    <row r="824">
      <c r="B824" s="10"/>
      <c r="C824" s="10"/>
      <c r="D824" s="10"/>
      <c r="F824" s="10"/>
      <c r="G824" s="10"/>
      <c r="H824" s="10"/>
      <c r="X824" s="6"/>
      <c r="Y824" s="6"/>
    </row>
    <row r="825">
      <c r="B825" s="10"/>
      <c r="C825" s="10"/>
      <c r="D825" s="10"/>
      <c r="F825" s="10"/>
      <c r="G825" s="10"/>
      <c r="H825" s="10"/>
      <c r="X825" s="6"/>
      <c r="Y825" s="6"/>
    </row>
    <row r="826">
      <c r="B826" s="10"/>
      <c r="C826" s="10"/>
      <c r="D826" s="10"/>
      <c r="F826" s="10"/>
      <c r="G826" s="10"/>
      <c r="H826" s="10"/>
      <c r="X826" s="6"/>
      <c r="Y826" s="6"/>
    </row>
    <row r="827">
      <c r="B827" s="10"/>
      <c r="C827" s="10"/>
      <c r="D827" s="10"/>
      <c r="F827" s="10"/>
      <c r="G827" s="10"/>
      <c r="H827" s="10"/>
      <c r="X827" s="6"/>
      <c r="Y827" s="6"/>
    </row>
    <row r="828">
      <c r="B828" s="10"/>
      <c r="C828" s="10"/>
      <c r="D828" s="10"/>
      <c r="F828" s="10"/>
      <c r="G828" s="10"/>
      <c r="H828" s="10"/>
      <c r="X828" s="6"/>
      <c r="Y828" s="6"/>
    </row>
    <row r="829">
      <c r="B829" s="10"/>
      <c r="C829" s="10"/>
      <c r="D829" s="10"/>
      <c r="F829" s="10"/>
      <c r="G829" s="10"/>
      <c r="H829" s="10"/>
      <c r="X829" s="6"/>
      <c r="Y829" s="6"/>
    </row>
    <row r="830">
      <c r="B830" s="10"/>
      <c r="C830" s="10"/>
      <c r="D830" s="10"/>
      <c r="F830" s="10"/>
      <c r="G830" s="10"/>
      <c r="H830" s="10"/>
      <c r="X830" s="6"/>
      <c r="Y830" s="6"/>
    </row>
    <row r="831">
      <c r="B831" s="10"/>
      <c r="C831" s="10"/>
      <c r="D831" s="10"/>
      <c r="F831" s="10"/>
      <c r="G831" s="10"/>
      <c r="H831" s="10"/>
      <c r="X831" s="6"/>
      <c r="Y831" s="6"/>
    </row>
    <row r="832">
      <c r="B832" s="10"/>
      <c r="C832" s="10"/>
      <c r="D832" s="10"/>
      <c r="F832" s="10"/>
      <c r="G832" s="10"/>
      <c r="H832" s="10"/>
      <c r="X832" s="6"/>
      <c r="Y832" s="6"/>
    </row>
    <row r="833">
      <c r="B833" s="10"/>
      <c r="C833" s="10"/>
      <c r="D833" s="10"/>
      <c r="F833" s="10"/>
      <c r="G833" s="10"/>
      <c r="H833" s="10"/>
      <c r="X833" s="6"/>
      <c r="Y833" s="6"/>
    </row>
    <row r="834">
      <c r="B834" s="10"/>
      <c r="C834" s="10"/>
      <c r="D834" s="10"/>
      <c r="F834" s="10"/>
      <c r="G834" s="10"/>
      <c r="H834" s="10"/>
      <c r="X834" s="6"/>
      <c r="Y834" s="6"/>
    </row>
    <row r="835">
      <c r="B835" s="10"/>
      <c r="C835" s="10"/>
      <c r="D835" s="10"/>
      <c r="F835" s="10"/>
      <c r="G835" s="10"/>
      <c r="H835" s="10"/>
      <c r="X835" s="6"/>
      <c r="Y835" s="6"/>
    </row>
    <row r="836">
      <c r="B836" s="10"/>
      <c r="C836" s="10"/>
      <c r="D836" s="10"/>
      <c r="F836" s="10"/>
      <c r="G836" s="10"/>
      <c r="H836" s="10"/>
      <c r="X836" s="6"/>
      <c r="Y836" s="6"/>
    </row>
    <row r="837">
      <c r="B837" s="10"/>
      <c r="C837" s="10"/>
      <c r="D837" s="10"/>
      <c r="F837" s="10"/>
      <c r="G837" s="10"/>
      <c r="H837" s="10"/>
      <c r="X837" s="6"/>
      <c r="Y837" s="6"/>
    </row>
    <row r="838">
      <c r="B838" s="10"/>
      <c r="C838" s="10"/>
      <c r="D838" s="10"/>
      <c r="F838" s="10"/>
      <c r="G838" s="10"/>
      <c r="H838" s="10"/>
      <c r="X838" s="6"/>
      <c r="Y838" s="6"/>
    </row>
    <row r="839">
      <c r="B839" s="10"/>
      <c r="C839" s="10"/>
      <c r="D839" s="10"/>
      <c r="F839" s="10"/>
      <c r="G839" s="10"/>
      <c r="H839" s="10"/>
      <c r="X839" s="6"/>
      <c r="Y839" s="6"/>
    </row>
    <row r="840">
      <c r="B840" s="10"/>
      <c r="C840" s="10"/>
      <c r="D840" s="10"/>
      <c r="F840" s="10"/>
      <c r="G840" s="10"/>
      <c r="H840" s="10"/>
      <c r="X840" s="6"/>
      <c r="Y840" s="6"/>
    </row>
    <row r="841">
      <c r="B841" s="10"/>
      <c r="C841" s="10"/>
      <c r="D841" s="10"/>
      <c r="F841" s="10"/>
      <c r="G841" s="10"/>
      <c r="H841" s="10"/>
      <c r="X841" s="6"/>
      <c r="Y841" s="6"/>
    </row>
    <row r="842">
      <c r="B842" s="10"/>
      <c r="C842" s="10"/>
      <c r="D842" s="10"/>
      <c r="F842" s="10"/>
      <c r="G842" s="10"/>
      <c r="H842" s="10"/>
      <c r="X842" s="6"/>
      <c r="Y842" s="6"/>
    </row>
    <row r="843">
      <c r="B843" s="10"/>
      <c r="C843" s="10"/>
      <c r="D843" s="10"/>
      <c r="F843" s="10"/>
      <c r="G843" s="10"/>
      <c r="H843" s="10"/>
      <c r="X843" s="6"/>
      <c r="Y843" s="6"/>
    </row>
    <row r="844">
      <c r="B844" s="10"/>
      <c r="C844" s="10"/>
      <c r="D844" s="10"/>
      <c r="F844" s="10"/>
      <c r="G844" s="10"/>
      <c r="H844" s="10"/>
      <c r="X844" s="6"/>
      <c r="Y844" s="6"/>
    </row>
    <row r="845">
      <c r="B845" s="10"/>
      <c r="C845" s="10"/>
      <c r="D845" s="10"/>
      <c r="F845" s="10"/>
      <c r="G845" s="10"/>
      <c r="H845" s="10"/>
      <c r="X845" s="6"/>
      <c r="Y845" s="6"/>
    </row>
    <row r="846">
      <c r="B846" s="10"/>
      <c r="C846" s="10"/>
      <c r="D846" s="10"/>
      <c r="F846" s="10"/>
      <c r="G846" s="10"/>
      <c r="H846" s="10"/>
      <c r="X846" s="6"/>
      <c r="Y846" s="6"/>
    </row>
    <row r="847">
      <c r="B847" s="10"/>
      <c r="C847" s="10"/>
      <c r="D847" s="10"/>
      <c r="F847" s="10"/>
      <c r="G847" s="10"/>
      <c r="H847" s="10"/>
      <c r="X847" s="6"/>
      <c r="Y847" s="6"/>
    </row>
    <row r="848">
      <c r="B848" s="10"/>
      <c r="C848" s="10"/>
      <c r="D848" s="10"/>
      <c r="F848" s="10"/>
      <c r="G848" s="10"/>
      <c r="H848" s="10"/>
      <c r="X848" s="6"/>
      <c r="Y848" s="6"/>
    </row>
    <row r="849">
      <c r="B849" s="10"/>
      <c r="C849" s="10"/>
      <c r="D849" s="10"/>
      <c r="F849" s="10"/>
      <c r="G849" s="10"/>
      <c r="H849" s="10"/>
      <c r="X849" s="6"/>
      <c r="Y849" s="6"/>
    </row>
    <row r="850">
      <c r="B850" s="10"/>
      <c r="C850" s="10"/>
      <c r="D850" s="10"/>
      <c r="F850" s="10"/>
      <c r="G850" s="10"/>
      <c r="H850" s="10"/>
      <c r="X850" s="6"/>
      <c r="Y850" s="6"/>
    </row>
    <row r="851">
      <c r="B851" s="10"/>
      <c r="C851" s="10"/>
      <c r="D851" s="10"/>
      <c r="F851" s="10"/>
      <c r="G851" s="10"/>
      <c r="H851" s="10"/>
      <c r="X851" s="6"/>
      <c r="Y851" s="6"/>
    </row>
    <row r="852">
      <c r="B852" s="10"/>
      <c r="C852" s="10"/>
      <c r="D852" s="10"/>
      <c r="F852" s="10"/>
      <c r="G852" s="10"/>
      <c r="H852" s="10"/>
      <c r="X852" s="6"/>
      <c r="Y852" s="6"/>
    </row>
    <row r="853">
      <c r="B853" s="10"/>
      <c r="C853" s="10"/>
      <c r="D853" s="10"/>
      <c r="F853" s="10"/>
      <c r="G853" s="10"/>
      <c r="H853" s="10"/>
      <c r="X853" s="6"/>
      <c r="Y853" s="6"/>
    </row>
    <row r="854">
      <c r="B854" s="10"/>
      <c r="C854" s="10"/>
      <c r="D854" s="10"/>
      <c r="F854" s="10"/>
      <c r="G854" s="10"/>
      <c r="H854" s="10"/>
      <c r="X854" s="6"/>
      <c r="Y854" s="6"/>
    </row>
    <row r="855">
      <c r="B855" s="10"/>
      <c r="C855" s="10"/>
      <c r="D855" s="10"/>
      <c r="F855" s="10"/>
      <c r="G855" s="10"/>
      <c r="H855" s="10"/>
      <c r="X855" s="6"/>
      <c r="Y855" s="6"/>
    </row>
    <row r="856">
      <c r="B856" s="10"/>
      <c r="C856" s="10"/>
      <c r="D856" s="10"/>
      <c r="F856" s="10"/>
      <c r="G856" s="10"/>
      <c r="H856" s="10"/>
      <c r="X856" s="6"/>
      <c r="Y856" s="6"/>
    </row>
    <row r="857">
      <c r="B857" s="10"/>
      <c r="C857" s="10"/>
      <c r="D857" s="10"/>
      <c r="F857" s="10"/>
      <c r="G857" s="10"/>
      <c r="H857" s="10"/>
      <c r="X857" s="6"/>
      <c r="Y857" s="6"/>
    </row>
    <row r="858">
      <c r="B858" s="10"/>
      <c r="C858" s="10"/>
      <c r="D858" s="10"/>
      <c r="F858" s="10"/>
      <c r="G858" s="10"/>
      <c r="H858" s="10"/>
      <c r="X858" s="6"/>
      <c r="Y858" s="6"/>
    </row>
    <row r="859">
      <c r="B859" s="10"/>
      <c r="C859" s="10"/>
      <c r="D859" s="10"/>
      <c r="F859" s="10"/>
      <c r="G859" s="10"/>
      <c r="H859" s="10"/>
      <c r="X859" s="6"/>
      <c r="Y859" s="6"/>
    </row>
    <row r="860">
      <c r="B860" s="10"/>
      <c r="C860" s="10"/>
      <c r="D860" s="10"/>
      <c r="F860" s="10"/>
      <c r="G860" s="10"/>
      <c r="H860" s="10"/>
      <c r="X860" s="6"/>
      <c r="Y860" s="6"/>
    </row>
    <row r="861">
      <c r="B861" s="10"/>
      <c r="C861" s="10"/>
      <c r="D861" s="10"/>
      <c r="F861" s="10"/>
      <c r="G861" s="10"/>
      <c r="H861" s="10"/>
      <c r="X861" s="6"/>
      <c r="Y861" s="6"/>
    </row>
    <row r="862">
      <c r="B862" s="10"/>
      <c r="C862" s="10"/>
      <c r="D862" s="10"/>
      <c r="F862" s="10"/>
      <c r="G862" s="10"/>
      <c r="H862" s="10"/>
      <c r="X862" s="6"/>
      <c r="Y862" s="6"/>
    </row>
    <row r="863">
      <c r="B863" s="10"/>
      <c r="C863" s="10"/>
      <c r="D863" s="10"/>
      <c r="F863" s="10"/>
      <c r="G863" s="10"/>
      <c r="H863" s="10"/>
      <c r="X863" s="6"/>
      <c r="Y863" s="6"/>
    </row>
    <row r="864">
      <c r="B864" s="10"/>
      <c r="C864" s="10"/>
      <c r="D864" s="10"/>
      <c r="F864" s="10"/>
      <c r="G864" s="10"/>
      <c r="H864" s="10"/>
      <c r="X864" s="6"/>
      <c r="Y864" s="6"/>
    </row>
    <row r="865">
      <c r="B865" s="10"/>
      <c r="C865" s="10"/>
      <c r="D865" s="10"/>
      <c r="F865" s="10"/>
      <c r="G865" s="10"/>
      <c r="H865" s="10"/>
      <c r="X865" s="6"/>
      <c r="Y865" s="6"/>
    </row>
    <row r="866">
      <c r="B866" s="10"/>
      <c r="C866" s="10"/>
      <c r="D866" s="10"/>
      <c r="F866" s="10"/>
      <c r="G866" s="10"/>
      <c r="H866" s="10"/>
      <c r="X866" s="6"/>
      <c r="Y866" s="6"/>
    </row>
    <row r="867">
      <c r="B867" s="10"/>
      <c r="C867" s="10"/>
      <c r="D867" s="10"/>
      <c r="F867" s="10"/>
      <c r="G867" s="10"/>
      <c r="H867" s="10"/>
      <c r="X867" s="6"/>
      <c r="Y867" s="6"/>
    </row>
    <row r="868">
      <c r="B868" s="10"/>
      <c r="C868" s="10"/>
      <c r="D868" s="10"/>
      <c r="F868" s="10"/>
      <c r="G868" s="10"/>
      <c r="H868" s="10"/>
      <c r="X868" s="6"/>
      <c r="Y868" s="6"/>
    </row>
    <row r="869">
      <c r="B869" s="10"/>
      <c r="C869" s="10"/>
      <c r="D869" s="10"/>
      <c r="F869" s="10"/>
      <c r="G869" s="10"/>
      <c r="H869" s="10"/>
      <c r="X869" s="6"/>
      <c r="Y869" s="6"/>
    </row>
    <row r="870">
      <c r="B870" s="10"/>
      <c r="C870" s="10"/>
      <c r="D870" s="10"/>
      <c r="F870" s="10"/>
      <c r="G870" s="10"/>
      <c r="H870" s="10"/>
      <c r="X870" s="6"/>
      <c r="Y870" s="6"/>
    </row>
    <row r="871">
      <c r="B871" s="10"/>
      <c r="C871" s="10"/>
      <c r="D871" s="10"/>
      <c r="F871" s="10"/>
      <c r="G871" s="10"/>
      <c r="H871" s="10"/>
      <c r="X871" s="6"/>
      <c r="Y871" s="6"/>
    </row>
    <row r="872">
      <c r="B872" s="10"/>
      <c r="C872" s="10"/>
      <c r="D872" s="10"/>
      <c r="F872" s="10"/>
      <c r="G872" s="10"/>
      <c r="H872" s="10"/>
      <c r="X872" s="6"/>
      <c r="Y872" s="6"/>
    </row>
    <row r="873">
      <c r="B873" s="10"/>
      <c r="C873" s="10"/>
      <c r="D873" s="10"/>
      <c r="F873" s="10"/>
      <c r="G873" s="10"/>
      <c r="H873" s="10"/>
      <c r="X873" s="6"/>
      <c r="Y873" s="6"/>
    </row>
    <row r="874">
      <c r="B874" s="10"/>
      <c r="C874" s="10"/>
      <c r="D874" s="10"/>
      <c r="F874" s="10"/>
      <c r="G874" s="10"/>
      <c r="H874" s="10"/>
      <c r="X874" s="6"/>
      <c r="Y874" s="6"/>
    </row>
    <row r="875">
      <c r="B875" s="10"/>
      <c r="C875" s="10"/>
      <c r="D875" s="10"/>
      <c r="F875" s="10"/>
      <c r="G875" s="10"/>
      <c r="H875" s="10"/>
      <c r="X875" s="6"/>
      <c r="Y875" s="6"/>
    </row>
    <row r="876">
      <c r="B876" s="10"/>
      <c r="C876" s="10"/>
      <c r="D876" s="10"/>
      <c r="F876" s="10"/>
      <c r="G876" s="10"/>
      <c r="H876" s="10"/>
      <c r="X876" s="6"/>
      <c r="Y876" s="6"/>
    </row>
    <row r="877">
      <c r="B877" s="10"/>
      <c r="C877" s="10"/>
      <c r="D877" s="10"/>
      <c r="F877" s="10"/>
      <c r="G877" s="10"/>
      <c r="H877" s="10"/>
      <c r="X877" s="6"/>
      <c r="Y877" s="6"/>
    </row>
    <row r="878">
      <c r="B878" s="10"/>
      <c r="C878" s="10"/>
      <c r="D878" s="10"/>
      <c r="F878" s="10"/>
      <c r="G878" s="10"/>
      <c r="H878" s="10"/>
      <c r="X878" s="6"/>
      <c r="Y878" s="6"/>
    </row>
    <row r="879">
      <c r="B879" s="10"/>
      <c r="C879" s="10"/>
      <c r="D879" s="10"/>
      <c r="F879" s="10"/>
      <c r="G879" s="10"/>
      <c r="H879" s="10"/>
      <c r="X879" s="6"/>
      <c r="Y879" s="6"/>
    </row>
    <row r="880">
      <c r="B880" s="10"/>
      <c r="C880" s="10"/>
      <c r="D880" s="10"/>
      <c r="F880" s="10"/>
      <c r="G880" s="10"/>
      <c r="H880" s="10"/>
      <c r="X880" s="6"/>
      <c r="Y880" s="6"/>
    </row>
    <row r="881">
      <c r="B881" s="10"/>
      <c r="C881" s="10"/>
      <c r="D881" s="10"/>
      <c r="F881" s="10"/>
      <c r="G881" s="10"/>
      <c r="H881" s="10"/>
      <c r="X881" s="6"/>
      <c r="Y881" s="6"/>
    </row>
    <row r="882">
      <c r="B882" s="10"/>
      <c r="C882" s="10"/>
      <c r="D882" s="10"/>
      <c r="F882" s="10"/>
      <c r="G882" s="10"/>
      <c r="H882" s="10"/>
      <c r="X882" s="6"/>
      <c r="Y882" s="6"/>
    </row>
    <row r="883">
      <c r="B883" s="10"/>
      <c r="C883" s="10"/>
      <c r="D883" s="10"/>
      <c r="F883" s="10"/>
      <c r="G883" s="10"/>
      <c r="H883" s="10"/>
      <c r="X883" s="6"/>
      <c r="Y883" s="6"/>
    </row>
    <row r="884">
      <c r="B884" s="10"/>
      <c r="C884" s="10"/>
      <c r="D884" s="10"/>
      <c r="F884" s="10"/>
      <c r="G884" s="10"/>
      <c r="H884" s="10"/>
      <c r="X884" s="6"/>
      <c r="Y884" s="6"/>
    </row>
    <row r="885">
      <c r="B885" s="10"/>
      <c r="C885" s="10"/>
      <c r="D885" s="10"/>
      <c r="F885" s="10"/>
      <c r="G885" s="10"/>
      <c r="H885" s="10"/>
      <c r="X885" s="6"/>
      <c r="Y885" s="6"/>
    </row>
    <row r="886">
      <c r="B886" s="10"/>
      <c r="C886" s="10"/>
      <c r="D886" s="10"/>
      <c r="F886" s="10"/>
      <c r="G886" s="10"/>
      <c r="H886" s="10"/>
      <c r="X886" s="6"/>
      <c r="Y886" s="6"/>
    </row>
    <row r="887">
      <c r="B887" s="10"/>
      <c r="C887" s="10"/>
      <c r="D887" s="10"/>
      <c r="F887" s="10"/>
      <c r="G887" s="10"/>
      <c r="H887" s="10"/>
      <c r="X887" s="6"/>
      <c r="Y887" s="6"/>
    </row>
    <row r="888">
      <c r="B888" s="10"/>
      <c r="C888" s="10"/>
      <c r="D888" s="10"/>
      <c r="F888" s="10"/>
      <c r="G888" s="10"/>
      <c r="H888" s="10"/>
      <c r="X888" s="6"/>
      <c r="Y888" s="6"/>
    </row>
    <row r="889">
      <c r="B889" s="10"/>
      <c r="C889" s="10"/>
      <c r="D889" s="10"/>
      <c r="F889" s="10"/>
      <c r="G889" s="10"/>
      <c r="H889" s="10"/>
      <c r="X889" s="6"/>
      <c r="Y889" s="6"/>
    </row>
    <row r="890">
      <c r="B890" s="10"/>
      <c r="C890" s="10"/>
      <c r="D890" s="10"/>
      <c r="F890" s="10"/>
      <c r="G890" s="10"/>
      <c r="H890" s="10"/>
      <c r="X890" s="6"/>
      <c r="Y890" s="6"/>
    </row>
    <row r="891">
      <c r="B891" s="10"/>
      <c r="C891" s="10"/>
      <c r="D891" s="10"/>
      <c r="F891" s="10"/>
      <c r="G891" s="10"/>
      <c r="H891" s="10"/>
      <c r="X891" s="6"/>
      <c r="Y891" s="6"/>
    </row>
    <row r="892">
      <c r="B892" s="10"/>
      <c r="C892" s="10"/>
      <c r="D892" s="10"/>
      <c r="F892" s="10"/>
      <c r="G892" s="10"/>
      <c r="H892" s="10"/>
      <c r="X892" s="6"/>
      <c r="Y892" s="6"/>
    </row>
    <row r="893">
      <c r="B893" s="10"/>
      <c r="C893" s="10"/>
      <c r="D893" s="10"/>
      <c r="F893" s="10"/>
      <c r="G893" s="10"/>
      <c r="H893" s="10"/>
      <c r="X893" s="6"/>
      <c r="Y893" s="6"/>
    </row>
    <row r="894">
      <c r="B894" s="10"/>
      <c r="C894" s="10"/>
      <c r="D894" s="10"/>
      <c r="F894" s="10"/>
      <c r="G894" s="10"/>
      <c r="H894" s="10"/>
      <c r="X894" s="6"/>
      <c r="Y894" s="6"/>
    </row>
    <row r="895">
      <c r="B895" s="10"/>
      <c r="C895" s="10"/>
      <c r="D895" s="10"/>
      <c r="F895" s="10"/>
      <c r="G895" s="10"/>
      <c r="H895" s="10"/>
      <c r="X895" s="6"/>
      <c r="Y895" s="6"/>
    </row>
    <row r="896">
      <c r="B896" s="10"/>
      <c r="C896" s="10"/>
      <c r="D896" s="10"/>
      <c r="F896" s="10"/>
      <c r="G896" s="10"/>
      <c r="H896" s="10"/>
      <c r="X896" s="6"/>
      <c r="Y896" s="6"/>
    </row>
    <row r="897">
      <c r="B897" s="10"/>
      <c r="C897" s="10"/>
      <c r="D897" s="10"/>
      <c r="F897" s="10"/>
      <c r="G897" s="10"/>
      <c r="H897" s="10"/>
      <c r="X897" s="6"/>
      <c r="Y897" s="6"/>
    </row>
    <row r="898">
      <c r="B898" s="10"/>
      <c r="C898" s="10"/>
      <c r="D898" s="10"/>
      <c r="F898" s="10"/>
      <c r="G898" s="10"/>
      <c r="H898" s="10"/>
      <c r="X898" s="6"/>
      <c r="Y898" s="6"/>
    </row>
    <row r="899">
      <c r="B899" s="10"/>
      <c r="C899" s="10"/>
      <c r="D899" s="10"/>
      <c r="F899" s="10"/>
      <c r="G899" s="10"/>
      <c r="H899" s="10"/>
      <c r="X899" s="6"/>
      <c r="Y899" s="6"/>
    </row>
    <row r="900">
      <c r="B900" s="10"/>
      <c r="C900" s="10"/>
      <c r="D900" s="10"/>
      <c r="F900" s="10"/>
      <c r="G900" s="10"/>
      <c r="H900" s="10"/>
      <c r="X900" s="6"/>
      <c r="Y900" s="6"/>
    </row>
    <row r="901">
      <c r="B901" s="10"/>
      <c r="C901" s="10"/>
      <c r="D901" s="10"/>
      <c r="F901" s="10"/>
      <c r="G901" s="10"/>
      <c r="H901" s="10"/>
      <c r="X901" s="6"/>
      <c r="Y901" s="6"/>
    </row>
    <row r="902">
      <c r="B902" s="10"/>
      <c r="C902" s="10"/>
      <c r="D902" s="10"/>
      <c r="F902" s="10"/>
      <c r="G902" s="10"/>
      <c r="H902" s="10"/>
      <c r="X902" s="6"/>
      <c r="Y902" s="6"/>
    </row>
    <row r="903">
      <c r="B903" s="10"/>
      <c r="C903" s="10"/>
      <c r="D903" s="10"/>
      <c r="F903" s="10"/>
      <c r="G903" s="10"/>
      <c r="H903" s="10"/>
      <c r="X903" s="6"/>
      <c r="Y903" s="6"/>
    </row>
    <row r="904">
      <c r="B904" s="10"/>
      <c r="C904" s="10"/>
      <c r="D904" s="10"/>
      <c r="F904" s="10"/>
      <c r="G904" s="10"/>
      <c r="H904" s="10"/>
      <c r="X904" s="6"/>
      <c r="Y904" s="6"/>
    </row>
    <row r="905">
      <c r="B905" s="10"/>
      <c r="C905" s="10"/>
      <c r="D905" s="10"/>
      <c r="F905" s="10"/>
      <c r="G905" s="10"/>
      <c r="H905" s="10"/>
      <c r="X905" s="6"/>
      <c r="Y905" s="6"/>
    </row>
    <row r="906">
      <c r="B906" s="10"/>
      <c r="C906" s="10"/>
      <c r="D906" s="10"/>
      <c r="F906" s="10"/>
      <c r="G906" s="10"/>
      <c r="H906" s="10"/>
      <c r="X906" s="6"/>
      <c r="Y906" s="6"/>
    </row>
    <row r="907">
      <c r="B907" s="10"/>
      <c r="C907" s="10"/>
      <c r="D907" s="10"/>
      <c r="F907" s="10"/>
      <c r="G907" s="10"/>
      <c r="H907" s="10"/>
      <c r="X907" s="6"/>
      <c r="Y907" s="6"/>
    </row>
    <row r="908">
      <c r="B908" s="10"/>
      <c r="C908" s="10"/>
      <c r="D908" s="10"/>
      <c r="F908" s="10"/>
      <c r="G908" s="10"/>
      <c r="H908" s="10"/>
      <c r="X908" s="6"/>
      <c r="Y908" s="6"/>
    </row>
    <row r="909">
      <c r="B909" s="10"/>
      <c r="C909" s="10"/>
      <c r="D909" s="10"/>
      <c r="F909" s="10"/>
      <c r="G909" s="10"/>
      <c r="H909" s="10"/>
      <c r="X909" s="6"/>
      <c r="Y909" s="6"/>
    </row>
    <row r="910">
      <c r="B910" s="10"/>
      <c r="C910" s="10"/>
      <c r="D910" s="10"/>
      <c r="F910" s="10"/>
      <c r="G910" s="10"/>
      <c r="H910" s="10"/>
      <c r="X910" s="6"/>
      <c r="Y910" s="6"/>
    </row>
    <row r="911">
      <c r="B911" s="10"/>
      <c r="C911" s="10"/>
      <c r="D911" s="10"/>
      <c r="F911" s="10"/>
      <c r="G911" s="10"/>
      <c r="H911" s="10"/>
      <c r="X911" s="6"/>
      <c r="Y911" s="6"/>
    </row>
    <row r="912">
      <c r="B912" s="10"/>
      <c r="C912" s="10"/>
      <c r="D912" s="10"/>
      <c r="F912" s="10"/>
      <c r="G912" s="10"/>
      <c r="H912" s="10"/>
      <c r="X912" s="6"/>
      <c r="Y912" s="6"/>
    </row>
    <row r="913">
      <c r="B913" s="10"/>
      <c r="C913" s="10"/>
      <c r="D913" s="10"/>
      <c r="F913" s="10"/>
      <c r="G913" s="10"/>
      <c r="H913" s="10"/>
      <c r="X913" s="6"/>
      <c r="Y913" s="6"/>
    </row>
    <row r="914">
      <c r="B914" s="10"/>
      <c r="C914" s="10"/>
      <c r="D914" s="10"/>
      <c r="F914" s="10"/>
      <c r="G914" s="10"/>
      <c r="H914" s="10"/>
      <c r="X914" s="6"/>
      <c r="Y914" s="6"/>
    </row>
    <row r="915">
      <c r="B915" s="10"/>
      <c r="C915" s="10"/>
      <c r="D915" s="10"/>
      <c r="F915" s="10"/>
      <c r="G915" s="10"/>
      <c r="H915" s="10"/>
      <c r="X915" s="6"/>
      <c r="Y915" s="6"/>
    </row>
    <row r="916">
      <c r="B916" s="10"/>
      <c r="C916" s="10"/>
      <c r="D916" s="10"/>
      <c r="F916" s="10"/>
      <c r="G916" s="10"/>
      <c r="H916" s="10"/>
      <c r="X916" s="6"/>
      <c r="Y916" s="6"/>
    </row>
    <row r="917">
      <c r="B917" s="10"/>
      <c r="C917" s="10"/>
      <c r="D917" s="10"/>
      <c r="F917" s="10"/>
      <c r="G917" s="10"/>
      <c r="H917" s="10"/>
      <c r="X917" s="6"/>
      <c r="Y917" s="6"/>
    </row>
    <row r="918">
      <c r="B918" s="10"/>
      <c r="C918" s="10"/>
      <c r="D918" s="10"/>
      <c r="F918" s="10"/>
      <c r="G918" s="10"/>
      <c r="H918" s="10"/>
      <c r="X918" s="6"/>
      <c r="Y918" s="6"/>
    </row>
    <row r="919">
      <c r="B919" s="10"/>
      <c r="C919" s="10"/>
      <c r="D919" s="10"/>
      <c r="F919" s="10"/>
      <c r="G919" s="10"/>
      <c r="H919" s="10"/>
      <c r="X919" s="6"/>
      <c r="Y919" s="6"/>
    </row>
    <row r="920">
      <c r="B920" s="10"/>
      <c r="C920" s="10"/>
      <c r="D920" s="10"/>
      <c r="F920" s="10"/>
      <c r="G920" s="10"/>
      <c r="H920" s="10"/>
      <c r="X920" s="6"/>
      <c r="Y920" s="6"/>
    </row>
    <row r="921">
      <c r="B921" s="10"/>
      <c r="C921" s="10"/>
      <c r="D921" s="10"/>
      <c r="F921" s="10"/>
      <c r="G921" s="10"/>
      <c r="H921" s="10"/>
      <c r="X921" s="6"/>
      <c r="Y921" s="6"/>
    </row>
    <row r="922">
      <c r="B922" s="10"/>
      <c r="C922" s="10"/>
      <c r="D922" s="10"/>
      <c r="F922" s="10"/>
      <c r="G922" s="10"/>
      <c r="H922" s="10"/>
      <c r="X922" s="6"/>
      <c r="Y922" s="6"/>
    </row>
    <row r="923">
      <c r="B923" s="10"/>
      <c r="C923" s="10"/>
      <c r="D923" s="10"/>
      <c r="F923" s="10"/>
      <c r="G923" s="10"/>
      <c r="H923" s="10"/>
      <c r="X923" s="6"/>
      <c r="Y923" s="6"/>
    </row>
    <row r="924">
      <c r="B924" s="10"/>
      <c r="C924" s="10"/>
      <c r="D924" s="10"/>
      <c r="F924" s="10"/>
      <c r="G924" s="10"/>
      <c r="H924" s="10"/>
      <c r="X924" s="6"/>
      <c r="Y924" s="6"/>
    </row>
    <row r="925">
      <c r="B925" s="10"/>
      <c r="C925" s="10"/>
      <c r="D925" s="10"/>
      <c r="F925" s="10"/>
      <c r="G925" s="10"/>
      <c r="H925" s="10"/>
      <c r="X925" s="6"/>
      <c r="Y925" s="6"/>
    </row>
    <row r="926">
      <c r="B926" s="10"/>
      <c r="C926" s="10"/>
      <c r="D926" s="10"/>
      <c r="F926" s="10"/>
      <c r="G926" s="10"/>
      <c r="H926" s="10"/>
      <c r="X926" s="6"/>
      <c r="Y926" s="6"/>
    </row>
    <row r="927">
      <c r="B927" s="10"/>
      <c r="C927" s="10"/>
      <c r="D927" s="10"/>
      <c r="F927" s="10"/>
      <c r="G927" s="10"/>
      <c r="H927" s="10"/>
      <c r="X927" s="6"/>
      <c r="Y927" s="6"/>
    </row>
    <row r="928">
      <c r="B928" s="10"/>
      <c r="C928" s="10"/>
      <c r="D928" s="10"/>
      <c r="F928" s="10"/>
      <c r="G928" s="10"/>
      <c r="H928" s="10"/>
      <c r="X928" s="6"/>
      <c r="Y928" s="6"/>
    </row>
    <row r="929">
      <c r="B929" s="10"/>
      <c r="C929" s="10"/>
      <c r="D929" s="10"/>
      <c r="F929" s="10"/>
      <c r="G929" s="10"/>
      <c r="H929" s="10"/>
      <c r="X929" s="6"/>
      <c r="Y929" s="6"/>
    </row>
    <row r="930">
      <c r="B930" s="10"/>
      <c r="C930" s="10"/>
      <c r="D930" s="10"/>
      <c r="F930" s="10"/>
      <c r="G930" s="10"/>
      <c r="H930" s="10"/>
      <c r="X930" s="6"/>
      <c r="Y930" s="6"/>
    </row>
    <row r="931">
      <c r="B931" s="10"/>
      <c r="C931" s="10"/>
      <c r="D931" s="10"/>
      <c r="F931" s="10"/>
      <c r="G931" s="10"/>
      <c r="H931" s="10"/>
      <c r="X931" s="6"/>
      <c r="Y931" s="6"/>
    </row>
    <row r="932">
      <c r="B932" s="10"/>
      <c r="C932" s="10"/>
      <c r="D932" s="10"/>
      <c r="F932" s="10"/>
      <c r="G932" s="10"/>
      <c r="H932" s="10"/>
      <c r="X932" s="6"/>
      <c r="Y932" s="6"/>
    </row>
    <row r="933">
      <c r="B933" s="10"/>
      <c r="C933" s="10"/>
      <c r="D933" s="10"/>
      <c r="F933" s="10"/>
      <c r="G933" s="10"/>
      <c r="H933" s="10"/>
      <c r="X933" s="6"/>
      <c r="Y933" s="6"/>
    </row>
    <row r="934">
      <c r="B934" s="10"/>
      <c r="C934" s="10"/>
      <c r="D934" s="10"/>
      <c r="F934" s="10"/>
      <c r="G934" s="10"/>
      <c r="H934" s="10"/>
      <c r="X934" s="6"/>
      <c r="Y934" s="6"/>
    </row>
    <row r="935">
      <c r="B935" s="10"/>
      <c r="C935" s="10"/>
      <c r="D935" s="10"/>
      <c r="F935" s="10"/>
      <c r="G935" s="10"/>
      <c r="H935" s="10"/>
      <c r="X935" s="6"/>
      <c r="Y935" s="6"/>
    </row>
    <row r="936">
      <c r="B936" s="10"/>
      <c r="C936" s="10"/>
      <c r="D936" s="10"/>
      <c r="F936" s="10"/>
      <c r="G936" s="10"/>
      <c r="H936" s="10"/>
      <c r="X936" s="6"/>
      <c r="Y936" s="6"/>
    </row>
    <row r="937">
      <c r="B937" s="10"/>
      <c r="C937" s="10"/>
      <c r="D937" s="10"/>
      <c r="F937" s="10"/>
      <c r="G937" s="10"/>
      <c r="H937" s="10"/>
      <c r="X937" s="6"/>
      <c r="Y937" s="6"/>
    </row>
    <row r="938">
      <c r="B938" s="10"/>
      <c r="C938" s="10"/>
      <c r="D938" s="10"/>
      <c r="F938" s="10"/>
      <c r="G938" s="10"/>
      <c r="H938" s="10"/>
      <c r="X938" s="6"/>
      <c r="Y938" s="6"/>
    </row>
    <row r="939">
      <c r="B939" s="10"/>
      <c r="C939" s="10"/>
      <c r="D939" s="10"/>
      <c r="F939" s="10"/>
      <c r="G939" s="10"/>
      <c r="H939" s="10"/>
      <c r="X939" s="6"/>
      <c r="Y939" s="6"/>
    </row>
    <row r="940">
      <c r="B940" s="10"/>
      <c r="C940" s="10"/>
      <c r="D940" s="10"/>
      <c r="F940" s="10"/>
      <c r="G940" s="10"/>
      <c r="H940" s="10"/>
      <c r="X940" s="6"/>
      <c r="Y940" s="6"/>
    </row>
    <row r="941">
      <c r="B941" s="10"/>
      <c r="C941" s="10"/>
      <c r="D941" s="10"/>
      <c r="F941" s="10"/>
      <c r="G941" s="10"/>
      <c r="H941" s="10"/>
      <c r="X941" s="6"/>
      <c r="Y941" s="6"/>
    </row>
    <row r="942">
      <c r="B942" s="10"/>
      <c r="C942" s="10"/>
      <c r="D942" s="10"/>
      <c r="F942" s="10"/>
      <c r="G942" s="10"/>
      <c r="H942" s="10"/>
      <c r="X942" s="6"/>
      <c r="Y942" s="6"/>
    </row>
    <row r="943">
      <c r="B943" s="10"/>
      <c r="C943" s="10"/>
      <c r="D943" s="10"/>
      <c r="F943" s="10"/>
      <c r="G943" s="10"/>
      <c r="H943" s="10"/>
      <c r="X943" s="6"/>
      <c r="Y943" s="6"/>
    </row>
    <row r="944">
      <c r="B944" s="10"/>
      <c r="C944" s="10"/>
      <c r="D944" s="10"/>
      <c r="F944" s="10"/>
      <c r="G944" s="10"/>
      <c r="H944" s="10"/>
      <c r="X944" s="6"/>
      <c r="Y944" s="6"/>
    </row>
    <row r="945">
      <c r="B945" s="10"/>
      <c r="C945" s="10"/>
      <c r="D945" s="10"/>
      <c r="F945" s="10"/>
      <c r="G945" s="10"/>
      <c r="H945" s="10"/>
      <c r="X945" s="6"/>
      <c r="Y945" s="6"/>
    </row>
    <row r="946">
      <c r="B946" s="10"/>
      <c r="C946" s="10"/>
      <c r="D946" s="10"/>
      <c r="F946" s="10"/>
      <c r="G946" s="10"/>
      <c r="H946" s="10"/>
      <c r="X946" s="6"/>
      <c r="Y946" s="6"/>
    </row>
    <row r="947">
      <c r="B947" s="10"/>
      <c r="C947" s="10"/>
      <c r="D947" s="10"/>
      <c r="F947" s="10"/>
      <c r="G947" s="10"/>
      <c r="H947" s="10"/>
      <c r="X947" s="6"/>
      <c r="Y947" s="6"/>
    </row>
    <row r="948">
      <c r="B948" s="10"/>
      <c r="C948" s="10"/>
      <c r="D948" s="10"/>
      <c r="F948" s="10"/>
      <c r="G948" s="10"/>
      <c r="H948" s="10"/>
      <c r="X948" s="6"/>
      <c r="Y948" s="6"/>
    </row>
    <row r="949">
      <c r="B949" s="10"/>
      <c r="C949" s="10"/>
      <c r="D949" s="10"/>
      <c r="F949" s="10"/>
      <c r="G949" s="10"/>
      <c r="H949" s="10"/>
      <c r="X949" s="6"/>
      <c r="Y949" s="6"/>
    </row>
    <row r="950">
      <c r="B950" s="10"/>
      <c r="C950" s="10"/>
      <c r="D950" s="10"/>
      <c r="F950" s="10"/>
      <c r="G950" s="10"/>
      <c r="H950" s="10"/>
      <c r="X950" s="6"/>
      <c r="Y950" s="6"/>
    </row>
    <row r="951">
      <c r="B951" s="10"/>
      <c r="C951" s="10"/>
      <c r="D951" s="10"/>
      <c r="F951" s="10"/>
      <c r="G951" s="10"/>
      <c r="H951" s="10"/>
      <c r="X951" s="6"/>
      <c r="Y951" s="6"/>
    </row>
    <row r="952">
      <c r="B952" s="10"/>
      <c r="C952" s="10"/>
      <c r="D952" s="10"/>
      <c r="F952" s="10"/>
      <c r="G952" s="10"/>
      <c r="H952" s="10"/>
      <c r="X952" s="6"/>
      <c r="Y952" s="6"/>
    </row>
    <row r="953">
      <c r="B953" s="10"/>
      <c r="C953" s="10"/>
      <c r="D953" s="10"/>
      <c r="F953" s="10"/>
      <c r="G953" s="10"/>
      <c r="H953" s="10"/>
      <c r="X953" s="6"/>
      <c r="Y953" s="6"/>
    </row>
    <row r="954">
      <c r="B954" s="10"/>
      <c r="C954" s="10"/>
      <c r="D954" s="10"/>
      <c r="F954" s="10"/>
      <c r="G954" s="10"/>
      <c r="H954" s="10"/>
      <c r="X954" s="6"/>
      <c r="Y954" s="6"/>
    </row>
    <row r="955">
      <c r="B955" s="10"/>
      <c r="C955" s="10"/>
      <c r="D955" s="10"/>
      <c r="F955" s="10"/>
      <c r="G955" s="10"/>
      <c r="H955" s="10"/>
      <c r="X955" s="6"/>
      <c r="Y955" s="6"/>
    </row>
    <row r="956">
      <c r="B956" s="10"/>
      <c r="C956" s="10"/>
      <c r="D956" s="10"/>
      <c r="F956" s="10"/>
      <c r="G956" s="10"/>
      <c r="H956" s="10"/>
      <c r="X956" s="6"/>
      <c r="Y956" s="6"/>
    </row>
    <row r="957">
      <c r="B957" s="10"/>
      <c r="C957" s="10"/>
      <c r="D957" s="10"/>
      <c r="F957" s="10"/>
      <c r="G957" s="10"/>
      <c r="H957" s="10"/>
      <c r="X957" s="6"/>
      <c r="Y957" s="6"/>
    </row>
    <row r="958">
      <c r="B958" s="10"/>
      <c r="C958" s="10"/>
      <c r="D958" s="10"/>
      <c r="F958" s="10"/>
      <c r="G958" s="10"/>
      <c r="H958" s="10"/>
      <c r="X958" s="6"/>
      <c r="Y958" s="6"/>
    </row>
    <row r="959">
      <c r="B959" s="10"/>
      <c r="C959" s="10"/>
      <c r="D959" s="10"/>
      <c r="F959" s="10"/>
      <c r="G959" s="10"/>
      <c r="H959" s="10"/>
      <c r="X959" s="6"/>
      <c r="Y959" s="6"/>
    </row>
    <row r="960">
      <c r="B960" s="10"/>
      <c r="C960" s="10"/>
      <c r="D960" s="10"/>
      <c r="F960" s="10"/>
      <c r="G960" s="10"/>
      <c r="H960" s="10"/>
      <c r="X960" s="6"/>
      <c r="Y960" s="6"/>
    </row>
    <row r="961">
      <c r="B961" s="10"/>
      <c r="C961" s="10"/>
      <c r="D961" s="10"/>
      <c r="F961" s="10"/>
      <c r="G961" s="10"/>
      <c r="H961" s="10"/>
      <c r="X961" s="6"/>
      <c r="Y961" s="6"/>
    </row>
    <row r="962">
      <c r="B962" s="10"/>
      <c r="C962" s="10"/>
      <c r="D962" s="10"/>
      <c r="F962" s="10"/>
      <c r="G962" s="10"/>
      <c r="H962" s="10"/>
      <c r="X962" s="6"/>
      <c r="Y962" s="6"/>
    </row>
    <row r="963">
      <c r="B963" s="10"/>
      <c r="C963" s="10"/>
      <c r="D963" s="10"/>
      <c r="F963" s="10"/>
      <c r="G963" s="10"/>
      <c r="H963" s="10"/>
      <c r="X963" s="6"/>
      <c r="Y963" s="6"/>
    </row>
    <row r="964">
      <c r="B964" s="10"/>
      <c r="C964" s="10"/>
      <c r="D964" s="10"/>
      <c r="F964" s="10"/>
      <c r="G964" s="10"/>
      <c r="H964" s="10"/>
      <c r="X964" s="6"/>
      <c r="Y964" s="6"/>
    </row>
    <row r="965">
      <c r="B965" s="10"/>
      <c r="C965" s="10"/>
      <c r="D965" s="10"/>
      <c r="F965" s="10"/>
      <c r="G965" s="10"/>
      <c r="H965" s="10"/>
      <c r="X965" s="6"/>
      <c r="Y965" s="6"/>
    </row>
    <row r="966">
      <c r="B966" s="10"/>
      <c r="C966" s="10"/>
      <c r="D966" s="10"/>
      <c r="F966" s="10"/>
      <c r="G966" s="10"/>
      <c r="H966" s="10"/>
      <c r="X966" s="6"/>
      <c r="Y966" s="6"/>
    </row>
    <row r="967">
      <c r="B967" s="10"/>
      <c r="C967" s="10"/>
      <c r="D967" s="10"/>
      <c r="F967" s="10"/>
      <c r="G967" s="10"/>
      <c r="H967" s="10"/>
      <c r="X967" s="6"/>
      <c r="Y967" s="6"/>
    </row>
    <row r="968">
      <c r="B968" s="10"/>
      <c r="C968" s="10"/>
      <c r="D968" s="10"/>
      <c r="F968" s="10"/>
      <c r="G968" s="10"/>
      <c r="H968" s="10"/>
      <c r="X968" s="6"/>
      <c r="Y968" s="6"/>
    </row>
    <row r="969">
      <c r="B969" s="10"/>
      <c r="C969" s="10"/>
      <c r="D969" s="10"/>
      <c r="F969" s="10"/>
      <c r="G969" s="10"/>
      <c r="H969" s="10"/>
      <c r="X969" s="6"/>
      <c r="Y969" s="6"/>
    </row>
    <row r="970">
      <c r="B970" s="10"/>
      <c r="C970" s="10"/>
      <c r="D970" s="10"/>
      <c r="F970" s="10"/>
      <c r="G970" s="10"/>
      <c r="H970" s="10"/>
      <c r="X970" s="6"/>
      <c r="Y970" s="6"/>
    </row>
    <row r="971">
      <c r="B971" s="10"/>
      <c r="C971" s="10"/>
      <c r="D971" s="10"/>
      <c r="F971" s="10"/>
      <c r="G971" s="10"/>
      <c r="H971" s="10"/>
      <c r="X971" s="6"/>
      <c r="Y971" s="6"/>
    </row>
    <row r="972">
      <c r="B972" s="10"/>
      <c r="C972" s="10"/>
      <c r="D972" s="10"/>
      <c r="F972" s="10"/>
      <c r="G972" s="10"/>
      <c r="H972" s="10"/>
      <c r="X972" s="6"/>
      <c r="Y972" s="6"/>
    </row>
    <row r="973">
      <c r="B973" s="10"/>
      <c r="C973" s="10"/>
      <c r="D973" s="10"/>
      <c r="F973" s="10"/>
      <c r="G973" s="10"/>
      <c r="H973" s="10"/>
      <c r="X973" s="6"/>
      <c r="Y973" s="6"/>
    </row>
    <row r="974">
      <c r="B974" s="10"/>
      <c r="C974" s="10"/>
      <c r="D974" s="10"/>
      <c r="F974" s="10"/>
      <c r="G974" s="10"/>
      <c r="H974" s="10"/>
      <c r="X974" s="6"/>
      <c r="Y974" s="6"/>
    </row>
    <row r="975">
      <c r="B975" s="10"/>
      <c r="C975" s="10"/>
      <c r="D975" s="10"/>
      <c r="F975" s="10"/>
      <c r="G975" s="10"/>
      <c r="H975" s="10"/>
      <c r="X975" s="6"/>
      <c r="Y975" s="6"/>
    </row>
    <row r="976">
      <c r="B976" s="10"/>
      <c r="C976" s="10"/>
      <c r="D976" s="10"/>
      <c r="F976" s="10"/>
      <c r="G976" s="10"/>
      <c r="H976" s="10"/>
      <c r="X976" s="6"/>
      <c r="Y976" s="6"/>
    </row>
    <row r="977">
      <c r="B977" s="10"/>
      <c r="C977" s="10"/>
      <c r="D977" s="10"/>
      <c r="F977" s="10"/>
      <c r="G977" s="10"/>
      <c r="H977" s="10"/>
      <c r="X977" s="6"/>
      <c r="Y977" s="6"/>
    </row>
    <row r="978">
      <c r="B978" s="10"/>
      <c r="C978" s="10"/>
      <c r="D978" s="10"/>
      <c r="F978" s="10"/>
      <c r="G978" s="10"/>
      <c r="H978" s="10"/>
      <c r="X978" s="6"/>
      <c r="Y978" s="6"/>
    </row>
    <row r="979">
      <c r="B979" s="10"/>
      <c r="C979" s="10"/>
      <c r="D979" s="10"/>
      <c r="F979" s="10"/>
      <c r="G979" s="10"/>
      <c r="H979" s="10"/>
      <c r="X979" s="6"/>
      <c r="Y979" s="6"/>
    </row>
    <row r="980">
      <c r="B980" s="10"/>
      <c r="C980" s="10"/>
      <c r="D980" s="10"/>
      <c r="F980" s="10"/>
      <c r="G980" s="10"/>
      <c r="H980" s="10"/>
      <c r="X980" s="6"/>
      <c r="Y980" s="6"/>
    </row>
    <row r="981">
      <c r="B981" s="10"/>
      <c r="C981" s="10"/>
      <c r="D981" s="10"/>
      <c r="F981" s="10"/>
      <c r="G981" s="10"/>
      <c r="H981" s="10"/>
      <c r="X981" s="6"/>
      <c r="Y981" s="6"/>
    </row>
    <row r="982">
      <c r="B982" s="10"/>
      <c r="C982" s="10"/>
      <c r="D982" s="10"/>
      <c r="F982" s="10"/>
      <c r="G982" s="10"/>
      <c r="H982" s="10"/>
      <c r="X982" s="6"/>
      <c r="Y982" s="6"/>
    </row>
    <row r="983">
      <c r="B983" s="10"/>
      <c r="C983" s="10"/>
      <c r="D983" s="10"/>
      <c r="F983" s="10"/>
      <c r="G983" s="10"/>
      <c r="H983" s="10"/>
      <c r="X983" s="6"/>
      <c r="Y983" s="6"/>
    </row>
    <row r="984">
      <c r="B984" s="10"/>
      <c r="C984" s="10"/>
      <c r="D984" s="10"/>
      <c r="F984" s="10"/>
      <c r="G984" s="10"/>
      <c r="H984" s="10"/>
      <c r="X984" s="6"/>
      <c r="Y984" s="6"/>
    </row>
    <row r="985">
      <c r="B985" s="10"/>
      <c r="C985" s="10"/>
      <c r="D985" s="10"/>
      <c r="F985" s="10"/>
      <c r="G985" s="10"/>
      <c r="H985" s="10"/>
      <c r="X985" s="6"/>
      <c r="Y985" s="6"/>
    </row>
    <row r="986">
      <c r="B986" s="10"/>
      <c r="C986" s="10"/>
      <c r="D986" s="10"/>
      <c r="F986" s="10"/>
      <c r="G986" s="10"/>
      <c r="H986" s="10"/>
      <c r="X986" s="6"/>
      <c r="Y986" s="6"/>
    </row>
    <row r="987">
      <c r="B987" s="10"/>
      <c r="C987" s="10"/>
      <c r="D987" s="10"/>
      <c r="F987" s="10"/>
      <c r="G987" s="10"/>
      <c r="H987" s="10"/>
      <c r="X987" s="6"/>
      <c r="Y987" s="6"/>
    </row>
    <row r="988">
      <c r="B988" s="10"/>
      <c r="C988" s="10"/>
      <c r="D988" s="10"/>
      <c r="F988" s="10"/>
      <c r="G988" s="10"/>
      <c r="H988" s="10"/>
      <c r="X988" s="6"/>
      <c r="Y988" s="6"/>
    </row>
    <row r="989">
      <c r="B989" s="10"/>
      <c r="C989" s="10"/>
      <c r="D989" s="10"/>
      <c r="F989" s="10"/>
      <c r="G989" s="10"/>
      <c r="H989" s="10"/>
      <c r="X989" s="6"/>
      <c r="Y989" s="6"/>
    </row>
    <row r="990">
      <c r="B990" s="10"/>
      <c r="C990" s="10"/>
      <c r="D990" s="10"/>
      <c r="F990" s="10"/>
      <c r="G990" s="10"/>
      <c r="H990" s="10"/>
      <c r="X990" s="6"/>
      <c r="Y990" s="6"/>
    </row>
    <row r="991">
      <c r="B991" s="10"/>
      <c r="C991" s="10"/>
      <c r="D991" s="10"/>
      <c r="F991" s="10"/>
      <c r="G991" s="10"/>
      <c r="H991" s="10"/>
      <c r="X991" s="6"/>
      <c r="Y991" s="6"/>
    </row>
    <row r="992">
      <c r="B992" s="10"/>
      <c r="C992" s="10"/>
      <c r="D992" s="10"/>
      <c r="F992" s="10"/>
      <c r="G992" s="10"/>
      <c r="H992" s="10"/>
      <c r="X992" s="6"/>
      <c r="Y992" s="6"/>
    </row>
    <row r="993">
      <c r="B993" s="10"/>
      <c r="C993" s="10"/>
      <c r="D993" s="10"/>
      <c r="F993" s="10"/>
      <c r="G993" s="10"/>
      <c r="H993" s="10"/>
      <c r="X993" s="6"/>
      <c r="Y993" s="6"/>
    </row>
    <row r="994">
      <c r="B994" s="10"/>
      <c r="C994" s="10"/>
      <c r="D994" s="10"/>
      <c r="F994" s="10"/>
      <c r="G994" s="10"/>
      <c r="H994" s="10"/>
      <c r="X994" s="6"/>
      <c r="Y994" s="6"/>
    </row>
    <row r="995">
      <c r="B995" s="10"/>
      <c r="C995" s="10"/>
      <c r="D995" s="10"/>
      <c r="F995" s="10"/>
      <c r="G995" s="10"/>
      <c r="H995" s="10"/>
      <c r="X995" s="6"/>
      <c r="Y995" s="6"/>
    </row>
    <row r="996">
      <c r="B996" s="10"/>
      <c r="C996" s="10"/>
      <c r="D996" s="10"/>
      <c r="F996" s="10"/>
      <c r="G996" s="10"/>
      <c r="H996" s="10"/>
      <c r="X996" s="6"/>
      <c r="Y996" s="6"/>
    </row>
    <row r="997">
      <c r="B997" s="10"/>
      <c r="C997" s="10"/>
      <c r="D997" s="10"/>
      <c r="F997" s="10"/>
      <c r="G997" s="10"/>
      <c r="H997" s="10"/>
      <c r="X997" s="6"/>
      <c r="Y997" s="6"/>
    </row>
    <row r="998">
      <c r="B998" s="10"/>
      <c r="C998" s="10"/>
      <c r="D998" s="10"/>
      <c r="F998" s="10"/>
      <c r="G998" s="10"/>
      <c r="H998" s="10"/>
      <c r="X998" s="6"/>
      <c r="Y998" s="6"/>
    </row>
    <row r="999">
      <c r="B999" s="10"/>
      <c r="C999" s="10"/>
      <c r="D999" s="10"/>
      <c r="F999" s="10"/>
      <c r="G999" s="10"/>
      <c r="H999" s="10"/>
      <c r="X999" s="6"/>
      <c r="Y999" s="6"/>
    </row>
    <row r="1000">
      <c r="B1000" s="10"/>
      <c r="C1000" s="10"/>
      <c r="D1000" s="10"/>
      <c r="F1000" s="10"/>
      <c r="G1000" s="10"/>
      <c r="H1000" s="10"/>
      <c r="X1000" s="6"/>
      <c r="Y1000" s="6"/>
    </row>
  </sheetData>
  <mergeCells count="6">
    <mergeCell ref="B2:D2"/>
    <mergeCell ref="F2:J2"/>
    <mergeCell ref="L2:M2"/>
    <mergeCell ref="O2:U2"/>
    <mergeCell ref="W2:Y2"/>
    <mergeCell ref="S3:U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4.13"/>
    <col customWidth="1" min="3" max="3" width="15.5"/>
    <col customWidth="1" min="4" max="4" width="14.63"/>
    <col customWidth="1" min="5" max="5" width="3.25"/>
    <col customWidth="1" min="6" max="6" width="13.0"/>
    <col customWidth="1" min="7" max="7" width="15.5"/>
    <col customWidth="1" min="8" max="8" width="14.63"/>
    <col customWidth="1" min="9" max="9" width="5.13"/>
    <col customWidth="1" min="10" max="10" width="10.38"/>
    <col customWidth="1" min="11" max="11" width="3.38"/>
    <col customWidth="1" min="12" max="12" width="15.5"/>
    <col customWidth="1" min="13" max="14" width="17.13"/>
    <col customWidth="1" min="15" max="15" width="6.13"/>
    <col customWidth="1" min="16" max="16" width="12.13"/>
    <col customWidth="1" min="17" max="17" width="3.38"/>
    <col customWidth="1" min="18" max="18" width="12.5"/>
    <col customWidth="1" min="19" max="19" width="5.13"/>
    <col customWidth="1" min="20" max="20" width="3.38"/>
    <col customWidth="1" min="21" max="21" width="8.88"/>
    <col customWidth="1" min="22" max="22" width="1.5"/>
    <col customWidth="1" min="23" max="23" width="9.0"/>
    <col customWidth="1" min="24" max="24" width="10.38"/>
    <col customWidth="1" min="25" max="25" width="4.38"/>
    <col customWidth="1" min="26" max="26" width="12.63"/>
    <col customWidth="1" min="27" max="27" width="3.75"/>
    <col customWidth="1" min="28" max="28" width="12.25"/>
    <col customWidth="1" min="29" max="29" width="10.5"/>
    <col customWidth="1" min="30" max="31" width="18.63"/>
    <col customWidth="1" min="32" max="32" width="24.13"/>
    <col customWidth="1" min="34" max="34" width="1.5"/>
    <col customWidth="1" min="35" max="35" width="12.0"/>
    <col customWidth="1" min="36" max="36" width="3.5"/>
    <col customWidth="1" min="37" max="37" width="13.0"/>
    <col customWidth="1" min="38" max="38" width="10.5"/>
    <col customWidth="1" min="39" max="39" width="12.5"/>
    <col customWidth="1" min="40" max="40" width="18.0"/>
  </cols>
  <sheetData>
    <row r="1">
      <c r="B1" s="10"/>
      <c r="C1" s="10"/>
      <c r="D1" s="10"/>
      <c r="F1" s="10"/>
      <c r="G1" s="10"/>
      <c r="H1" s="10"/>
      <c r="O1" s="34"/>
      <c r="AB1" s="6"/>
      <c r="AC1" s="6"/>
      <c r="AD1" s="6"/>
      <c r="AK1" s="6"/>
      <c r="AL1" s="6"/>
      <c r="AM1" s="6"/>
    </row>
    <row r="2">
      <c r="B2" s="12" t="s">
        <v>40</v>
      </c>
      <c r="F2" s="12" t="s">
        <v>41</v>
      </c>
      <c r="L2" s="12" t="s">
        <v>41</v>
      </c>
      <c r="U2" s="35" t="s">
        <v>22</v>
      </c>
      <c r="AB2" s="12" t="s">
        <v>43</v>
      </c>
      <c r="AK2" s="12" t="s">
        <v>14</v>
      </c>
      <c r="AO2" s="4"/>
      <c r="AP2" s="4"/>
    </row>
    <row r="3">
      <c r="B3" s="13" t="s">
        <v>44</v>
      </c>
      <c r="C3" s="13" t="s">
        <v>45</v>
      </c>
      <c r="D3" s="13" t="s">
        <v>46</v>
      </c>
      <c r="F3" s="13" t="s">
        <v>44</v>
      </c>
      <c r="G3" s="13" t="s">
        <v>47</v>
      </c>
      <c r="H3" s="13" t="s">
        <v>46</v>
      </c>
      <c r="I3" s="14" t="s">
        <v>48</v>
      </c>
      <c r="J3" s="14" t="s">
        <v>49</v>
      </c>
      <c r="L3" s="13" t="s">
        <v>44</v>
      </c>
      <c r="M3" s="13" t="s">
        <v>47</v>
      </c>
      <c r="N3" s="13" t="s">
        <v>46</v>
      </c>
      <c r="O3" s="14" t="s">
        <v>48</v>
      </c>
      <c r="P3" s="14" t="s">
        <v>49</v>
      </c>
      <c r="R3" s="15" t="s">
        <v>63</v>
      </c>
      <c r="S3" s="36">
        <f>MIN(I4:I93)</f>
        <v>12</v>
      </c>
      <c r="U3" s="16" t="s">
        <v>64</v>
      </c>
      <c r="V3" s="17"/>
      <c r="W3" s="18"/>
      <c r="X3" s="15" t="s">
        <v>42</v>
      </c>
      <c r="Z3" s="37" t="s">
        <v>65</v>
      </c>
      <c r="AB3" s="15" t="s">
        <v>64</v>
      </c>
      <c r="AC3" s="14" t="s">
        <v>43</v>
      </c>
      <c r="AD3" s="14" t="s">
        <v>42</v>
      </c>
      <c r="AE3" s="14" t="s">
        <v>51</v>
      </c>
      <c r="AF3" s="14" t="s">
        <v>52</v>
      </c>
      <c r="AG3" s="16" t="s">
        <v>12</v>
      </c>
      <c r="AH3" s="17"/>
      <c r="AI3" s="18"/>
      <c r="AK3" s="14" t="s">
        <v>44</v>
      </c>
      <c r="AL3" s="14" t="s">
        <v>66</v>
      </c>
      <c r="AM3" s="14" t="s">
        <v>67</v>
      </c>
      <c r="AN3" s="14" t="s">
        <v>56</v>
      </c>
    </row>
    <row r="4">
      <c r="B4" s="19">
        <v>1.0</v>
      </c>
      <c r="C4" s="19">
        <v>175.0</v>
      </c>
      <c r="D4" s="19">
        <v>40.0</v>
      </c>
      <c r="F4" s="19">
        <v>1.0</v>
      </c>
      <c r="G4" s="19">
        <f t="shared" ref="G4:G93" si="1">C4/100</f>
        <v>1.75</v>
      </c>
      <c r="H4" s="19">
        <v>40.0</v>
      </c>
      <c r="I4" s="36">
        <f t="shared" ref="I4:I93" si="2">ROUND(H4/(G4^2),0)</f>
        <v>13</v>
      </c>
      <c r="J4" s="21" t="str">
        <f t="shared" ref="J4:J93" si="3">IF(I4&lt;18, "Underweight", IF(I4&lt;=24, "Normal", IF(I4&lt;=30, "Overweight", "Obesitas")))</f>
        <v>Underweight</v>
      </c>
      <c r="L4" s="19">
        <v>9.0</v>
      </c>
      <c r="M4" s="19">
        <v>1.7</v>
      </c>
      <c r="N4" s="19">
        <v>35.0</v>
      </c>
      <c r="O4" s="36">
        <v>12.0</v>
      </c>
      <c r="P4" s="21" t="s">
        <v>57</v>
      </c>
      <c r="R4" s="15" t="s">
        <v>68</v>
      </c>
      <c r="S4" s="36">
        <f>MAX(I4:I93)</f>
        <v>22</v>
      </c>
      <c r="U4" s="38">
        <f>S8</f>
        <v>11</v>
      </c>
      <c r="V4" s="25" t="s">
        <v>58</v>
      </c>
      <c r="W4" s="39">
        <f t="shared" ref="W4:W10" si="4">U4+1</f>
        <v>12</v>
      </c>
      <c r="X4" s="21">
        <f>COUNTIF(O4:O93, U4) + COUNTIF(O4:O93, W4)</f>
        <v>5</v>
      </c>
      <c r="Z4" s="40">
        <f t="shared" ref="Z4:Z10" si="5">median(U4,W4)</f>
        <v>11.5</v>
      </c>
      <c r="AB4" s="41">
        <v>45608.0</v>
      </c>
      <c r="AC4" s="42">
        <f t="shared" ref="AC4:AC10" si="6">X4/$X$11</f>
        <v>0.05555555556</v>
      </c>
      <c r="AD4" s="28">
        <f t="shared" ref="AD4:AD10" si="7">X4</f>
        <v>5</v>
      </c>
      <c r="AE4" s="42">
        <f>AC4</f>
        <v>0.05555555556</v>
      </c>
      <c r="AF4" s="28">
        <f t="shared" ref="AF4:AF10" si="8">AE4*100</f>
        <v>5.555555556</v>
      </c>
      <c r="AG4" s="24">
        <v>0.0</v>
      </c>
      <c r="AH4" s="25" t="s">
        <v>58</v>
      </c>
      <c r="AI4" s="43">
        <f t="shared" ref="AI4:AI9" si="9">AF4-1</f>
        <v>4.555555556</v>
      </c>
      <c r="AK4" s="44">
        <v>1.0</v>
      </c>
      <c r="AL4" s="28">
        <f>RNG!F8</f>
        <v>39.91720841</v>
      </c>
      <c r="AM4" s="40">
        <f t="shared" ref="AM4:AM303" si="10">IF(AL4&lt;=$AI$4, $Z$4, IF(AL4&lt;=$AI$5, $Z$5, IF(AL4&lt;=$AI$6, $Z$6, IF(AL4&lt;=$AI$7, $Z$7, IF(AL4&lt;=$AI$8, $Z$8, IF(AL4&lt;=$AI$9, $Z$9,$Z$10))))))</f>
        <v>15.5</v>
      </c>
      <c r="AN4" s="21" t="str">
        <f t="shared" ref="AN4:AN303" si="11">IF(AM4&lt;=$W$19, $X$19, IF(AM4&lt;=$W$20, $X$20, IF(AM4&lt;=$W$21, $X$21,$X$22)))</f>
        <v>Underweight</v>
      </c>
    </row>
    <row r="5">
      <c r="B5" s="19">
        <v>2.0</v>
      </c>
      <c r="C5" s="19">
        <v>175.0</v>
      </c>
      <c r="D5" s="19">
        <v>46.0</v>
      </c>
      <c r="F5" s="19">
        <v>2.0</v>
      </c>
      <c r="G5" s="19">
        <f t="shared" si="1"/>
        <v>1.75</v>
      </c>
      <c r="H5" s="19">
        <v>46.0</v>
      </c>
      <c r="I5" s="36">
        <f t="shared" si="2"/>
        <v>15</v>
      </c>
      <c r="J5" s="21" t="str">
        <f t="shared" si="3"/>
        <v>Underweight</v>
      </c>
      <c r="L5" s="19">
        <v>32.0</v>
      </c>
      <c r="M5" s="19">
        <v>1.8</v>
      </c>
      <c r="N5" s="19">
        <v>38.0</v>
      </c>
      <c r="O5" s="36">
        <v>12.0</v>
      </c>
      <c r="P5" s="21" t="s">
        <v>57</v>
      </c>
      <c r="R5" s="15" t="s">
        <v>69</v>
      </c>
      <c r="S5" s="20">
        <f>S4-S3</f>
        <v>10</v>
      </c>
      <c r="U5" s="38">
        <f t="shared" ref="U5:U10" si="12">W4+1</f>
        <v>13</v>
      </c>
      <c r="V5" s="25" t="s">
        <v>58</v>
      </c>
      <c r="W5" s="39">
        <f t="shared" si="4"/>
        <v>14</v>
      </c>
      <c r="X5" s="21">
        <f t="shared" ref="X5:X10" si="13">COUNTIF($O5:$O$93, U5) + COUNTIF($O$4:$O$93, W5)</f>
        <v>23</v>
      </c>
      <c r="Z5" s="40">
        <f t="shared" si="5"/>
        <v>13.5</v>
      </c>
      <c r="AB5" s="44" t="s">
        <v>70</v>
      </c>
      <c r="AC5" s="42">
        <f t="shared" si="6"/>
        <v>0.2555555556</v>
      </c>
      <c r="AD5" s="28">
        <f t="shared" si="7"/>
        <v>23</v>
      </c>
      <c r="AE5" s="42">
        <f t="shared" ref="AE5:AE10" si="14">AE4+AC5</f>
        <v>0.3111111111</v>
      </c>
      <c r="AF5" s="28">
        <f t="shared" si="8"/>
        <v>31.11111111</v>
      </c>
      <c r="AG5" s="45">
        <f t="shared" ref="AG5:AG10" si="15">AI4+1</f>
        <v>5.555555556</v>
      </c>
      <c r="AH5" s="25" t="s">
        <v>58</v>
      </c>
      <c r="AI5" s="43">
        <f t="shared" si="9"/>
        <v>30.11111111</v>
      </c>
      <c r="AK5" s="23">
        <f t="shared" ref="AK5:AK303" si="16">AK4+1</f>
        <v>2</v>
      </c>
      <c r="AL5" s="28">
        <f>RNG!F9</f>
        <v>80.47991352</v>
      </c>
      <c r="AM5" s="40">
        <f t="shared" si="10"/>
        <v>17.5</v>
      </c>
      <c r="AN5" s="21" t="str">
        <f t="shared" si="11"/>
        <v>Normal</v>
      </c>
    </row>
    <row r="6">
      <c r="B6" s="19">
        <v>3.0</v>
      </c>
      <c r="C6" s="19">
        <v>160.0</v>
      </c>
      <c r="D6" s="19">
        <v>48.0</v>
      </c>
      <c r="F6" s="19">
        <v>3.0</v>
      </c>
      <c r="G6" s="19">
        <f t="shared" si="1"/>
        <v>1.6</v>
      </c>
      <c r="H6" s="19">
        <v>48.0</v>
      </c>
      <c r="I6" s="36">
        <f t="shared" si="2"/>
        <v>19</v>
      </c>
      <c r="J6" s="21" t="str">
        <f t="shared" si="3"/>
        <v>Normal</v>
      </c>
      <c r="L6" s="19">
        <v>35.0</v>
      </c>
      <c r="M6" s="19">
        <v>1.7</v>
      </c>
      <c r="N6" s="19">
        <v>36.0</v>
      </c>
      <c r="O6" s="36">
        <v>12.0</v>
      </c>
      <c r="P6" s="21" t="s">
        <v>57</v>
      </c>
      <c r="R6" s="15" t="s">
        <v>71</v>
      </c>
      <c r="S6" s="20">
        <f>ROUNDDOWN(1+3.3*LOG10(COUNTA(O4:O93)))</f>
        <v>7</v>
      </c>
      <c r="U6" s="38">
        <f t="shared" si="12"/>
        <v>15</v>
      </c>
      <c r="V6" s="25" t="s">
        <v>58</v>
      </c>
      <c r="W6" s="39">
        <f t="shared" si="4"/>
        <v>16</v>
      </c>
      <c r="X6" s="21">
        <f t="shared" si="13"/>
        <v>32</v>
      </c>
      <c r="Z6" s="40">
        <f t="shared" si="5"/>
        <v>15.5</v>
      </c>
      <c r="AB6" s="44" t="s">
        <v>72</v>
      </c>
      <c r="AC6" s="42">
        <f t="shared" si="6"/>
        <v>0.3555555556</v>
      </c>
      <c r="AD6" s="28">
        <f t="shared" si="7"/>
        <v>32</v>
      </c>
      <c r="AE6" s="42">
        <f t="shared" si="14"/>
        <v>0.6666666667</v>
      </c>
      <c r="AF6" s="28">
        <f t="shared" si="8"/>
        <v>66.66666667</v>
      </c>
      <c r="AG6" s="45">
        <f t="shared" si="15"/>
        <v>31.11111111</v>
      </c>
      <c r="AH6" s="25" t="s">
        <v>58</v>
      </c>
      <c r="AI6" s="43">
        <f t="shared" si="9"/>
        <v>65.66666667</v>
      </c>
      <c r="AK6" s="23">
        <f t="shared" si="16"/>
        <v>3</v>
      </c>
      <c r="AL6" s="28">
        <f>RNG!F10</f>
        <v>60.660511</v>
      </c>
      <c r="AM6" s="40">
        <f t="shared" si="10"/>
        <v>15.5</v>
      </c>
      <c r="AN6" s="21" t="str">
        <f t="shared" si="11"/>
        <v>Underweight</v>
      </c>
    </row>
    <row r="7">
      <c r="B7" s="19">
        <v>4.0</v>
      </c>
      <c r="C7" s="19">
        <v>165.0</v>
      </c>
      <c r="D7" s="19">
        <v>38.0</v>
      </c>
      <c r="F7" s="19">
        <v>4.0</v>
      </c>
      <c r="G7" s="19">
        <f t="shared" si="1"/>
        <v>1.65</v>
      </c>
      <c r="H7" s="19">
        <v>38.0</v>
      </c>
      <c r="I7" s="36">
        <f t="shared" si="2"/>
        <v>14</v>
      </c>
      <c r="J7" s="21" t="str">
        <f t="shared" si="3"/>
        <v>Underweight</v>
      </c>
      <c r="L7" s="19">
        <v>69.0</v>
      </c>
      <c r="M7" s="19">
        <v>1.7</v>
      </c>
      <c r="N7" s="19">
        <v>36.0</v>
      </c>
      <c r="O7" s="36">
        <v>12.0</v>
      </c>
      <c r="P7" s="21" t="s">
        <v>57</v>
      </c>
      <c r="R7" s="15" t="s">
        <v>73</v>
      </c>
      <c r="S7" s="20">
        <f>ROUND(S5/S6,0)</f>
        <v>1</v>
      </c>
      <c r="U7" s="38">
        <f t="shared" si="12"/>
        <v>17</v>
      </c>
      <c r="V7" s="25" t="s">
        <v>58</v>
      </c>
      <c r="W7" s="39">
        <f t="shared" si="4"/>
        <v>18</v>
      </c>
      <c r="X7" s="21">
        <f t="shared" si="13"/>
        <v>25</v>
      </c>
      <c r="Z7" s="40">
        <f t="shared" si="5"/>
        <v>17.5</v>
      </c>
      <c r="AB7" s="44" t="s">
        <v>74</v>
      </c>
      <c r="AC7" s="42">
        <f t="shared" si="6"/>
        <v>0.2777777778</v>
      </c>
      <c r="AD7" s="28">
        <f t="shared" si="7"/>
        <v>25</v>
      </c>
      <c r="AE7" s="42">
        <f t="shared" si="14"/>
        <v>0.9444444444</v>
      </c>
      <c r="AF7" s="28">
        <f t="shared" si="8"/>
        <v>94.44444444</v>
      </c>
      <c r="AG7" s="45">
        <f t="shared" si="15"/>
        <v>66.66666667</v>
      </c>
      <c r="AH7" s="25" t="s">
        <v>58</v>
      </c>
      <c r="AI7" s="43">
        <f t="shared" si="9"/>
        <v>93.44444444</v>
      </c>
      <c r="AK7" s="23">
        <f t="shared" si="16"/>
        <v>4</v>
      </c>
      <c r="AL7" s="28">
        <f>RNG!F11</f>
        <v>6.251768398</v>
      </c>
      <c r="AM7" s="40">
        <f t="shared" si="10"/>
        <v>13.5</v>
      </c>
      <c r="AN7" s="21" t="str">
        <f t="shared" si="11"/>
        <v>Underweight</v>
      </c>
    </row>
    <row r="8">
      <c r="B8" s="19">
        <v>5.0</v>
      </c>
      <c r="C8" s="19">
        <v>170.0</v>
      </c>
      <c r="D8" s="19">
        <v>38.0</v>
      </c>
      <c r="F8" s="19">
        <v>5.0</v>
      </c>
      <c r="G8" s="19">
        <f t="shared" si="1"/>
        <v>1.7</v>
      </c>
      <c r="H8" s="19">
        <v>38.0</v>
      </c>
      <c r="I8" s="36">
        <f t="shared" si="2"/>
        <v>13</v>
      </c>
      <c r="J8" s="21" t="str">
        <f t="shared" si="3"/>
        <v>Underweight</v>
      </c>
      <c r="L8" s="19">
        <v>89.0</v>
      </c>
      <c r="M8" s="19">
        <v>1.75</v>
      </c>
      <c r="N8" s="19">
        <v>38.0</v>
      </c>
      <c r="O8" s="36">
        <v>12.0</v>
      </c>
      <c r="P8" s="21" t="s">
        <v>57</v>
      </c>
      <c r="R8" s="15" t="s">
        <v>75</v>
      </c>
      <c r="S8" s="46">
        <f>S3-1</f>
        <v>11</v>
      </c>
      <c r="U8" s="38">
        <f t="shared" si="12"/>
        <v>19</v>
      </c>
      <c r="V8" s="25" t="s">
        <v>58</v>
      </c>
      <c r="W8" s="39">
        <f t="shared" si="4"/>
        <v>20</v>
      </c>
      <c r="X8" s="21">
        <f t="shared" si="13"/>
        <v>3</v>
      </c>
      <c r="Z8" s="40">
        <f t="shared" si="5"/>
        <v>19.5</v>
      </c>
      <c r="AB8" s="44" t="s">
        <v>76</v>
      </c>
      <c r="AC8" s="42">
        <f t="shared" si="6"/>
        <v>0.03333333333</v>
      </c>
      <c r="AD8" s="28">
        <f t="shared" si="7"/>
        <v>3</v>
      </c>
      <c r="AE8" s="42">
        <f t="shared" si="14"/>
        <v>0.9777777778</v>
      </c>
      <c r="AF8" s="28">
        <f t="shared" si="8"/>
        <v>97.77777778</v>
      </c>
      <c r="AG8" s="45">
        <f t="shared" si="15"/>
        <v>94.44444444</v>
      </c>
      <c r="AH8" s="25" t="s">
        <v>58</v>
      </c>
      <c r="AI8" s="43">
        <f t="shared" si="9"/>
        <v>96.77777778</v>
      </c>
      <c r="AK8" s="23">
        <f t="shared" si="16"/>
        <v>5</v>
      </c>
      <c r="AL8" s="28">
        <f>RNG!F12</f>
        <v>60.28943693</v>
      </c>
      <c r="AM8" s="40">
        <f t="shared" si="10"/>
        <v>15.5</v>
      </c>
      <c r="AN8" s="21" t="str">
        <f t="shared" si="11"/>
        <v>Underweight</v>
      </c>
    </row>
    <row r="9">
      <c r="B9" s="19">
        <v>6.0</v>
      </c>
      <c r="C9" s="19">
        <v>155.0</v>
      </c>
      <c r="D9" s="19">
        <v>50.0</v>
      </c>
      <c r="F9" s="19">
        <v>6.0</v>
      </c>
      <c r="G9" s="19">
        <f t="shared" si="1"/>
        <v>1.55</v>
      </c>
      <c r="H9" s="19">
        <v>50.0</v>
      </c>
      <c r="I9" s="36">
        <f t="shared" si="2"/>
        <v>21</v>
      </c>
      <c r="J9" s="21" t="str">
        <f t="shared" si="3"/>
        <v>Normal</v>
      </c>
      <c r="L9" s="19">
        <v>1.0</v>
      </c>
      <c r="M9" s="19">
        <v>1.75</v>
      </c>
      <c r="N9" s="19">
        <v>40.0</v>
      </c>
      <c r="O9" s="36">
        <v>13.0</v>
      </c>
      <c r="P9" s="21" t="s">
        <v>57</v>
      </c>
      <c r="U9" s="38">
        <f t="shared" si="12"/>
        <v>21</v>
      </c>
      <c r="V9" s="25" t="s">
        <v>58</v>
      </c>
      <c r="W9" s="39">
        <f t="shared" si="4"/>
        <v>22</v>
      </c>
      <c r="X9" s="21">
        <f t="shared" si="13"/>
        <v>2</v>
      </c>
      <c r="Z9" s="40">
        <f t="shared" si="5"/>
        <v>21.5</v>
      </c>
      <c r="AB9" s="44" t="s">
        <v>77</v>
      </c>
      <c r="AC9" s="42">
        <f t="shared" si="6"/>
        <v>0.02222222222</v>
      </c>
      <c r="AD9" s="28">
        <f t="shared" si="7"/>
        <v>2</v>
      </c>
      <c r="AE9" s="42">
        <f t="shared" si="14"/>
        <v>1</v>
      </c>
      <c r="AF9" s="28">
        <f t="shared" si="8"/>
        <v>100</v>
      </c>
      <c r="AG9" s="45">
        <f t="shared" si="15"/>
        <v>97.77777778</v>
      </c>
      <c r="AH9" s="25" t="s">
        <v>58</v>
      </c>
      <c r="AI9" s="43">
        <f t="shared" si="9"/>
        <v>99</v>
      </c>
      <c r="AK9" s="23">
        <f t="shared" si="16"/>
        <v>6</v>
      </c>
      <c r="AL9" s="28">
        <f>RNG!F13</f>
        <v>12.84444314</v>
      </c>
      <c r="AM9" s="40">
        <f t="shared" si="10"/>
        <v>13.5</v>
      </c>
      <c r="AN9" s="21" t="str">
        <f t="shared" si="11"/>
        <v>Underweight</v>
      </c>
    </row>
    <row r="10">
      <c r="B10" s="19">
        <v>7.0</v>
      </c>
      <c r="C10" s="19">
        <v>160.0</v>
      </c>
      <c r="D10" s="19">
        <v>41.0</v>
      </c>
      <c r="F10" s="19">
        <v>7.0</v>
      </c>
      <c r="G10" s="19">
        <f t="shared" si="1"/>
        <v>1.6</v>
      </c>
      <c r="H10" s="19">
        <v>41.0</v>
      </c>
      <c r="I10" s="36">
        <f t="shared" si="2"/>
        <v>16</v>
      </c>
      <c r="J10" s="21" t="str">
        <f t="shared" si="3"/>
        <v>Underweight</v>
      </c>
      <c r="L10" s="19">
        <v>5.0</v>
      </c>
      <c r="M10" s="19">
        <v>1.7</v>
      </c>
      <c r="N10" s="19">
        <v>38.0</v>
      </c>
      <c r="O10" s="36">
        <v>13.0</v>
      </c>
      <c r="P10" s="21" t="s">
        <v>57</v>
      </c>
      <c r="U10" s="38">
        <f t="shared" si="12"/>
        <v>23</v>
      </c>
      <c r="V10" s="47" t="s">
        <v>58</v>
      </c>
      <c r="W10" s="39">
        <f t="shared" si="4"/>
        <v>24</v>
      </c>
      <c r="X10" s="21">
        <f t="shared" si="13"/>
        <v>0</v>
      </c>
      <c r="Z10" s="40">
        <f t="shared" si="5"/>
        <v>23.5</v>
      </c>
      <c r="AB10" s="44" t="s">
        <v>78</v>
      </c>
      <c r="AC10" s="42">
        <f t="shared" si="6"/>
        <v>0</v>
      </c>
      <c r="AD10" s="28">
        <f t="shared" si="7"/>
        <v>0</v>
      </c>
      <c r="AE10" s="42">
        <f t="shared" si="14"/>
        <v>1</v>
      </c>
      <c r="AF10" s="28">
        <f t="shared" si="8"/>
        <v>100</v>
      </c>
      <c r="AG10" s="45">
        <f t="shared" si="15"/>
        <v>100</v>
      </c>
      <c r="AH10" s="25" t="s">
        <v>58</v>
      </c>
      <c r="AI10" s="26">
        <v>100.0</v>
      </c>
      <c r="AK10" s="23">
        <f t="shared" si="16"/>
        <v>7</v>
      </c>
      <c r="AL10" s="28">
        <f>RNG!F14</f>
        <v>18.60138728</v>
      </c>
      <c r="AM10" s="40">
        <f t="shared" si="10"/>
        <v>13.5</v>
      </c>
      <c r="AN10" s="21" t="str">
        <f t="shared" si="11"/>
        <v>Underweight</v>
      </c>
    </row>
    <row r="11">
      <c r="B11" s="19">
        <v>8.0</v>
      </c>
      <c r="C11" s="19">
        <v>165.0</v>
      </c>
      <c r="D11" s="19">
        <v>39.0</v>
      </c>
      <c r="F11" s="19">
        <v>8.0</v>
      </c>
      <c r="G11" s="19">
        <f t="shared" si="1"/>
        <v>1.65</v>
      </c>
      <c r="H11" s="19">
        <v>39.0</v>
      </c>
      <c r="I11" s="36">
        <f t="shared" si="2"/>
        <v>14</v>
      </c>
      <c r="J11" s="21" t="str">
        <f t="shared" si="3"/>
        <v>Underweight</v>
      </c>
      <c r="L11" s="19">
        <v>18.0</v>
      </c>
      <c r="M11" s="19">
        <v>1.65</v>
      </c>
      <c r="N11" s="19">
        <v>36.0</v>
      </c>
      <c r="O11" s="36">
        <v>13.0</v>
      </c>
      <c r="P11" s="21" t="s">
        <v>57</v>
      </c>
      <c r="R11" s="34"/>
      <c r="U11" s="16" t="s">
        <v>62</v>
      </c>
      <c r="V11" s="17"/>
      <c r="W11" s="18"/>
      <c r="X11" s="48">
        <f>SUM(X4:X10)</f>
        <v>90</v>
      </c>
      <c r="AK11" s="23">
        <f t="shared" si="16"/>
        <v>8</v>
      </c>
      <c r="AL11" s="28">
        <f>RNG!F15</f>
        <v>53.38113054</v>
      </c>
      <c r="AM11" s="40">
        <f t="shared" si="10"/>
        <v>15.5</v>
      </c>
      <c r="AN11" s="21" t="str">
        <f t="shared" si="11"/>
        <v>Underweight</v>
      </c>
    </row>
    <row r="12">
      <c r="B12" s="19">
        <v>9.0</v>
      </c>
      <c r="C12" s="19">
        <v>170.0</v>
      </c>
      <c r="D12" s="19">
        <v>35.0</v>
      </c>
      <c r="F12" s="19">
        <v>9.0</v>
      </c>
      <c r="G12" s="19">
        <f t="shared" si="1"/>
        <v>1.7</v>
      </c>
      <c r="H12" s="19">
        <v>35.0</v>
      </c>
      <c r="I12" s="36">
        <f t="shared" si="2"/>
        <v>12</v>
      </c>
      <c r="J12" s="21" t="str">
        <f t="shared" si="3"/>
        <v>Underweight</v>
      </c>
      <c r="L12" s="19">
        <v>19.0</v>
      </c>
      <c r="M12" s="19">
        <v>1.65</v>
      </c>
      <c r="N12" s="19">
        <v>35.0</v>
      </c>
      <c r="O12" s="36">
        <v>13.0</v>
      </c>
      <c r="P12" s="21" t="s">
        <v>57</v>
      </c>
      <c r="R12" s="34"/>
      <c r="AB12" s="35" t="s">
        <v>36</v>
      </c>
      <c r="AK12" s="23">
        <f t="shared" si="16"/>
        <v>9</v>
      </c>
      <c r="AL12" s="28">
        <f>RNG!F16</f>
        <v>71.54522053</v>
      </c>
      <c r="AM12" s="40">
        <f t="shared" si="10"/>
        <v>17.5</v>
      </c>
      <c r="AN12" s="21" t="str">
        <f t="shared" si="11"/>
        <v>Normal</v>
      </c>
    </row>
    <row r="13">
      <c r="B13" s="19">
        <v>10.0</v>
      </c>
      <c r="C13" s="19">
        <v>150.0</v>
      </c>
      <c r="D13" s="19">
        <v>35.0</v>
      </c>
      <c r="F13" s="19">
        <v>10.0</v>
      </c>
      <c r="G13" s="19">
        <f t="shared" si="1"/>
        <v>1.5</v>
      </c>
      <c r="H13" s="19">
        <v>35.0</v>
      </c>
      <c r="I13" s="36">
        <f t="shared" si="2"/>
        <v>16</v>
      </c>
      <c r="J13" s="21" t="str">
        <f t="shared" si="3"/>
        <v>Underweight</v>
      </c>
      <c r="L13" s="19">
        <v>20.0</v>
      </c>
      <c r="M13" s="19">
        <v>1.65</v>
      </c>
      <c r="N13" s="19">
        <v>36.0</v>
      </c>
      <c r="O13" s="36">
        <v>13.0</v>
      </c>
      <c r="P13" s="21" t="s">
        <v>57</v>
      </c>
      <c r="R13" s="34"/>
      <c r="AB13" s="14" t="s">
        <v>64</v>
      </c>
      <c r="AC13" s="14" t="s">
        <v>42</v>
      </c>
      <c r="AD13" s="14" t="s">
        <v>43</v>
      </c>
      <c r="AE13" s="14" t="s">
        <v>51</v>
      </c>
      <c r="AK13" s="23">
        <f t="shared" si="16"/>
        <v>10</v>
      </c>
      <c r="AL13" s="28">
        <f>RNG!F17</f>
        <v>44.06682274</v>
      </c>
      <c r="AM13" s="40">
        <f t="shared" si="10"/>
        <v>15.5</v>
      </c>
      <c r="AN13" s="21" t="str">
        <f t="shared" si="11"/>
        <v>Underweight</v>
      </c>
    </row>
    <row r="14">
      <c r="B14" s="19">
        <v>11.0</v>
      </c>
      <c r="C14" s="19">
        <v>165.0</v>
      </c>
      <c r="D14" s="19">
        <v>41.0</v>
      </c>
      <c r="F14" s="19">
        <v>11.0</v>
      </c>
      <c r="G14" s="19">
        <f t="shared" si="1"/>
        <v>1.65</v>
      </c>
      <c r="H14" s="19">
        <v>41.0</v>
      </c>
      <c r="I14" s="36">
        <f t="shared" si="2"/>
        <v>15</v>
      </c>
      <c r="J14" s="21" t="str">
        <f t="shared" si="3"/>
        <v>Underweight</v>
      </c>
      <c r="L14" s="19">
        <v>34.0</v>
      </c>
      <c r="M14" s="19">
        <v>1.7</v>
      </c>
      <c r="N14" s="19">
        <v>39.0</v>
      </c>
      <c r="O14" s="36">
        <v>13.0</v>
      </c>
      <c r="P14" s="21" t="s">
        <v>57</v>
      </c>
      <c r="R14" s="34"/>
      <c r="AB14" s="41">
        <v>45608.0</v>
      </c>
      <c r="AC14" s="28">
        <v>5.0</v>
      </c>
      <c r="AD14" s="42">
        <v>0.05555555555555555</v>
      </c>
      <c r="AE14" s="42">
        <v>0.05555555555555555</v>
      </c>
      <c r="AK14" s="23">
        <f t="shared" si="16"/>
        <v>11</v>
      </c>
      <c r="AL14" s="28">
        <f>RNG!F18</f>
        <v>21.29671151</v>
      </c>
      <c r="AM14" s="40">
        <f t="shared" si="10"/>
        <v>13.5</v>
      </c>
      <c r="AN14" s="21" t="str">
        <f t="shared" si="11"/>
        <v>Underweight</v>
      </c>
    </row>
    <row r="15">
      <c r="B15" s="19">
        <v>12.0</v>
      </c>
      <c r="C15" s="19">
        <v>170.0</v>
      </c>
      <c r="D15" s="19">
        <v>47.0</v>
      </c>
      <c r="F15" s="19">
        <v>12.0</v>
      </c>
      <c r="G15" s="19">
        <f t="shared" si="1"/>
        <v>1.7</v>
      </c>
      <c r="H15" s="19">
        <v>47.0</v>
      </c>
      <c r="I15" s="36">
        <f t="shared" si="2"/>
        <v>16</v>
      </c>
      <c r="J15" s="21" t="str">
        <f t="shared" si="3"/>
        <v>Underweight</v>
      </c>
      <c r="L15" s="19">
        <v>37.0</v>
      </c>
      <c r="M15" s="19">
        <v>1.65</v>
      </c>
      <c r="N15" s="19">
        <v>36.0</v>
      </c>
      <c r="O15" s="36">
        <v>13.0</v>
      </c>
      <c r="P15" s="21" t="s">
        <v>57</v>
      </c>
      <c r="R15" s="34"/>
      <c r="AB15" s="44" t="s">
        <v>70</v>
      </c>
      <c r="AC15" s="28">
        <v>23.0</v>
      </c>
      <c r="AD15" s="42">
        <v>0.25555555555555554</v>
      </c>
      <c r="AE15" s="42">
        <v>0.3111111111111111</v>
      </c>
      <c r="AK15" s="23">
        <f t="shared" si="16"/>
        <v>12</v>
      </c>
      <c r="AL15" s="28">
        <f>RNG!F19</f>
        <v>13.30025565</v>
      </c>
      <c r="AM15" s="40">
        <f t="shared" si="10"/>
        <v>13.5</v>
      </c>
      <c r="AN15" s="21" t="str">
        <f t="shared" si="11"/>
        <v>Underweight</v>
      </c>
    </row>
    <row r="16">
      <c r="B16" s="19">
        <v>13.0</v>
      </c>
      <c r="C16" s="19">
        <v>170.0</v>
      </c>
      <c r="D16" s="19">
        <v>46.0</v>
      </c>
      <c r="F16" s="19">
        <v>13.0</v>
      </c>
      <c r="G16" s="19">
        <f t="shared" si="1"/>
        <v>1.7</v>
      </c>
      <c r="H16" s="19">
        <v>46.0</v>
      </c>
      <c r="I16" s="36">
        <f t="shared" si="2"/>
        <v>16</v>
      </c>
      <c r="J16" s="21" t="str">
        <f t="shared" si="3"/>
        <v>Underweight</v>
      </c>
      <c r="L16" s="19">
        <v>46.0</v>
      </c>
      <c r="M16" s="19">
        <v>1.7</v>
      </c>
      <c r="N16" s="19">
        <v>38.0</v>
      </c>
      <c r="O16" s="36">
        <v>13.0</v>
      </c>
      <c r="P16" s="21" t="s">
        <v>57</v>
      </c>
      <c r="R16" s="34"/>
      <c r="AB16" s="44" t="s">
        <v>72</v>
      </c>
      <c r="AC16" s="28">
        <v>32.0</v>
      </c>
      <c r="AD16" s="42">
        <v>0.35555555555555557</v>
      </c>
      <c r="AE16" s="42">
        <v>0.6666666666666667</v>
      </c>
      <c r="AK16" s="23">
        <f t="shared" si="16"/>
        <v>13</v>
      </c>
      <c r="AL16" s="28">
        <f>RNG!F20</f>
        <v>3.498527409</v>
      </c>
      <c r="AM16" s="40">
        <f t="shared" si="10"/>
        <v>11.5</v>
      </c>
      <c r="AN16" s="21" t="str">
        <f t="shared" si="11"/>
        <v>Underweight</v>
      </c>
    </row>
    <row r="17">
      <c r="B17" s="19">
        <v>14.0</v>
      </c>
      <c r="C17" s="19">
        <v>170.0</v>
      </c>
      <c r="D17" s="19">
        <v>50.0</v>
      </c>
      <c r="F17" s="19">
        <v>14.0</v>
      </c>
      <c r="G17" s="19">
        <f t="shared" si="1"/>
        <v>1.7</v>
      </c>
      <c r="H17" s="19">
        <v>50.0</v>
      </c>
      <c r="I17" s="36">
        <f t="shared" si="2"/>
        <v>17</v>
      </c>
      <c r="J17" s="21" t="str">
        <f t="shared" si="3"/>
        <v>Underweight</v>
      </c>
      <c r="L17" s="19">
        <v>47.0</v>
      </c>
      <c r="M17" s="19">
        <v>1.7</v>
      </c>
      <c r="N17" s="19">
        <v>38.0</v>
      </c>
      <c r="O17" s="36">
        <v>13.0</v>
      </c>
      <c r="P17" s="21" t="s">
        <v>57</v>
      </c>
      <c r="U17" s="12" t="s">
        <v>79</v>
      </c>
      <c r="Y17" s="49"/>
      <c r="Z17" s="49"/>
      <c r="AA17" s="49"/>
      <c r="AB17" s="44" t="s">
        <v>74</v>
      </c>
      <c r="AC17" s="28">
        <v>25.0</v>
      </c>
      <c r="AD17" s="42">
        <v>0.2777777777777778</v>
      </c>
      <c r="AE17" s="42">
        <v>0.9444444444444445</v>
      </c>
      <c r="AK17" s="23">
        <f t="shared" si="16"/>
        <v>14</v>
      </c>
      <c r="AL17" s="28">
        <f>RNG!F21</f>
        <v>49.31915754</v>
      </c>
      <c r="AM17" s="40">
        <f t="shared" si="10"/>
        <v>15.5</v>
      </c>
      <c r="AN17" s="21" t="str">
        <f t="shared" si="11"/>
        <v>Underweight</v>
      </c>
    </row>
    <row r="18">
      <c r="B18" s="19">
        <v>15.0</v>
      </c>
      <c r="C18" s="19">
        <v>165.0</v>
      </c>
      <c r="D18" s="19">
        <v>41.0</v>
      </c>
      <c r="F18" s="19">
        <v>15.0</v>
      </c>
      <c r="G18" s="19">
        <f t="shared" si="1"/>
        <v>1.65</v>
      </c>
      <c r="H18" s="19">
        <v>41.0</v>
      </c>
      <c r="I18" s="36">
        <f t="shared" si="2"/>
        <v>15</v>
      </c>
      <c r="J18" s="21" t="str">
        <f t="shared" si="3"/>
        <v>Underweight</v>
      </c>
      <c r="L18" s="19">
        <v>48.0</v>
      </c>
      <c r="M18" s="19">
        <v>1.65</v>
      </c>
      <c r="N18" s="19">
        <v>35.0</v>
      </c>
      <c r="O18" s="36">
        <v>13.0</v>
      </c>
      <c r="P18" s="21" t="s">
        <v>57</v>
      </c>
      <c r="U18" s="16" t="s">
        <v>48</v>
      </c>
      <c r="V18" s="17"/>
      <c r="W18" s="18"/>
      <c r="X18" s="14" t="s">
        <v>49</v>
      </c>
      <c r="Y18" s="49"/>
      <c r="Z18" s="49"/>
      <c r="AA18" s="49"/>
      <c r="AB18" s="44" t="s">
        <v>76</v>
      </c>
      <c r="AC18" s="28">
        <v>3.0</v>
      </c>
      <c r="AD18" s="42">
        <v>0.03333333333333333</v>
      </c>
      <c r="AE18" s="42">
        <v>0.9777777777777779</v>
      </c>
      <c r="AK18" s="23">
        <f t="shared" si="16"/>
        <v>15</v>
      </c>
      <c r="AL18" s="28">
        <f>RNG!F22</f>
        <v>69.88652678</v>
      </c>
      <c r="AM18" s="40">
        <f t="shared" si="10"/>
        <v>17.5</v>
      </c>
      <c r="AN18" s="21" t="str">
        <f t="shared" si="11"/>
        <v>Normal</v>
      </c>
    </row>
    <row r="19">
      <c r="B19" s="19">
        <v>16.0</v>
      </c>
      <c r="C19" s="19">
        <v>180.0</v>
      </c>
      <c r="D19" s="19">
        <v>45.0</v>
      </c>
      <c r="F19" s="19">
        <v>16.0</v>
      </c>
      <c r="G19" s="19">
        <f t="shared" si="1"/>
        <v>1.8</v>
      </c>
      <c r="H19" s="19">
        <v>45.0</v>
      </c>
      <c r="I19" s="36">
        <f t="shared" si="2"/>
        <v>14</v>
      </c>
      <c r="J19" s="21" t="str">
        <f t="shared" si="3"/>
        <v>Underweight</v>
      </c>
      <c r="L19" s="19">
        <v>84.0</v>
      </c>
      <c r="M19" s="19">
        <v>1.7</v>
      </c>
      <c r="N19" s="19">
        <v>38.0</v>
      </c>
      <c r="O19" s="36">
        <v>13.0</v>
      </c>
      <c r="P19" s="21" t="s">
        <v>57</v>
      </c>
      <c r="U19" s="24">
        <v>0.0</v>
      </c>
      <c r="V19" s="30" t="s">
        <v>58</v>
      </c>
      <c r="W19" s="26">
        <v>17.0</v>
      </c>
      <c r="X19" s="22" t="s">
        <v>57</v>
      </c>
      <c r="Y19" s="49"/>
      <c r="Z19" s="49"/>
      <c r="AA19" s="49"/>
      <c r="AB19" s="44" t="s">
        <v>77</v>
      </c>
      <c r="AC19" s="28">
        <v>2.0</v>
      </c>
      <c r="AD19" s="42">
        <v>0.022222222222222223</v>
      </c>
      <c r="AE19" s="42">
        <v>1.0</v>
      </c>
      <c r="AK19" s="23">
        <f t="shared" si="16"/>
        <v>16</v>
      </c>
      <c r="AL19" s="28">
        <f>RNG!F23</f>
        <v>6.656780796</v>
      </c>
      <c r="AM19" s="40">
        <f t="shared" si="10"/>
        <v>13.5</v>
      </c>
      <c r="AN19" s="21" t="str">
        <f t="shared" si="11"/>
        <v>Underweight</v>
      </c>
    </row>
    <row r="20">
      <c r="B20" s="19">
        <v>17.0</v>
      </c>
      <c r="C20" s="19">
        <v>165.0</v>
      </c>
      <c r="D20" s="19">
        <v>44.0</v>
      </c>
      <c r="F20" s="19">
        <v>17.0</v>
      </c>
      <c r="G20" s="19">
        <f t="shared" si="1"/>
        <v>1.65</v>
      </c>
      <c r="H20" s="19">
        <v>44.0</v>
      </c>
      <c r="I20" s="36">
        <f t="shared" si="2"/>
        <v>16</v>
      </c>
      <c r="J20" s="21" t="str">
        <f t="shared" si="3"/>
        <v>Underweight</v>
      </c>
      <c r="L20" s="19">
        <v>4.0</v>
      </c>
      <c r="M20" s="19">
        <v>1.65</v>
      </c>
      <c r="N20" s="19">
        <v>38.0</v>
      </c>
      <c r="O20" s="36">
        <v>14.0</v>
      </c>
      <c r="P20" s="21" t="s">
        <v>57</v>
      </c>
      <c r="U20" s="24">
        <v>18.0</v>
      </c>
      <c r="V20" s="25" t="s">
        <v>58</v>
      </c>
      <c r="W20" s="26">
        <v>24.0</v>
      </c>
      <c r="X20" s="22" t="s">
        <v>59</v>
      </c>
      <c r="Y20" s="49"/>
      <c r="Z20" s="49"/>
      <c r="AA20" s="49"/>
      <c r="AB20" s="44" t="s">
        <v>78</v>
      </c>
      <c r="AC20" s="28">
        <v>0.0</v>
      </c>
      <c r="AD20" s="42">
        <v>0.0</v>
      </c>
      <c r="AE20" s="42">
        <v>1.0</v>
      </c>
      <c r="AK20" s="23">
        <f t="shared" si="16"/>
        <v>17</v>
      </c>
      <c r="AL20" s="28">
        <f>RNG!F24</f>
        <v>10.99801274</v>
      </c>
      <c r="AM20" s="40">
        <f t="shared" si="10"/>
        <v>13.5</v>
      </c>
      <c r="AN20" s="21" t="str">
        <f t="shared" si="11"/>
        <v>Underweight</v>
      </c>
    </row>
    <row r="21">
      <c r="B21" s="19">
        <v>18.0</v>
      </c>
      <c r="C21" s="19">
        <v>165.0</v>
      </c>
      <c r="D21" s="19">
        <v>36.0</v>
      </c>
      <c r="F21" s="19">
        <v>18.0</v>
      </c>
      <c r="G21" s="19">
        <f t="shared" si="1"/>
        <v>1.65</v>
      </c>
      <c r="H21" s="19">
        <v>36.0</v>
      </c>
      <c r="I21" s="36">
        <f t="shared" si="2"/>
        <v>13</v>
      </c>
      <c r="J21" s="21" t="str">
        <f t="shared" si="3"/>
        <v>Underweight</v>
      </c>
      <c r="L21" s="19">
        <v>8.0</v>
      </c>
      <c r="M21" s="19">
        <v>1.65</v>
      </c>
      <c r="N21" s="19">
        <v>39.0</v>
      </c>
      <c r="O21" s="36">
        <v>14.0</v>
      </c>
      <c r="P21" s="21" t="s">
        <v>57</v>
      </c>
      <c r="U21" s="24">
        <v>25.0</v>
      </c>
      <c r="V21" s="25" t="s">
        <v>58</v>
      </c>
      <c r="W21" s="26">
        <v>30.0</v>
      </c>
      <c r="X21" s="22" t="s">
        <v>60</v>
      </c>
      <c r="Y21" s="49"/>
      <c r="Z21" s="49"/>
      <c r="AA21" s="49"/>
      <c r="AB21" s="6"/>
      <c r="AC21" s="6"/>
      <c r="AD21" s="6"/>
      <c r="AK21" s="23">
        <f t="shared" si="16"/>
        <v>18</v>
      </c>
      <c r="AL21" s="28">
        <f>RNG!F25</f>
        <v>98.36770724</v>
      </c>
      <c r="AM21" s="40">
        <f t="shared" si="10"/>
        <v>21.5</v>
      </c>
      <c r="AN21" s="21" t="str">
        <f t="shared" si="11"/>
        <v>Normal</v>
      </c>
    </row>
    <row r="22">
      <c r="B22" s="19">
        <v>19.0</v>
      </c>
      <c r="C22" s="19">
        <v>165.0</v>
      </c>
      <c r="D22" s="19">
        <v>35.0</v>
      </c>
      <c r="F22" s="19">
        <v>19.0</v>
      </c>
      <c r="G22" s="19">
        <f t="shared" si="1"/>
        <v>1.65</v>
      </c>
      <c r="H22" s="19">
        <v>35.0</v>
      </c>
      <c r="I22" s="36">
        <f t="shared" si="2"/>
        <v>13</v>
      </c>
      <c r="J22" s="21" t="str">
        <f t="shared" si="3"/>
        <v>Underweight</v>
      </c>
      <c r="L22" s="19">
        <v>16.0</v>
      </c>
      <c r="M22" s="19">
        <v>1.8</v>
      </c>
      <c r="N22" s="19">
        <v>45.0</v>
      </c>
      <c r="O22" s="36">
        <v>14.0</v>
      </c>
      <c r="P22" s="21" t="s">
        <v>57</v>
      </c>
      <c r="U22" s="24">
        <v>30.0</v>
      </c>
      <c r="V22" s="25" t="s">
        <v>58</v>
      </c>
      <c r="W22" s="26">
        <v>100.0</v>
      </c>
      <c r="X22" s="22" t="s">
        <v>61</v>
      </c>
      <c r="Y22" s="49"/>
      <c r="Z22" s="49"/>
      <c r="AA22" s="49"/>
      <c r="AB22" s="50" t="s">
        <v>37</v>
      </c>
      <c r="AC22" s="6"/>
      <c r="AD22" s="6"/>
      <c r="AK22" s="23">
        <f t="shared" si="16"/>
        <v>19</v>
      </c>
      <c r="AL22" s="28">
        <f>RNG!F26</f>
        <v>96.12122834</v>
      </c>
      <c r="AM22" s="40">
        <f t="shared" si="10"/>
        <v>19.5</v>
      </c>
      <c r="AN22" s="21" t="str">
        <f t="shared" si="11"/>
        <v>Normal</v>
      </c>
    </row>
    <row r="23">
      <c r="B23" s="19">
        <v>20.0</v>
      </c>
      <c r="C23" s="19">
        <v>165.0</v>
      </c>
      <c r="D23" s="19">
        <v>36.0</v>
      </c>
      <c r="F23" s="19">
        <v>20.0</v>
      </c>
      <c r="G23" s="19">
        <f t="shared" si="1"/>
        <v>1.65</v>
      </c>
      <c r="H23" s="19">
        <v>36.0</v>
      </c>
      <c r="I23" s="36">
        <f t="shared" si="2"/>
        <v>13</v>
      </c>
      <c r="J23" s="21" t="str">
        <f t="shared" si="3"/>
        <v>Underweight</v>
      </c>
      <c r="L23" s="19">
        <v>25.0</v>
      </c>
      <c r="M23" s="19">
        <v>1.7</v>
      </c>
      <c r="N23" s="19">
        <v>40.0</v>
      </c>
      <c r="O23" s="36">
        <v>14.0</v>
      </c>
      <c r="P23" s="21" t="s">
        <v>57</v>
      </c>
      <c r="Y23" s="49"/>
      <c r="Z23" s="49"/>
      <c r="AA23" s="49"/>
      <c r="AB23" s="14" t="s">
        <v>64</v>
      </c>
      <c r="AC23" s="14" t="s">
        <v>42</v>
      </c>
      <c r="AD23" s="14" t="s">
        <v>51</v>
      </c>
      <c r="AE23" s="14" t="s">
        <v>12</v>
      </c>
      <c r="AK23" s="23">
        <f t="shared" si="16"/>
        <v>20</v>
      </c>
      <c r="AL23" s="28">
        <f>RNG!F27</f>
        <v>6.691219707</v>
      </c>
      <c r="AM23" s="40">
        <f t="shared" si="10"/>
        <v>13.5</v>
      </c>
      <c r="AN23" s="21" t="str">
        <f t="shared" si="11"/>
        <v>Underweight</v>
      </c>
    </row>
    <row r="24">
      <c r="B24" s="19">
        <v>21.0</v>
      </c>
      <c r="C24" s="19">
        <v>160.0</v>
      </c>
      <c r="D24" s="19">
        <v>40.0</v>
      </c>
      <c r="F24" s="19">
        <v>21.0</v>
      </c>
      <c r="G24" s="19">
        <f t="shared" si="1"/>
        <v>1.6</v>
      </c>
      <c r="H24" s="19">
        <v>40.0</v>
      </c>
      <c r="I24" s="36">
        <f t="shared" si="2"/>
        <v>16</v>
      </c>
      <c r="J24" s="21" t="str">
        <f t="shared" si="3"/>
        <v>Underweight</v>
      </c>
      <c r="L24" s="19">
        <v>26.0</v>
      </c>
      <c r="M24" s="19">
        <v>1.75</v>
      </c>
      <c r="N24" s="19">
        <v>44.0</v>
      </c>
      <c r="O24" s="36">
        <v>14.0</v>
      </c>
      <c r="P24" s="21" t="s">
        <v>57</v>
      </c>
      <c r="Y24" s="49"/>
      <c r="Z24" s="49"/>
      <c r="AA24" s="49"/>
      <c r="AB24" s="41">
        <v>45608.0</v>
      </c>
      <c r="AC24" s="28">
        <v>5.0</v>
      </c>
      <c r="AD24" s="51" t="s">
        <v>80</v>
      </c>
      <c r="AE24" s="44" t="s">
        <v>81</v>
      </c>
      <c r="AK24" s="23">
        <f t="shared" si="16"/>
        <v>21</v>
      </c>
      <c r="AL24" s="28">
        <f>RNG!F28</f>
        <v>76.51938408</v>
      </c>
      <c r="AM24" s="40">
        <f t="shared" si="10"/>
        <v>17.5</v>
      </c>
      <c r="AN24" s="21" t="str">
        <f t="shared" si="11"/>
        <v>Normal</v>
      </c>
    </row>
    <row r="25">
      <c r="B25" s="19">
        <v>22.0</v>
      </c>
      <c r="C25" s="19">
        <v>160.0</v>
      </c>
      <c r="D25" s="19">
        <v>50.0</v>
      </c>
      <c r="F25" s="19">
        <v>22.0</v>
      </c>
      <c r="G25" s="19">
        <f t="shared" si="1"/>
        <v>1.6</v>
      </c>
      <c r="H25" s="19">
        <v>50.0</v>
      </c>
      <c r="I25" s="36">
        <f t="shared" si="2"/>
        <v>20</v>
      </c>
      <c r="J25" s="21" t="str">
        <f t="shared" si="3"/>
        <v>Normal</v>
      </c>
      <c r="L25" s="19">
        <v>36.0</v>
      </c>
      <c r="M25" s="19">
        <v>1.6</v>
      </c>
      <c r="N25" s="19">
        <v>36.0</v>
      </c>
      <c r="O25" s="36">
        <v>14.0</v>
      </c>
      <c r="P25" s="21" t="s">
        <v>57</v>
      </c>
      <c r="Y25" s="49"/>
      <c r="Z25" s="49"/>
      <c r="AA25" s="49"/>
      <c r="AB25" s="44" t="s">
        <v>70</v>
      </c>
      <c r="AC25" s="28">
        <v>23.0</v>
      </c>
      <c r="AD25" s="51" t="s">
        <v>82</v>
      </c>
      <c r="AE25" s="44" t="s">
        <v>83</v>
      </c>
      <c r="AK25" s="23">
        <f t="shared" si="16"/>
        <v>22</v>
      </c>
      <c r="AL25" s="28">
        <f>RNG!F29</f>
        <v>24.80662159</v>
      </c>
      <c r="AM25" s="40">
        <f t="shared" si="10"/>
        <v>13.5</v>
      </c>
      <c r="AN25" s="21" t="str">
        <f t="shared" si="11"/>
        <v>Underweight</v>
      </c>
    </row>
    <row r="26">
      <c r="B26" s="19">
        <v>23.0</v>
      </c>
      <c r="C26" s="19">
        <v>155.0</v>
      </c>
      <c r="D26" s="19">
        <v>44.0</v>
      </c>
      <c r="F26" s="19">
        <v>23.0</v>
      </c>
      <c r="G26" s="19">
        <f t="shared" si="1"/>
        <v>1.55</v>
      </c>
      <c r="H26" s="19">
        <v>44.0</v>
      </c>
      <c r="I26" s="36">
        <f t="shared" si="2"/>
        <v>18</v>
      </c>
      <c r="J26" s="21" t="str">
        <f t="shared" si="3"/>
        <v>Normal</v>
      </c>
      <c r="L26" s="19">
        <v>40.0</v>
      </c>
      <c r="M26" s="19">
        <v>1.7</v>
      </c>
      <c r="N26" s="19">
        <v>41.0</v>
      </c>
      <c r="O26" s="36">
        <v>14.0</v>
      </c>
      <c r="P26" s="21" t="s">
        <v>57</v>
      </c>
      <c r="Y26" s="49"/>
      <c r="Z26" s="49"/>
      <c r="AA26" s="49"/>
      <c r="AB26" s="44" t="s">
        <v>72</v>
      </c>
      <c r="AC26" s="28">
        <v>32.0</v>
      </c>
      <c r="AD26" s="51" t="s">
        <v>84</v>
      </c>
      <c r="AE26" s="44" t="s">
        <v>85</v>
      </c>
      <c r="AK26" s="23">
        <f t="shared" si="16"/>
        <v>23</v>
      </c>
      <c r="AL26" s="28">
        <f>RNG!F30</f>
        <v>49.53368513</v>
      </c>
      <c r="AM26" s="40">
        <f t="shared" si="10"/>
        <v>15.5</v>
      </c>
      <c r="AN26" s="21" t="str">
        <f t="shared" si="11"/>
        <v>Underweight</v>
      </c>
    </row>
    <row r="27">
      <c r="B27" s="19">
        <v>24.0</v>
      </c>
      <c r="C27" s="19">
        <v>165.0</v>
      </c>
      <c r="D27" s="19">
        <v>40.0</v>
      </c>
      <c r="F27" s="19">
        <v>24.0</v>
      </c>
      <c r="G27" s="19">
        <f t="shared" si="1"/>
        <v>1.65</v>
      </c>
      <c r="H27" s="19">
        <v>40.0</v>
      </c>
      <c r="I27" s="36">
        <f t="shared" si="2"/>
        <v>15</v>
      </c>
      <c r="J27" s="21" t="str">
        <f t="shared" si="3"/>
        <v>Underweight</v>
      </c>
      <c r="L27" s="19">
        <v>45.0</v>
      </c>
      <c r="M27" s="19">
        <v>1.65</v>
      </c>
      <c r="N27" s="19">
        <v>38.0</v>
      </c>
      <c r="O27" s="36">
        <v>14.0</v>
      </c>
      <c r="P27" s="21" t="s">
        <v>57</v>
      </c>
      <c r="Y27" s="49"/>
      <c r="Z27" s="49"/>
      <c r="AA27" s="49"/>
      <c r="AB27" s="44" t="s">
        <v>74</v>
      </c>
      <c r="AC27" s="28">
        <v>25.0</v>
      </c>
      <c r="AD27" s="51" t="s">
        <v>86</v>
      </c>
      <c r="AE27" s="44" t="s">
        <v>87</v>
      </c>
      <c r="AK27" s="23">
        <f t="shared" si="16"/>
        <v>24</v>
      </c>
      <c r="AL27" s="28">
        <f>RNG!F31</f>
        <v>92.64414827</v>
      </c>
      <c r="AM27" s="40">
        <f t="shared" si="10"/>
        <v>17.5</v>
      </c>
      <c r="AN27" s="21" t="str">
        <f t="shared" si="11"/>
        <v>Normal</v>
      </c>
    </row>
    <row r="28">
      <c r="B28" s="19">
        <v>25.0</v>
      </c>
      <c r="C28" s="19">
        <v>170.0</v>
      </c>
      <c r="D28" s="19">
        <v>40.0</v>
      </c>
      <c r="F28" s="19">
        <v>25.0</v>
      </c>
      <c r="G28" s="19">
        <f t="shared" si="1"/>
        <v>1.7</v>
      </c>
      <c r="H28" s="19">
        <v>40.0</v>
      </c>
      <c r="I28" s="36">
        <f t="shared" si="2"/>
        <v>14</v>
      </c>
      <c r="J28" s="21" t="str">
        <f t="shared" si="3"/>
        <v>Underweight</v>
      </c>
      <c r="L28" s="19">
        <v>60.0</v>
      </c>
      <c r="M28" s="19">
        <v>1.65</v>
      </c>
      <c r="N28" s="19">
        <v>38.0</v>
      </c>
      <c r="O28" s="36">
        <v>14.0</v>
      </c>
      <c r="P28" s="21" t="s">
        <v>57</v>
      </c>
      <c r="Y28" s="49"/>
      <c r="Z28" s="49"/>
      <c r="AA28" s="49"/>
      <c r="AB28" s="44" t="s">
        <v>76</v>
      </c>
      <c r="AC28" s="28">
        <v>3.0</v>
      </c>
      <c r="AD28" s="51" t="s">
        <v>88</v>
      </c>
      <c r="AE28" s="44" t="s">
        <v>89</v>
      </c>
      <c r="AK28" s="23">
        <f t="shared" si="16"/>
        <v>25</v>
      </c>
      <c r="AL28" s="28">
        <f>RNG!F32</f>
        <v>9.559310977</v>
      </c>
      <c r="AM28" s="40">
        <f t="shared" si="10"/>
        <v>13.5</v>
      </c>
      <c r="AN28" s="21" t="str">
        <f t="shared" si="11"/>
        <v>Underweight</v>
      </c>
    </row>
    <row r="29">
      <c r="B29" s="19">
        <v>26.0</v>
      </c>
      <c r="C29" s="19">
        <v>175.0</v>
      </c>
      <c r="D29" s="19">
        <v>44.0</v>
      </c>
      <c r="F29" s="19">
        <v>26.0</v>
      </c>
      <c r="G29" s="19">
        <f t="shared" si="1"/>
        <v>1.75</v>
      </c>
      <c r="H29" s="19">
        <v>44.0</v>
      </c>
      <c r="I29" s="36">
        <f t="shared" si="2"/>
        <v>14</v>
      </c>
      <c r="J29" s="21" t="str">
        <f t="shared" si="3"/>
        <v>Underweight</v>
      </c>
      <c r="L29" s="19">
        <v>73.0</v>
      </c>
      <c r="M29" s="19">
        <v>1.65</v>
      </c>
      <c r="N29" s="19">
        <v>38.0</v>
      </c>
      <c r="O29" s="36">
        <v>14.0</v>
      </c>
      <c r="P29" s="21" t="s">
        <v>57</v>
      </c>
      <c r="Y29" s="49"/>
      <c r="Z29" s="49"/>
      <c r="AA29" s="49"/>
      <c r="AB29" s="44" t="s">
        <v>77</v>
      </c>
      <c r="AC29" s="28">
        <v>2.0</v>
      </c>
      <c r="AD29" s="51" t="s">
        <v>90</v>
      </c>
      <c r="AE29" s="44" t="s">
        <v>91</v>
      </c>
      <c r="AK29" s="23">
        <f t="shared" si="16"/>
        <v>26</v>
      </c>
      <c r="AL29" s="28">
        <f>RNG!F33</f>
        <v>73.44612548</v>
      </c>
      <c r="AM29" s="40">
        <f t="shared" si="10"/>
        <v>17.5</v>
      </c>
      <c r="AN29" s="21" t="str">
        <f t="shared" si="11"/>
        <v>Normal</v>
      </c>
    </row>
    <row r="30">
      <c r="B30" s="19">
        <v>27.0</v>
      </c>
      <c r="C30" s="19">
        <v>165.0</v>
      </c>
      <c r="D30" s="19">
        <v>50.0</v>
      </c>
      <c r="F30" s="19">
        <v>27.0</v>
      </c>
      <c r="G30" s="19">
        <f t="shared" si="1"/>
        <v>1.65</v>
      </c>
      <c r="H30" s="19">
        <v>50.0</v>
      </c>
      <c r="I30" s="36">
        <f t="shared" si="2"/>
        <v>18</v>
      </c>
      <c r="J30" s="21" t="str">
        <f t="shared" si="3"/>
        <v>Normal</v>
      </c>
      <c r="L30" s="19">
        <v>74.0</v>
      </c>
      <c r="M30" s="19">
        <v>1.65</v>
      </c>
      <c r="N30" s="19">
        <v>38.0</v>
      </c>
      <c r="O30" s="36">
        <v>14.0</v>
      </c>
      <c r="P30" s="21" t="s">
        <v>57</v>
      </c>
      <c r="Y30" s="49"/>
      <c r="Z30" s="49"/>
      <c r="AA30" s="49"/>
      <c r="AB30" s="44" t="s">
        <v>78</v>
      </c>
      <c r="AC30" s="28">
        <v>0.0</v>
      </c>
      <c r="AD30" s="51" t="s">
        <v>90</v>
      </c>
      <c r="AE30" s="44" t="s">
        <v>92</v>
      </c>
      <c r="AK30" s="23">
        <f t="shared" si="16"/>
        <v>27</v>
      </c>
      <c r="AL30" s="28">
        <f>RNG!F34</f>
        <v>58.82704778</v>
      </c>
      <c r="AM30" s="40">
        <f t="shared" si="10"/>
        <v>15.5</v>
      </c>
      <c r="AN30" s="21" t="str">
        <f t="shared" si="11"/>
        <v>Underweight</v>
      </c>
    </row>
    <row r="31">
      <c r="B31" s="19">
        <v>28.0</v>
      </c>
      <c r="C31" s="19">
        <v>165.0</v>
      </c>
      <c r="D31" s="19">
        <v>47.0</v>
      </c>
      <c r="F31" s="19">
        <v>28.0</v>
      </c>
      <c r="G31" s="19">
        <f t="shared" si="1"/>
        <v>1.65</v>
      </c>
      <c r="H31" s="19">
        <v>47.0</v>
      </c>
      <c r="I31" s="36">
        <f t="shared" si="2"/>
        <v>17</v>
      </c>
      <c r="J31" s="21" t="str">
        <f t="shared" si="3"/>
        <v>Underweight</v>
      </c>
      <c r="L31" s="19">
        <v>90.0</v>
      </c>
      <c r="M31" s="19">
        <v>1.65</v>
      </c>
      <c r="N31" s="19">
        <v>38.0</v>
      </c>
      <c r="O31" s="36">
        <v>14.0</v>
      </c>
      <c r="P31" s="21" t="s">
        <v>57</v>
      </c>
      <c r="Y31" s="49"/>
      <c r="Z31" s="49"/>
      <c r="AA31" s="49"/>
      <c r="AB31" s="6"/>
      <c r="AC31" s="6"/>
      <c r="AD31" s="6"/>
      <c r="AK31" s="23">
        <f t="shared" si="16"/>
        <v>28</v>
      </c>
      <c r="AL31" s="28">
        <f>RNG!F35</f>
        <v>98.95209763</v>
      </c>
      <c r="AM31" s="40">
        <f t="shared" si="10"/>
        <v>21.5</v>
      </c>
      <c r="AN31" s="21" t="str">
        <f t="shared" si="11"/>
        <v>Normal</v>
      </c>
    </row>
    <row r="32">
      <c r="B32" s="19">
        <v>29.0</v>
      </c>
      <c r="C32" s="19">
        <v>165.0</v>
      </c>
      <c r="D32" s="19">
        <v>47.0</v>
      </c>
      <c r="F32" s="19">
        <v>29.0</v>
      </c>
      <c r="G32" s="19">
        <f t="shared" si="1"/>
        <v>1.65</v>
      </c>
      <c r="H32" s="19">
        <v>47.0</v>
      </c>
      <c r="I32" s="36">
        <f t="shared" si="2"/>
        <v>17</v>
      </c>
      <c r="J32" s="21" t="str">
        <f t="shared" si="3"/>
        <v>Underweight</v>
      </c>
      <c r="L32" s="19">
        <v>2.0</v>
      </c>
      <c r="M32" s="19">
        <v>1.75</v>
      </c>
      <c r="N32" s="19">
        <v>46.0</v>
      </c>
      <c r="O32" s="36">
        <v>15.0</v>
      </c>
      <c r="P32" s="21" t="s">
        <v>57</v>
      </c>
      <c r="Y32" s="49"/>
      <c r="Z32" s="49"/>
      <c r="AA32" s="49"/>
      <c r="AB32" s="6"/>
      <c r="AC32" s="6"/>
      <c r="AD32" s="6"/>
      <c r="AK32" s="23">
        <f t="shared" si="16"/>
        <v>29</v>
      </c>
      <c r="AL32" s="28">
        <f>RNG!F36</f>
        <v>92.39577674</v>
      </c>
      <c r="AM32" s="40">
        <f t="shared" si="10"/>
        <v>17.5</v>
      </c>
      <c r="AN32" s="21" t="str">
        <f t="shared" si="11"/>
        <v>Normal</v>
      </c>
    </row>
    <row r="33">
      <c r="B33" s="19">
        <v>30.0</v>
      </c>
      <c r="C33" s="19">
        <v>165.0</v>
      </c>
      <c r="D33" s="19">
        <v>47.0</v>
      </c>
      <c r="F33" s="19">
        <v>30.0</v>
      </c>
      <c r="G33" s="19">
        <f t="shared" si="1"/>
        <v>1.65</v>
      </c>
      <c r="H33" s="19">
        <v>47.0</v>
      </c>
      <c r="I33" s="36">
        <f t="shared" si="2"/>
        <v>17</v>
      </c>
      <c r="J33" s="21" t="str">
        <f t="shared" si="3"/>
        <v>Underweight</v>
      </c>
      <c r="L33" s="19">
        <v>11.0</v>
      </c>
      <c r="M33" s="19">
        <v>1.65</v>
      </c>
      <c r="N33" s="19">
        <v>41.0</v>
      </c>
      <c r="O33" s="36">
        <v>15.0</v>
      </c>
      <c r="P33" s="21" t="s">
        <v>57</v>
      </c>
      <c r="Y33" s="49"/>
      <c r="Z33" s="49"/>
      <c r="AA33" s="49"/>
      <c r="AB33" s="6"/>
      <c r="AC33" s="6"/>
      <c r="AD33" s="6"/>
      <c r="AK33" s="23">
        <f t="shared" si="16"/>
        <v>30</v>
      </c>
      <c r="AL33" s="28">
        <f>RNG!F37</f>
        <v>31.05040962</v>
      </c>
      <c r="AM33" s="40">
        <f t="shared" si="10"/>
        <v>15.5</v>
      </c>
      <c r="AN33" s="21" t="str">
        <f t="shared" si="11"/>
        <v>Underweight</v>
      </c>
    </row>
    <row r="34">
      <c r="B34" s="19">
        <v>31.0</v>
      </c>
      <c r="C34" s="19">
        <v>150.0</v>
      </c>
      <c r="D34" s="19">
        <v>41.0</v>
      </c>
      <c r="F34" s="19">
        <v>31.0</v>
      </c>
      <c r="G34" s="19">
        <f t="shared" si="1"/>
        <v>1.5</v>
      </c>
      <c r="H34" s="19">
        <v>41.0</v>
      </c>
      <c r="I34" s="36">
        <f t="shared" si="2"/>
        <v>18</v>
      </c>
      <c r="J34" s="21" t="str">
        <f t="shared" si="3"/>
        <v>Normal</v>
      </c>
      <c r="L34" s="19">
        <v>15.0</v>
      </c>
      <c r="M34" s="19">
        <v>1.65</v>
      </c>
      <c r="N34" s="19">
        <v>41.0</v>
      </c>
      <c r="O34" s="36">
        <v>15.0</v>
      </c>
      <c r="P34" s="21" t="s">
        <v>57</v>
      </c>
      <c r="Y34" s="49"/>
      <c r="Z34" s="49"/>
      <c r="AA34" s="49"/>
      <c r="AB34" s="6"/>
      <c r="AC34" s="6"/>
      <c r="AD34" s="6"/>
      <c r="AK34" s="23">
        <f t="shared" si="16"/>
        <v>31</v>
      </c>
      <c r="AL34" s="28">
        <f>RNG!F38</f>
        <v>78.77700407</v>
      </c>
      <c r="AM34" s="40">
        <f t="shared" si="10"/>
        <v>17.5</v>
      </c>
      <c r="AN34" s="21" t="str">
        <f t="shared" si="11"/>
        <v>Normal</v>
      </c>
    </row>
    <row r="35">
      <c r="B35" s="19">
        <v>32.0</v>
      </c>
      <c r="C35" s="19">
        <v>180.0</v>
      </c>
      <c r="D35" s="19">
        <v>38.0</v>
      </c>
      <c r="F35" s="19">
        <v>32.0</v>
      </c>
      <c r="G35" s="19">
        <f t="shared" si="1"/>
        <v>1.8</v>
      </c>
      <c r="H35" s="19">
        <v>38.0</v>
      </c>
      <c r="I35" s="36">
        <f t="shared" si="2"/>
        <v>12</v>
      </c>
      <c r="J35" s="21" t="str">
        <f t="shared" si="3"/>
        <v>Underweight</v>
      </c>
      <c r="L35" s="19">
        <v>24.0</v>
      </c>
      <c r="M35" s="19">
        <v>1.65</v>
      </c>
      <c r="N35" s="19">
        <v>40.0</v>
      </c>
      <c r="O35" s="36">
        <v>15.0</v>
      </c>
      <c r="P35" s="21" t="s">
        <v>57</v>
      </c>
      <c r="Y35" s="49"/>
      <c r="Z35" s="49"/>
      <c r="AA35" s="49"/>
      <c r="AB35" s="6"/>
      <c r="AC35" s="6"/>
      <c r="AD35" s="6"/>
      <c r="AK35" s="23">
        <f t="shared" si="16"/>
        <v>32</v>
      </c>
      <c r="AL35" s="28">
        <f>RNG!F39</f>
        <v>97.18440347</v>
      </c>
      <c r="AM35" s="40">
        <f t="shared" si="10"/>
        <v>21.5</v>
      </c>
      <c r="AN35" s="21" t="str">
        <f t="shared" si="11"/>
        <v>Normal</v>
      </c>
    </row>
    <row r="36">
      <c r="B36" s="19">
        <v>33.0</v>
      </c>
      <c r="C36" s="19">
        <v>150.0</v>
      </c>
      <c r="D36" s="19">
        <v>41.0</v>
      </c>
      <c r="F36" s="19">
        <v>33.0</v>
      </c>
      <c r="G36" s="19">
        <f t="shared" si="1"/>
        <v>1.5</v>
      </c>
      <c r="H36" s="19">
        <v>41.0</v>
      </c>
      <c r="I36" s="36">
        <f t="shared" si="2"/>
        <v>18</v>
      </c>
      <c r="J36" s="21" t="str">
        <f t="shared" si="3"/>
        <v>Normal</v>
      </c>
      <c r="L36" s="19">
        <v>38.0</v>
      </c>
      <c r="M36" s="19">
        <v>1.65</v>
      </c>
      <c r="N36" s="19">
        <v>40.0</v>
      </c>
      <c r="O36" s="36">
        <v>15.0</v>
      </c>
      <c r="P36" s="21" t="s">
        <v>57</v>
      </c>
      <c r="Y36" s="49"/>
      <c r="Z36" s="49"/>
      <c r="AA36" s="49"/>
      <c r="AB36" s="6"/>
      <c r="AC36" s="6"/>
      <c r="AD36" s="6"/>
      <c r="AK36" s="23">
        <f t="shared" si="16"/>
        <v>33</v>
      </c>
      <c r="AL36" s="28">
        <f>RNG!F40</f>
        <v>65.08998683</v>
      </c>
      <c r="AM36" s="40">
        <f t="shared" si="10"/>
        <v>15.5</v>
      </c>
      <c r="AN36" s="21" t="str">
        <f t="shared" si="11"/>
        <v>Underweight</v>
      </c>
    </row>
    <row r="37">
      <c r="B37" s="19">
        <v>34.0</v>
      </c>
      <c r="C37" s="19">
        <v>170.0</v>
      </c>
      <c r="D37" s="19">
        <v>39.0</v>
      </c>
      <c r="F37" s="19">
        <v>34.0</v>
      </c>
      <c r="G37" s="19">
        <f t="shared" si="1"/>
        <v>1.7</v>
      </c>
      <c r="H37" s="19">
        <v>39.0</v>
      </c>
      <c r="I37" s="36">
        <f t="shared" si="2"/>
        <v>13</v>
      </c>
      <c r="J37" s="21" t="str">
        <f t="shared" si="3"/>
        <v>Underweight</v>
      </c>
      <c r="L37" s="19">
        <v>39.0</v>
      </c>
      <c r="M37" s="19">
        <v>1.65</v>
      </c>
      <c r="N37" s="19">
        <v>41.0</v>
      </c>
      <c r="O37" s="36">
        <v>15.0</v>
      </c>
      <c r="P37" s="21" t="s">
        <v>57</v>
      </c>
      <c r="Y37" s="49"/>
      <c r="Z37" s="49"/>
      <c r="AA37" s="49"/>
      <c r="AB37" s="6"/>
      <c r="AC37" s="6"/>
      <c r="AD37" s="6"/>
      <c r="AK37" s="23">
        <f t="shared" si="16"/>
        <v>34</v>
      </c>
      <c r="AL37" s="28">
        <f>RNG!F41</f>
        <v>42.6742986</v>
      </c>
      <c r="AM37" s="40">
        <f t="shared" si="10"/>
        <v>15.5</v>
      </c>
      <c r="AN37" s="21" t="str">
        <f t="shared" si="11"/>
        <v>Underweight</v>
      </c>
    </row>
    <row r="38">
      <c r="B38" s="19">
        <v>35.0</v>
      </c>
      <c r="C38" s="19">
        <v>170.0</v>
      </c>
      <c r="D38" s="19">
        <v>36.0</v>
      </c>
      <c r="F38" s="19">
        <v>35.0</v>
      </c>
      <c r="G38" s="19">
        <f t="shared" si="1"/>
        <v>1.7</v>
      </c>
      <c r="H38" s="19">
        <v>36.0</v>
      </c>
      <c r="I38" s="36">
        <f t="shared" si="2"/>
        <v>12</v>
      </c>
      <c r="J38" s="21" t="str">
        <f t="shared" si="3"/>
        <v>Underweight</v>
      </c>
      <c r="L38" s="19">
        <v>42.0</v>
      </c>
      <c r="M38" s="19">
        <v>1.75</v>
      </c>
      <c r="N38" s="19">
        <v>46.0</v>
      </c>
      <c r="O38" s="36">
        <v>15.0</v>
      </c>
      <c r="P38" s="21" t="s">
        <v>57</v>
      </c>
      <c r="Y38" s="49"/>
      <c r="Z38" s="49"/>
      <c r="AA38" s="49"/>
      <c r="AB38" s="6"/>
      <c r="AC38" s="6"/>
      <c r="AD38" s="6"/>
      <c r="AK38" s="23">
        <f t="shared" si="16"/>
        <v>35</v>
      </c>
      <c r="AL38" s="28">
        <f>RNG!F42</f>
        <v>54.65795158</v>
      </c>
      <c r="AM38" s="40">
        <f t="shared" si="10"/>
        <v>15.5</v>
      </c>
      <c r="AN38" s="21" t="str">
        <f t="shared" si="11"/>
        <v>Underweight</v>
      </c>
    </row>
    <row r="39">
      <c r="B39" s="19">
        <v>36.0</v>
      </c>
      <c r="C39" s="19">
        <v>160.0</v>
      </c>
      <c r="D39" s="19">
        <v>36.0</v>
      </c>
      <c r="F39" s="19">
        <v>36.0</v>
      </c>
      <c r="G39" s="19">
        <f t="shared" si="1"/>
        <v>1.6</v>
      </c>
      <c r="H39" s="19">
        <v>36.0</v>
      </c>
      <c r="I39" s="36">
        <f t="shared" si="2"/>
        <v>14</v>
      </c>
      <c r="J39" s="21" t="str">
        <f t="shared" si="3"/>
        <v>Underweight</v>
      </c>
      <c r="L39" s="19">
        <v>43.0</v>
      </c>
      <c r="M39" s="19">
        <v>1.65</v>
      </c>
      <c r="N39" s="19">
        <v>40.0</v>
      </c>
      <c r="O39" s="36">
        <v>15.0</v>
      </c>
      <c r="P39" s="21" t="s">
        <v>57</v>
      </c>
      <c r="Y39" s="49"/>
      <c r="Z39" s="49"/>
      <c r="AA39" s="49"/>
      <c r="AB39" s="6"/>
      <c r="AC39" s="6"/>
      <c r="AD39" s="6"/>
      <c r="AK39" s="23">
        <f t="shared" si="16"/>
        <v>36</v>
      </c>
      <c r="AL39" s="28">
        <f>RNG!F43</f>
        <v>38.22349125</v>
      </c>
      <c r="AM39" s="40">
        <f t="shared" si="10"/>
        <v>15.5</v>
      </c>
      <c r="AN39" s="21" t="str">
        <f t="shared" si="11"/>
        <v>Underweight</v>
      </c>
    </row>
    <row r="40">
      <c r="B40" s="19">
        <v>37.0</v>
      </c>
      <c r="C40" s="19">
        <v>165.0</v>
      </c>
      <c r="D40" s="19">
        <v>36.0</v>
      </c>
      <c r="F40" s="19">
        <v>37.0</v>
      </c>
      <c r="G40" s="19">
        <f t="shared" si="1"/>
        <v>1.65</v>
      </c>
      <c r="H40" s="19">
        <v>36.0</v>
      </c>
      <c r="I40" s="36">
        <f t="shared" si="2"/>
        <v>13</v>
      </c>
      <c r="J40" s="21" t="str">
        <f t="shared" si="3"/>
        <v>Underweight</v>
      </c>
      <c r="L40" s="19">
        <v>44.0</v>
      </c>
      <c r="M40" s="19">
        <v>1.65</v>
      </c>
      <c r="N40" s="19">
        <v>40.0</v>
      </c>
      <c r="O40" s="36">
        <v>15.0</v>
      </c>
      <c r="P40" s="21" t="s">
        <v>57</v>
      </c>
      <c r="Y40" s="49"/>
      <c r="Z40" s="49"/>
      <c r="AA40" s="49"/>
      <c r="AB40" s="6"/>
      <c r="AC40" s="6"/>
      <c r="AD40" s="6"/>
      <c r="AK40" s="23">
        <f t="shared" si="16"/>
        <v>37</v>
      </c>
      <c r="AL40" s="28">
        <f>RNG!F44</f>
        <v>67.95045779</v>
      </c>
      <c r="AM40" s="40">
        <f t="shared" si="10"/>
        <v>17.5</v>
      </c>
      <c r="AN40" s="21" t="str">
        <f t="shared" si="11"/>
        <v>Normal</v>
      </c>
    </row>
    <row r="41">
      <c r="B41" s="19">
        <v>38.0</v>
      </c>
      <c r="C41" s="19">
        <v>165.0</v>
      </c>
      <c r="D41" s="19">
        <v>40.0</v>
      </c>
      <c r="F41" s="19">
        <v>38.0</v>
      </c>
      <c r="G41" s="19">
        <f t="shared" si="1"/>
        <v>1.65</v>
      </c>
      <c r="H41" s="19">
        <v>40.0</v>
      </c>
      <c r="I41" s="36">
        <f t="shared" si="2"/>
        <v>15</v>
      </c>
      <c r="J41" s="21" t="str">
        <f t="shared" si="3"/>
        <v>Underweight</v>
      </c>
      <c r="L41" s="19">
        <v>51.0</v>
      </c>
      <c r="M41" s="19">
        <v>1.6</v>
      </c>
      <c r="N41" s="19">
        <v>39.0</v>
      </c>
      <c r="O41" s="36">
        <v>15.0</v>
      </c>
      <c r="P41" s="21" t="s">
        <v>57</v>
      </c>
      <c r="Y41" s="49"/>
      <c r="Z41" s="49"/>
      <c r="AA41" s="49"/>
      <c r="AB41" s="6"/>
      <c r="AC41" s="6"/>
      <c r="AD41" s="6"/>
      <c r="AK41" s="23">
        <f t="shared" si="16"/>
        <v>38</v>
      </c>
      <c r="AL41" s="28">
        <f>RNG!F45</f>
        <v>14.46786151</v>
      </c>
      <c r="AM41" s="40">
        <f t="shared" si="10"/>
        <v>13.5</v>
      </c>
      <c r="AN41" s="21" t="str">
        <f t="shared" si="11"/>
        <v>Underweight</v>
      </c>
    </row>
    <row r="42">
      <c r="B42" s="19">
        <v>39.0</v>
      </c>
      <c r="C42" s="19">
        <v>165.0</v>
      </c>
      <c r="D42" s="19">
        <v>41.0</v>
      </c>
      <c r="F42" s="19">
        <v>39.0</v>
      </c>
      <c r="G42" s="19">
        <f t="shared" si="1"/>
        <v>1.65</v>
      </c>
      <c r="H42" s="19">
        <v>41.0</v>
      </c>
      <c r="I42" s="36">
        <f t="shared" si="2"/>
        <v>15</v>
      </c>
      <c r="J42" s="21" t="str">
        <f t="shared" si="3"/>
        <v>Underweight</v>
      </c>
      <c r="L42" s="19">
        <v>56.0</v>
      </c>
      <c r="M42" s="19">
        <v>1.65</v>
      </c>
      <c r="N42" s="19">
        <v>41.0</v>
      </c>
      <c r="O42" s="36">
        <v>15.0</v>
      </c>
      <c r="P42" s="21" t="s">
        <v>57</v>
      </c>
      <c r="Y42" s="49"/>
      <c r="Z42" s="49"/>
      <c r="AA42" s="49"/>
      <c r="AB42" s="6"/>
      <c r="AC42" s="6"/>
      <c r="AD42" s="6"/>
      <c r="AK42" s="23">
        <f t="shared" si="16"/>
        <v>39</v>
      </c>
      <c r="AL42" s="28">
        <f>RNG!F46</f>
        <v>76.75442718</v>
      </c>
      <c r="AM42" s="40">
        <f t="shared" si="10"/>
        <v>17.5</v>
      </c>
      <c r="AN42" s="21" t="str">
        <f t="shared" si="11"/>
        <v>Normal</v>
      </c>
    </row>
    <row r="43">
      <c r="B43" s="19">
        <v>40.0</v>
      </c>
      <c r="C43" s="19">
        <v>170.0</v>
      </c>
      <c r="D43" s="19">
        <v>41.0</v>
      </c>
      <c r="F43" s="19">
        <v>40.0</v>
      </c>
      <c r="G43" s="19">
        <f t="shared" si="1"/>
        <v>1.7</v>
      </c>
      <c r="H43" s="19">
        <v>41.0</v>
      </c>
      <c r="I43" s="36">
        <f t="shared" si="2"/>
        <v>14</v>
      </c>
      <c r="J43" s="21" t="str">
        <f t="shared" si="3"/>
        <v>Underweight</v>
      </c>
      <c r="L43" s="19">
        <v>59.0</v>
      </c>
      <c r="M43" s="19">
        <v>1.55</v>
      </c>
      <c r="N43" s="19">
        <v>35.0</v>
      </c>
      <c r="O43" s="36">
        <v>15.0</v>
      </c>
      <c r="P43" s="21" t="s">
        <v>57</v>
      </c>
      <c r="Y43" s="49"/>
      <c r="Z43" s="49"/>
      <c r="AA43" s="49"/>
      <c r="AB43" s="6"/>
      <c r="AC43" s="6"/>
      <c r="AD43" s="6"/>
      <c r="AK43" s="23">
        <f t="shared" si="16"/>
        <v>40</v>
      </c>
      <c r="AL43" s="28">
        <f>RNG!F47</f>
        <v>84.44926277</v>
      </c>
      <c r="AM43" s="40">
        <f t="shared" si="10"/>
        <v>17.5</v>
      </c>
      <c r="AN43" s="21" t="str">
        <f t="shared" si="11"/>
        <v>Normal</v>
      </c>
    </row>
    <row r="44">
      <c r="B44" s="19">
        <v>41.0</v>
      </c>
      <c r="C44" s="19">
        <v>155.0</v>
      </c>
      <c r="D44" s="19">
        <v>44.0</v>
      </c>
      <c r="F44" s="19">
        <v>41.0</v>
      </c>
      <c r="G44" s="19">
        <f t="shared" si="1"/>
        <v>1.55</v>
      </c>
      <c r="H44" s="19">
        <v>44.0</v>
      </c>
      <c r="I44" s="36">
        <f t="shared" si="2"/>
        <v>18</v>
      </c>
      <c r="J44" s="21" t="str">
        <f t="shared" si="3"/>
        <v>Normal</v>
      </c>
      <c r="L44" s="19">
        <v>61.0</v>
      </c>
      <c r="M44" s="19">
        <v>1.65</v>
      </c>
      <c r="N44" s="19">
        <v>41.0</v>
      </c>
      <c r="O44" s="36">
        <v>15.0</v>
      </c>
      <c r="P44" s="21" t="s">
        <v>57</v>
      </c>
      <c r="Y44" s="49"/>
      <c r="Z44" s="49"/>
      <c r="AA44" s="49"/>
      <c r="AB44" s="6"/>
      <c r="AC44" s="6"/>
      <c r="AD44" s="6"/>
      <c r="AK44" s="23">
        <f t="shared" si="16"/>
        <v>41</v>
      </c>
      <c r="AL44" s="28">
        <f>RNG!F48</f>
        <v>41.34451767</v>
      </c>
      <c r="AM44" s="40">
        <f t="shared" si="10"/>
        <v>15.5</v>
      </c>
      <c r="AN44" s="21" t="str">
        <f t="shared" si="11"/>
        <v>Underweight</v>
      </c>
    </row>
    <row r="45">
      <c r="B45" s="19">
        <v>42.0</v>
      </c>
      <c r="C45" s="19">
        <v>175.0</v>
      </c>
      <c r="D45" s="19">
        <v>46.0</v>
      </c>
      <c r="F45" s="19">
        <v>42.0</v>
      </c>
      <c r="G45" s="19">
        <f t="shared" si="1"/>
        <v>1.75</v>
      </c>
      <c r="H45" s="19">
        <v>46.0</v>
      </c>
      <c r="I45" s="36">
        <f t="shared" si="2"/>
        <v>15</v>
      </c>
      <c r="J45" s="21" t="str">
        <f t="shared" si="3"/>
        <v>Underweight</v>
      </c>
      <c r="L45" s="19">
        <v>62.0</v>
      </c>
      <c r="M45" s="19">
        <v>1.7</v>
      </c>
      <c r="N45" s="19">
        <v>44.0</v>
      </c>
      <c r="O45" s="36">
        <v>15.0</v>
      </c>
      <c r="P45" s="21" t="s">
        <v>57</v>
      </c>
      <c r="Y45" s="49"/>
      <c r="Z45" s="49"/>
      <c r="AA45" s="49"/>
      <c r="AB45" s="6"/>
      <c r="AC45" s="6"/>
      <c r="AD45" s="6"/>
      <c r="AK45" s="23">
        <f t="shared" si="16"/>
        <v>42</v>
      </c>
      <c r="AL45" s="28">
        <f>RNG!F49</f>
        <v>18.32530974</v>
      </c>
      <c r="AM45" s="40">
        <f t="shared" si="10"/>
        <v>13.5</v>
      </c>
      <c r="AN45" s="21" t="str">
        <f t="shared" si="11"/>
        <v>Underweight</v>
      </c>
    </row>
    <row r="46">
      <c r="B46" s="19">
        <v>43.0</v>
      </c>
      <c r="C46" s="19">
        <v>165.0</v>
      </c>
      <c r="D46" s="19">
        <v>40.0</v>
      </c>
      <c r="F46" s="19">
        <v>43.0</v>
      </c>
      <c r="G46" s="19">
        <f t="shared" si="1"/>
        <v>1.65</v>
      </c>
      <c r="H46" s="19">
        <v>40.0</v>
      </c>
      <c r="I46" s="36">
        <f t="shared" si="2"/>
        <v>15</v>
      </c>
      <c r="J46" s="21" t="str">
        <f t="shared" si="3"/>
        <v>Underweight</v>
      </c>
      <c r="L46" s="19">
        <v>64.0</v>
      </c>
      <c r="M46" s="19">
        <v>1.8</v>
      </c>
      <c r="N46" s="19">
        <v>48.0</v>
      </c>
      <c r="O46" s="36">
        <v>15.0</v>
      </c>
      <c r="P46" s="21" t="s">
        <v>57</v>
      </c>
      <c r="Y46" s="49"/>
      <c r="Z46" s="49"/>
      <c r="AA46" s="49"/>
      <c r="AB46" s="6"/>
      <c r="AC46" s="6"/>
      <c r="AD46" s="6"/>
      <c r="AK46" s="23">
        <f t="shared" si="16"/>
        <v>43</v>
      </c>
      <c r="AL46" s="28">
        <f>RNG!F50</f>
        <v>19.91186497</v>
      </c>
      <c r="AM46" s="40">
        <f t="shared" si="10"/>
        <v>13.5</v>
      </c>
      <c r="AN46" s="21" t="str">
        <f t="shared" si="11"/>
        <v>Underweight</v>
      </c>
    </row>
    <row r="47">
      <c r="B47" s="19">
        <v>44.0</v>
      </c>
      <c r="C47" s="19">
        <v>165.0</v>
      </c>
      <c r="D47" s="19">
        <v>40.0</v>
      </c>
      <c r="F47" s="19">
        <v>44.0</v>
      </c>
      <c r="G47" s="19">
        <f t="shared" si="1"/>
        <v>1.65</v>
      </c>
      <c r="H47" s="19">
        <v>40.0</v>
      </c>
      <c r="I47" s="36">
        <f t="shared" si="2"/>
        <v>15</v>
      </c>
      <c r="J47" s="21" t="str">
        <f t="shared" si="3"/>
        <v>Underweight</v>
      </c>
      <c r="L47" s="19">
        <v>65.0</v>
      </c>
      <c r="M47" s="19">
        <v>1.7</v>
      </c>
      <c r="N47" s="19">
        <v>44.0</v>
      </c>
      <c r="O47" s="36">
        <v>15.0</v>
      </c>
      <c r="P47" s="21" t="s">
        <v>57</v>
      </c>
      <c r="Y47" s="49"/>
      <c r="Z47" s="49"/>
      <c r="AA47" s="49"/>
      <c r="AB47" s="6"/>
      <c r="AC47" s="6"/>
      <c r="AD47" s="6"/>
      <c r="AK47" s="23">
        <f t="shared" si="16"/>
        <v>44</v>
      </c>
      <c r="AL47" s="28">
        <f>RNG!F51</f>
        <v>72.73520896</v>
      </c>
      <c r="AM47" s="40">
        <f t="shared" si="10"/>
        <v>17.5</v>
      </c>
      <c r="AN47" s="21" t="str">
        <f t="shared" si="11"/>
        <v>Normal</v>
      </c>
    </row>
    <row r="48">
      <c r="B48" s="19">
        <v>45.0</v>
      </c>
      <c r="C48" s="19">
        <v>165.0</v>
      </c>
      <c r="D48" s="19">
        <v>38.0</v>
      </c>
      <c r="F48" s="19">
        <v>45.0</v>
      </c>
      <c r="G48" s="19">
        <f t="shared" si="1"/>
        <v>1.65</v>
      </c>
      <c r="H48" s="19">
        <v>38.0</v>
      </c>
      <c r="I48" s="36">
        <f t="shared" si="2"/>
        <v>14</v>
      </c>
      <c r="J48" s="21" t="str">
        <f t="shared" si="3"/>
        <v>Underweight</v>
      </c>
      <c r="L48" s="19">
        <v>77.0</v>
      </c>
      <c r="M48" s="19">
        <v>1.75</v>
      </c>
      <c r="N48" s="19">
        <v>47.0</v>
      </c>
      <c r="O48" s="36">
        <v>15.0</v>
      </c>
      <c r="P48" s="21" t="s">
        <v>57</v>
      </c>
      <c r="Y48" s="49"/>
      <c r="Z48" s="49"/>
      <c r="AA48" s="49"/>
      <c r="AB48" s="6"/>
      <c r="AC48" s="6"/>
      <c r="AD48" s="6"/>
      <c r="AK48" s="23">
        <f t="shared" si="16"/>
        <v>45</v>
      </c>
      <c r="AL48" s="28">
        <f>RNG!F52</f>
        <v>84.86688113</v>
      </c>
      <c r="AM48" s="40">
        <f t="shared" si="10"/>
        <v>17.5</v>
      </c>
      <c r="AN48" s="21" t="str">
        <f t="shared" si="11"/>
        <v>Normal</v>
      </c>
    </row>
    <row r="49">
      <c r="B49" s="19">
        <v>46.0</v>
      </c>
      <c r="C49" s="19">
        <v>170.0</v>
      </c>
      <c r="D49" s="19">
        <v>38.0</v>
      </c>
      <c r="F49" s="19">
        <v>46.0</v>
      </c>
      <c r="G49" s="19">
        <f t="shared" si="1"/>
        <v>1.7</v>
      </c>
      <c r="H49" s="19">
        <v>38.0</v>
      </c>
      <c r="I49" s="36">
        <f t="shared" si="2"/>
        <v>13</v>
      </c>
      <c r="J49" s="21" t="str">
        <f t="shared" si="3"/>
        <v>Underweight</v>
      </c>
      <c r="L49" s="19">
        <v>7.0</v>
      </c>
      <c r="M49" s="19">
        <v>1.6</v>
      </c>
      <c r="N49" s="19">
        <v>41.0</v>
      </c>
      <c r="O49" s="36">
        <v>16.0</v>
      </c>
      <c r="P49" s="21" t="s">
        <v>57</v>
      </c>
      <c r="Y49" s="49"/>
      <c r="Z49" s="49"/>
      <c r="AA49" s="49"/>
      <c r="AB49" s="6"/>
      <c r="AC49" s="6"/>
      <c r="AD49" s="6"/>
      <c r="AK49" s="23">
        <f t="shared" si="16"/>
        <v>46</v>
      </c>
      <c r="AL49" s="28">
        <f>RNG!F53</f>
        <v>99.05561651</v>
      </c>
      <c r="AM49" s="40">
        <f t="shared" si="10"/>
        <v>23.5</v>
      </c>
      <c r="AN49" s="21" t="str">
        <f t="shared" si="11"/>
        <v>Normal</v>
      </c>
    </row>
    <row r="50">
      <c r="B50" s="19">
        <v>47.0</v>
      </c>
      <c r="C50" s="19">
        <v>170.0</v>
      </c>
      <c r="D50" s="19">
        <v>38.0</v>
      </c>
      <c r="F50" s="19">
        <v>47.0</v>
      </c>
      <c r="G50" s="19">
        <f t="shared" si="1"/>
        <v>1.7</v>
      </c>
      <c r="H50" s="19">
        <v>38.0</v>
      </c>
      <c r="I50" s="36">
        <f t="shared" si="2"/>
        <v>13</v>
      </c>
      <c r="J50" s="21" t="str">
        <f t="shared" si="3"/>
        <v>Underweight</v>
      </c>
      <c r="L50" s="19">
        <v>10.0</v>
      </c>
      <c r="M50" s="19">
        <v>1.5</v>
      </c>
      <c r="N50" s="19">
        <v>35.0</v>
      </c>
      <c r="O50" s="36">
        <v>16.0</v>
      </c>
      <c r="P50" s="21" t="s">
        <v>57</v>
      </c>
      <c r="Y50" s="49"/>
      <c r="Z50" s="49"/>
      <c r="AA50" s="49"/>
      <c r="AB50" s="6"/>
      <c r="AC50" s="6"/>
      <c r="AD50" s="6"/>
      <c r="AK50" s="23">
        <f t="shared" si="16"/>
        <v>47</v>
      </c>
      <c r="AL50" s="28">
        <f>RNG!F54</f>
        <v>92.27929026</v>
      </c>
      <c r="AM50" s="40">
        <f t="shared" si="10"/>
        <v>17.5</v>
      </c>
      <c r="AN50" s="21" t="str">
        <f t="shared" si="11"/>
        <v>Normal</v>
      </c>
    </row>
    <row r="51">
      <c r="B51" s="19">
        <v>48.0</v>
      </c>
      <c r="C51" s="19">
        <v>165.0</v>
      </c>
      <c r="D51" s="19">
        <v>35.0</v>
      </c>
      <c r="F51" s="19">
        <v>48.0</v>
      </c>
      <c r="G51" s="19">
        <f t="shared" si="1"/>
        <v>1.65</v>
      </c>
      <c r="H51" s="19">
        <v>35.0</v>
      </c>
      <c r="I51" s="36">
        <f t="shared" si="2"/>
        <v>13</v>
      </c>
      <c r="J51" s="21" t="str">
        <f t="shared" si="3"/>
        <v>Underweight</v>
      </c>
      <c r="L51" s="19">
        <v>12.0</v>
      </c>
      <c r="M51" s="19">
        <v>1.7</v>
      </c>
      <c r="N51" s="19">
        <v>47.0</v>
      </c>
      <c r="O51" s="36">
        <v>16.0</v>
      </c>
      <c r="P51" s="21" t="s">
        <v>57</v>
      </c>
      <c r="Y51" s="49"/>
      <c r="Z51" s="49"/>
      <c r="AA51" s="49"/>
      <c r="AB51" s="6"/>
      <c r="AC51" s="6"/>
      <c r="AD51" s="6"/>
      <c r="AK51" s="23">
        <f t="shared" si="16"/>
        <v>48</v>
      </c>
      <c r="AL51" s="28">
        <f>RNG!F55</f>
        <v>18.22600487</v>
      </c>
      <c r="AM51" s="40">
        <f t="shared" si="10"/>
        <v>13.5</v>
      </c>
      <c r="AN51" s="21" t="str">
        <f t="shared" si="11"/>
        <v>Underweight</v>
      </c>
    </row>
    <row r="52">
      <c r="B52" s="19">
        <v>49.0</v>
      </c>
      <c r="C52" s="19">
        <v>165.0</v>
      </c>
      <c r="D52" s="19">
        <v>44.0</v>
      </c>
      <c r="F52" s="19">
        <v>49.0</v>
      </c>
      <c r="G52" s="19">
        <f t="shared" si="1"/>
        <v>1.65</v>
      </c>
      <c r="H52" s="19">
        <v>44.0</v>
      </c>
      <c r="I52" s="36">
        <f t="shared" si="2"/>
        <v>16</v>
      </c>
      <c r="J52" s="21" t="str">
        <f t="shared" si="3"/>
        <v>Underweight</v>
      </c>
      <c r="L52" s="19">
        <v>13.0</v>
      </c>
      <c r="M52" s="19">
        <v>1.7</v>
      </c>
      <c r="N52" s="19">
        <v>46.0</v>
      </c>
      <c r="O52" s="36">
        <v>16.0</v>
      </c>
      <c r="P52" s="21" t="s">
        <v>57</v>
      </c>
      <c r="Y52" s="49"/>
      <c r="Z52" s="49"/>
      <c r="AA52" s="49"/>
      <c r="AB52" s="6"/>
      <c r="AC52" s="6"/>
      <c r="AD52" s="6"/>
      <c r="AK52" s="23">
        <f t="shared" si="16"/>
        <v>49</v>
      </c>
      <c r="AL52" s="28">
        <f>RNG!F56</f>
        <v>89.22647535</v>
      </c>
      <c r="AM52" s="40">
        <f t="shared" si="10"/>
        <v>17.5</v>
      </c>
      <c r="AN52" s="21" t="str">
        <f t="shared" si="11"/>
        <v>Normal</v>
      </c>
    </row>
    <row r="53">
      <c r="B53" s="19">
        <v>50.0</v>
      </c>
      <c r="C53" s="19">
        <v>160.0</v>
      </c>
      <c r="D53" s="19">
        <v>44.0</v>
      </c>
      <c r="F53" s="19">
        <v>50.0</v>
      </c>
      <c r="G53" s="19">
        <f t="shared" si="1"/>
        <v>1.6</v>
      </c>
      <c r="H53" s="19">
        <v>44.0</v>
      </c>
      <c r="I53" s="36">
        <f t="shared" si="2"/>
        <v>17</v>
      </c>
      <c r="J53" s="21" t="str">
        <f t="shared" si="3"/>
        <v>Underweight</v>
      </c>
      <c r="L53" s="19">
        <v>17.0</v>
      </c>
      <c r="M53" s="19">
        <v>1.65</v>
      </c>
      <c r="N53" s="19">
        <v>44.0</v>
      </c>
      <c r="O53" s="36">
        <v>16.0</v>
      </c>
      <c r="P53" s="21" t="s">
        <v>57</v>
      </c>
      <c r="Y53" s="49"/>
      <c r="Z53" s="49"/>
      <c r="AA53" s="49"/>
      <c r="AB53" s="6"/>
      <c r="AC53" s="6"/>
      <c r="AD53" s="6"/>
      <c r="AK53" s="23">
        <f t="shared" si="16"/>
        <v>50</v>
      </c>
      <c r="AL53" s="28">
        <f>RNG!F57</f>
        <v>87.95234132</v>
      </c>
      <c r="AM53" s="40">
        <f t="shared" si="10"/>
        <v>17.5</v>
      </c>
      <c r="AN53" s="21" t="str">
        <f t="shared" si="11"/>
        <v>Normal</v>
      </c>
    </row>
    <row r="54">
      <c r="B54" s="19">
        <v>51.0</v>
      </c>
      <c r="C54" s="19">
        <v>160.0</v>
      </c>
      <c r="D54" s="19">
        <v>39.0</v>
      </c>
      <c r="F54" s="19">
        <v>51.0</v>
      </c>
      <c r="G54" s="19">
        <f t="shared" si="1"/>
        <v>1.6</v>
      </c>
      <c r="H54" s="19">
        <v>39.0</v>
      </c>
      <c r="I54" s="36">
        <f t="shared" si="2"/>
        <v>15</v>
      </c>
      <c r="J54" s="21" t="str">
        <f t="shared" si="3"/>
        <v>Underweight</v>
      </c>
      <c r="L54" s="19">
        <v>21.0</v>
      </c>
      <c r="M54" s="19">
        <v>1.6</v>
      </c>
      <c r="N54" s="19">
        <v>40.0</v>
      </c>
      <c r="O54" s="36">
        <v>16.0</v>
      </c>
      <c r="P54" s="21" t="s">
        <v>57</v>
      </c>
      <c r="Y54" s="49"/>
      <c r="Z54" s="49"/>
      <c r="AA54" s="49"/>
      <c r="AB54" s="6"/>
      <c r="AC54" s="6"/>
      <c r="AD54" s="6"/>
      <c r="AK54" s="23">
        <f t="shared" si="16"/>
        <v>51</v>
      </c>
      <c r="AL54" s="28">
        <f>RNG!F58</f>
        <v>65.39738507</v>
      </c>
      <c r="AM54" s="40">
        <f t="shared" si="10"/>
        <v>15.5</v>
      </c>
      <c r="AN54" s="21" t="str">
        <f t="shared" si="11"/>
        <v>Underweight</v>
      </c>
    </row>
    <row r="55">
      <c r="B55" s="19">
        <v>52.0</v>
      </c>
      <c r="C55" s="19">
        <v>160.0</v>
      </c>
      <c r="D55" s="19">
        <v>41.0</v>
      </c>
      <c r="F55" s="19">
        <v>52.0</v>
      </c>
      <c r="G55" s="19">
        <f t="shared" si="1"/>
        <v>1.6</v>
      </c>
      <c r="H55" s="19">
        <v>41.0</v>
      </c>
      <c r="I55" s="36">
        <f t="shared" si="2"/>
        <v>16</v>
      </c>
      <c r="J55" s="21" t="str">
        <f t="shared" si="3"/>
        <v>Underweight</v>
      </c>
      <c r="L55" s="19">
        <v>49.0</v>
      </c>
      <c r="M55" s="19">
        <v>1.65</v>
      </c>
      <c r="N55" s="19">
        <v>44.0</v>
      </c>
      <c r="O55" s="36">
        <v>16.0</v>
      </c>
      <c r="P55" s="21" t="s">
        <v>57</v>
      </c>
      <c r="Y55" s="49"/>
      <c r="Z55" s="49"/>
      <c r="AA55" s="49"/>
      <c r="AB55" s="6"/>
      <c r="AC55" s="6"/>
      <c r="AD55" s="6"/>
      <c r="AK55" s="23">
        <f t="shared" si="16"/>
        <v>52</v>
      </c>
      <c r="AL55" s="28">
        <f>RNG!F59</f>
        <v>90.46084722</v>
      </c>
      <c r="AM55" s="40">
        <f t="shared" si="10"/>
        <v>17.5</v>
      </c>
      <c r="AN55" s="21" t="str">
        <f t="shared" si="11"/>
        <v>Normal</v>
      </c>
    </row>
    <row r="56">
      <c r="B56" s="19">
        <v>53.0</v>
      </c>
      <c r="C56" s="19">
        <v>170.0</v>
      </c>
      <c r="D56" s="19">
        <v>46.0</v>
      </c>
      <c r="F56" s="19">
        <v>53.0</v>
      </c>
      <c r="G56" s="19">
        <f t="shared" si="1"/>
        <v>1.7</v>
      </c>
      <c r="H56" s="19">
        <v>46.0</v>
      </c>
      <c r="I56" s="36">
        <f t="shared" si="2"/>
        <v>16</v>
      </c>
      <c r="J56" s="21" t="str">
        <f t="shared" si="3"/>
        <v>Underweight</v>
      </c>
      <c r="L56" s="19">
        <v>52.0</v>
      </c>
      <c r="M56" s="19">
        <v>1.6</v>
      </c>
      <c r="N56" s="19">
        <v>41.0</v>
      </c>
      <c r="O56" s="36">
        <v>16.0</v>
      </c>
      <c r="P56" s="21" t="s">
        <v>57</v>
      </c>
      <c r="Y56" s="49"/>
      <c r="Z56" s="49"/>
      <c r="AA56" s="49"/>
      <c r="AB56" s="6"/>
      <c r="AC56" s="6"/>
      <c r="AD56" s="6"/>
      <c r="AK56" s="23">
        <f t="shared" si="16"/>
        <v>53</v>
      </c>
      <c r="AL56" s="28">
        <f>RNG!F60</f>
        <v>57.57277927</v>
      </c>
      <c r="AM56" s="40">
        <f t="shared" si="10"/>
        <v>15.5</v>
      </c>
      <c r="AN56" s="21" t="str">
        <f t="shared" si="11"/>
        <v>Underweight</v>
      </c>
    </row>
    <row r="57">
      <c r="B57" s="19">
        <v>54.0</v>
      </c>
      <c r="C57" s="19">
        <v>165.0</v>
      </c>
      <c r="D57" s="19">
        <v>46.0</v>
      </c>
      <c r="F57" s="19">
        <v>54.0</v>
      </c>
      <c r="G57" s="19">
        <f t="shared" si="1"/>
        <v>1.65</v>
      </c>
      <c r="H57" s="19">
        <v>46.0</v>
      </c>
      <c r="I57" s="36">
        <f t="shared" si="2"/>
        <v>17</v>
      </c>
      <c r="J57" s="21" t="str">
        <f t="shared" si="3"/>
        <v>Underweight</v>
      </c>
      <c r="L57" s="19">
        <v>53.0</v>
      </c>
      <c r="M57" s="19">
        <v>1.7</v>
      </c>
      <c r="N57" s="19">
        <v>46.0</v>
      </c>
      <c r="O57" s="36">
        <v>16.0</v>
      </c>
      <c r="P57" s="21" t="s">
        <v>57</v>
      </c>
      <c r="Y57" s="49"/>
      <c r="Z57" s="49"/>
      <c r="AA57" s="49"/>
      <c r="AB57" s="6"/>
      <c r="AC57" s="6"/>
      <c r="AD57" s="6"/>
      <c r="AK57" s="23">
        <f t="shared" si="16"/>
        <v>54</v>
      </c>
      <c r="AL57" s="28">
        <f>RNG!F61</f>
        <v>2.60900329</v>
      </c>
      <c r="AM57" s="40">
        <f t="shared" si="10"/>
        <v>11.5</v>
      </c>
      <c r="AN57" s="21" t="str">
        <f t="shared" si="11"/>
        <v>Underweight</v>
      </c>
    </row>
    <row r="58">
      <c r="B58" s="19">
        <v>55.0</v>
      </c>
      <c r="C58" s="19">
        <v>150.0</v>
      </c>
      <c r="D58" s="19">
        <v>41.0</v>
      </c>
      <c r="F58" s="19">
        <v>55.0</v>
      </c>
      <c r="G58" s="19">
        <f t="shared" si="1"/>
        <v>1.5</v>
      </c>
      <c r="H58" s="19">
        <v>41.0</v>
      </c>
      <c r="I58" s="36">
        <f t="shared" si="2"/>
        <v>18</v>
      </c>
      <c r="J58" s="21" t="str">
        <f t="shared" si="3"/>
        <v>Normal</v>
      </c>
      <c r="L58" s="19">
        <v>67.0</v>
      </c>
      <c r="M58" s="19">
        <v>1.75</v>
      </c>
      <c r="N58" s="19">
        <v>50.0</v>
      </c>
      <c r="O58" s="36">
        <v>16.0</v>
      </c>
      <c r="P58" s="21" t="s">
        <v>57</v>
      </c>
      <c r="Y58" s="49"/>
      <c r="Z58" s="49"/>
      <c r="AA58" s="49"/>
      <c r="AB58" s="6"/>
      <c r="AC58" s="6"/>
      <c r="AD58" s="6"/>
      <c r="AK58" s="23">
        <f t="shared" si="16"/>
        <v>55</v>
      </c>
      <c r="AL58" s="28">
        <f>RNG!F62</f>
        <v>42.44359305</v>
      </c>
      <c r="AM58" s="40">
        <f t="shared" si="10"/>
        <v>15.5</v>
      </c>
      <c r="AN58" s="21" t="str">
        <f t="shared" si="11"/>
        <v>Underweight</v>
      </c>
    </row>
    <row r="59">
      <c r="B59" s="19">
        <v>56.0</v>
      </c>
      <c r="C59" s="19">
        <v>165.0</v>
      </c>
      <c r="D59" s="19">
        <v>41.0</v>
      </c>
      <c r="F59" s="19">
        <v>56.0</v>
      </c>
      <c r="G59" s="19">
        <f t="shared" si="1"/>
        <v>1.65</v>
      </c>
      <c r="H59" s="19">
        <v>41.0</v>
      </c>
      <c r="I59" s="36">
        <f t="shared" si="2"/>
        <v>15</v>
      </c>
      <c r="J59" s="21" t="str">
        <f t="shared" si="3"/>
        <v>Underweight</v>
      </c>
      <c r="L59" s="19">
        <v>68.0</v>
      </c>
      <c r="M59" s="19">
        <v>1.65</v>
      </c>
      <c r="N59" s="19">
        <v>44.0</v>
      </c>
      <c r="O59" s="36">
        <v>16.0</v>
      </c>
      <c r="P59" s="21" t="s">
        <v>57</v>
      </c>
      <c r="Y59" s="49"/>
      <c r="Z59" s="49"/>
      <c r="AA59" s="49"/>
      <c r="AB59" s="6"/>
      <c r="AC59" s="6"/>
      <c r="AD59" s="6"/>
      <c r="AK59" s="23">
        <f t="shared" si="16"/>
        <v>56</v>
      </c>
      <c r="AL59" s="28">
        <f>RNG!F63</f>
        <v>66.24208366</v>
      </c>
      <c r="AM59" s="40">
        <f t="shared" si="10"/>
        <v>17.5</v>
      </c>
      <c r="AN59" s="21" t="str">
        <f t="shared" si="11"/>
        <v>Normal</v>
      </c>
    </row>
    <row r="60">
      <c r="B60" s="19">
        <v>57.0</v>
      </c>
      <c r="C60" s="19">
        <v>165.0</v>
      </c>
      <c r="D60" s="19">
        <v>50.0</v>
      </c>
      <c r="F60" s="19">
        <v>57.0</v>
      </c>
      <c r="G60" s="19">
        <f t="shared" si="1"/>
        <v>1.65</v>
      </c>
      <c r="H60" s="19">
        <v>50.0</v>
      </c>
      <c r="I60" s="36">
        <f t="shared" si="2"/>
        <v>18</v>
      </c>
      <c r="J60" s="21" t="str">
        <f t="shared" si="3"/>
        <v>Normal</v>
      </c>
      <c r="L60" s="19">
        <v>72.0</v>
      </c>
      <c r="M60" s="19">
        <v>1.65</v>
      </c>
      <c r="N60" s="19">
        <v>44.0</v>
      </c>
      <c r="O60" s="36">
        <v>16.0</v>
      </c>
      <c r="P60" s="21" t="s">
        <v>57</v>
      </c>
      <c r="Y60" s="49"/>
      <c r="Z60" s="49"/>
      <c r="AA60" s="49"/>
      <c r="AB60" s="6"/>
      <c r="AC60" s="6"/>
      <c r="AD60" s="6"/>
      <c r="AK60" s="23">
        <f t="shared" si="16"/>
        <v>57</v>
      </c>
      <c r="AL60" s="28">
        <f>RNG!F64</f>
        <v>61.25632732</v>
      </c>
      <c r="AM60" s="40">
        <f t="shared" si="10"/>
        <v>15.5</v>
      </c>
      <c r="AN60" s="21" t="str">
        <f t="shared" si="11"/>
        <v>Underweight</v>
      </c>
    </row>
    <row r="61">
      <c r="B61" s="19">
        <v>58.0</v>
      </c>
      <c r="C61" s="19">
        <v>170.0</v>
      </c>
      <c r="D61" s="19">
        <v>48.0</v>
      </c>
      <c r="F61" s="19">
        <v>58.0</v>
      </c>
      <c r="G61" s="19">
        <f t="shared" si="1"/>
        <v>1.7</v>
      </c>
      <c r="H61" s="19">
        <v>48.0</v>
      </c>
      <c r="I61" s="36">
        <f t="shared" si="2"/>
        <v>17</v>
      </c>
      <c r="J61" s="21" t="str">
        <f t="shared" si="3"/>
        <v>Underweight</v>
      </c>
      <c r="L61" s="19">
        <v>80.0</v>
      </c>
      <c r="M61" s="19">
        <v>1.65</v>
      </c>
      <c r="N61" s="19">
        <v>44.0</v>
      </c>
      <c r="O61" s="36">
        <v>16.0</v>
      </c>
      <c r="P61" s="21" t="s">
        <v>57</v>
      </c>
      <c r="Y61" s="49"/>
      <c r="Z61" s="49"/>
      <c r="AA61" s="49"/>
      <c r="AB61" s="6"/>
      <c r="AC61" s="6"/>
      <c r="AD61" s="6"/>
      <c r="AK61" s="23">
        <f t="shared" si="16"/>
        <v>58</v>
      </c>
      <c r="AL61" s="28">
        <f>RNG!F65</f>
        <v>90.15152994</v>
      </c>
      <c r="AM61" s="40">
        <f t="shared" si="10"/>
        <v>17.5</v>
      </c>
      <c r="AN61" s="21" t="str">
        <f t="shared" si="11"/>
        <v>Normal</v>
      </c>
    </row>
    <row r="62">
      <c r="B62" s="19">
        <v>59.0</v>
      </c>
      <c r="C62" s="19">
        <v>155.0</v>
      </c>
      <c r="D62" s="19">
        <v>35.0</v>
      </c>
      <c r="F62" s="19">
        <v>59.0</v>
      </c>
      <c r="G62" s="19">
        <f t="shared" si="1"/>
        <v>1.55</v>
      </c>
      <c r="H62" s="19">
        <v>35.0</v>
      </c>
      <c r="I62" s="36">
        <f t="shared" si="2"/>
        <v>15</v>
      </c>
      <c r="J62" s="21" t="str">
        <f t="shared" si="3"/>
        <v>Underweight</v>
      </c>
      <c r="L62" s="19">
        <v>83.0</v>
      </c>
      <c r="M62" s="19">
        <v>1.7</v>
      </c>
      <c r="N62" s="19">
        <v>45.0</v>
      </c>
      <c r="O62" s="36">
        <v>16.0</v>
      </c>
      <c r="P62" s="21" t="s">
        <v>57</v>
      </c>
      <c r="Y62" s="49"/>
      <c r="Z62" s="49"/>
      <c r="AA62" s="49"/>
      <c r="AB62" s="6"/>
      <c r="AC62" s="6"/>
      <c r="AD62" s="6"/>
      <c r="AK62" s="23">
        <f t="shared" si="16"/>
        <v>59</v>
      </c>
      <c r="AL62" s="28">
        <f>RNG!F66</f>
        <v>78.27372848</v>
      </c>
      <c r="AM62" s="40">
        <f t="shared" si="10"/>
        <v>17.5</v>
      </c>
      <c r="AN62" s="21" t="str">
        <f t="shared" si="11"/>
        <v>Normal</v>
      </c>
    </row>
    <row r="63">
      <c r="B63" s="19">
        <v>60.0</v>
      </c>
      <c r="C63" s="19">
        <v>165.0</v>
      </c>
      <c r="D63" s="19">
        <v>38.0</v>
      </c>
      <c r="F63" s="19">
        <v>60.0</v>
      </c>
      <c r="G63" s="19">
        <f t="shared" si="1"/>
        <v>1.65</v>
      </c>
      <c r="H63" s="19">
        <v>38.0</v>
      </c>
      <c r="I63" s="36">
        <f t="shared" si="2"/>
        <v>14</v>
      </c>
      <c r="J63" s="21" t="str">
        <f t="shared" si="3"/>
        <v>Underweight</v>
      </c>
      <c r="L63" s="19">
        <v>88.0</v>
      </c>
      <c r="M63" s="19">
        <v>1.65</v>
      </c>
      <c r="N63" s="19">
        <v>44.0</v>
      </c>
      <c r="O63" s="36">
        <v>16.0</v>
      </c>
      <c r="P63" s="21" t="s">
        <v>57</v>
      </c>
      <c r="Y63" s="49"/>
      <c r="Z63" s="49"/>
      <c r="AA63" s="49"/>
      <c r="AB63" s="6"/>
      <c r="AC63" s="6"/>
      <c r="AD63" s="6"/>
      <c r="AK63" s="23">
        <f t="shared" si="16"/>
        <v>60</v>
      </c>
      <c r="AL63" s="28">
        <f>RNG!F67</f>
        <v>32.89593595</v>
      </c>
      <c r="AM63" s="40">
        <f t="shared" si="10"/>
        <v>15.5</v>
      </c>
      <c r="AN63" s="21" t="str">
        <f t="shared" si="11"/>
        <v>Underweight</v>
      </c>
    </row>
    <row r="64">
      <c r="B64" s="19">
        <v>61.0</v>
      </c>
      <c r="C64" s="19">
        <v>165.0</v>
      </c>
      <c r="D64" s="19">
        <v>41.0</v>
      </c>
      <c r="F64" s="19">
        <v>61.0</v>
      </c>
      <c r="G64" s="19">
        <f t="shared" si="1"/>
        <v>1.65</v>
      </c>
      <c r="H64" s="19">
        <v>41.0</v>
      </c>
      <c r="I64" s="36">
        <f t="shared" si="2"/>
        <v>15</v>
      </c>
      <c r="J64" s="21" t="str">
        <f t="shared" si="3"/>
        <v>Underweight</v>
      </c>
      <c r="L64" s="19">
        <v>14.0</v>
      </c>
      <c r="M64" s="19">
        <v>1.7</v>
      </c>
      <c r="N64" s="19">
        <v>50.0</v>
      </c>
      <c r="O64" s="36">
        <v>17.0</v>
      </c>
      <c r="P64" s="21" t="s">
        <v>57</v>
      </c>
      <c r="Y64" s="49"/>
      <c r="Z64" s="49"/>
      <c r="AA64" s="49"/>
      <c r="AB64" s="6"/>
      <c r="AC64" s="6"/>
      <c r="AD64" s="6"/>
      <c r="AK64" s="23">
        <f t="shared" si="16"/>
        <v>61</v>
      </c>
      <c r="AL64" s="28">
        <f>RNG!F68</f>
        <v>84.16476361</v>
      </c>
      <c r="AM64" s="40">
        <f t="shared" si="10"/>
        <v>17.5</v>
      </c>
      <c r="AN64" s="21" t="str">
        <f t="shared" si="11"/>
        <v>Normal</v>
      </c>
    </row>
    <row r="65">
      <c r="B65" s="19">
        <v>62.0</v>
      </c>
      <c r="C65" s="19">
        <v>170.0</v>
      </c>
      <c r="D65" s="19">
        <v>44.0</v>
      </c>
      <c r="F65" s="19">
        <v>62.0</v>
      </c>
      <c r="G65" s="19">
        <f t="shared" si="1"/>
        <v>1.7</v>
      </c>
      <c r="H65" s="19">
        <v>44.0</v>
      </c>
      <c r="I65" s="36">
        <f t="shared" si="2"/>
        <v>15</v>
      </c>
      <c r="J65" s="21" t="str">
        <f t="shared" si="3"/>
        <v>Underweight</v>
      </c>
      <c r="L65" s="19">
        <v>28.0</v>
      </c>
      <c r="M65" s="19">
        <v>1.65</v>
      </c>
      <c r="N65" s="19">
        <v>47.0</v>
      </c>
      <c r="O65" s="36">
        <v>17.0</v>
      </c>
      <c r="P65" s="21" t="s">
        <v>57</v>
      </c>
      <c r="Y65" s="49"/>
      <c r="Z65" s="49"/>
      <c r="AA65" s="49"/>
      <c r="AB65" s="6"/>
      <c r="AC65" s="6"/>
      <c r="AD65" s="6"/>
      <c r="AK65" s="23">
        <f t="shared" si="16"/>
        <v>62</v>
      </c>
      <c r="AL65" s="28">
        <f>RNG!F69</f>
        <v>69.58376303</v>
      </c>
      <c r="AM65" s="40">
        <f t="shared" si="10"/>
        <v>17.5</v>
      </c>
      <c r="AN65" s="21" t="str">
        <f t="shared" si="11"/>
        <v>Normal</v>
      </c>
    </row>
    <row r="66">
      <c r="B66" s="19">
        <v>63.0</v>
      </c>
      <c r="C66" s="19">
        <v>160.0</v>
      </c>
      <c r="D66" s="19">
        <v>50.0</v>
      </c>
      <c r="F66" s="19">
        <v>63.0</v>
      </c>
      <c r="G66" s="19">
        <f t="shared" si="1"/>
        <v>1.6</v>
      </c>
      <c r="H66" s="19">
        <v>50.0</v>
      </c>
      <c r="I66" s="36">
        <f t="shared" si="2"/>
        <v>20</v>
      </c>
      <c r="J66" s="21" t="str">
        <f t="shared" si="3"/>
        <v>Normal</v>
      </c>
      <c r="L66" s="19">
        <v>29.0</v>
      </c>
      <c r="M66" s="19">
        <v>1.65</v>
      </c>
      <c r="N66" s="19">
        <v>47.0</v>
      </c>
      <c r="O66" s="36">
        <v>17.0</v>
      </c>
      <c r="P66" s="21" t="s">
        <v>57</v>
      </c>
      <c r="Y66" s="49"/>
      <c r="Z66" s="49"/>
      <c r="AA66" s="49"/>
      <c r="AB66" s="6"/>
      <c r="AC66" s="6"/>
      <c r="AD66" s="6"/>
      <c r="AK66" s="23">
        <f t="shared" si="16"/>
        <v>63</v>
      </c>
      <c r="AL66" s="28">
        <f>RNG!F70</f>
        <v>34.97325756</v>
      </c>
      <c r="AM66" s="40">
        <f t="shared" si="10"/>
        <v>15.5</v>
      </c>
      <c r="AN66" s="21" t="str">
        <f t="shared" si="11"/>
        <v>Underweight</v>
      </c>
    </row>
    <row r="67">
      <c r="B67" s="19">
        <v>64.0</v>
      </c>
      <c r="C67" s="19">
        <v>180.0</v>
      </c>
      <c r="D67" s="19">
        <v>48.0</v>
      </c>
      <c r="F67" s="19">
        <v>64.0</v>
      </c>
      <c r="G67" s="19">
        <f t="shared" si="1"/>
        <v>1.8</v>
      </c>
      <c r="H67" s="19">
        <v>48.0</v>
      </c>
      <c r="I67" s="36">
        <f t="shared" si="2"/>
        <v>15</v>
      </c>
      <c r="J67" s="21" t="str">
        <f t="shared" si="3"/>
        <v>Underweight</v>
      </c>
      <c r="L67" s="19">
        <v>30.0</v>
      </c>
      <c r="M67" s="19">
        <v>1.65</v>
      </c>
      <c r="N67" s="19">
        <v>47.0</v>
      </c>
      <c r="O67" s="36">
        <v>17.0</v>
      </c>
      <c r="P67" s="21" t="s">
        <v>57</v>
      </c>
      <c r="Y67" s="49"/>
      <c r="Z67" s="49"/>
      <c r="AA67" s="49"/>
      <c r="AB67" s="6"/>
      <c r="AC67" s="6"/>
      <c r="AD67" s="6"/>
      <c r="AK67" s="23">
        <f t="shared" si="16"/>
        <v>64</v>
      </c>
      <c r="AL67" s="28">
        <f>RNG!F71</f>
        <v>95.86302056</v>
      </c>
      <c r="AM67" s="40">
        <f t="shared" si="10"/>
        <v>19.5</v>
      </c>
      <c r="AN67" s="21" t="str">
        <f t="shared" si="11"/>
        <v>Normal</v>
      </c>
    </row>
    <row r="68">
      <c r="B68" s="19">
        <v>65.0</v>
      </c>
      <c r="C68" s="19">
        <v>170.0</v>
      </c>
      <c r="D68" s="19">
        <v>44.0</v>
      </c>
      <c r="F68" s="19">
        <v>65.0</v>
      </c>
      <c r="G68" s="19">
        <f t="shared" si="1"/>
        <v>1.7</v>
      </c>
      <c r="H68" s="19">
        <v>44.0</v>
      </c>
      <c r="I68" s="36">
        <f t="shared" si="2"/>
        <v>15</v>
      </c>
      <c r="J68" s="21" t="str">
        <f t="shared" si="3"/>
        <v>Underweight</v>
      </c>
      <c r="L68" s="19">
        <v>50.0</v>
      </c>
      <c r="M68" s="19">
        <v>1.6</v>
      </c>
      <c r="N68" s="19">
        <v>44.0</v>
      </c>
      <c r="O68" s="36">
        <v>17.0</v>
      </c>
      <c r="P68" s="21" t="s">
        <v>57</v>
      </c>
      <c r="Y68" s="49"/>
      <c r="Z68" s="49"/>
      <c r="AA68" s="49"/>
      <c r="AB68" s="6"/>
      <c r="AC68" s="6"/>
      <c r="AD68" s="6"/>
      <c r="AK68" s="23">
        <f t="shared" si="16"/>
        <v>65</v>
      </c>
      <c r="AL68" s="28">
        <f>RNG!F72</f>
        <v>66.66115023</v>
      </c>
      <c r="AM68" s="40">
        <f t="shared" si="10"/>
        <v>17.5</v>
      </c>
      <c r="AN68" s="21" t="str">
        <f t="shared" si="11"/>
        <v>Normal</v>
      </c>
    </row>
    <row r="69">
      <c r="B69" s="19">
        <v>66.0</v>
      </c>
      <c r="C69" s="19">
        <v>165.0</v>
      </c>
      <c r="D69" s="19">
        <v>50.0</v>
      </c>
      <c r="F69" s="19">
        <v>66.0</v>
      </c>
      <c r="G69" s="19">
        <f t="shared" si="1"/>
        <v>1.65</v>
      </c>
      <c r="H69" s="19">
        <v>50.0</v>
      </c>
      <c r="I69" s="36">
        <f t="shared" si="2"/>
        <v>18</v>
      </c>
      <c r="J69" s="21" t="str">
        <f t="shared" si="3"/>
        <v>Normal</v>
      </c>
      <c r="L69" s="19">
        <v>54.0</v>
      </c>
      <c r="M69" s="19">
        <v>1.65</v>
      </c>
      <c r="N69" s="19">
        <v>46.0</v>
      </c>
      <c r="O69" s="36">
        <v>17.0</v>
      </c>
      <c r="P69" s="21" t="s">
        <v>57</v>
      </c>
      <c r="Y69" s="49"/>
      <c r="Z69" s="49"/>
      <c r="AA69" s="49"/>
      <c r="AB69" s="6"/>
      <c r="AC69" s="6"/>
      <c r="AD69" s="6"/>
      <c r="AK69" s="23">
        <f t="shared" si="16"/>
        <v>66</v>
      </c>
      <c r="AL69" s="28">
        <f>RNG!F73</f>
        <v>42.74842681</v>
      </c>
      <c r="AM69" s="40">
        <f t="shared" si="10"/>
        <v>15.5</v>
      </c>
      <c r="AN69" s="21" t="str">
        <f t="shared" si="11"/>
        <v>Underweight</v>
      </c>
    </row>
    <row r="70">
      <c r="B70" s="19">
        <v>67.0</v>
      </c>
      <c r="C70" s="19">
        <v>175.0</v>
      </c>
      <c r="D70" s="19">
        <v>50.0</v>
      </c>
      <c r="F70" s="19">
        <v>67.0</v>
      </c>
      <c r="G70" s="19">
        <f t="shared" si="1"/>
        <v>1.75</v>
      </c>
      <c r="H70" s="19">
        <v>50.0</v>
      </c>
      <c r="I70" s="36">
        <f t="shared" si="2"/>
        <v>16</v>
      </c>
      <c r="J70" s="21" t="str">
        <f t="shared" si="3"/>
        <v>Underweight</v>
      </c>
      <c r="L70" s="19">
        <v>58.0</v>
      </c>
      <c r="M70" s="19">
        <v>1.7</v>
      </c>
      <c r="N70" s="19">
        <v>48.0</v>
      </c>
      <c r="O70" s="36">
        <v>17.0</v>
      </c>
      <c r="P70" s="21" t="s">
        <v>57</v>
      </c>
      <c r="Y70" s="49"/>
      <c r="Z70" s="49"/>
      <c r="AA70" s="49"/>
      <c r="AB70" s="6"/>
      <c r="AC70" s="6"/>
      <c r="AD70" s="6"/>
      <c r="AK70" s="23">
        <f t="shared" si="16"/>
        <v>67</v>
      </c>
      <c r="AL70" s="28">
        <f>RNG!F74</f>
        <v>71.91714457</v>
      </c>
      <c r="AM70" s="40">
        <f t="shared" si="10"/>
        <v>17.5</v>
      </c>
      <c r="AN70" s="21" t="str">
        <f t="shared" si="11"/>
        <v>Normal</v>
      </c>
    </row>
    <row r="71">
      <c r="B71" s="19">
        <v>68.0</v>
      </c>
      <c r="C71" s="19">
        <v>165.0</v>
      </c>
      <c r="D71" s="19">
        <v>44.0</v>
      </c>
      <c r="F71" s="19">
        <v>68.0</v>
      </c>
      <c r="G71" s="19">
        <f t="shared" si="1"/>
        <v>1.65</v>
      </c>
      <c r="H71" s="19">
        <v>44.0</v>
      </c>
      <c r="I71" s="36">
        <f t="shared" si="2"/>
        <v>16</v>
      </c>
      <c r="J71" s="21" t="str">
        <f t="shared" si="3"/>
        <v>Underweight</v>
      </c>
      <c r="L71" s="19">
        <v>70.0</v>
      </c>
      <c r="M71" s="19">
        <v>1.7</v>
      </c>
      <c r="N71" s="19">
        <v>50.0</v>
      </c>
      <c r="O71" s="36">
        <v>17.0</v>
      </c>
      <c r="P71" s="21" t="s">
        <v>57</v>
      </c>
      <c r="Y71" s="49"/>
      <c r="Z71" s="49"/>
      <c r="AA71" s="49"/>
      <c r="AB71" s="6"/>
      <c r="AC71" s="6"/>
      <c r="AD71" s="6"/>
      <c r="AK71" s="23">
        <f t="shared" si="16"/>
        <v>68</v>
      </c>
      <c r="AL71" s="28">
        <f>RNG!F75</f>
        <v>51.43153078</v>
      </c>
      <c r="AM71" s="40">
        <f t="shared" si="10"/>
        <v>15.5</v>
      </c>
      <c r="AN71" s="21" t="str">
        <f t="shared" si="11"/>
        <v>Underweight</v>
      </c>
    </row>
    <row r="72">
      <c r="B72" s="19">
        <v>69.0</v>
      </c>
      <c r="C72" s="19">
        <v>170.0</v>
      </c>
      <c r="D72" s="19">
        <v>36.0</v>
      </c>
      <c r="F72" s="19">
        <v>69.0</v>
      </c>
      <c r="G72" s="19">
        <f t="shared" si="1"/>
        <v>1.7</v>
      </c>
      <c r="H72" s="19">
        <v>36.0</v>
      </c>
      <c r="I72" s="36">
        <f t="shared" si="2"/>
        <v>12</v>
      </c>
      <c r="J72" s="21" t="str">
        <f t="shared" si="3"/>
        <v>Underweight</v>
      </c>
      <c r="L72" s="19">
        <v>71.0</v>
      </c>
      <c r="M72" s="19">
        <v>1.65</v>
      </c>
      <c r="N72" s="19">
        <v>45.0</v>
      </c>
      <c r="O72" s="36">
        <v>17.0</v>
      </c>
      <c r="P72" s="21" t="s">
        <v>57</v>
      </c>
      <c r="Y72" s="49"/>
      <c r="Z72" s="49"/>
      <c r="AA72" s="49"/>
      <c r="AB72" s="6"/>
      <c r="AC72" s="6"/>
      <c r="AD72" s="6"/>
      <c r="AK72" s="23">
        <f t="shared" si="16"/>
        <v>69</v>
      </c>
      <c r="AL72" s="28">
        <f>RNG!F76</f>
        <v>57.16758294</v>
      </c>
      <c r="AM72" s="40">
        <f t="shared" si="10"/>
        <v>15.5</v>
      </c>
      <c r="AN72" s="21" t="str">
        <f t="shared" si="11"/>
        <v>Underweight</v>
      </c>
    </row>
    <row r="73">
      <c r="B73" s="19">
        <v>70.0</v>
      </c>
      <c r="C73" s="19">
        <v>170.0</v>
      </c>
      <c r="D73" s="19">
        <v>50.0</v>
      </c>
      <c r="F73" s="19">
        <v>70.0</v>
      </c>
      <c r="G73" s="19">
        <f t="shared" si="1"/>
        <v>1.7</v>
      </c>
      <c r="H73" s="19">
        <v>50.0</v>
      </c>
      <c r="I73" s="36">
        <f t="shared" si="2"/>
        <v>17</v>
      </c>
      <c r="J73" s="21" t="str">
        <f t="shared" si="3"/>
        <v>Underweight</v>
      </c>
      <c r="L73" s="19">
        <v>75.0</v>
      </c>
      <c r="M73" s="19">
        <v>1.65</v>
      </c>
      <c r="N73" s="19">
        <v>47.0</v>
      </c>
      <c r="O73" s="36">
        <v>17.0</v>
      </c>
      <c r="P73" s="21" t="s">
        <v>57</v>
      </c>
      <c r="Y73" s="49"/>
      <c r="Z73" s="49"/>
      <c r="AA73" s="49"/>
      <c r="AB73" s="6"/>
      <c r="AC73" s="6"/>
      <c r="AD73" s="6"/>
      <c r="AK73" s="23">
        <f t="shared" si="16"/>
        <v>70</v>
      </c>
      <c r="AL73" s="28">
        <f>RNG!F77</f>
        <v>48.88001101</v>
      </c>
      <c r="AM73" s="40">
        <f t="shared" si="10"/>
        <v>15.5</v>
      </c>
      <c r="AN73" s="21" t="str">
        <f t="shared" si="11"/>
        <v>Underweight</v>
      </c>
    </row>
    <row r="74">
      <c r="B74" s="19">
        <v>71.0</v>
      </c>
      <c r="C74" s="19">
        <v>165.0</v>
      </c>
      <c r="D74" s="19">
        <v>45.0</v>
      </c>
      <c r="F74" s="19">
        <v>71.0</v>
      </c>
      <c r="G74" s="19">
        <f t="shared" si="1"/>
        <v>1.65</v>
      </c>
      <c r="H74" s="19">
        <v>45.0</v>
      </c>
      <c r="I74" s="36">
        <f t="shared" si="2"/>
        <v>17</v>
      </c>
      <c r="J74" s="21" t="str">
        <f t="shared" si="3"/>
        <v>Underweight</v>
      </c>
      <c r="L74" s="19">
        <v>81.0</v>
      </c>
      <c r="M74" s="19">
        <v>1.65</v>
      </c>
      <c r="N74" s="19">
        <v>45.0</v>
      </c>
      <c r="O74" s="36">
        <v>17.0</v>
      </c>
      <c r="P74" s="21" t="s">
        <v>57</v>
      </c>
      <c r="Y74" s="49"/>
      <c r="Z74" s="49"/>
      <c r="AA74" s="49"/>
      <c r="AB74" s="6"/>
      <c r="AC74" s="6"/>
      <c r="AD74" s="6"/>
      <c r="AK74" s="23">
        <f t="shared" si="16"/>
        <v>71</v>
      </c>
      <c r="AL74" s="28">
        <f>RNG!F78</f>
        <v>58.66129504</v>
      </c>
      <c r="AM74" s="40">
        <f t="shared" si="10"/>
        <v>15.5</v>
      </c>
      <c r="AN74" s="21" t="str">
        <f t="shared" si="11"/>
        <v>Underweight</v>
      </c>
    </row>
    <row r="75">
      <c r="B75" s="19">
        <v>72.0</v>
      </c>
      <c r="C75" s="19">
        <v>165.0</v>
      </c>
      <c r="D75" s="19">
        <v>44.0</v>
      </c>
      <c r="F75" s="19">
        <v>72.0</v>
      </c>
      <c r="G75" s="19">
        <f t="shared" si="1"/>
        <v>1.65</v>
      </c>
      <c r="H75" s="19">
        <v>44.0</v>
      </c>
      <c r="I75" s="36">
        <f t="shared" si="2"/>
        <v>16</v>
      </c>
      <c r="J75" s="21" t="str">
        <f t="shared" si="3"/>
        <v>Underweight</v>
      </c>
      <c r="L75" s="19">
        <v>82.0</v>
      </c>
      <c r="M75" s="19">
        <v>1.55</v>
      </c>
      <c r="N75" s="19">
        <v>41.0</v>
      </c>
      <c r="O75" s="36">
        <v>17.0</v>
      </c>
      <c r="P75" s="21" t="s">
        <v>57</v>
      </c>
      <c r="Y75" s="49"/>
      <c r="Z75" s="49"/>
      <c r="AA75" s="49"/>
      <c r="AB75" s="6"/>
      <c r="AC75" s="6"/>
      <c r="AD75" s="6"/>
      <c r="AK75" s="23">
        <f t="shared" si="16"/>
        <v>72</v>
      </c>
      <c r="AL75" s="28">
        <f>RNG!F79</f>
        <v>77.12634335</v>
      </c>
      <c r="AM75" s="40">
        <f t="shared" si="10"/>
        <v>17.5</v>
      </c>
      <c r="AN75" s="21" t="str">
        <f t="shared" si="11"/>
        <v>Normal</v>
      </c>
    </row>
    <row r="76">
      <c r="B76" s="19">
        <v>73.0</v>
      </c>
      <c r="C76" s="19">
        <v>165.0</v>
      </c>
      <c r="D76" s="19">
        <v>38.0</v>
      </c>
      <c r="F76" s="19">
        <v>73.0</v>
      </c>
      <c r="G76" s="19">
        <f t="shared" si="1"/>
        <v>1.65</v>
      </c>
      <c r="H76" s="19">
        <v>38.0</v>
      </c>
      <c r="I76" s="36">
        <f t="shared" si="2"/>
        <v>14</v>
      </c>
      <c r="J76" s="21" t="str">
        <f t="shared" si="3"/>
        <v>Underweight</v>
      </c>
      <c r="L76" s="19">
        <v>85.0</v>
      </c>
      <c r="M76" s="19">
        <v>1.7</v>
      </c>
      <c r="N76" s="19">
        <v>50.0</v>
      </c>
      <c r="O76" s="36">
        <v>17.0</v>
      </c>
      <c r="P76" s="21" t="s">
        <v>57</v>
      </c>
      <c r="Y76" s="49"/>
      <c r="Z76" s="49"/>
      <c r="AA76" s="49"/>
      <c r="AB76" s="6"/>
      <c r="AC76" s="6"/>
      <c r="AD76" s="6"/>
      <c r="AK76" s="23">
        <f t="shared" si="16"/>
        <v>73</v>
      </c>
      <c r="AL76" s="28">
        <f>RNG!F80</f>
        <v>91.68474287</v>
      </c>
      <c r="AM76" s="40">
        <f t="shared" si="10"/>
        <v>17.5</v>
      </c>
      <c r="AN76" s="21" t="str">
        <f t="shared" si="11"/>
        <v>Normal</v>
      </c>
    </row>
    <row r="77">
      <c r="B77" s="19">
        <v>74.0</v>
      </c>
      <c r="C77" s="19">
        <v>165.0</v>
      </c>
      <c r="D77" s="19">
        <v>38.0</v>
      </c>
      <c r="F77" s="19">
        <v>74.0</v>
      </c>
      <c r="G77" s="19">
        <f t="shared" si="1"/>
        <v>1.65</v>
      </c>
      <c r="H77" s="19">
        <v>38.0</v>
      </c>
      <c r="I77" s="36">
        <f t="shared" si="2"/>
        <v>14</v>
      </c>
      <c r="J77" s="21" t="str">
        <f t="shared" si="3"/>
        <v>Underweight</v>
      </c>
      <c r="L77" s="19">
        <v>86.0</v>
      </c>
      <c r="M77" s="19">
        <v>1.65</v>
      </c>
      <c r="N77" s="19">
        <v>45.0</v>
      </c>
      <c r="O77" s="36">
        <v>17.0</v>
      </c>
      <c r="P77" s="21" t="s">
        <v>57</v>
      </c>
      <c r="Y77" s="49"/>
      <c r="Z77" s="49"/>
      <c r="AA77" s="49"/>
      <c r="AB77" s="6"/>
      <c r="AC77" s="6"/>
      <c r="AD77" s="6"/>
      <c r="AK77" s="23">
        <f t="shared" si="16"/>
        <v>74</v>
      </c>
      <c r="AL77" s="28">
        <f>RNG!F81</f>
        <v>55.16329373</v>
      </c>
      <c r="AM77" s="40">
        <f t="shared" si="10"/>
        <v>15.5</v>
      </c>
      <c r="AN77" s="21" t="str">
        <f t="shared" si="11"/>
        <v>Underweight</v>
      </c>
    </row>
    <row r="78">
      <c r="B78" s="19">
        <v>75.0</v>
      </c>
      <c r="C78" s="19">
        <v>165.0</v>
      </c>
      <c r="D78" s="19">
        <v>47.0</v>
      </c>
      <c r="F78" s="19">
        <v>75.0</v>
      </c>
      <c r="G78" s="19">
        <f t="shared" si="1"/>
        <v>1.65</v>
      </c>
      <c r="H78" s="19">
        <v>47.0</v>
      </c>
      <c r="I78" s="36">
        <f t="shared" si="2"/>
        <v>17</v>
      </c>
      <c r="J78" s="21" t="str">
        <f t="shared" si="3"/>
        <v>Underweight</v>
      </c>
      <c r="L78" s="19">
        <v>87.0</v>
      </c>
      <c r="M78" s="19">
        <v>1.65</v>
      </c>
      <c r="N78" s="19">
        <v>47.0</v>
      </c>
      <c r="O78" s="36">
        <v>17.0</v>
      </c>
      <c r="P78" s="21" t="s">
        <v>57</v>
      </c>
      <c r="Y78" s="49"/>
      <c r="Z78" s="49"/>
      <c r="AA78" s="49"/>
      <c r="AB78" s="6"/>
      <c r="AC78" s="6"/>
      <c r="AD78" s="6"/>
      <c r="AK78" s="23">
        <f t="shared" si="16"/>
        <v>75</v>
      </c>
      <c r="AL78" s="28">
        <f>RNG!F82</f>
        <v>36.44691144</v>
      </c>
      <c r="AM78" s="40">
        <f t="shared" si="10"/>
        <v>15.5</v>
      </c>
      <c r="AN78" s="21" t="str">
        <f t="shared" si="11"/>
        <v>Underweight</v>
      </c>
    </row>
    <row r="79">
      <c r="B79" s="19">
        <v>76.0</v>
      </c>
      <c r="C79" s="19">
        <v>160.0</v>
      </c>
      <c r="D79" s="19">
        <v>47.0</v>
      </c>
      <c r="F79" s="19">
        <v>76.0</v>
      </c>
      <c r="G79" s="19">
        <f t="shared" si="1"/>
        <v>1.6</v>
      </c>
      <c r="H79" s="19">
        <v>47.0</v>
      </c>
      <c r="I79" s="36">
        <f t="shared" si="2"/>
        <v>18</v>
      </c>
      <c r="J79" s="21" t="str">
        <f t="shared" si="3"/>
        <v>Normal</v>
      </c>
      <c r="L79" s="19">
        <v>23.0</v>
      </c>
      <c r="M79" s="19">
        <v>1.55</v>
      </c>
      <c r="N79" s="19">
        <v>44.0</v>
      </c>
      <c r="O79" s="36">
        <v>18.0</v>
      </c>
      <c r="P79" s="21" t="s">
        <v>59</v>
      </c>
      <c r="Y79" s="49"/>
      <c r="Z79" s="49"/>
      <c r="AA79" s="49"/>
      <c r="AB79" s="6"/>
      <c r="AC79" s="6"/>
      <c r="AD79" s="6"/>
      <c r="AK79" s="23">
        <f t="shared" si="16"/>
        <v>76</v>
      </c>
      <c r="AL79" s="28">
        <f>RNG!F83</f>
        <v>94.73331799</v>
      </c>
      <c r="AM79" s="40">
        <f t="shared" si="10"/>
        <v>19.5</v>
      </c>
      <c r="AN79" s="21" t="str">
        <f t="shared" si="11"/>
        <v>Normal</v>
      </c>
    </row>
    <row r="80">
      <c r="B80" s="19">
        <v>77.0</v>
      </c>
      <c r="C80" s="19">
        <v>175.0</v>
      </c>
      <c r="D80" s="19">
        <v>47.0</v>
      </c>
      <c r="F80" s="19">
        <v>77.0</v>
      </c>
      <c r="G80" s="19">
        <f t="shared" si="1"/>
        <v>1.75</v>
      </c>
      <c r="H80" s="19">
        <v>47.0</v>
      </c>
      <c r="I80" s="36">
        <f t="shared" si="2"/>
        <v>15</v>
      </c>
      <c r="J80" s="21" t="str">
        <f t="shared" si="3"/>
        <v>Underweight</v>
      </c>
      <c r="L80" s="19">
        <v>27.0</v>
      </c>
      <c r="M80" s="19">
        <v>1.65</v>
      </c>
      <c r="N80" s="19">
        <v>50.0</v>
      </c>
      <c r="O80" s="36">
        <v>18.0</v>
      </c>
      <c r="P80" s="21" t="s">
        <v>59</v>
      </c>
      <c r="Y80" s="49"/>
      <c r="Z80" s="49"/>
      <c r="AA80" s="49"/>
      <c r="AB80" s="6"/>
      <c r="AC80" s="6"/>
      <c r="AD80" s="6"/>
      <c r="AK80" s="23">
        <f t="shared" si="16"/>
        <v>77</v>
      </c>
      <c r="AL80" s="28">
        <f>RNG!F84</f>
        <v>15.8152104</v>
      </c>
      <c r="AM80" s="40">
        <f t="shared" si="10"/>
        <v>13.5</v>
      </c>
      <c r="AN80" s="21" t="str">
        <f t="shared" si="11"/>
        <v>Underweight</v>
      </c>
    </row>
    <row r="81">
      <c r="B81" s="19">
        <v>78.0</v>
      </c>
      <c r="C81" s="19">
        <v>150.0</v>
      </c>
      <c r="D81" s="19">
        <v>50.0</v>
      </c>
      <c r="F81" s="19">
        <v>78.0</v>
      </c>
      <c r="G81" s="19">
        <f t="shared" si="1"/>
        <v>1.5</v>
      </c>
      <c r="H81" s="19">
        <v>50.0</v>
      </c>
      <c r="I81" s="36">
        <f t="shared" si="2"/>
        <v>22</v>
      </c>
      <c r="J81" s="21" t="str">
        <f t="shared" si="3"/>
        <v>Normal</v>
      </c>
      <c r="L81" s="19">
        <v>31.0</v>
      </c>
      <c r="M81" s="19">
        <v>1.5</v>
      </c>
      <c r="N81" s="19">
        <v>41.0</v>
      </c>
      <c r="O81" s="36">
        <v>18.0</v>
      </c>
      <c r="P81" s="21" t="s">
        <v>59</v>
      </c>
      <c r="Y81" s="49"/>
      <c r="Z81" s="49"/>
      <c r="AA81" s="49"/>
      <c r="AB81" s="6"/>
      <c r="AC81" s="6"/>
      <c r="AD81" s="6"/>
      <c r="AK81" s="23">
        <f t="shared" si="16"/>
        <v>78</v>
      </c>
      <c r="AL81" s="28">
        <f>RNG!F85</f>
        <v>1.570488094</v>
      </c>
      <c r="AM81" s="40">
        <f t="shared" si="10"/>
        <v>11.5</v>
      </c>
      <c r="AN81" s="21" t="str">
        <f t="shared" si="11"/>
        <v>Underweight</v>
      </c>
    </row>
    <row r="82">
      <c r="B82" s="19">
        <v>79.0</v>
      </c>
      <c r="C82" s="19">
        <v>165.0</v>
      </c>
      <c r="D82" s="19">
        <v>50.0</v>
      </c>
      <c r="F82" s="19">
        <v>79.0</v>
      </c>
      <c r="G82" s="19">
        <f t="shared" si="1"/>
        <v>1.65</v>
      </c>
      <c r="H82" s="19">
        <v>50.0</v>
      </c>
      <c r="I82" s="36">
        <f t="shared" si="2"/>
        <v>18</v>
      </c>
      <c r="J82" s="21" t="str">
        <f t="shared" si="3"/>
        <v>Normal</v>
      </c>
      <c r="L82" s="19">
        <v>33.0</v>
      </c>
      <c r="M82" s="19">
        <v>1.5</v>
      </c>
      <c r="N82" s="19">
        <v>41.0</v>
      </c>
      <c r="O82" s="36">
        <v>18.0</v>
      </c>
      <c r="P82" s="21" t="s">
        <v>59</v>
      </c>
      <c r="Y82" s="49"/>
      <c r="Z82" s="49"/>
      <c r="AA82" s="49"/>
      <c r="AB82" s="6"/>
      <c r="AC82" s="6"/>
      <c r="AD82" s="6"/>
      <c r="AK82" s="23">
        <f t="shared" si="16"/>
        <v>79</v>
      </c>
      <c r="AL82" s="28">
        <f>RNG!F86</f>
        <v>88.9855639</v>
      </c>
      <c r="AM82" s="40">
        <f t="shared" si="10"/>
        <v>17.5</v>
      </c>
      <c r="AN82" s="21" t="str">
        <f t="shared" si="11"/>
        <v>Normal</v>
      </c>
    </row>
    <row r="83">
      <c r="B83" s="19">
        <v>80.0</v>
      </c>
      <c r="C83" s="19">
        <v>165.0</v>
      </c>
      <c r="D83" s="19">
        <v>44.0</v>
      </c>
      <c r="F83" s="19">
        <v>80.0</v>
      </c>
      <c r="G83" s="19">
        <f t="shared" si="1"/>
        <v>1.65</v>
      </c>
      <c r="H83" s="19">
        <v>44.0</v>
      </c>
      <c r="I83" s="36">
        <f t="shared" si="2"/>
        <v>16</v>
      </c>
      <c r="J83" s="21" t="str">
        <f t="shared" si="3"/>
        <v>Underweight</v>
      </c>
      <c r="L83" s="19">
        <v>41.0</v>
      </c>
      <c r="M83" s="19">
        <v>1.55</v>
      </c>
      <c r="N83" s="19">
        <v>44.0</v>
      </c>
      <c r="O83" s="36">
        <v>18.0</v>
      </c>
      <c r="P83" s="21" t="s">
        <v>59</v>
      </c>
      <c r="Y83" s="49"/>
      <c r="Z83" s="49"/>
      <c r="AA83" s="49"/>
      <c r="AB83" s="6"/>
      <c r="AC83" s="6"/>
      <c r="AD83" s="6"/>
      <c r="AK83" s="23">
        <f t="shared" si="16"/>
        <v>80</v>
      </c>
      <c r="AL83" s="28">
        <f>RNG!F87</f>
        <v>31.94541514</v>
      </c>
      <c r="AM83" s="40">
        <f t="shared" si="10"/>
        <v>15.5</v>
      </c>
      <c r="AN83" s="21" t="str">
        <f t="shared" si="11"/>
        <v>Underweight</v>
      </c>
    </row>
    <row r="84">
      <c r="B84" s="19">
        <v>81.0</v>
      </c>
      <c r="C84" s="19">
        <v>165.0</v>
      </c>
      <c r="D84" s="19">
        <v>45.0</v>
      </c>
      <c r="F84" s="19">
        <v>81.0</v>
      </c>
      <c r="G84" s="19">
        <f t="shared" si="1"/>
        <v>1.65</v>
      </c>
      <c r="H84" s="19">
        <v>45.0</v>
      </c>
      <c r="I84" s="36">
        <f t="shared" si="2"/>
        <v>17</v>
      </c>
      <c r="J84" s="21" t="str">
        <f t="shared" si="3"/>
        <v>Underweight</v>
      </c>
      <c r="L84" s="19">
        <v>55.0</v>
      </c>
      <c r="M84" s="19">
        <v>1.5</v>
      </c>
      <c r="N84" s="19">
        <v>41.0</v>
      </c>
      <c r="O84" s="36">
        <v>18.0</v>
      </c>
      <c r="P84" s="21" t="s">
        <v>59</v>
      </c>
      <c r="Y84" s="49"/>
      <c r="Z84" s="49"/>
      <c r="AA84" s="49"/>
      <c r="AB84" s="6"/>
      <c r="AC84" s="6"/>
      <c r="AD84" s="6"/>
      <c r="AK84" s="23">
        <f t="shared" si="16"/>
        <v>81</v>
      </c>
      <c r="AL84" s="28">
        <f>RNG!F88</f>
        <v>75.66250901</v>
      </c>
      <c r="AM84" s="40">
        <f t="shared" si="10"/>
        <v>17.5</v>
      </c>
      <c r="AN84" s="21" t="str">
        <f t="shared" si="11"/>
        <v>Normal</v>
      </c>
    </row>
    <row r="85">
      <c r="B85" s="19">
        <v>82.0</v>
      </c>
      <c r="C85" s="19">
        <v>155.0</v>
      </c>
      <c r="D85" s="19">
        <v>41.0</v>
      </c>
      <c r="F85" s="19">
        <v>82.0</v>
      </c>
      <c r="G85" s="19">
        <f t="shared" si="1"/>
        <v>1.55</v>
      </c>
      <c r="H85" s="19">
        <v>41.0</v>
      </c>
      <c r="I85" s="36">
        <f t="shared" si="2"/>
        <v>17</v>
      </c>
      <c r="J85" s="21" t="str">
        <f t="shared" si="3"/>
        <v>Underweight</v>
      </c>
      <c r="L85" s="19">
        <v>57.0</v>
      </c>
      <c r="M85" s="19">
        <v>1.65</v>
      </c>
      <c r="N85" s="19">
        <v>50.0</v>
      </c>
      <c r="O85" s="36">
        <v>18.0</v>
      </c>
      <c r="P85" s="21" t="s">
        <v>59</v>
      </c>
      <c r="Y85" s="49"/>
      <c r="Z85" s="49"/>
      <c r="AA85" s="49"/>
      <c r="AB85" s="6"/>
      <c r="AC85" s="6"/>
      <c r="AD85" s="6"/>
      <c r="AK85" s="23">
        <f t="shared" si="16"/>
        <v>82</v>
      </c>
      <c r="AL85" s="28">
        <f>RNG!F89</f>
        <v>54.06109977</v>
      </c>
      <c r="AM85" s="40">
        <f t="shared" si="10"/>
        <v>15.5</v>
      </c>
      <c r="AN85" s="21" t="str">
        <f t="shared" si="11"/>
        <v>Underweight</v>
      </c>
    </row>
    <row r="86">
      <c r="B86" s="19">
        <v>83.0</v>
      </c>
      <c r="C86" s="19">
        <v>170.0</v>
      </c>
      <c r="D86" s="19">
        <v>45.0</v>
      </c>
      <c r="F86" s="19">
        <v>83.0</v>
      </c>
      <c r="G86" s="19">
        <f t="shared" si="1"/>
        <v>1.7</v>
      </c>
      <c r="H86" s="19">
        <v>45.0</v>
      </c>
      <c r="I86" s="36">
        <f t="shared" si="2"/>
        <v>16</v>
      </c>
      <c r="J86" s="21" t="str">
        <f t="shared" si="3"/>
        <v>Underweight</v>
      </c>
      <c r="L86" s="19">
        <v>66.0</v>
      </c>
      <c r="M86" s="19">
        <v>1.65</v>
      </c>
      <c r="N86" s="19">
        <v>50.0</v>
      </c>
      <c r="O86" s="36">
        <v>18.0</v>
      </c>
      <c r="P86" s="21" t="s">
        <v>59</v>
      </c>
      <c r="Y86" s="49"/>
      <c r="Z86" s="49"/>
      <c r="AA86" s="49"/>
      <c r="AB86" s="6"/>
      <c r="AC86" s="6"/>
      <c r="AD86" s="6"/>
      <c r="AK86" s="23">
        <f t="shared" si="16"/>
        <v>83</v>
      </c>
      <c r="AL86" s="28">
        <f>RNG!F90</f>
        <v>37.31993192</v>
      </c>
      <c r="AM86" s="40">
        <f t="shared" si="10"/>
        <v>15.5</v>
      </c>
      <c r="AN86" s="21" t="str">
        <f t="shared" si="11"/>
        <v>Underweight</v>
      </c>
    </row>
    <row r="87">
      <c r="B87" s="19">
        <v>84.0</v>
      </c>
      <c r="C87" s="19">
        <v>170.0</v>
      </c>
      <c r="D87" s="19">
        <v>38.0</v>
      </c>
      <c r="F87" s="19">
        <v>84.0</v>
      </c>
      <c r="G87" s="19">
        <f t="shared" si="1"/>
        <v>1.7</v>
      </c>
      <c r="H87" s="19">
        <v>38.0</v>
      </c>
      <c r="I87" s="36">
        <f t="shared" si="2"/>
        <v>13</v>
      </c>
      <c r="J87" s="21" t="str">
        <f t="shared" si="3"/>
        <v>Underweight</v>
      </c>
      <c r="L87" s="19">
        <v>76.0</v>
      </c>
      <c r="M87" s="19">
        <v>1.6</v>
      </c>
      <c r="N87" s="19">
        <v>47.0</v>
      </c>
      <c r="O87" s="36">
        <v>18.0</v>
      </c>
      <c r="P87" s="21" t="s">
        <v>59</v>
      </c>
      <c r="Y87" s="49"/>
      <c r="Z87" s="49"/>
      <c r="AA87" s="49"/>
      <c r="AB87" s="6"/>
      <c r="AC87" s="6"/>
      <c r="AD87" s="6"/>
      <c r="AK87" s="23">
        <f t="shared" si="16"/>
        <v>84</v>
      </c>
      <c r="AL87" s="28">
        <f>RNG!F91</f>
        <v>30.60258721</v>
      </c>
      <c r="AM87" s="40">
        <f t="shared" si="10"/>
        <v>15.5</v>
      </c>
      <c r="AN87" s="21" t="str">
        <f t="shared" si="11"/>
        <v>Underweight</v>
      </c>
    </row>
    <row r="88">
      <c r="B88" s="19">
        <v>85.0</v>
      </c>
      <c r="C88" s="19">
        <v>170.0</v>
      </c>
      <c r="D88" s="19">
        <v>50.0</v>
      </c>
      <c r="F88" s="19">
        <v>85.0</v>
      </c>
      <c r="G88" s="19">
        <f t="shared" si="1"/>
        <v>1.7</v>
      </c>
      <c r="H88" s="19">
        <v>50.0</v>
      </c>
      <c r="I88" s="36">
        <f t="shared" si="2"/>
        <v>17</v>
      </c>
      <c r="J88" s="21" t="str">
        <f t="shared" si="3"/>
        <v>Underweight</v>
      </c>
      <c r="L88" s="19">
        <v>79.0</v>
      </c>
      <c r="M88" s="19">
        <v>1.65</v>
      </c>
      <c r="N88" s="19">
        <v>50.0</v>
      </c>
      <c r="O88" s="36">
        <v>18.0</v>
      </c>
      <c r="P88" s="21" t="s">
        <v>59</v>
      </c>
      <c r="Y88" s="49"/>
      <c r="Z88" s="49"/>
      <c r="AA88" s="49"/>
      <c r="AB88" s="6"/>
      <c r="AC88" s="6"/>
      <c r="AD88" s="6"/>
      <c r="AK88" s="23">
        <f t="shared" si="16"/>
        <v>85</v>
      </c>
      <c r="AL88" s="28">
        <f>RNG!F92</f>
        <v>25.08522655</v>
      </c>
      <c r="AM88" s="40">
        <f t="shared" si="10"/>
        <v>13.5</v>
      </c>
      <c r="AN88" s="21" t="str">
        <f t="shared" si="11"/>
        <v>Underweight</v>
      </c>
    </row>
    <row r="89">
      <c r="B89" s="19">
        <v>86.0</v>
      </c>
      <c r="C89" s="19">
        <v>165.0</v>
      </c>
      <c r="D89" s="19">
        <v>45.0</v>
      </c>
      <c r="F89" s="19">
        <v>86.0</v>
      </c>
      <c r="G89" s="19">
        <f t="shared" si="1"/>
        <v>1.65</v>
      </c>
      <c r="H89" s="19">
        <v>45.0</v>
      </c>
      <c r="I89" s="36">
        <f t="shared" si="2"/>
        <v>17</v>
      </c>
      <c r="J89" s="21" t="str">
        <f t="shared" si="3"/>
        <v>Underweight</v>
      </c>
      <c r="L89" s="19">
        <v>3.0</v>
      </c>
      <c r="M89" s="19">
        <v>1.6</v>
      </c>
      <c r="N89" s="19">
        <v>48.0</v>
      </c>
      <c r="O89" s="36">
        <v>19.0</v>
      </c>
      <c r="P89" s="21" t="s">
        <v>59</v>
      </c>
      <c r="Y89" s="49"/>
      <c r="Z89" s="49"/>
      <c r="AA89" s="49"/>
      <c r="AB89" s="6"/>
      <c r="AC89" s="6"/>
      <c r="AD89" s="6"/>
      <c r="AK89" s="23">
        <f t="shared" si="16"/>
        <v>86</v>
      </c>
      <c r="AL89" s="28">
        <f>RNG!F93</f>
        <v>24.50576714</v>
      </c>
      <c r="AM89" s="40">
        <f t="shared" si="10"/>
        <v>13.5</v>
      </c>
      <c r="AN89" s="21" t="str">
        <f t="shared" si="11"/>
        <v>Underweight</v>
      </c>
    </row>
    <row r="90">
      <c r="B90" s="19">
        <v>87.0</v>
      </c>
      <c r="C90" s="19">
        <v>165.0</v>
      </c>
      <c r="D90" s="19">
        <v>47.0</v>
      </c>
      <c r="F90" s="19">
        <v>87.0</v>
      </c>
      <c r="G90" s="19">
        <f t="shared" si="1"/>
        <v>1.65</v>
      </c>
      <c r="H90" s="19">
        <v>47.0</v>
      </c>
      <c r="I90" s="36">
        <f t="shared" si="2"/>
        <v>17</v>
      </c>
      <c r="J90" s="21" t="str">
        <f t="shared" si="3"/>
        <v>Underweight</v>
      </c>
      <c r="L90" s="19">
        <v>22.0</v>
      </c>
      <c r="M90" s="19">
        <v>1.6</v>
      </c>
      <c r="N90" s="19">
        <v>50.0</v>
      </c>
      <c r="O90" s="36">
        <v>20.0</v>
      </c>
      <c r="P90" s="21" t="s">
        <v>59</v>
      </c>
      <c r="Y90" s="49"/>
      <c r="Z90" s="49"/>
      <c r="AA90" s="49"/>
      <c r="AB90" s="6"/>
      <c r="AC90" s="6"/>
      <c r="AD90" s="6"/>
      <c r="AK90" s="23">
        <f t="shared" si="16"/>
        <v>87</v>
      </c>
      <c r="AL90" s="28">
        <f>RNG!F94</f>
        <v>9.202849636</v>
      </c>
      <c r="AM90" s="40">
        <f t="shared" si="10"/>
        <v>13.5</v>
      </c>
      <c r="AN90" s="21" t="str">
        <f t="shared" si="11"/>
        <v>Underweight</v>
      </c>
    </row>
    <row r="91">
      <c r="B91" s="19">
        <v>88.0</v>
      </c>
      <c r="C91" s="19">
        <v>165.0</v>
      </c>
      <c r="D91" s="19">
        <v>44.0</v>
      </c>
      <c r="F91" s="19">
        <v>88.0</v>
      </c>
      <c r="G91" s="19">
        <f t="shared" si="1"/>
        <v>1.65</v>
      </c>
      <c r="H91" s="19">
        <v>44.0</v>
      </c>
      <c r="I91" s="36">
        <f t="shared" si="2"/>
        <v>16</v>
      </c>
      <c r="J91" s="21" t="str">
        <f t="shared" si="3"/>
        <v>Underweight</v>
      </c>
      <c r="L91" s="19">
        <v>63.0</v>
      </c>
      <c r="M91" s="19">
        <v>1.6</v>
      </c>
      <c r="N91" s="19">
        <v>50.0</v>
      </c>
      <c r="O91" s="36">
        <v>20.0</v>
      </c>
      <c r="P91" s="21" t="s">
        <v>59</v>
      </c>
      <c r="Y91" s="49"/>
      <c r="Z91" s="49"/>
      <c r="AA91" s="49"/>
      <c r="AB91" s="6"/>
      <c r="AC91" s="6"/>
      <c r="AD91" s="6"/>
      <c r="AK91" s="23">
        <f t="shared" si="16"/>
        <v>88</v>
      </c>
      <c r="AL91" s="28">
        <f>RNG!F95</f>
        <v>19.99444939</v>
      </c>
      <c r="AM91" s="40">
        <f t="shared" si="10"/>
        <v>13.5</v>
      </c>
      <c r="AN91" s="21" t="str">
        <f t="shared" si="11"/>
        <v>Underweight</v>
      </c>
    </row>
    <row r="92">
      <c r="B92" s="19">
        <v>89.0</v>
      </c>
      <c r="C92" s="19">
        <v>175.0</v>
      </c>
      <c r="D92" s="19">
        <v>38.0</v>
      </c>
      <c r="F92" s="19">
        <v>89.0</v>
      </c>
      <c r="G92" s="19">
        <f t="shared" si="1"/>
        <v>1.75</v>
      </c>
      <c r="H92" s="19">
        <v>38.0</v>
      </c>
      <c r="I92" s="36">
        <f t="shared" si="2"/>
        <v>12</v>
      </c>
      <c r="J92" s="21" t="str">
        <f t="shared" si="3"/>
        <v>Underweight</v>
      </c>
      <c r="L92" s="19">
        <v>6.0</v>
      </c>
      <c r="M92" s="19">
        <v>1.55</v>
      </c>
      <c r="N92" s="19">
        <v>50.0</v>
      </c>
      <c r="O92" s="36">
        <v>21.0</v>
      </c>
      <c r="P92" s="21" t="s">
        <v>59</v>
      </c>
      <c r="Y92" s="49"/>
      <c r="Z92" s="49"/>
      <c r="AA92" s="49"/>
      <c r="AB92" s="6"/>
      <c r="AC92" s="6"/>
      <c r="AD92" s="6"/>
      <c r="AK92" s="23">
        <f t="shared" si="16"/>
        <v>89</v>
      </c>
      <c r="AL92" s="28">
        <f>RNG!F96</f>
        <v>28.85403518</v>
      </c>
      <c r="AM92" s="40">
        <f t="shared" si="10"/>
        <v>13.5</v>
      </c>
      <c r="AN92" s="21" t="str">
        <f t="shared" si="11"/>
        <v>Underweight</v>
      </c>
    </row>
    <row r="93">
      <c r="B93" s="19">
        <v>90.0</v>
      </c>
      <c r="C93" s="19">
        <v>165.0</v>
      </c>
      <c r="D93" s="19">
        <v>38.0</v>
      </c>
      <c r="F93" s="19">
        <v>90.0</v>
      </c>
      <c r="G93" s="19">
        <f t="shared" si="1"/>
        <v>1.65</v>
      </c>
      <c r="H93" s="19">
        <v>38.0</v>
      </c>
      <c r="I93" s="36">
        <f t="shared" si="2"/>
        <v>14</v>
      </c>
      <c r="J93" s="21" t="str">
        <f t="shared" si="3"/>
        <v>Underweight</v>
      </c>
      <c r="L93" s="19">
        <v>78.0</v>
      </c>
      <c r="M93" s="19">
        <v>1.5</v>
      </c>
      <c r="N93" s="19">
        <v>50.0</v>
      </c>
      <c r="O93" s="36">
        <v>22.0</v>
      </c>
      <c r="P93" s="21" t="s">
        <v>59</v>
      </c>
      <c r="Y93" s="49"/>
      <c r="Z93" s="49"/>
      <c r="AA93" s="49"/>
      <c r="AB93" s="6"/>
      <c r="AC93" s="6"/>
      <c r="AD93" s="6"/>
      <c r="AK93" s="23">
        <f t="shared" si="16"/>
        <v>90</v>
      </c>
      <c r="AL93" s="28">
        <f>RNG!F97</f>
        <v>12.11226816</v>
      </c>
      <c r="AM93" s="40">
        <f t="shared" si="10"/>
        <v>13.5</v>
      </c>
      <c r="AN93" s="21" t="str">
        <f t="shared" si="11"/>
        <v>Underweight</v>
      </c>
    </row>
    <row r="94">
      <c r="B94" s="10"/>
      <c r="C94" s="10"/>
      <c r="D94" s="10"/>
      <c r="F94" s="10"/>
      <c r="G94" s="10"/>
      <c r="H94" s="10"/>
      <c r="O94" s="34"/>
      <c r="Y94" s="49"/>
      <c r="Z94" s="49"/>
      <c r="AA94" s="49"/>
      <c r="AB94" s="6"/>
      <c r="AC94" s="6"/>
      <c r="AD94" s="6"/>
      <c r="AK94" s="23">
        <f t="shared" si="16"/>
        <v>91</v>
      </c>
      <c r="AL94" s="28">
        <f>RNG!F98</f>
        <v>95.55601235</v>
      </c>
      <c r="AM94" s="40">
        <f t="shared" si="10"/>
        <v>19.5</v>
      </c>
      <c r="AN94" s="21" t="str">
        <f t="shared" si="11"/>
        <v>Normal</v>
      </c>
    </row>
    <row r="95">
      <c r="B95" s="10"/>
      <c r="C95" s="10"/>
      <c r="D95" s="10"/>
      <c r="F95" s="10"/>
      <c r="G95" s="10"/>
      <c r="H95" s="10"/>
      <c r="O95" s="34"/>
      <c r="Y95" s="49"/>
      <c r="Z95" s="49"/>
      <c r="AA95" s="49"/>
      <c r="AB95" s="6"/>
      <c r="AC95" s="6"/>
      <c r="AD95" s="6"/>
      <c r="AK95" s="23">
        <f t="shared" si="16"/>
        <v>92</v>
      </c>
      <c r="AL95" s="28">
        <f>RNG!F99</f>
        <v>25.27941387</v>
      </c>
      <c r="AM95" s="40">
        <f t="shared" si="10"/>
        <v>13.5</v>
      </c>
      <c r="AN95" s="21" t="str">
        <f t="shared" si="11"/>
        <v>Underweight</v>
      </c>
    </row>
    <row r="96">
      <c r="B96" s="10"/>
      <c r="C96" s="10"/>
      <c r="D96" s="10"/>
      <c r="F96" s="10"/>
      <c r="G96" s="10"/>
      <c r="H96" s="10"/>
      <c r="O96" s="34"/>
      <c r="Y96" s="49"/>
      <c r="Z96" s="49"/>
      <c r="AA96" s="49"/>
      <c r="AB96" s="6"/>
      <c r="AC96" s="6"/>
      <c r="AD96" s="6"/>
      <c r="AK96" s="23">
        <f t="shared" si="16"/>
        <v>93</v>
      </c>
      <c r="AL96" s="28">
        <f>RNG!F100</f>
        <v>13.25579356</v>
      </c>
      <c r="AM96" s="40">
        <f t="shared" si="10"/>
        <v>13.5</v>
      </c>
      <c r="AN96" s="21" t="str">
        <f t="shared" si="11"/>
        <v>Underweight</v>
      </c>
    </row>
    <row r="97">
      <c r="B97" s="10"/>
      <c r="C97" s="10"/>
      <c r="D97" s="10"/>
      <c r="F97" s="10"/>
      <c r="G97" s="10"/>
      <c r="H97" s="10"/>
      <c r="O97" s="34"/>
      <c r="Y97" s="49"/>
      <c r="Z97" s="49"/>
      <c r="AA97" s="49"/>
      <c r="AB97" s="6"/>
      <c r="AC97" s="6"/>
      <c r="AD97" s="6"/>
      <c r="AK97" s="23">
        <f t="shared" si="16"/>
        <v>94</v>
      </c>
      <c r="AL97" s="28">
        <f>RNG!F101</f>
        <v>73.38663306</v>
      </c>
      <c r="AM97" s="40">
        <f t="shared" si="10"/>
        <v>17.5</v>
      </c>
      <c r="AN97" s="21" t="str">
        <f t="shared" si="11"/>
        <v>Normal</v>
      </c>
    </row>
    <row r="98">
      <c r="B98" s="10"/>
      <c r="C98" s="10"/>
      <c r="D98" s="10"/>
      <c r="F98" s="10"/>
      <c r="G98" s="10"/>
      <c r="H98" s="10"/>
      <c r="O98" s="34"/>
      <c r="Y98" s="49"/>
      <c r="Z98" s="49"/>
      <c r="AA98" s="49"/>
      <c r="AB98" s="6"/>
      <c r="AC98" s="6"/>
      <c r="AD98" s="6"/>
      <c r="AK98" s="23">
        <f t="shared" si="16"/>
        <v>95</v>
      </c>
      <c r="AL98" s="28">
        <f>RNG!F102</f>
        <v>81.90201185</v>
      </c>
      <c r="AM98" s="40">
        <f t="shared" si="10"/>
        <v>17.5</v>
      </c>
      <c r="AN98" s="21" t="str">
        <f t="shared" si="11"/>
        <v>Normal</v>
      </c>
    </row>
    <row r="99">
      <c r="B99" s="10"/>
      <c r="C99" s="10"/>
      <c r="D99" s="10"/>
      <c r="F99" s="10"/>
      <c r="G99" s="10"/>
      <c r="H99" s="10"/>
      <c r="O99" s="34"/>
      <c r="Y99" s="49"/>
      <c r="Z99" s="49"/>
      <c r="AA99" s="49"/>
      <c r="AB99" s="6"/>
      <c r="AC99" s="6"/>
      <c r="AD99" s="6"/>
      <c r="AK99" s="23">
        <f t="shared" si="16"/>
        <v>96</v>
      </c>
      <c r="AL99" s="28">
        <f>RNG!F103</f>
        <v>12.93712599</v>
      </c>
      <c r="AM99" s="40">
        <f t="shared" si="10"/>
        <v>13.5</v>
      </c>
      <c r="AN99" s="21" t="str">
        <f t="shared" si="11"/>
        <v>Underweight</v>
      </c>
    </row>
    <row r="100">
      <c r="B100" s="10"/>
      <c r="C100" s="10"/>
      <c r="D100" s="10"/>
      <c r="F100" s="10"/>
      <c r="G100" s="10"/>
      <c r="H100" s="10"/>
      <c r="O100" s="34"/>
      <c r="Y100" s="49"/>
      <c r="Z100" s="49"/>
      <c r="AA100" s="49"/>
      <c r="AB100" s="6"/>
      <c r="AC100" s="6"/>
      <c r="AD100" s="6"/>
      <c r="AK100" s="23">
        <f t="shared" si="16"/>
        <v>97</v>
      </c>
      <c r="AL100" s="28">
        <f>RNG!F104</f>
        <v>40.54643095</v>
      </c>
      <c r="AM100" s="40">
        <f t="shared" si="10"/>
        <v>15.5</v>
      </c>
      <c r="AN100" s="21" t="str">
        <f t="shared" si="11"/>
        <v>Underweight</v>
      </c>
    </row>
    <row r="101">
      <c r="B101" s="10"/>
      <c r="C101" s="10"/>
      <c r="D101" s="10"/>
      <c r="F101" s="10"/>
      <c r="G101" s="10"/>
      <c r="H101" s="10"/>
      <c r="O101" s="34"/>
      <c r="Y101" s="49"/>
      <c r="Z101" s="49"/>
      <c r="AA101" s="49"/>
      <c r="AB101" s="6"/>
      <c r="AC101" s="6"/>
      <c r="AD101" s="6"/>
      <c r="AK101" s="23">
        <f t="shared" si="16"/>
        <v>98</v>
      </c>
      <c r="AL101" s="28">
        <f>RNG!F105</f>
        <v>12.94312836</v>
      </c>
      <c r="AM101" s="40">
        <f t="shared" si="10"/>
        <v>13.5</v>
      </c>
      <c r="AN101" s="21" t="str">
        <f t="shared" si="11"/>
        <v>Underweight</v>
      </c>
    </row>
    <row r="102">
      <c r="B102" s="10"/>
      <c r="C102" s="10"/>
      <c r="D102" s="10"/>
      <c r="F102" s="10"/>
      <c r="G102" s="10"/>
      <c r="H102" s="10"/>
      <c r="O102" s="34"/>
      <c r="Y102" s="49"/>
      <c r="Z102" s="49"/>
      <c r="AA102" s="49"/>
      <c r="AB102" s="6"/>
      <c r="AC102" s="6"/>
      <c r="AD102" s="6"/>
      <c r="AK102" s="23">
        <f t="shared" si="16"/>
        <v>99</v>
      </c>
      <c r="AL102" s="28">
        <f>RNG!F106</f>
        <v>39.11141434</v>
      </c>
      <c r="AM102" s="40">
        <f t="shared" si="10"/>
        <v>15.5</v>
      </c>
      <c r="AN102" s="21" t="str">
        <f t="shared" si="11"/>
        <v>Underweight</v>
      </c>
    </row>
    <row r="103">
      <c r="B103" s="10"/>
      <c r="C103" s="10"/>
      <c r="D103" s="10"/>
      <c r="F103" s="10"/>
      <c r="G103" s="10"/>
      <c r="H103" s="10"/>
      <c r="O103" s="34"/>
      <c r="Y103" s="49"/>
      <c r="Z103" s="49"/>
      <c r="AA103" s="49"/>
      <c r="AB103" s="6"/>
      <c r="AC103" s="6"/>
      <c r="AD103" s="6"/>
      <c r="AK103" s="23">
        <f t="shared" si="16"/>
        <v>100</v>
      </c>
      <c r="AL103" s="28">
        <f>RNG!F107</f>
        <v>48.53539963</v>
      </c>
      <c r="AM103" s="40">
        <f t="shared" si="10"/>
        <v>15.5</v>
      </c>
      <c r="AN103" s="21" t="str">
        <f t="shared" si="11"/>
        <v>Underweight</v>
      </c>
    </row>
    <row r="104">
      <c r="B104" s="10"/>
      <c r="C104" s="10"/>
      <c r="D104" s="10"/>
      <c r="F104" s="10"/>
      <c r="G104" s="10"/>
      <c r="H104" s="10"/>
      <c r="O104" s="34"/>
      <c r="Y104" s="49"/>
      <c r="Z104" s="49"/>
      <c r="AA104" s="49"/>
      <c r="AB104" s="6"/>
      <c r="AC104" s="6"/>
      <c r="AD104" s="6"/>
      <c r="AK104" s="23">
        <f t="shared" si="16"/>
        <v>101</v>
      </c>
      <c r="AL104" s="28">
        <f>RNG!F108</f>
        <v>99.79784791</v>
      </c>
      <c r="AM104" s="40">
        <f t="shared" si="10"/>
        <v>23.5</v>
      </c>
      <c r="AN104" s="21" t="str">
        <f t="shared" si="11"/>
        <v>Normal</v>
      </c>
    </row>
    <row r="105">
      <c r="B105" s="10"/>
      <c r="C105" s="10"/>
      <c r="D105" s="10"/>
      <c r="F105" s="10"/>
      <c r="G105" s="10"/>
      <c r="H105" s="10"/>
      <c r="O105" s="34"/>
      <c r="Y105" s="49"/>
      <c r="Z105" s="49"/>
      <c r="AA105" s="49"/>
      <c r="AB105" s="6"/>
      <c r="AC105" s="6"/>
      <c r="AD105" s="6"/>
      <c r="AK105" s="23">
        <f t="shared" si="16"/>
        <v>102</v>
      </c>
      <c r="AL105" s="28">
        <f>RNG!F109</f>
        <v>80.46115715</v>
      </c>
      <c r="AM105" s="40">
        <f t="shared" si="10"/>
        <v>17.5</v>
      </c>
      <c r="AN105" s="21" t="str">
        <f t="shared" si="11"/>
        <v>Normal</v>
      </c>
    </row>
    <row r="106">
      <c r="B106" s="10"/>
      <c r="C106" s="10"/>
      <c r="D106" s="10"/>
      <c r="F106" s="10"/>
      <c r="G106" s="10"/>
      <c r="H106" s="10"/>
      <c r="N106" s="4" t="s">
        <v>93</v>
      </c>
      <c r="O106" s="34"/>
      <c r="Y106" s="49"/>
      <c r="Z106" s="49"/>
      <c r="AA106" s="49"/>
      <c r="AB106" s="6"/>
      <c r="AC106" s="6"/>
      <c r="AD106" s="6"/>
      <c r="AK106" s="23">
        <f t="shared" si="16"/>
        <v>103</v>
      </c>
      <c r="AL106" s="28">
        <f>RNG!F110</f>
        <v>52.66214281</v>
      </c>
      <c r="AM106" s="40">
        <f t="shared" si="10"/>
        <v>15.5</v>
      </c>
      <c r="AN106" s="21" t="str">
        <f t="shared" si="11"/>
        <v>Underweight</v>
      </c>
    </row>
    <row r="107">
      <c r="B107" s="10"/>
      <c r="C107" s="10"/>
      <c r="D107" s="10"/>
      <c r="F107" s="10"/>
      <c r="G107" s="10"/>
      <c r="H107" s="10"/>
      <c r="O107" s="34"/>
      <c r="Y107" s="49"/>
      <c r="Z107" s="49"/>
      <c r="AA107" s="49"/>
      <c r="AB107" s="6"/>
      <c r="AC107" s="6"/>
      <c r="AD107" s="6"/>
      <c r="AK107" s="23">
        <f t="shared" si="16"/>
        <v>104</v>
      </c>
      <c r="AL107" s="28">
        <f>RNG!F111</f>
        <v>65.04764937</v>
      </c>
      <c r="AM107" s="40">
        <f t="shared" si="10"/>
        <v>15.5</v>
      </c>
      <c r="AN107" s="21" t="str">
        <f t="shared" si="11"/>
        <v>Underweight</v>
      </c>
    </row>
    <row r="108">
      <c r="B108" s="10"/>
      <c r="C108" s="10"/>
      <c r="D108" s="10"/>
      <c r="F108" s="10"/>
      <c r="G108" s="10"/>
      <c r="H108" s="10"/>
      <c r="O108" s="34"/>
      <c r="Y108" s="49"/>
      <c r="Z108" s="49"/>
      <c r="AA108" s="49"/>
      <c r="AB108" s="6"/>
      <c r="AC108" s="6"/>
      <c r="AD108" s="6"/>
      <c r="AK108" s="23">
        <f t="shared" si="16"/>
        <v>105</v>
      </c>
      <c r="AL108" s="28">
        <f>RNG!F112</f>
        <v>47.45089093</v>
      </c>
      <c r="AM108" s="40">
        <f t="shared" si="10"/>
        <v>15.5</v>
      </c>
      <c r="AN108" s="21" t="str">
        <f t="shared" si="11"/>
        <v>Underweight</v>
      </c>
    </row>
    <row r="109">
      <c r="B109" s="10"/>
      <c r="C109" s="10"/>
      <c r="D109" s="10"/>
      <c r="F109" s="10"/>
      <c r="G109" s="10"/>
      <c r="H109" s="10"/>
      <c r="O109" s="34"/>
      <c r="Y109" s="49"/>
      <c r="Z109" s="49"/>
      <c r="AA109" s="49"/>
      <c r="AB109" s="6"/>
      <c r="AC109" s="6"/>
      <c r="AD109" s="6"/>
      <c r="AK109" s="23">
        <f t="shared" si="16"/>
        <v>106</v>
      </c>
      <c r="AL109" s="28">
        <f>RNG!F113</f>
        <v>91.08047206</v>
      </c>
      <c r="AM109" s="40">
        <f t="shared" si="10"/>
        <v>17.5</v>
      </c>
      <c r="AN109" s="21" t="str">
        <f t="shared" si="11"/>
        <v>Normal</v>
      </c>
    </row>
    <row r="110">
      <c r="B110" s="10"/>
      <c r="C110" s="10"/>
      <c r="D110" s="10"/>
      <c r="F110" s="10"/>
      <c r="G110" s="10"/>
      <c r="H110" s="10"/>
      <c r="O110" s="34"/>
      <c r="Y110" s="49"/>
      <c r="Z110" s="49"/>
      <c r="AA110" s="49"/>
      <c r="AB110" s="6"/>
      <c r="AC110" s="6"/>
      <c r="AD110" s="6"/>
      <c r="AK110" s="23">
        <f t="shared" si="16"/>
        <v>107</v>
      </c>
      <c r="AL110" s="28">
        <f>RNG!F114</f>
        <v>32.43219146</v>
      </c>
      <c r="AM110" s="40">
        <f t="shared" si="10"/>
        <v>15.5</v>
      </c>
      <c r="AN110" s="21" t="str">
        <f t="shared" si="11"/>
        <v>Underweight</v>
      </c>
    </row>
    <row r="111">
      <c r="B111" s="10"/>
      <c r="C111" s="10"/>
      <c r="D111" s="10"/>
      <c r="F111" s="10"/>
      <c r="G111" s="10"/>
      <c r="H111" s="10"/>
      <c r="O111" s="34"/>
      <c r="Y111" s="49"/>
      <c r="Z111" s="49"/>
      <c r="AA111" s="49"/>
      <c r="AB111" s="6"/>
      <c r="AC111" s="6"/>
      <c r="AD111" s="6"/>
      <c r="AK111" s="23">
        <f t="shared" si="16"/>
        <v>108</v>
      </c>
      <c r="AL111" s="28">
        <f>RNG!F115</f>
        <v>69.01655955</v>
      </c>
      <c r="AM111" s="40">
        <f t="shared" si="10"/>
        <v>17.5</v>
      </c>
      <c r="AN111" s="21" t="str">
        <f t="shared" si="11"/>
        <v>Normal</v>
      </c>
    </row>
    <row r="112">
      <c r="B112" s="10"/>
      <c r="C112" s="10"/>
      <c r="D112" s="10"/>
      <c r="F112" s="10"/>
      <c r="G112" s="10"/>
      <c r="H112" s="10"/>
      <c r="O112" s="34"/>
      <c r="Y112" s="49"/>
      <c r="Z112" s="49"/>
      <c r="AA112" s="49"/>
      <c r="AB112" s="6"/>
      <c r="AC112" s="6"/>
      <c r="AD112" s="6"/>
      <c r="AK112" s="23">
        <f t="shared" si="16"/>
        <v>109</v>
      </c>
      <c r="AL112" s="28">
        <f>RNG!F116</f>
        <v>20.92489583</v>
      </c>
      <c r="AM112" s="40">
        <f t="shared" si="10"/>
        <v>13.5</v>
      </c>
      <c r="AN112" s="21" t="str">
        <f t="shared" si="11"/>
        <v>Underweight</v>
      </c>
    </row>
    <row r="113">
      <c r="B113" s="10"/>
      <c r="C113" s="10"/>
      <c r="D113" s="10"/>
      <c r="F113" s="10"/>
      <c r="G113" s="10"/>
      <c r="H113" s="10"/>
      <c r="O113" s="34"/>
      <c r="Y113" s="49"/>
      <c r="Z113" s="49"/>
      <c r="AA113" s="49"/>
      <c r="AB113" s="6"/>
      <c r="AC113" s="6"/>
      <c r="AD113" s="6"/>
      <c r="AK113" s="23">
        <f t="shared" si="16"/>
        <v>110</v>
      </c>
      <c r="AL113" s="28">
        <f>RNG!F117</f>
        <v>7.714917002</v>
      </c>
      <c r="AM113" s="40">
        <f t="shared" si="10"/>
        <v>13.5</v>
      </c>
      <c r="AN113" s="21" t="str">
        <f t="shared" si="11"/>
        <v>Underweight</v>
      </c>
    </row>
    <row r="114">
      <c r="B114" s="10"/>
      <c r="C114" s="10"/>
      <c r="D114" s="10"/>
      <c r="F114" s="10"/>
      <c r="G114" s="10"/>
      <c r="H114" s="10"/>
      <c r="O114" s="34"/>
      <c r="Y114" s="49"/>
      <c r="Z114" s="49"/>
      <c r="AA114" s="49"/>
      <c r="AB114" s="6"/>
      <c r="AC114" s="6"/>
      <c r="AD114" s="6"/>
      <c r="AK114" s="23">
        <f t="shared" si="16"/>
        <v>111</v>
      </c>
      <c r="AL114" s="28">
        <f>RNG!F118</f>
        <v>86.65266153</v>
      </c>
      <c r="AM114" s="40">
        <f t="shared" si="10"/>
        <v>17.5</v>
      </c>
      <c r="AN114" s="21" t="str">
        <f t="shared" si="11"/>
        <v>Normal</v>
      </c>
    </row>
    <row r="115">
      <c r="B115" s="10"/>
      <c r="C115" s="10"/>
      <c r="D115" s="10"/>
      <c r="F115" s="10"/>
      <c r="G115" s="10"/>
      <c r="H115" s="10"/>
      <c r="O115" s="34"/>
      <c r="Y115" s="49"/>
      <c r="Z115" s="49"/>
      <c r="AA115" s="49"/>
      <c r="AB115" s="6"/>
      <c r="AC115" s="6"/>
      <c r="AD115" s="6"/>
      <c r="AK115" s="23">
        <f t="shared" si="16"/>
        <v>112</v>
      </c>
      <c r="AL115" s="28">
        <f>RNG!F119</f>
        <v>23.35551801</v>
      </c>
      <c r="AM115" s="40">
        <f t="shared" si="10"/>
        <v>13.5</v>
      </c>
      <c r="AN115" s="21" t="str">
        <f t="shared" si="11"/>
        <v>Underweight</v>
      </c>
    </row>
    <row r="116">
      <c r="B116" s="10"/>
      <c r="C116" s="10"/>
      <c r="D116" s="10"/>
      <c r="F116" s="10"/>
      <c r="G116" s="10"/>
      <c r="H116" s="10"/>
      <c r="O116" s="34"/>
      <c r="Y116" s="49"/>
      <c r="Z116" s="49"/>
      <c r="AA116" s="49"/>
      <c r="AB116" s="6"/>
      <c r="AC116" s="6"/>
      <c r="AD116" s="6"/>
      <c r="AK116" s="23">
        <f t="shared" si="16"/>
        <v>113</v>
      </c>
      <c r="AL116" s="28">
        <f>RNG!F120</f>
        <v>20.9618603</v>
      </c>
      <c r="AM116" s="40">
        <f t="shared" si="10"/>
        <v>13.5</v>
      </c>
      <c r="AN116" s="21" t="str">
        <f t="shared" si="11"/>
        <v>Underweight</v>
      </c>
    </row>
    <row r="117">
      <c r="B117" s="10"/>
      <c r="C117" s="10"/>
      <c r="D117" s="10"/>
      <c r="F117" s="10"/>
      <c r="G117" s="10"/>
      <c r="H117" s="10"/>
      <c r="O117" s="34"/>
      <c r="Y117" s="49"/>
      <c r="Z117" s="49"/>
      <c r="AA117" s="49"/>
      <c r="AB117" s="6"/>
      <c r="AC117" s="6"/>
      <c r="AD117" s="6"/>
      <c r="AK117" s="23">
        <f t="shared" si="16"/>
        <v>114</v>
      </c>
      <c r="AL117" s="28">
        <f>RNG!F121</f>
        <v>14.70851829</v>
      </c>
      <c r="AM117" s="40">
        <f t="shared" si="10"/>
        <v>13.5</v>
      </c>
      <c r="AN117" s="21" t="str">
        <f t="shared" si="11"/>
        <v>Underweight</v>
      </c>
    </row>
    <row r="118">
      <c r="B118" s="10"/>
      <c r="C118" s="10"/>
      <c r="D118" s="10"/>
      <c r="F118" s="10"/>
      <c r="G118" s="10"/>
      <c r="H118" s="10"/>
      <c r="O118" s="34"/>
      <c r="Y118" s="49"/>
      <c r="Z118" s="49"/>
      <c r="AA118" s="49"/>
      <c r="AB118" s="6"/>
      <c r="AC118" s="6"/>
      <c r="AD118" s="6"/>
      <c r="AK118" s="23">
        <f t="shared" si="16"/>
        <v>115</v>
      </c>
      <c r="AL118" s="28">
        <f>RNG!F122</f>
        <v>28.5794147</v>
      </c>
      <c r="AM118" s="40">
        <f t="shared" si="10"/>
        <v>13.5</v>
      </c>
      <c r="AN118" s="21" t="str">
        <f t="shared" si="11"/>
        <v>Underweight</v>
      </c>
    </row>
    <row r="119">
      <c r="B119" s="10"/>
      <c r="C119" s="10"/>
      <c r="D119" s="10"/>
      <c r="F119" s="10"/>
      <c r="G119" s="10"/>
      <c r="H119" s="10"/>
      <c r="O119" s="34"/>
      <c r="Y119" s="49"/>
      <c r="Z119" s="49"/>
      <c r="AA119" s="49"/>
      <c r="AB119" s="6"/>
      <c r="AC119" s="6"/>
      <c r="AD119" s="6"/>
      <c r="AK119" s="23">
        <f t="shared" si="16"/>
        <v>116</v>
      </c>
      <c r="AL119" s="28">
        <f>RNG!F123</f>
        <v>2.569289088</v>
      </c>
      <c r="AM119" s="40">
        <f t="shared" si="10"/>
        <v>11.5</v>
      </c>
      <c r="AN119" s="21" t="str">
        <f t="shared" si="11"/>
        <v>Underweight</v>
      </c>
    </row>
    <row r="120">
      <c r="B120" s="10"/>
      <c r="C120" s="10"/>
      <c r="D120" s="10"/>
      <c r="F120" s="10"/>
      <c r="G120" s="10"/>
      <c r="H120" s="10"/>
      <c r="O120" s="34"/>
      <c r="Y120" s="49"/>
      <c r="Z120" s="49"/>
      <c r="AA120" s="49"/>
      <c r="AB120" s="6"/>
      <c r="AC120" s="6"/>
      <c r="AD120" s="6"/>
      <c r="AK120" s="23">
        <f t="shared" si="16"/>
        <v>117</v>
      </c>
      <c r="AL120" s="28">
        <f>RNG!F124</f>
        <v>90.29667703</v>
      </c>
      <c r="AM120" s="40">
        <f t="shared" si="10"/>
        <v>17.5</v>
      </c>
      <c r="AN120" s="21" t="str">
        <f t="shared" si="11"/>
        <v>Normal</v>
      </c>
    </row>
    <row r="121">
      <c r="B121" s="10"/>
      <c r="C121" s="10"/>
      <c r="D121" s="10"/>
      <c r="F121" s="10"/>
      <c r="G121" s="10"/>
      <c r="H121" s="10"/>
      <c r="O121" s="34"/>
      <c r="Y121" s="49"/>
      <c r="Z121" s="49"/>
      <c r="AA121" s="49"/>
      <c r="AB121" s="6"/>
      <c r="AC121" s="6"/>
      <c r="AD121" s="6"/>
      <c r="AK121" s="23">
        <f t="shared" si="16"/>
        <v>118</v>
      </c>
      <c r="AL121" s="28">
        <f>RNG!F125</f>
        <v>61.73407666</v>
      </c>
      <c r="AM121" s="40">
        <f t="shared" si="10"/>
        <v>15.5</v>
      </c>
      <c r="AN121" s="21" t="str">
        <f t="shared" si="11"/>
        <v>Underweight</v>
      </c>
    </row>
    <row r="122">
      <c r="B122" s="10"/>
      <c r="C122" s="10"/>
      <c r="D122" s="10"/>
      <c r="F122" s="10"/>
      <c r="G122" s="10"/>
      <c r="H122" s="10"/>
      <c r="O122" s="34"/>
      <c r="Y122" s="49"/>
      <c r="Z122" s="49"/>
      <c r="AA122" s="49"/>
      <c r="AB122" s="6"/>
      <c r="AC122" s="6"/>
      <c r="AD122" s="6"/>
      <c r="AK122" s="23">
        <f t="shared" si="16"/>
        <v>119</v>
      </c>
      <c r="AL122" s="28">
        <f>RNG!F126</f>
        <v>35.2734802</v>
      </c>
      <c r="AM122" s="40">
        <f t="shared" si="10"/>
        <v>15.5</v>
      </c>
      <c r="AN122" s="21" t="str">
        <f t="shared" si="11"/>
        <v>Underweight</v>
      </c>
    </row>
    <row r="123">
      <c r="B123" s="10"/>
      <c r="C123" s="10"/>
      <c r="D123" s="10"/>
      <c r="F123" s="10"/>
      <c r="G123" s="10"/>
      <c r="H123" s="10"/>
      <c r="O123" s="34"/>
      <c r="Y123" s="49"/>
      <c r="Z123" s="49"/>
      <c r="AA123" s="49"/>
      <c r="AB123" s="6"/>
      <c r="AC123" s="6"/>
      <c r="AD123" s="6"/>
      <c r="AK123" s="23">
        <f t="shared" si="16"/>
        <v>120</v>
      </c>
      <c r="AL123" s="28">
        <f>RNG!F127</f>
        <v>25.81891661</v>
      </c>
      <c r="AM123" s="40">
        <f t="shared" si="10"/>
        <v>13.5</v>
      </c>
      <c r="AN123" s="21" t="str">
        <f t="shared" si="11"/>
        <v>Underweight</v>
      </c>
    </row>
    <row r="124">
      <c r="B124" s="10"/>
      <c r="C124" s="10"/>
      <c r="D124" s="10"/>
      <c r="F124" s="10"/>
      <c r="G124" s="10"/>
      <c r="H124" s="10"/>
      <c r="O124" s="34"/>
      <c r="Y124" s="49"/>
      <c r="Z124" s="49"/>
      <c r="AA124" s="49"/>
      <c r="AB124" s="6"/>
      <c r="AC124" s="6"/>
      <c r="AD124" s="6"/>
      <c r="AK124" s="23">
        <f t="shared" si="16"/>
        <v>121</v>
      </c>
      <c r="AL124" s="28">
        <f>RNG!F128</f>
        <v>72.43019793</v>
      </c>
      <c r="AM124" s="40">
        <f t="shared" si="10"/>
        <v>17.5</v>
      </c>
      <c r="AN124" s="21" t="str">
        <f t="shared" si="11"/>
        <v>Normal</v>
      </c>
    </row>
    <row r="125">
      <c r="B125" s="10"/>
      <c r="C125" s="10"/>
      <c r="D125" s="10"/>
      <c r="F125" s="10"/>
      <c r="G125" s="10"/>
      <c r="H125" s="10"/>
      <c r="O125" s="34"/>
      <c r="Y125" s="49"/>
      <c r="Z125" s="49"/>
      <c r="AA125" s="49"/>
      <c r="AB125" s="6"/>
      <c r="AC125" s="6"/>
      <c r="AD125" s="6"/>
      <c r="AK125" s="23">
        <f t="shared" si="16"/>
        <v>122</v>
      </c>
      <c r="AL125" s="28">
        <f>RNG!F129</f>
        <v>76.28075046</v>
      </c>
      <c r="AM125" s="40">
        <f t="shared" si="10"/>
        <v>17.5</v>
      </c>
      <c r="AN125" s="21" t="str">
        <f t="shared" si="11"/>
        <v>Normal</v>
      </c>
    </row>
    <row r="126">
      <c r="B126" s="10"/>
      <c r="C126" s="10"/>
      <c r="D126" s="10"/>
      <c r="F126" s="10"/>
      <c r="G126" s="10"/>
      <c r="H126" s="10"/>
      <c r="O126" s="34"/>
      <c r="Y126" s="49"/>
      <c r="Z126" s="49"/>
      <c r="AA126" s="49"/>
      <c r="AB126" s="6"/>
      <c r="AC126" s="6"/>
      <c r="AD126" s="6"/>
      <c r="AK126" s="23">
        <f t="shared" si="16"/>
        <v>123</v>
      </c>
      <c r="AL126" s="28">
        <f>RNG!F130</f>
        <v>6.203921375</v>
      </c>
      <c r="AM126" s="40">
        <f t="shared" si="10"/>
        <v>13.5</v>
      </c>
      <c r="AN126" s="21" t="str">
        <f t="shared" si="11"/>
        <v>Underweight</v>
      </c>
    </row>
    <row r="127">
      <c r="B127" s="10"/>
      <c r="C127" s="10"/>
      <c r="D127" s="10"/>
      <c r="F127" s="10"/>
      <c r="G127" s="10"/>
      <c r="H127" s="10"/>
      <c r="O127" s="34"/>
      <c r="Y127" s="49"/>
      <c r="Z127" s="49"/>
      <c r="AA127" s="49"/>
      <c r="AB127" s="6"/>
      <c r="AC127" s="6"/>
      <c r="AD127" s="6"/>
      <c r="AK127" s="23">
        <f t="shared" si="16"/>
        <v>124</v>
      </c>
      <c r="AL127" s="28">
        <f>RNG!F131</f>
        <v>74.59346805</v>
      </c>
      <c r="AM127" s="40">
        <f t="shared" si="10"/>
        <v>17.5</v>
      </c>
      <c r="AN127" s="21" t="str">
        <f t="shared" si="11"/>
        <v>Normal</v>
      </c>
    </row>
    <row r="128">
      <c r="B128" s="10"/>
      <c r="C128" s="10"/>
      <c r="D128" s="10"/>
      <c r="F128" s="10"/>
      <c r="G128" s="10"/>
      <c r="H128" s="10"/>
      <c r="O128" s="34"/>
      <c r="Y128" s="49"/>
      <c r="Z128" s="49"/>
      <c r="AA128" s="49"/>
      <c r="AB128" s="6"/>
      <c r="AC128" s="6"/>
      <c r="AD128" s="6"/>
      <c r="AK128" s="23">
        <f t="shared" si="16"/>
        <v>125</v>
      </c>
      <c r="AL128" s="28">
        <f>RNG!F132</f>
        <v>99.33933942</v>
      </c>
      <c r="AM128" s="40">
        <f t="shared" si="10"/>
        <v>23.5</v>
      </c>
      <c r="AN128" s="21" t="str">
        <f t="shared" si="11"/>
        <v>Normal</v>
      </c>
    </row>
    <row r="129">
      <c r="B129" s="10"/>
      <c r="C129" s="10"/>
      <c r="D129" s="10"/>
      <c r="F129" s="10"/>
      <c r="G129" s="10"/>
      <c r="H129" s="10"/>
      <c r="O129" s="34"/>
      <c r="Y129" s="49"/>
      <c r="Z129" s="49"/>
      <c r="AA129" s="49"/>
      <c r="AB129" s="6"/>
      <c r="AC129" s="6"/>
      <c r="AD129" s="6"/>
      <c r="AK129" s="23">
        <f t="shared" si="16"/>
        <v>126</v>
      </c>
      <c r="AL129" s="28">
        <f>RNG!F133</f>
        <v>51.2931227</v>
      </c>
      <c r="AM129" s="40">
        <f t="shared" si="10"/>
        <v>15.5</v>
      </c>
      <c r="AN129" s="21" t="str">
        <f t="shared" si="11"/>
        <v>Underweight</v>
      </c>
    </row>
    <row r="130">
      <c r="B130" s="10"/>
      <c r="C130" s="10"/>
      <c r="D130" s="10"/>
      <c r="F130" s="10"/>
      <c r="G130" s="10"/>
      <c r="H130" s="10"/>
      <c r="O130" s="34"/>
      <c r="Y130" s="49"/>
      <c r="Z130" s="49"/>
      <c r="AA130" s="49"/>
      <c r="AB130" s="6"/>
      <c r="AC130" s="6"/>
      <c r="AD130" s="6"/>
      <c r="AK130" s="23">
        <f t="shared" si="16"/>
        <v>127</v>
      </c>
      <c r="AL130" s="28">
        <f>RNG!F134</f>
        <v>84.36841266</v>
      </c>
      <c r="AM130" s="40">
        <f t="shared" si="10"/>
        <v>17.5</v>
      </c>
      <c r="AN130" s="21" t="str">
        <f t="shared" si="11"/>
        <v>Normal</v>
      </c>
    </row>
    <row r="131">
      <c r="B131" s="10"/>
      <c r="C131" s="10"/>
      <c r="D131" s="10"/>
      <c r="F131" s="10"/>
      <c r="G131" s="10"/>
      <c r="H131" s="10"/>
      <c r="O131" s="34"/>
      <c r="Y131" s="49"/>
      <c r="Z131" s="49"/>
      <c r="AA131" s="49"/>
      <c r="AB131" s="6"/>
      <c r="AC131" s="6"/>
      <c r="AD131" s="6"/>
      <c r="AK131" s="23">
        <f t="shared" si="16"/>
        <v>128</v>
      </c>
      <c r="AL131" s="28">
        <f>RNG!F135</f>
        <v>13.70477789</v>
      </c>
      <c r="AM131" s="40">
        <f t="shared" si="10"/>
        <v>13.5</v>
      </c>
      <c r="AN131" s="21" t="str">
        <f t="shared" si="11"/>
        <v>Underweight</v>
      </c>
    </row>
    <row r="132">
      <c r="B132" s="10"/>
      <c r="C132" s="10"/>
      <c r="D132" s="10"/>
      <c r="F132" s="10"/>
      <c r="G132" s="10"/>
      <c r="H132" s="10"/>
      <c r="O132" s="34"/>
      <c r="Y132" s="49"/>
      <c r="Z132" s="49"/>
      <c r="AA132" s="49"/>
      <c r="AB132" s="6"/>
      <c r="AC132" s="6"/>
      <c r="AD132" s="6"/>
      <c r="AK132" s="23">
        <f t="shared" si="16"/>
        <v>129</v>
      </c>
      <c r="AL132" s="28">
        <f>RNG!F136</f>
        <v>46.15826679</v>
      </c>
      <c r="AM132" s="40">
        <f t="shared" si="10"/>
        <v>15.5</v>
      </c>
      <c r="AN132" s="21" t="str">
        <f t="shared" si="11"/>
        <v>Underweight</v>
      </c>
    </row>
    <row r="133">
      <c r="B133" s="10"/>
      <c r="C133" s="10"/>
      <c r="D133" s="10"/>
      <c r="F133" s="10"/>
      <c r="G133" s="10"/>
      <c r="H133" s="10"/>
      <c r="O133" s="34"/>
      <c r="Y133" s="49"/>
      <c r="Z133" s="49"/>
      <c r="AA133" s="49"/>
      <c r="AB133" s="6"/>
      <c r="AC133" s="6"/>
      <c r="AD133" s="6"/>
      <c r="AK133" s="23">
        <f t="shared" si="16"/>
        <v>130</v>
      </c>
      <c r="AL133" s="28">
        <f>RNG!F137</f>
        <v>64.89948722</v>
      </c>
      <c r="AM133" s="40">
        <f t="shared" si="10"/>
        <v>15.5</v>
      </c>
      <c r="AN133" s="21" t="str">
        <f t="shared" si="11"/>
        <v>Underweight</v>
      </c>
    </row>
    <row r="134">
      <c r="B134" s="10"/>
      <c r="C134" s="10"/>
      <c r="D134" s="10"/>
      <c r="F134" s="10"/>
      <c r="G134" s="10"/>
      <c r="H134" s="10"/>
      <c r="O134" s="34"/>
      <c r="Y134" s="49"/>
      <c r="Z134" s="49"/>
      <c r="AA134" s="49"/>
      <c r="AB134" s="6"/>
      <c r="AC134" s="6"/>
      <c r="AD134" s="6"/>
      <c r="AK134" s="23">
        <f t="shared" si="16"/>
        <v>131</v>
      </c>
      <c r="AL134" s="28">
        <f>RNG!F138</f>
        <v>14.48018165</v>
      </c>
      <c r="AM134" s="40">
        <f t="shared" si="10"/>
        <v>13.5</v>
      </c>
      <c r="AN134" s="21" t="str">
        <f t="shared" si="11"/>
        <v>Underweight</v>
      </c>
    </row>
    <row r="135">
      <c r="B135" s="10"/>
      <c r="C135" s="10"/>
      <c r="D135" s="10"/>
      <c r="F135" s="10"/>
      <c r="G135" s="10"/>
      <c r="H135" s="10"/>
      <c r="O135" s="34"/>
      <c r="Y135" s="49"/>
      <c r="Z135" s="49"/>
      <c r="AA135" s="49"/>
      <c r="AB135" s="6"/>
      <c r="AC135" s="6"/>
      <c r="AD135" s="6"/>
      <c r="AK135" s="23">
        <f t="shared" si="16"/>
        <v>132</v>
      </c>
      <c r="AL135" s="28">
        <f>RNG!F139</f>
        <v>79.0634524</v>
      </c>
      <c r="AM135" s="40">
        <f t="shared" si="10"/>
        <v>17.5</v>
      </c>
      <c r="AN135" s="21" t="str">
        <f t="shared" si="11"/>
        <v>Normal</v>
      </c>
    </row>
    <row r="136">
      <c r="B136" s="10"/>
      <c r="C136" s="10"/>
      <c r="D136" s="10"/>
      <c r="F136" s="10"/>
      <c r="G136" s="10"/>
      <c r="H136" s="10"/>
      <c r="O136" s="34"/>
      <c r="Y136" s="49"/>
      <c r="Z136" s="49"/>
      <c r="AA136" s="49"/>
      <c r="AB136" s="6"/>
      <c r="AC136" s="6"/>
      <c r="AD136" s="6"/>
      <c r="AK136" s="23">
        <f t="shared" si="16"/>
        <v>133</v>
      </c>
      <c r="AL136" s="28">
        <f>RNG!F140</f>
        <v>0.9523968682</v>
      </c>
      <c r="AM136" s="40">
        <f t="shared" si="10"/>
        <v>11.5</v>
      </c>
      <c r="AN136" s="21" t="str">
        <f t="shared" si="11"/>
        <v>Underweight</v>
      </c>
    </row>
    <row r="137">
      <c r="B137" s="10"/>
      <c r="C137" s="10"/>
      <c r="D137" s="10"/>
      <c r="F137" s="10"/>
      <c r="G137" s="10"/>
      <c r="H137" s="10"/>
      <c r="O137" s="34"/>
      <c r="Y137" s="49"/>
      <c r="Z137" s="49"/>
      <c r="AA137" s="49"/>
      <c r="AB137" s="6"/>
      <c r="AC137" s="6"/>
      <c r="AD137" s="6"/>
      <c r="AK137" s="23">
        <f t="shared" si="16"/>
        <v>134</v>
      </c>
      <c r="AL137" s="28">
        <f>RNG!F141</f>
        <v>39.3095432</v>
      </c>
      <c r="AM137" s="40">
        <f t="shared" si="10"/>
        <v>15.5</v>
      </c>
      <c r="AN137" s="21" t="str">
        <f t="shared" si="11"/>
        <v>Underweight</v>
      </c>
    </row>
    <row r="138">
      <c r="B138" s="10"/>
      <c r="C138" s="10"/>
      <c r="D138" s="10"/>
      <c r="F138" s="10"/>
      <c r="G138" s="10"/>
      <c r="H138" s="10"/>
      <c r="O138" s="34"/>
      <c r="Y138" s="49"/>
      <c r="Z138" s="49"/>
      <c r="AA138" s="49"/>
      <c r="AB138" s="6"/>
      <c r="AC138" s="6"/>
      <c r="AD138" s="6"/>
      <c r="AK138" s="23">
        <f t="shared" si="16"/>
        <v>135</v>
      </c>
      <c r="AL138" s="28">
        <f>RNG!F142</f>
        <v>2.00951025</v>
      </c>
      <c r="AM138" s="40">
        <f t="shared" si="10"/>
        <v>11.5</v>
      </c>
      <c r="AN138" s="21" t="str">
        <f t="shared" si="11"/>
        <v>Underweight</v>
      </c>
    </row>
    <row r="139">
      <c r="B139" s="10"/>
      <c r="C139" s="10"/>
      <c r="D139" s="10"/>
      <c r="F139" s="10"/>
      <c r="G139" s="10"/>
      <c r="H139" s="10"/>
      <c r="O139" s="34"/>
      <c r="Y139" s="49"/>
      <c r="Z139" s="49"/>
      <c r="AA139" s="49"/>
      <c r="AB139" s="6"/>
      <c r="AC139" s="6"/>
      <c r="AD139" s="6"/>
      <c r="AK139" s="23">
        <f t="shared" si="16"/>
        <v>136</v>
      </c>
      <c r="AL139" s="28">
        <f>RNG!F143</f>
        <v>98.16838237</v>
      </c>
      <c r="AM139" s="40">
        <f t="shared" si="10"/>
        <v>21.5</v>
      </c>
      <c r="AN139" s="21" t="str">
        <f t="shared" si="11"/>
        <v>Normal</v>
      </c>
    </row>
    <row r="140">
      <c r="B140" s="10"/>
      <c r="C140" s="10"/>
      <c r="D140" s="10"/>
      <c r="F140" s="10"/>
      <c r="G140" s="10"/>
      <c r="H140" s="10"/>
      <c r="O140" s="34"/>
      <c r="Y140" s="49"/>
      <c r="Z140" s="49"/>
      <c r="AA140" s="49"/>
      <c r="AB140" s="6"/>
      <c r="AC140" s="6"/>
      <c r="AD140" s="6"/>
      <c r="AK140" s="23">
        <f t="shared" si="16"/>
        <v>137</v>
      </c>
      <c r="AL140" s="28">
        <f>RNG!F144</f>
        <v>23.00752863</v>
      </c>
      <c r="AM140" s="40">
        <f t="shared" si="10"/>
        <v>13.5</v>
      </c>
      <c r="AN140" s="21" t="str">
        <f t="shared" si="11"/>
        <v>Underweight</v>
      </c>
    </row>
    <row r="141">
      <c r="B141" s="10"/>
      <c r="C141" s="10"/>
      <c r="D141" s="10"/>
      <c r="F141" s="10"/>
      <c r="G141" s="10"/>
      <c r="H141" s="10"/>
      <c r="O141" s="34"/>
      <c r="Y141" s="49"/>
      <c r="Z141" s="49"/>
      <c r="AA141" s="49"/>
      <c r="AB141" s="6"/>
      <c r="AC141" s="6"/>
      <c r="AD141" s="6"/>
      <c r="AK141" s="23">
        <f t="shared" si="16"/>
        <v>138</v>
      </c>
      <c r="AL141" s="28">
        <f>RNG!F145</f>
        <v>6.628273337</v>
      </c>
      <c r="AM141" s="40">
        <f t="shared" si="10"/>
        <v>13.5</v>
      </c>
      <c r="AN141" s="21" t="str">
        <f t="shared" si="11"/>
        <v>Underweight</v>
      </c>
    </row>
    <row r="142">
      <c r="B142" s="10"/>
      <c r="C142" s="10"/>
      <c r="D142" s="10"/>
      <c r="F142" s="10"/>
      <c r="G142" s="10"/>
      <c r="H142" s="10"/>
      <c r="O142" s="34"/>
      <c r="Y142" s="49"/>
      <c r="Z142" s="49"/>
      <c r="AA142" s="49"/>
      <c r="AB142" s="6"/>
      <c r="AC142" s="6"/>
      <c r="AD142" s="6"/>
      <c r="AK142" s="23">
        <f t="shared" si="16"/>
        <v>139</v>
      </c>
      <c r="AL142" s="28">
        <f>RNG!F146</f>
        <v>42.87704394</v>
      </c>
      <c r="AM142" s="40">
        <f t="shared" si="10"/>
        <v>15.5</v>
      </c>
      <c r="AN142" s="21" t="str">
        <f t="shared" si="11"/>
        <v>Underweight</v>
      </c>
    </row>
    <row r="143">
      <c r="B143" s="10"/>
      <c r="C143" s="10"/>
      <c r="D143" s="10"/>
      <c r="F143" s="10"/>
      <c r="G143" s="10"/>
      <c r="H143" s="10"/>
      <c r="O143" s="34"/>
      <c r="Y143" s="49"/>
      <c r="Z143" s="49"/>
      <c r="AA143" s="49"/>
      <c r="AB143" s="6"/>
      <c r="AC143" s="6"/>
      <c r="AD143" s="6"/>
      <c r="AK143" s="23">
        <f t="shared" si="16"/>
        <v>140</v>
      </c>
      <c r="AL143" s="28">
        <f>RNG!F147</f>
        <v>83.93916324</v>
      </c>
      <c r="AM143" s="40">
        <f t="shared" si="10"/>
        <v>17.5</v>
      </c>
      <c r="AN143" s="21" t="str">
        <f t="shared" si="11"/>
        <v>Normal</v>
      </c>
    </row>
    <row r="144">
      <c r="B144" s="10"/>
      <c r="C144" s="10"/>
      <c r="D144" s="10"/>
      <c r="F144" s="10"/>
      <c r="G144" s="10"/>
      <c r="H144" s="10"/>
      <c r="O144" s="34"/>
      <c r="Y144" s="49"/>
      <c r="Z144" s="49"/>
      <c r="AA144" s="49"/>
      <c r="AB144" s="6"/>
      <c r="AC144" s="6"/>
      <c r="AD144" s="6"/>
      <c r="AK144" s="23">
        <f t="shared" si="16"/>
        <v>141</v>
      </c>
      <c r="AL144" s="28">
        <f>RNG!F148</f>
        <v>65.00012803</v>
      </c>
      <c r="AM144" s="40">
        <f t="shared" si="10"/>
        <v>15.5</v>
      </c>
      <c r="AN144" s="21" t="str">
        <f t="shared" si="11"/>
        <v>Underweight</v>
      </c>
    </row>
    <row r="145">
      <c r="B145" s="10"/>
      <c r="C145" s="10"/>
      <c r="D145" s="10"/>
      <c r="F145" s="10"/>
      <c r="G145" s="10"/>
      <c r="H145" s="10"/>
      <c r="O145" s="34"/>
      <c r="Y145" s="49"/>
      <c r="Z145" s="49"/>
      <c r="AA145" s="49"/>
      <c r="AB145" s="6"/>
      <c r="AC145" s="6"/>
      <c r="AD145" s="6"/>
      <c r="AK145" s="23">
        <f t="shared" si="16"/>
        <v>142</v>
      </c>
      <c r="AL145" s="28">
        <f>RNG!F149</f>
        <v>67.10297087</v>
      </c>
      <c r="AM145" s="40">
        <f t="shared" si="10"/>
        <v>17.5</v>
      </c>
      <c r="AN145" s="21" t="str">
        <f t="shared" si="11"/>
        <v>Normal</v>
      </c>
    </row>
    <row r="146">
      <c r="B146" s="10"/>
      <c r="C146" s="10"/>
      <c r="D146" s="10"/>
      <c r="F146" s="10"/>
      <c r="G146" s="10"/>
      <c r="H146" s="10"/>
      <c r="O146" s="34"/>
      <c r="Y146" s="49"/>
      <c r="Z146" s="49"/>
      <c r="AA146" s="49"/>
      <c r="AB146" s="6"/>
      <c r="AC146" s="6"/>
      <c r="AD146" s="6"/>
      <c r="AK146" s="23">
        <f t="shared" si="16"/>
        <v>143</v>
      </c>
      <c r="AL146" s="28">
        <f>RNG!F150</f>
        <v>97.88516154</v>
      </c>
      <c r="AM146" s="40">
        <f t="shared" si="10"/>
        <v>21.5</v>
      </c>
      <c r="AN146" s="21" t="str">
        <f t="shared" si="11"/>
        <v>Normal</v>
      </c>
    </row>
    <row r="147">
      <c r="B147" s="10"/>
      <c r="C147" s="10"/>
      <c r="D147" s="10"/>
      <c r="F147" s="10"/>
      <c r="G147" s="10"/>
      <c r="H147" s="10"/>
      <c r="O147" s="34"/>
      <c r="Y147" s="49"/>
      <c r="Z147" s="49"/>
      <c r="AA147" s="49"/>
      <c r="AB147" s="6"/>
      <c r="AC147" s="6"/>
      <c r="AD147" s="6"/>
      <c r="AK147" s="23">
        <f t="shared" si="16"/>
        <v>144</v>
      </c>
      <c r="AL147" s="28">
        <f>RNG!F151</f>
        <v>72.2382862</v>
      </c>
      <c r="AM147" s="40">
        <f t="shared" si="10"/>
        <v>17.5</v>
      </c>
      <c r="AN147" s="21" t="str">
        <f t="shared" si="11"/>
        <v>Normal</v>
      </c>
    </row>
    <row r="148">
      <c r="B148" s="10"/>
      <c r="C148" s="10"/>
      <c r="D148" s="10"/>
      <c r="F148" s="10"/>
      <c r="G148" s="10"/>
      <c r="H148" s="10"/>
      <c r="O148" s="34"/>
      <c r="Y148" s="49"/>
      <c r="Z148" s="49"/>
      <c r="AA148" s="49"/>
      <c r="AB148" s="6"/>
      <c r="AC148" s="6"/>
      <c r="AD148" s="6"/>
      <c r="AK148" s="23">
        <f t="shared" si="16"/>
        <v>145</v>
      </c>
      <c r="AL148" s="28">
        <f>RNG!F152</f>
        <v>24.89824622</v>
      </c>
      <c r="AM148" s="40">
        <f t="shared" si="10"/>
        <v>13.5</v>
      </c>
      <c r="AN148" s="21" t="str">
        <f t="shared" si="11"/>
        <v>Underweight</v>
      </c>
    </row>
    <row r="149">
      <c r="B149" s="10"/>
      <c r="C149" s="10"/>
      <c r="D149" s="10"/>
      <c r="F149" s="10"/>
      <c r="G149" s="10"/>
      <c r="H149" s="10"/>
      <c r="O149" s="34"/>
      <c r="Y149" s="49"/>
      <c r="Z149" s="49"/>
      <c r="AA149" s="49"/>
      <c r="AB149" s="6"/>
      <c r="AC149" s="6"/>
      <c r="AD149" s="6"/>
      <c r="AK149" s="23">
        <f t="shared" si="16"/>
        <v>146</v>
      </c>
      <c r="AL149" s="28">
        <f>RNG!F153</f>
        <v>54.10177575</v>
      </c>
      <c r="AM149" s="40">
        <f t="shared" si="10"/>
        <v>15.5</v>
      </c>
      <c r="AN149" s="21" t="str">
        <f t="shared" si="11"/>
        <v>Underweight</v>
      </c>
    </row>
    <row r="150">
      <c r="B150" s="10"/>
      <c r="C150" s="10"/>
      <c r="D150" s="10"/>
      <c r="F150" s="10"/>
      <c r="G150" s="10"/>
      <c r="H150" s="10"/>
      <c r="O150" s="34"/>
      <c r="Y150" s="49"/>
      <c r="Z150" s="49"/>
      <c r="AA150" s="49"/>
      <c r="AB150" s="6"/>
      <c r="AC150" s="6"/>
      <c r="AD150" s="6"/>
      <c r="AK150" s="23">
        <f t="shared" si="16"/>
        <v>147</v>
      </c>
      <c r="AL150" s="28">
        <f>RNG!F154</f>
        <v>5.260185155</v>
      </c>
      <c r="AM150" s="40">
        <f t="shared" si="10"/>
        <v>13.5</v>
      </c>
      <c r="AN150" s="21" t="str">
        <f t="shared" si="11"/>
        <v>Underweight</v>
      </c>
    </row>
    <row r="151">
      <c r="B151" s="10"/>
      <c r="C151" s="10"/>
      <c r="D151" s="10"/>
      <c r="F151" s="10"/>
      <c r="G151" s="10"/>
      <c r="H151" s="10"/>
      <c r="O151" s="34"/>
      <c r="Y151" s="49"/>
      <c r="Z151" s="49"/>
      <c r="AA151" s="49"/>
      <c r="AB151" s="6"/>
      <c r="AC151" s="6"/>
      <c r="AD151" s="6"/>
      <c r="AK151" s="23">
        <f t="shared" si="16"/>
        <v>148</v>
      </c>
      <c r="AL151" s="28">
        <f>RNG!F155</f>
        <v>77.50099584</v>
      </c>
      <c r="AM151" s="40">
        <f t="shared" si="10"/>
        <v>17.5</v>
      </c>
      <c r="AN151" s="21" t="str">
        <f t="shared" si="11"/>
        <v>Normal</v>
      </c>
    </row>
    <row r="152">
      <c r="B152" s="10"/>
      <c r="C152" s="10"/>
      <c r="D152" s="10"/>
      <c r="F152" s="10"/>
      <c r="G152" s="10"/>
      <c r="H152" s="10"/>
      <c r="O152" s="34"/>
      <c r="Y152" s="49"/>
      <c r="Z152" s="49"/>
      <c r="AA152" s="49"/>
      <c r="AB152" s="6"/>
      <c r="AC152" s="6"/>
      <c r="AD152" s="6"/>
      <c r="AK152" s="23">
        <f t="shared" si="16"/>
        <v>149</v>
      </c>
      <c r="AL152" s="28">
        <f>RNG!F156</f>
        <v>43.85331494</v>
      </c>
      <c r="AM152" s="40">
        <f t="shared" si="10"/>
        <v>15.5</v>
      </c>
      <c r="AN152" s="21" t="str">
        <f t="shared" si="11"/>
        <v>Underweight</v>
      </c>
    </row>
    <row r="153">
      <c r="B153" s="10"/>
      <c r="C153" s="10"/>
      <c r="D153" s="10"/>
      <c r="F153" s="10"/>
      <c r="G153" s="10"/>
      <c r="H153" s="10"/>
      <c r="O153" s="34"/>
      <c r="Y153" s="49"/>
      <c r="Z153" s="49"/>
      <c r="AA153" s="49"/>
      <c r="AB153" s="6"/>
      <c r="AC153" s="6"/>
      <c r="AD153" s="6"/>
      <c r="AK153" s="23">
        <f t="shared" si="16"/>
        <v>150</v>
      </c>
      <c r="AL153" s="28">
        <f>RNG!F157</f>
        <v>15.28519658</v>
      </c>
      <c r="AM153" s="40">
        <f t="shared" si="10"/>
        <v>13.5</v>
      </c>
      <c r="AN153" s="21" t="str">
        <f t="shared" si="11"/>
        <v>Underweight</v>
      </c>
    </row>
    <row r="154">
      <c r="B154" s="10"/>
      <c r="C154" s="10"/>
      <c r="D154" s="10"/>
      <c r="F154" s="10"/>
      <c r="G154" s="10"/>
      <c r="H154" s="10"/>
      <c r="O154" s="34"/>
      <c r="Y154" s="49"/>
      <c r="Z154" s="49"/>
      <c r="AA154" s="49"/>
      <c r="AB154" s="6"/>
      <c r="AC154" s="6"/>
      <c r="AD154" s="6"/>
      <c r="AK154" s="23">
        <f t="shared" si="16"/>
        <v>151</v>
      </c>
      <c r="AL154" s="28">
        <f>RNG!F158</f>
        <v>98.21363501</v>
      </c>
      <c r="AM154" s="40">
        <f t="shared" si="10"/>
        <v>21.5</v>
      </c>
      <c r="AN154" s="21" t="str">
        <f t="shared" si="11"/>
        <v>Normal</v>
      </c>
    </row>
    <row r="155">
      <c r="B155" s="10"/>
      <c r="C155" s="10"/>
      <c r="D155" s="10"/>
      <c r="F155" s="10"/>
      <c r="G155" s="10"/>
      <c r="H155" s="10"/>
      <c r="O155" s="34"/>
      <c r="Y155" s="49"/>
      <c r="Z155" s="49"/>
      <c r="AA155" s="49"/>
      <c r="AB155" s="6"/>
      <c r="AC155" s="6"/>
      <c r="AD155" s="6"/>
      <c r="AK155" s="23">
        <f t="shared" si="16"/>
        <v>152</v>
      </c>
      <c r="AL155" s="28">
        <f>RNG!F159</f>
        <v>66.10109655</v>
      </c>
      <c r="AM155" s="40">
        <f t="shared" si="10"/>
        <v>17.5</v>
      </c>
      <c r="AN155" s="21" t="str">
        <f t="shared" si="11"/>
        <v>Normal</v>
      </c>
    </row>
    <row r="156">
      <c r="B156" s="10"/>
      <c r="C156" s="10"/>
      <c r="D156" s="10"/>
      <c r="F156" s="10"/>
      <c r="G156" s="10"/>
      <c r="H156" s="10"/>
      <c r="O156" s="34"/>
      <c r="Y156" s="49"/>
      <c r="Z156" s="49"/>
      <c r="AA156" s="49"/>
      <c r="AB156" s="6"/>
      <c r="AC156" s="6"/>
      <c r="AD156" s="6"/>
      <c r="AK156" s="23">
        <f t="shared" si="16"/>
        <v>153</v>
      </c>
      <c r="AL156" s="28">
        <f>RNG!F160</f>
        <v>46.10709466</v>
      </c>
      <c r="AM156" s="40">
        <f t="shared" si="10"/>
        <v>15.5</v>
      </c>
      <c r="AN156" s="21" t="str">
        <f t="shared" si="11"/>
        <v>Underweight</v>
      </c>
    </row>
    <row r="157">
      <c r="B157" s="10"/>
      <c r="C157" s="10"/>
      <c r="D157" s="10"/>
      <c r="F157" s="10"/>
      <c r="G157" s="10"/>
      <c r="H157" s="10"/>
      <c r="O157" s="34"/>
      <c r="Y157" s="49"/>
      <c r="Z157" s="49"/>
      <c r="AA157" s="49"/>
      <c r="AB157" s="6"/>
      <c r="AC157" s="6"/>
      <c r="AD157" s="6"/>
      <c r="AK157" s="23">
        <f t="shared" si="16"/>
        <v>154</v>
      </c>
      <c r="AL157" s="28">
        <f>RNG!F161</f>
        <v>24.60203498</v>
      </c>
      <c r="AM157" s="40">
        <f t="shared" si="10"/>
        <v>13.5</v>
      </c>
      <c r="AN157" s="21" t="str">
        <f t="shared" si="11"/>
        <v>Underweight</v>
      </c>
    </row>
    <row r="158">
      <c r="B158" s="10"/>
      <c r="C158" s="10"/>
      <c r="D158" s="10"/>
      <c r="F158" s="10"/>
      <c r="G158" s="10"/>
      <c r="H158" s="10"/>
      <c r="O158" s="34"/>
      <c r="Y158" s="49"/>
      <c r="Z158" s="49"/>
      <c r="AA158" s="49"/>
      <c r="AB158" s="6"/>
      <c r="AC158" s="6"/>
      <c r="AD158" s="6"/>
      <c r="AK158" s="23">
        <f t="shared" si="16"/>
        <v>155</v>
      </c>
      <c r="AL158" s="28">
        <f>RNG!F162</f>
        <v>90.01695751</v>
      </c>
      <c r="AM158" s="40">
        <f t="shared" si="10"/>
        <v>17.5</v>
      </c>
      <c r="AN158" s="21" t="str">
        <f t="shared" si="11"/>
        <v>Normal</v>
      </c>
    </row>
    <row r="159">
      <c r="B159" s="10"/>
      <c r="C159" s="10"/>
      <c r="D159" s="10"/>
      <c r="F159" s="10"/>
      <c r="G159" s="10"/>
      <c r="H159" s="10"/>
      <c r="O159" s="34"/>
      <c r="Y159" s="49"/>
      <c r="Z159" s="49"/>
      <c r="AA159" s="49"/>
      <c r="AB159" s="6"/>
      <c r="AC159" s="6"/>
      <c r="AD159" s="6"/>
      <c r="AK159" s="23">
        <f t="shared" si="16"/>
        <v>156</v>
      </c>
      <c r="AL159" s="28">
        <f>RNG!F163</f>
        <v>68.4598001</v>
      </c>
      <c r="AM159" s="40">
        <f t="shared" si="10"/>
        <v>17.5</v>
      </c>
      <c r="AN159" s="21" t="str">
        <f t="shared" si="11"/>
        <v>Normal</v>
      </c>
    </row>
    <row r="160">
      <c r="B160" s="10"/>
      <c r="C160" s="10"/>
      <c r="D160" s="10"/>
      <c r="F160" s="10"/>
      <c r="G160" s="10"/>
      <c r="H160" s="10"/>
      <c r="O160" s="34"/>
      <c r="Y160" s="49"/>
      <c r="Z160" s="49"/>
      <c r="AA160" s="49"/>
      <c r="AB160" s="6"/>
      <c r="AC160" s="6"/>
      <c r="AD160" s="6"/>
      <c r="AK160" s="23">
        <f t="shared" si="16"/>
        <v>157</v>
      </c>
      <c r="AL160" s="28">
        <f>RNG!F164</f>
        <v>78.37807586</v>
      </c>
      <c r="AM160" s="40">
        <f t="shared" si="10"/>
        <v>17.5</v>
      </c>
      <c r="AN160" s="21" t="str">
        <f t="shared" si="11"/>
        <v>Normal</v>
      </c>
    </row>
    <row r="161">
      <c r="B161" s="10"/>
      <c r="C161" s="10"/>
      <c r="D161" s="10"/>
      <c r="F161" s="10"/>
      <c r="G161" s="10"/>
      <c r="H161" s="10"/>
      <c r="O161" s="34"/>
      <c r="Y161" s="49"/>
      <c r="Z161" s="49"/>
      <c r="AA161" s="49"/>
      <c r="AB161" s="6"/>
      <c r="AC161" s="6"/>
      <c r="AD161" s="6"/>
      <c r="AK161" s="23">
        <f t="shared" si="16"/>
        <v>158</v>
      </c>
      <c r="AL161" s="28">
        <f>RNG!F165</f>
        <v>46.3843229</v>
      </c>
      <c r="AM161" s="40">
        <f t="shared" si="10"/>
        <v>15.5</v>
      </c>
      <c r="AN161" s="21" t="str">
        <f t="shared" si="11"/>
        <v>Underweight</v>
      </c>
    </row>
    <row r="162">
      <c r="B162" s="10"/>
      <c r="C162" s="10"/>
      <c r="D162" s="10"/>
      <c r="F162" s="10"/>
      <c r="G162" s="10"/>
      <c r="H162" s="10"/>
      <c r="O162" s="34"/>
      <c r="Y162" s="49"/>
      <c r="Z162" s="49"/>
      <c r="AA162" s="49"/>
      <c r="AB162" s="6"/>
      <c r="AC162" s="6"/>
      <c r="AD162" s="6"/>
      <c r="AK162" s="23">
        <f t="shared" si="16"/>
        <v>159</v>
      </c>
      <c r="AL162" s="28">
        <f>RNG!F166</f>
        <v>76.96687313</v>
      </c>
      <c r="AM162" s="40">
        <f t="shared" si="10"/>
        <v>17.5</v>
      </c>
      <c r="AN162" s="21" t="str">
        <f t="shared" si="11"/>
        <v>Normal</v>
      </c>
    </row>
    <row r="163">
      <c r="B163" s="10"/>
      <c r="C163" s="10"/>
      <c r="D163" s="10"/>
      <c r="F163" s="10"/>
      <c r="G163" s="10"/>
      <c r="H163" s="10"/>
      <c r="O163" s="34"/>
      <c r="Y163" s="49"/>
      <c r="Z163" s="49"/>
      <c r="AA163" s="49"/>
      <c r="AB163" s="6"/>
      <c r="AC163" s="6"/>
      <c r="AD163" s="6"/>
      <c r="AK163" s="23">
        <f t="shared" si="16"/>
        <v>160</v>
      </c>
      <c r="AL163" s="28">
        <f>RNG!F167</f>
        <v>73.02418098</v>
      </c>
      <c r="AM163" s="40">
        <f t="shared" si="10"/>
        <v>17.5</v>
      </c>
      <c r="AN163" s="21" t="str">
        <f t="shared" si="11"/>
        <v>Normal</v>
      </c>
    </row>
    <row r="164">
      <c r="B164" s="10"/>
      <c r="C164" s="10"/>
      <c r="D164" s="10"/>
      <c r="F164" s="10"/>
      <c r="G164" s="10"/>
      <c r="H164" s="10"/>
      <c r="O164" s="34"/>
      <c r="Y164" s="49"/>
      <c r="Z164" s="49"/>
      <c r="AA164" s="49"/>
      <c r="AB164" s="6"/>
      <c r="AC164" s="6"/>
      <c r="AD164" s="6"/>
      <c r="AK164" s="23">
        <f t="shared" si="16"/>
        <v>161</v>
      </c>
      <c r="AL164" s="28">
        <f>RNG!F168</f>
        <v>30.07651797</v>
      </c>
      <c r="AM164" s="40">
        <f t="shared" si="10"/>
        <v>13.5</v>
      </c>
      <c r="AN164" s="21" t="str">
        <f t="shared" si="11"/>
        <v>Underweight</v>
      </c>
    </row>
    <row r="165">
      <c r="B165" s="10"/>
      <c r="C165" s="10"/>
      <c r="D165" s="10"/>
      <c r="F165" s="10"/>
      <c r="G165" s="10"/>
      <c r="H165" s="10"/>
      <c r="O165" s="34"/>
      <c r="Y165" s="49"/>
      <c r="Z165" s="49"/>
      <c r="AA165" s="49"/>
      <c r="AB165" s="6"/>
      <c r="AC165" s="6"/>
      <c r="AD165" s="6"/>
      <c r="AK165" s="23">
        <f t="shared" si="16"/>
        <v>162</v>
      </c>
      <c r="AL165" s="28">
        <f>RNG!F169</f>
        <v>86.50216073</v>
      </c>
      <c r="AM165" s="40">
        <f t="shared" si="10"/>
        <v>17.5</v>
      </c>
      <c r="AN165" s="21" t="str">
        <f t="shared" si="11"/>
        <v>Normal</v>
      </c>
    </row>
    <row r="166">
      <c r="B166" s="10"/>
      <c r="C166" s="10"/>
      <c r="D166" s="10"/>
      <c r="F166" s="10"/>
      <c r="G166" s="10"/>
      <c r="H166" s="10"/>
      <c r="O166" s="34"/>
      <c r="Y166" s="49"/>
      <c r="Z166" s="49"/>
      <c r="AA166" s="49"/>
      <c r="AB166" s="6"/>
      <c r="AC166" s="6"/>
      <c r="AD166" s="6"/>
      <c r="AK166" s="23">
        <f t="shared" si="16"/>
        <v>163</v>
      </c>
      <c r="AL166" s="28">
        <f>RNG!F170</f>
        <v>51.98193367</v>
      </c>
      <c r="AM166" s="40">
        <f t="shared" si="10"/>
        <v>15.5</v>
      </c>
      <c r="AN166" s="21" t="str">
        <f t="shared" si="11"/>
        <v>Underweight</v>
      </c>
    </row>
    <row r="167">
      <c r="B167" s="10"/>
      <c r="C167" s="10"/>
      <c r="D167" s="10"/>
      <c r="F167" s="10"/>
      <c r="G167" s="10"/>
      <c r="H167" s="10"/>
      <c r="O167" s="34"/>
      <c r="Y167" s="49"/>
      <c r="Z167" s="49"/>
      <c r="AA167" s="49"/>
      <c r="AB167" s="6"/>
      <c r="AC167" s="6"/>
      <c r="AD167" s="6"/>
      <c r="AK167" s="23">
        <f t="shared" si="16"/>
        <v>164</v>
      </c>
      <c r="AL167" s="28">
        <f>RNG!F171</f>
        <v>95.33339729</v>
      </c>
      <c r="AM167" s="40">
        <f t="shared" si="10"/>
        <v>19.5</v>
      </c>
      <c r="AN167" s="21" t="str">
        <f t="shared" si="11"/>
        <v>Normal</v>
      </c>
    </row>
    <row r="168">
      <c r="B168" s="10"/>
      <c r="C168" s="10"/>
      <c r="D168" s="10"/>
      <c r="F168" s="10"/>
      <c r="G168" s="10"/>
      <c r="H168" s="10"/>
      <c r="O168" s="34"/>
      <c r="Y168" s="49"/>
      <c r="Z168" s="49"/>
      <c r="AA168" s="49"/>
      <c r="AB168" s="6"/>
      <c r="AC168" s="6"/>
      <c r="AD168" s="6"/>
      <c r="AK168" s="23">
        <f t="shared" si="16"/>
        <v>165</v>
      </c>
      <c r="AL168" s="28">
        <f>RNG!F172</f>
        <v>69.71752069</v>
      </c>
      <c r="AM168" s="40">
        <f t="shared" si="10"/>
        <v>17.5</v>
      </c>
      <c r="AN168" s="21" t="str">
        <f t="shared" si="11"/>
        <v>Normal</v>
      </c>
    </row>
    <row r="169">
      <c r="B169" s="10"/>
      <c r="C169" s="10"/>
      <c r="D169" s="10"/>
      <c r="F169" s="10"/>
      <c r="G169" s="10"/>
      <c r="H169" s="10"/>
      <c r="O169" s="34"/>
      <c r="Y169" s="49"/>
      <c r="Z169" s="49"/>
      <c r="AA169" s="49"/>
      <c r="AB169" s="6"/>
      <c r="AC169" s="6"/>
      <c r="AD169" s="6"/>
      <c r="AK169" s="23">
        <f t="shared" si="16"/>
        <v>166</v>
      </c>
      <c r="AL169" s="28">
        <f>RNG!F173</f>
        <v>31.40788792</v>
      </c>
      <c r="AM169" s="40">
        <f t="shared" si="10"/>
        <v>15.5</v>
      </c>
      <c r="AN169" s="21" t="str">
        <f t="shared" si="11"/>
        <v>Underweight</v>
      </c>
    </row>
    <row r="170">
      <c r="B170" s="10"/>
      <c r="C170" s="10"/>
      <c r="D170" s="10"/>
      <c r="F170" s="10"/>
      <c r="G170" s="10"/>
      <c r="H170" s="10"/>
      <c r="O170" s="34"/>
      <c r="Y170" s="49"/>
      <c r="Z170" s="49"/>
      <c r="AA170" s="49"/>
      <c r="AB170" s="6"/>
      <c r="AC170" s="6"/>
      <c r="AD170" s="6"/>
      <c r="AK170" s="23">
        <f t="shared" si="16"/>
        <v>167</v>
      </c>
      <c r="AL170" s="28">
        <f>RNG!F174</f>
        <v>48.92814232</v>
      </c>
      <c r="AM170" s="40">
        <f t="shared" si="10"/>
        <v>15.5</v>
      </c>
      <c r="AN170" s="21" t="str">
        <f t="shared" si="11"/>
        <v>Underweight</v>
      </c>
    </row>
    <row r="171">
      <c r="B171" s="10"/>
      <c r="C171" s="10"/>
      <c r="D171" s="10"/>
      <c r="F171" s="10"/>
      <c r="G171" s="10"/>
      <c r="H171" s="10"/>
      <c r="O171" s="34"/>
      <c r="Y171" s="49"/>
      <c r="Z171" s="49"/>
      <c r="AA171" s="49"/>
      <c r="AB171" s="6"/>
      <c r="AC171" s="6"/>
      <c r="AD171" s="6"/>
      <c r="AK171" s="23">
        <f t="shared" si="16"/>
        <v>168</v>
      </c>
      <c r="AL171" s="28">
        <f>RNG!F175</f>
        <v>49.02552788</v>
      </c>
      <c r="AM171" s="40">
        <f t="shared" si="10"/>
        <v>15.5</v>
      </c>
      <c r="AN171" s="21" t="str">
        <f t="shared" si="11"/>
        <v>Underweight</v>
      </c>
    </row>
    <row r="172">
      <c r="B172" s="10"/>
      <c r="C172" s="10"/>
      <c r="D172" s="10"/>
      <c r="F172" s="10"/>
      <c r="G172" s="10"/>
      <c r="H172" s="10"/>
      <c r="O172" s="34"/>
      <c r="Y172" s="49"/>
      <c r="Z172" s="49"/>
      <c r="AA172" s="49"/>
      <c r="AB172" s="6"/>
      <c r="AC172" s="6"/>
      <c r="AD172" s="6"/>
      <c r="AK172" s="23">
        <f t="shared" si="16"/>
        <v>169</v>
      </c>
      <c r="AL172" s="28">
        <f>RNG!F176</f>
        <v>48.19382734</v>
      </c>
      <c r="AM172" s="40">
        <f t="shared" si="10"/>
        <v>15.5</v>
      </c>
      <c r="AN172" s="21" t="str">
        <f t="shared" si="11"/>
        <v>Underweight</v>
      </c>
    </row>
    <row r="173">
      <c r="B173" s="10"/>
      <c r="C173" s="10"/>
      <c r="D173" s="10"/>
      <c r="F173" s="10"/>
      <c r="G173" s="10"/>
      <c r="H173" s="10"/>
      <c r="O173" s="34"/>
      <c r="Y173" s="49"/>
      <c r="Z173" s="49"/>
      <c r="AA173" s="49"/>
      <c r="AB173" s="6"/>
      <c r="AC173" s="6"/>
      <c r="AD173" s="6"/>
      <c r="AK173" s="23">
        <f t="shared" si="16"/>
        <v>170</v>
      </c>
      <c r="AL173" s="28">
        <f>RNG!F177</f>
        <v>90.83932768</v>
      </c>
      <c r="AM173" s="40">
        <f t="shared" si="10"/>
        <v>17.5</v>
      </c>
      <c r="AN173" s="21" t="str">
        <f t="shared" si="11"/>
        <v>Normal</v>
      </c>
    </row>
    <row r="174">
      <c r="B174" s="10"/>
      <c r="C174" s="10"/>
      <c r="D174" s="10"/>
      <c r="F174" s="10"/>
      <c r="G174" s="10"/>
      <c r="H174" s="10"/>
      <c r="O174" s="34"/>
      <c r="Y174" s="49"/>
      <c r="Z174" s="49"/>
      <c r="AA174" s="49"/>
      <c r="AB174" s="6"/>
      <c r="AC174" s="6"/>
      <c r="AD174" s="6"/>
      <c r="AK174" s="23">
        <f t="shared" si="16"/>
        <v>171</v>
      </c>
      <c r="AL174" s="28">
        <f>RNG!F178</f>
        <v>72.60042395</v>
      </c>
      <c r="AM174" s="40">
        <f t="shared" si="10"/>
        <v>17.5</v>
      </c>
      <c r="AN174" s="21" t="str">
        <f t="shared" si="11"/>
        <v>Normal</v>
      </c>
    </row>
    <row r="175">
      <c r="B175" s="10"/>
      <c r="C175" s="10"/>
      <c r="D175" s="10"/>
      <c r="F175" s="10"/>
      <c r="G175" s="10"/>
      <c r="H175" s="10"/>
      <c r="O175" s="34"/>
      <c r="Y175" s="49"/>
      <c r="Z175" s="49"/>
      <c r="AA175" s="49"/>
      <c r="AB175" s="6"/>
      <c r="AC175" s="6"/>
      <c r="AD175" s="6"/>
      <c r="AK175" s="23">
        <f t="shared" si="16"/>
        <v>172</v>
      </c>
      <c r="AL175" s="28">
        <f>RNG!F179</f>
        <v>71.5622689</v>
      </c>
      <c r="AM175" s="40">
        <f t="shared" si="10"/>
        <v>17.5</v>
      </c>
      <c r="AN175" s="21" t="str">
        <f t="shared" si="11"/>
        <v>Normal</v>
      </c>
    </row>
    <row r="176">
      <c r="B176" s="10"/>
      <c r="C176" s="10"/>
      <c r="D176" s="10"/>
      <c r="F176" s="10"/>
      <c r="G176" s="10"/>
      <c r="H176" s="10"/>
      <c r="O176" s="34"/>
      <c r="Y176" s="49"/>
      <c r="Z176" s="49"/>
      <c r="AA176" s="49"/>
      <c r="AB176" s="6"/>
      <c r="AC176" s="6"/>
      <c r="AD176" s="6"/>
      <c r="AK176" s="23">
        <f t="shared" si="16"/>
        <v>173</v>
      </c>
      <c r="AL176" s="28">
        <f>RNG!F180</f>
        <v>24.01813875</v>
      </c>
      <c r="AM176" s="40">
        <f t="shared" si="10"/>
        <v>13.5</v>
      </c>
      <c r="AN176" s="21" t="str">
        <f t="shared" si="11"/>
        <v>Underweight</v>
      </c>
    </row>
    <row r="177">
      <c r="B177" s="10"/>
      <c r="C177" s="10"/>
      <c r="D177" s="10"/>
      <c r="F177" s="10"/>
      <c r="G177" s="10"/>
      <c r="H177" s="10"/>
      <c r="O177" s="34"/>
      <c r="Y177" s="49"/>
      <c r="Z177" s="49"/>
      <c r="AA177" s="49"/>
      <c r="AB177" s="6"/>
      <c r="AC177" s="6"/>
      <c r="AD177" s="6"/>
      <c r="AK177" s="23">
        <f t="shared" si="16"/>
        <v>174</v>
      </c>
      <c r="AL177" s="28">
        <f>RNG!F181</f>
        <v>1.857006504</v>
      </c>
      <c r="AM177" s="40">
        <f t="shared" si="10"/>
        <v>11.5</v>
      </c>
      <c r="AN177" s="21" t="str">
        <f t="shared" si="11"/>
        <v>Underweight</v>
      </c>
    </row>
    <row r="178">
      <c r="B178" s="10"/>
      <c r="C178" s="10"/>
      <c r="D178" s="10"/>
      <c r="F178" s="10"/>
      <c r="G178" s="10"/>
      <c r="H178" s="10"/>
      <c r="O178" s="34"/>
      <c r="Y178" s="49"/>
      <c r="Z178" s="49"/>
      <c r="AA178" s="49"/>
      <c r="AB178" s="6"/>
      <c r="AC178" s="6"/>
      <c r="AD178" s="6"/>
      <c r="AK178" s="23">
        <f t="shared" si="16"/>
        <v>175</v>
      </c>
      <c r="AL178" s="28">
        <f>RNG!F182</f>
        <v>93.90437421</v>
      </c>
      <c r="AM178" s="40">
        <f t="shared" si="10"/>
        <v>19.5</v>
      </c>
      <c r="AN178" s="21" t="str">
        <f t="shared" si="11"/>
        <v>Normal</v>
      </c>
    </row>
    <row r="179">
      <c r="B179" s="10"/>
      <c r="C179" s="10"/>
      <c r="D179" s="10"/>
      <c r="F179" s="10"/>
      <c r="G179" s="10"/>
      <c r="H179" s="10"/>
      <c r="O179" s="34"/>
      <c r="Y179" s="49"/>
      <c r="Z179" s="49"/>
      <c r="AA179" s="49"/>
      <c r="AB179" s="6"/>
      <c r="AC179" s="6"/>
      <c r="AD179" s="6"/>
      <c r="AK179" s="23">
        <f t="shared" si="16"/>
        <v>176</v>
      </c>
      <c r="AL179" s="28">
        <f>RNG!F183</f>
        <v>3.729489494</v>
      </c>
      <c r="AM179" s="40">
        <f t="shared" si="10"/>
        <v>11.5</v>
      </c>
      <c r="AN179" s="21" t="str">
        <f t="shared" si="11"/>
        <v>Underweight</v>
      </c>
    </row>
    <row r="180">
      <c r="B180" s="10"/>
      <c r="C180" s="10"/>
      <c r="D180" s="10"/>
      <c r="F180" s="10"/>
      <c r="G180" s="10"/>
      <c r="H180" s="10"/>
      <c r="O180" s="34"/>
      <c r="Y180" s="49"/>
      <c r="Z180" s="49"/>
      <c r="AA180" s="49"/>
      <c r="AB180" s="6"/>
      <c r="AC180" s="6"/>
      <c r="AD180" s="6"/>
      <c r="AK180" s="23">
        <f t="shared" si="16"/>
        <v>177</v>
      </c>
      <c r="AL180" s="28">
        <f>RNG!F184</f>
        <v>41.94755063</v>
      </c>
      <c r="AM180" s="40">
        <f t="shared" si="10"/>
        <v>15.5</v>
      </c>
      <c r="AN180" s="21" t="str">
        <f t="shared" si="11"/>
        <v>Underweight</v>
      </c>
    </row>
    <row r="181">
      <c r="B181" s="10"/>
      <c r="C181" s="10"/>
      <c r="D181" s="10"/>
      <c r="F181" s="10"/>
      <c r="G181" s="10"/>
      <c r="H181" s="10"/>
      <c r="O181" s="34"/>
      <c r="Y181" s="49"/>
      <c r="Z181" s="49"/>
      <c r="AA181" s="49"/>
      <c r="AB181" s="6"/>
      <c r="AC181" s="6"/>
      <c r="AD181" s="6"/>
      <c r="AK181" s="23">
        <f t="shared" si="16"/>
        <v>178</v>
      </c>
      <c r="AL181" s="28">
        <f>RNG!F185</f>
        <v>20.72939143</v>
      </c>
      <c r="AM181" s="40">
        <f t="shared" si="10"/>
        <v>13.5</v>
      </c>
      <c r="AN181" s="21" t="str">
        <f t="shared" si="11"/>
        <v>Underweight</v>
      </c>
    </row>
    <row r="182">
      <c r="B182" s="10"/>
      <c r="C182" s="10"/>
      <c r="D182" s="10"/>
      <c r="F182" s="10"/>
      <c r="G182" s="10"/>
      <c r="H182" s="10"/>
      <c r="O182" s="34"/>
      <c r="Y182" s="49"/>
      <c r="Z182" s="49"/>
      <c r="AA182" s="49"/>
      <c r="AB182" s="6"/>
      <c r="AC182" s="6"/>
      <c r="AD182" s="6"/>
      <c r="AK182" s="23">
        <f t="shared" si="16"/>
        <v>179</v>
      </c>
      <c r="AL182" s="28">
        <f>RNG!F186</f>
        <v>97.33717926</v>
      </c>
      <c r="AM182" s="40">
        <f t="shared" si="10"/>
        <v>21.5</v>
      </c>
      <c r="AN182" s="21" t="str">
        <f t="shared" si="11"/>
        <v>Normal</v>
      </c>
    </row>
    <row r="183">
      <c r="B183" s="10"/>
      <c r="C183" s="10"/>
      <c r="D183" s="10"/>
      <c r="F183" s="10"/>
      <c r="G183" s="10"/>
      <c r="H183" s="10"/>
      <c r="O183" s="34"/>
      <c r="Y183" s="49"/>
      <c r="Z183" s="49"/>
      <c r="AA183" s="49"/>
      <c r="AB183" s="6"/>
      <c r="AC183" s="6"/>
      <c r="AD183" s="6"/>
      <c r="AK183" s="23">
        <f t="shared" si="16"/>
        <v>180</v>
      </c>
      <c r="AL183" s="28">
        <f>RNG!F187</f>
        <v>73.82115273</v>
      </c>
      <c r="AM183" s="40">
        <f t="shared" si="10"/>
        <v>17.5</v>
      </c>
      <c r="AN183" s="21" t="str">
        <f t="shared" si="11"/>
        <v>Normal</v>
      </c>
    </row>
    <row r="184">
      <c r="B184" s="10"/>
      <c r="C184" s="10"/>
      <c r="D184" s="10"/>
      <c r="F184" s="10"/>
      <c r="G184" s="10"/>
      <c r="H184" s="10"/>
      <c r="O184" s="34"/>
      <c r="Y184" s="49"/>
      <c r="Z184" s="49"/>
      <c r="AA184" s="49"/>
      <c r="AB184" s="6"/>
      <c r="AC184" s="6"/>
      <c r="AD184" s="6"/>
      <c r="AK184" s="23">
        <f t="shared" si="16"/>
        <v>181</v>
      </c>
      <c r="AL184" s="28">
        <f>RNG!F188</f>
        <v>17.14962284</v>
      </c>
      <c r="AM184" s="40">
        <f t="shared" si="10"/>
        <v>13.5</v>
      </c>
      <c r="AN184" s="21" t="str">
        <f t="shared" si="11"/>
        <v>Underweight</v>
      </c>
    </row>
    <row r="185">
      <c r="B185" s="10"/>
      <c r="C185" s="10"/>
      <c r="D185" s="10"/>
      <c r="F185" s="10"/>
      <c r="G185" s="10"/>
      <c r="H185" s="10"/>
      <c r="O185" s="34"/>
      <c r="Y185" s="49"/>
      <c r="Z185" s="49"/>
      <c r="AA185" s="49"/>
      <c r="AB185" s="6"/>
      <c r="AC185" s="6"/>
      <c r="AD185" s="6"/>
      <c r="AK185" s="23">
        <f t="shared" si="16"/>
        <v>182</v>
      </c>
      <c r="AL185" s="28">
        <f>RNG!F189</f>
        <v>13.95721692</v>
      </c>
      <c r="AM185" s="40">
        <f t="shared" si="10"/>
        <v>13.5</v>
      </c>
      <c r="AN185" s="21" t="str">
        <f t="shared" si="11"/>
        <v>Underweight</v>
      </c>
    </row>
    <row r="186">
      <c r="B186" s="10"/>
      <c r="C186" s="10"/>
      <c r="D186" s="10"/>
      <c r="F186" s="10"/>
      <c r="G186" s="10"/>
      <c r="H186" s="10"/>
      <c r="O186" s="34"/>
      <c r="Y186" s="49"/>
      <c r="Z186" s="49"/>
      <c r="AA186" s="49"/>
      <c r="AB186" s="6"/>
      <c r="AC186" s="6"/>
      <c r="AD186" s="6"/>
      <c r="AK186" s="23">
        <f t="shared" si="16"/>
        <v>183</v>
      </c>
      <c r="AL186" s="28">
        <f>RNG!F190</f>
        <v>91.45966414</v>
      </c>
      <c r="AM186" s="40">
        <f t="shared" si="10"/>
        <v>17.5</v>
      </c>
      <c r="AN186" s="21" t="str">
        <f t="shared" si="11"/>
        <v>Normal</v>
      </c>
    </row>
    <row r="187">
      <c r="B187" s="10"/>
      <c r="C187" s="10"/>
      <c r="D187" s="10"/>
      <c r="F187" s="10"/>
      <c r="G187" s="10"/>
      <c r="H187" s="10"/>
      <c r="O187" s="34"/>
      <c r="Y187" s="49"/>
      <c r="Z187" s="49"/>
      <c r="AA187" s="49"/>
      <c r="AB187" s="6"/>
      <c r="AC187" s="6"/>
      <c r="AD187" s="6"/>
      <c r="AK187" s="23">
        <f t="shared" si="16"/>
        <v>184</v>
      </c>
      <c r="AL187" s="28">
        <f>RNG!F191</f>
        <v>59.14540694</v>
      </c>
      <c r="AM187" s="40">
        <f t="shared" si="10"/>
        <v>15.5</v>
      </c>
      <c r="AN187" s="21" t="str">
        <f t="shared" si="11"/>
        <v>Underweight</v>
      </c>
    </row>
    <row r="188">
      <c r="B188" s="10"/>
      <c r="C188" s="10"/>
      <c r="D188" s="10"/>
      <c r="F188" s="10"/>
      <c r="G188" s="10"/>
      <c r="H188" s="10"/>
      <c r="O188" s="34"/>
      <c r="Y188" s="49"/>
      <c r="Z188" s="49"/>
      <c r="AA188" s="49"/>
      <c r="AB188" s="6"/>
      <c r="AC188" s="6"/>
      <c r="AD188" s="6"/>
      <c r="AK188" s="23">
        <f t="shared" si="16"/>
        <v>185</v>
      </c>
      <c r="AL188" s="28">
        <f>RNG!F192</f>
        <v>26.72794067</v>
      </c>
      <c r="AM188" s="40">
        <f t="shared" si="10"/>
        <v>13.5</v>
      </c>
      <c r="AN188" s="21" t="str">
        <f t="shared" si="11"/>
        <v>Underweight</v>
      </c>
    </row>
    <row r="189">
      <c r="B189" s="10"/>
      <c r="C189" s="10"/>
      <c r="D189" s="10"/>
      <c r="F189" s="10"/>
      <c r="G189" s="10"/>
      <c r="H189" s="10"/>
      <c r="O189" s="34"/>
      <c r="Y189" s="49"/>
      <c r="Z189" s="49"/>
      <c r="AA189" s="49"/>
      <c r="AB189" s="6"/>
      <c r="AC189" s="6"/>
      <c r="AD189" s="6"/>
      <c r="AK189" s="23">
        <f t="shared" si="16"/>
        <v>186</v>
      </c>
      <c r="AL189" s="28">
        <f>RNG!F193</f>
        <v>99.51425982</v>
      </c>
      <c r="AM189" s="40">
        <f t="shared" si="10"/>
        <v>23.5</v>
      </c>
      <c r="AN189" s="21" t="str">
        <f t="shared" si="11"/>
        <v>Normal</v>
      </c>
    </row>
    <row r="190">
      <c r="B190" s="10"/>
      <c r="C190" s="10"/>
      <c r="D190" s="10"/>
      <c r="F190" s="10"/>
      <c r="G190" s="10"/>
      <c r="H190" s="10"/>
      <c r="O190" s="34"/>
      <c r="Y190" s="49"/>
      <c r="Z190" s="49"/>
      <c r="AA190" s="49"/>
      <c r="AB190" s="6"/>
      <c r="AC190" s="6"/>
      <c r="AD190" s="6"/>
      <c r="AK190" s="23">
        <f t="shared" si="16"/>
        <v>187</v>
      </c>
      <c r="AL190" s="28">
        <f>RNG!F194</f>
        <v>23.66102236</v>
      </c>
      <c r="AM190" s="40">
        <f t="shared" si="10"/>
        <v>13.5</v>
      </c>
      <c r="AN190" s="21" t="str">
        <f t="shared" si="11"/>
        <v>Underweight</v>
      </c>
    </row>
    <row r="191">
      <c r="B191" s="10"/>
      <c r="C191" s="10"/>
      <c r="D191" s="10"/>
      <c r="F191" s="10"/>
      <c r="G191" s="10"/>
      <c r="H191" s="10"/>
      <c r="O191" s="34"/>
      <c r="Y191" s="49"/>
      <c r="Z191" s="49"/>
      <c r="AA191" s="49"/>
      <c r="AB191" s="6"/>
      <c r="AC191" s="6"/>
      <c r="AD191" s="6"/>
      <c r="AK191" s="23">
        <f t="shared" si="16"/>
        <v>188</v>
      </c>
      <c r="AL191" s="28">
        <f>RNG!F195</f>
        <v>37.64882443</v>
      </c>
      <c r="AM191" s="40">
        <f t="shared" si="10"/>
        <v>15.5</v>
      </c>
      <c r="AN191" s="21" t="str">
        <f t="shared" si="11"/>
        <v>Underweight</v>
      </c>
    </row>
    <row r="192">
      <c r="B192" s="10"/>
      <c r="C192" s="10"/>
      <c r="D192" s="10"/>
      <c r="F192" s="10"/>
      <c r="G192" s="10"/>
      <c r="H192" s="10"/>
      <c r="O192" s="34"/>
      <c r="Y192" s="49"/>
      <c r="Z192" s="49"/>
      <c r="AA192" s="49"/>
      <c r="AB192" s="6"/>
      <c r="AC192" s="6"/>
      <c r="AD192" s="6"/>
      <c r="AK192" s="23">
        <f t="shared" si="16"/>
        <v>189</v>
      </c>
      <c r="AL192" s="28">
        <f>RNG!F196</f>
        <v>31.34659451</v>
      </c>
      <c r="AM192" s="40">
        <f t="shared" si="10"/>
        <v>15.5</v>
      </c>
      <c r="AN192" s="21" t="str">
        <f t="shared" si="11"/>
        <v>Underweight</v>
      </c>
    </row>
    <row r="193">
      <c r="B193" s="10"/>
      <c r="C193" s="10"/>
      <c r="D193" s="10"/>
      <c r="F193" s="10"/>
      <c r="G193" s="10"/>
      <c r="H193" s="10"/>
      <c r="O193" s="34"/>
      <c r="Y193" s="49"/>
      <c r="Z193" s="49"/>
      <c r="AA193" s="49"/>
      <c r="AB193" s="6"/>
      <c r="AC193" s="6"/>
      <c r="AD193" s="6"/>
      <c r="AK193" s="23">
        <f t="shared" si="16"/>
        <v>190</v>
      </c>
      <c r="AL193" s="28">
        <f>RNG!F197</f>
        <v>42.4290234</v>
      </c>
      <c r="AM193" s="40">
        <f t="shared" si="10"/>
        <v>15.5</v>
      </c>
      <c r="AN193" s="21" t="str">
        <f t="shared" si="11"/>
        <v>Underweight</v>
      </c>
    </row>
    <row r="194">
      <c r="B194" s="10"/>
      <c r="C194" s="10"/>
      <c r="D194" s="10"/>
      <c r="F194" s="10"/>
      <c r="G194" s="10"/>
      <c r="H194" s="10"/>
      <c r="O194" s="34"/>
      <c r="Y194" s="49"/>
      <c r="Z194" s="49"/>
      <c r="AA194" s="49"/>
      <c r="AB194" s="6"/>
      <c r="AC194" s="6"/>
      <c r="AD194" s="6"/>
      <c r="AK194" s="23">
        <f t="shared" si="16"/>
        <v>191</v>
      </c>
      <c r="AL194" s="28">
        <f>RNG!F198</f>
        <v>26.99374721</v>
      </c>
      <c r="AM194" s="40">
        <f t="shared" si="10"/>
        <v>13.5</v>
      </c>
      <c r="AN194" s="21" t="str">
        <f t="shared" si="11"/>
        <v>Underweight</v>
      </c>
    </row>
    <row r="195">
      <c r="B195" s="10"/>
      <c r="C195" s="10"/>
      <c r="D195" s="10"/>
      <c r="F195" s="10"/>
      <c r="G195" s="10"/>
      <c r="H195" s="10"/>
      <c r="O195" s="34"/>
      <c r="Y195" s="49"/>
      <c r="Z195" s="49"/>
      <c r="AA195" s="49"/>
      <c r="AB195" s="6"/>
      <c r="AC195" s="6"/>
      <c r="AD195" s="6"/>
      <c r="AK195" s="23">
        <f t="shared" si="16"/>
        <v>192</v>
      </c>
      <c r="AL195" s="28">
        <f>RNG!F199</f>
        <v>64.3234691</v>
      </c>
      <c r="AM195" s="40">
        <f t="shared" si="10"/>
        <v>15.5</v>
      </c>
      <c r="AN195" s="21" t="str">
        <f t="shared" si="11"/>
        <v>Underweight</v>
      </c>
    </row>
    <row r="196">
      <c r="B196" s="10"/>
      <c r="C196" s="10"/>
      <c r="D196" s="10"/>
      <c r="F196" s="10"/>
      <c r="G196" s="10"/>
      <c r="H196" s="10"/>
      <c r="O196" s="34"/>
      <c r="Y196" s="49"/>
      <c r="Z196" s="49"/>
      <c r="AA196" s="49"/>
      <c r="AB196" s="6"/>
      <c r="AC196" s="6"/>
      <c r="AD196" s="6"/>
      <c r="AK196" s="23">
        <f t="shared" si="16"/>
        <v>193</v>
      </c>
      <c r="AL196" s="28">
        <f>RNG!F200</f>
        <v>55.68658018</v>
      </c>
      <c r="AM196" s="40">
        <f t="shared" si="10"/>
        <v>15.5</v>
      </c>
      <c r="AN196" s="21" t="str">
        <f t="shared" si="11"/>
        <v>Underweight</v>
      </c>
    </row>
    <row r="197">
      <c r="B197" s="10"/>
      <c r="C197" s="10"/>
      <c r="D197" s="10"/>
      <c r="F197" s="10"/>
      <c r="G197" s="10"/>
      <c r="H197" s="10"/>
      <c r="O197" s="34"/>
      <c r="Y197" s="49"/>
      <c r="Z197" s="49"/>
      <c r="AA197" s="49"/>
      <c r="AB197" s="6"/>
      <c r="AC197" s="6"/>
      <c r="AD197" s="6"/>
      <c r="AK197" s="23">
        <f t="shared" si="16"/>
        <v>194</v>
      </c>
      <c r="AL197" s="28">
        <f>RNG!F201</f>
        <v>29.33375222</v>
      </c>
      <c r="AM197" s="40">
        <f t="shared" si="10"/>
        <v>13.5</v>
      </c>
      <c r="AN197" s="21" t="str">
        <f t="shared" si="11"/>
        <v>Underweight</v>
      </c>
    </row>
    <row r="198">
      <c r="B198" s="10"/>
      <c r="C198" s="10"/>
      <c r="D198" s="10"/>
      <c r="F198" s="10"/>
      <c r="G198" s="10"/>
      <c r="H198" s="10"/>
      <c r="O198" s="34"/>
      <c r="Y198" s="49"/>
      <c r="Z198" s="49"/>
      <c r="AA198" s="49"/>
      <c r="AB198" s="6"/>
      <c r="AC198" s="6"/>
      <c r="AD198" s="6"/>
      <c r="AK198" s="23">
        <f t="shared" si="16"/>
        <v>195</v>
      </c>
      <c r="AL198" s="28">
        <f>RNG!F202</f>
        <v>89.5457928</v>
      </c>
      <c r="AM198" s="40">
        <f t="shared" si="10"/>
        <v>17.5</v>
      </c>
      <c r="AN198" s="21" t="str">
        <f t="shared" si="11"/>
        <v>Normal</v>
      </c>
    </row>
    <row r="199">
      <c r="B199" s="10"/>
      <c r="C199" s="10"/>
      <c r="D199" s="10"/>
      <c r="F199" s="10"/>
      <c r="G199" s="10"/>
      <c r="H199" s="10"/>
      <c r="O199" s="34"/>
      <c r="Y199" s="49"/>
      <c r="Z199" s="49"/>
      <c r="AA199" s="49"/>
      <c r="AB199" s="6"/>
      <c r="AC199" s="6"/>
      <c r="AD199" s="6"/>
      <c r="AK199" s="23">
        <f t="shared" si="16"/>
        <v>196</v>
      </c>
      <c r="AL199" s="28">
        <f>RNG!F203</f>
        <v>31.46417189</v>
      </c>
      <c r="AM199" s="40">
        <f t="shared" si="10"/>
        <v>15.5</v>
      </c>
      <c r="AN199" s="21" t="str">
        <f t="shared" si="11"/>
        <v>Underweight</v>
      </c>
    </row>
    <row r="200">
      <c r="B200" s="10"/>
      <c r="C200" s="10"/>
      <c r="D200" s="10"/>
      <c r="F200" s="10"/>
      <c r="G200" s="10"/>
      <c r="H200" s="10"/>
      <c r="O200" s="34"/>
      <c r="Y200" s="49"/>
      <c r="Z200" s="49"/>
      <c r="AA200" s="49"/>
      <c r="AB200" s="6"/>
      <c r="AC200" s="6"/>
      <c r="AD200" s="6"/>
      <c r="AK200" s="23">
        <f t="shared" si="16"/>
        <v>197</v>
      </c>
      <c r="AL200" s="28">
        <f>RNG!F204</f>
        <v>73.1671742</v>
      </c>
      <c r="AM200" s="40">
        <f t="shared" si="10"/>
        <v>17.5</v>
      </c>
      <c r="AN200" s="21" t="str">
        <f t="shared" si="11"/>
        <v>Normal</v>
      </c>
    </row>
    <row r="201">
      <c r="B201" s="10"/>
      <c r="C201" s="10"/>
      <c r="D201" s="10"/>
      <c r="F201" s="10"/>
      <c r="G201" s="10"/>
      <c r="H201" s="10"/>
      <c r="O201" s="34"/>
      <c r="Y201" s="49"/>
      <c r="Z201" s="49"/>
      <c r="AA201" s="49"/>
      <c r="AB201" s="6"/>
      <c r="AC201" s="6"/>
      <c r="AD201" s="6"/>
      <c r="AK201" s="23">
        <f t="shared" si="16"/>
        <v>198</v>
      </c>
      <c r="AL201" s="28">
        <f>RNG!F205</f>
        <v>78.16817149</v>
      </c>
      <c r="AM201" s="40">
        <f t="shared" si="10"/>
        <v>17.5</v>
      </c>
      <c r="AN201" s="21" t="str">
        <f t="shared" si="11"/>
        <v>Normal</v>
      </c>
    </row>
    <row r="202">
      <c r="B202" s="10"/>
      <c r="C202" s="10"/>
      <c r="D202" s="10"/>
      <c r="F202" s="10"/>
      <c r="G202" s="10"/>
      <c r="H202" s="10"/>
      <c r="O202" s="34"/>
      <c r="Y202" s="49"/>
      <c r="Z202" s="49"/>
      <c r="AA202" s="49"/>
      <c r="AB202" s="6"/>
      <c r="AC202" s="6"/>
      <c r="AD202" s="6"/>
      <c r="AK202" s="23">
        <f t="shared" si="16"/>
        <v>199</v>
      </c>
      <c r="AL202" s="28">
        <f>RNG!F206</f>
        <v>99.54467849</v>
      </c>
      <c r="AM202" s="40">
        <f t="shared" si="10"/>
        <v>23.5</v>
      </c>
      <c r="AN202" s="21" t="str">
        <f t="shared" si="11"/>
        <v>Normal</v>
      </c>
    </row>
    <row r="203">
      <c r="B203" s="10"/>
      <c r="C203" s="10"/>
      <c r="D203" s="10"/>
      <c r="F203" s="10"/>
      <c r="G203" s="10"/>
      <c r="H203" s="10"/>
      <c r="O203" s="34"/>
      <c r="Y203" s="49"/>
      <c r="Z203" s="49"/>
      <c r="AA203" s="49"/>
      <c r="AB203" s="6"/>
      <c r="AC203" s="6"/>
      <c r="AD203" s="6"/>
      <c r="AK203" s="23">
        <f t="shared" si="16"/>
        <v>200</v>
      </c>
      <c r="AL203" s="28">
        <f>RNG!F207</f>
        <v>23.16603005</v>
      </c>
      <c r="AM203" s="40">
        <f t="shared" si="10"/>
        <v>13.5</v>
      </c>
      <c r="AN203" s="21" t="str">
        <f t="shared" si="11"/>
        <v>Underweight</v>
      </c>
    </row>
    <row r="204">
      <c r="B204" s="10"/>
      <c r="C204" s="10"/>
      <c r="D204" s="10"/>
      <c r="F204" s="10"/>
      <c r="G204" s="10"/>
      <c r="H204" s="10"/>
      <c r="O204" s="34"/>
      <c r="Y204" s="49"/>
      <c r="Z204" s="49"/>
      <c r="AA204" s="49"/>
      <c r="AB204" s="6"/>
      <c r="AC204" s="6"/>
      <c r="AD204" s="6"/>
      <c r="AK204" s="23">
        <f t="shared" si="16"/>
        <v>201</v>
      </c>
      <c r="AL204" s="28">
        <f>RNG!F208</f>
        <v>9.380033989</v>
      </c>
      <c r="AM204" s="40">
        <f t="shared" si="10"/>
        <v>13.5</v>
      </c>
      <c r="AN204" s="21" t="str">
        <f t="shared" si="11"/>
        <v>Underweight</v>
      </c>
    </row>
    <row r="205">
      <c r="B205" s="10"/>
      <c r="C205" s="10"/>
      <c r="D205" s="10"/>
      <c r="F205" s="10"/>
      <c r="G205" s="10"/>
      <c r="H205" s="10"/>
      <c r="O205" s="34"/>
      <c r="Y205" s="49"/>
      <c r="Z205" s="49"/>
      <c r="AA205" s="49"/>
      <c r="AB205" s="6"/>
      <c r="AC205" s="6"/>
      <c r="AD205" s="6"/>
      <c r="AK205" s="23">
        <f t="shared" si="16"/>
        <v>202</v>
      </c>
      <c r="AL205" s="28">
        <f>RNG!F209</f>
        <v>29.53870563</v>
      </c>
      <c r="AM205" s="40">
        <f t="shared" si="10"/>
        <v>13.5</v>
      </c>
      <c r="AN205" s="21" t="str">
        <f t="shared" si="11"/>
        <v>Underweight</v>
      </c>
    </row>
    <row r="206">
      <c r="B206" s="10"/>
      <c r="C206" s="10"/>
      <c r="D206" s="10"/>
      <c r="F206" s="10"/>
      <c r="G206" s="10"/>
      <c r="H206" s="10"/>
      <c r="O206" s="34"/>
      <c r="Y206" s="49"/>
      <c r="Z206" s="49"/>
      <c r="AA206" s="49"/>
      <c r="AB206" s="6"/>
      <c r="AC206" s="6"/>
      <c r="AD206" s="6"/>
      <c r="AK206" s="23">
        <f t="shared" si="16"/>
        <v>203</v>
      </c>
      <c r="AL206" s="28">
        <f>RNG!F210</f>
        <v>55.08576615</v>
      </c>
      <c r="AM206" s="40">
        <f t="shared" si="10"/>
        <v>15.5</v>
      </c>
      <c r="AN206" s="21" t="str">
        <f t="shared" si="11"/>
        <v>Underweight</v>
      </c>
    </row>
    <row r="207">
      <c r="B207" s="10"/>
      <c r="C207" s="10"/>
      <c r="D207" s="10"/>
      <c r="F207" s="10"/>
      <c r="G207" s="10"/>
      <c r="H207" s="10"/>
      <c r="O207" s="34"/>
      <c r="Y207" s="49"/>
      <c r="Z207" s="49"/>
      <c r="AA207" s="49"/>
      <c r="AB207" s="6"/>
      <c r="AC207" s="6"/>
      <c r="AD207" s="6"/>
      <c r="AK207" s="23">
        <f t="shared" si="16"/>
        <v>204</v>
      </c>
      <c r="AL207" s="28">
        <f>RNG!F211</f>
        <v>63.36659857</v>
      </c>
      <c r="AM207" s="40">
        <f t="shared" si="10"/>
        <v>15.5</v>
      </c>
      <c r="AN207" s="21" t="str">
        <f t="shared" si="11"/>
        <v>Underweight</v>
      </c>
    </row>
    <row r="208">
      <c r="B208" s="10"/>
      <c r="C208" s="10"/>
      <c r="D208" s="10"/>
      <c r="F208" s="10"/>
      <c r="G208" s="10"/>
      <c r="H208" s="10"/>
      <c r="O208" s="34"/>
      <c r="Y208" s="49"/>
      <c r="Z208" s="49"/>
      <c r="AA208" s="49"/>
      <c r="AB208" s="6"/>
      <c r="AC208" s="6"/>
      <c r="AD208" s="6"/>
      <c r="AK208" s="23">
        <f t="shared" si="16"/>
        <v>205</v>
      </c>
      <c r="AL208" s="28">
        <f>RNG!F212</f>
        <v>42.91572536</v>
      </c>
      <c r="AM208" s="40">
        <f t="shared" si="10"/>
        <v>15.5</v>
      </c>
      <c r="AN208" s="21" t="str">
        <f t="shared" si="11"/>
        <v>Underweight</v>
      </c>
    </row>
    <row r="209">
      <c r="B209" s="10"/>
      <c r="C209" s="10"/>
      <c r="D209" s="10"/>
      <c r="F209" s="10"/>
      <c r="G209" s="10"/>
      <c r="H209" s="10"/>
      <c r="O209" s="34"/>
      <c r="Y209" s="49"/>
      <c r="Z209" s="49"/>
      <c r="AA209" s="49"/>
      <c r="AB209" s="6"/>
      <c r="AC209" s="6"/>
      <c r="AD209" s="6"/>
      <c r="AK209" s="23">
        <f t="shared" si="16"/>
        <v>206</v>
      </c>
      <c r="AL209" s="28">
        <f>RNG!F213</f>
        <v>19.12663189</v>
      </c>
      <c r="AM209" s="40">
        <f t="shared" si="10"/>
        <v>13.5</v>
      </c>
      <c r="AN209" s="21" t="str">
        <f t="shared" si="11"/>
        <v>Underweight</v>
      </c>
    </row>
    <row r="210">
      <c r="B210" s="10"/>
      <c r="C210" s="10"/>
      <c r="D210" s="10"/>
      <c r="F210" s="10"/>
      <c r="G210" s="10"/>
      <c r="H210" s="10"/>
      <c r="O210" s="34"/>
      <c r="Y210" s="49"/>
      <c r="Z210" s="49"/>
      <c r="AA210" s="49"/>
      <c r="AB210" s="6"/>
      <c r="AC210" s="6"/>
      <c r="AD210" s="6"/>
      <c r="AK210" s="23">
        <f t="shared" si="16"/>
        <v>207</v>
      </c>
      <c r="AL210" s="28">
        <f>RNG!F214</f>
        <v>78.42278992</v>
      </c>
      <c r="AM210" s="40">
        <f t="shared" si="10"/>
        <v>17.5</v>
      </c>
      <c r="AN210" s="21" t="str">
        <f t="shared" si="11"/>
        <v>Normal</v>
      </c>
    </row>
    <row r="211">
      <c r="B211" s="10"/>
      <c r="C211" s="10"/>
      <c r="D211" s="10"/>
      <c r="F211" s="10"/>
      <c r="G211" s="10"/>
      <c r="H211" s="10"/>
      <c r="O211" s="34"/>
      <c r="Y211" s="49"/>
      <c r="Z211" s="49"/>
      <c r="AA211" s="49"/>
      <c r="AB211" s="6"/>
      <c r="AC211" s="6"/>
      <c r="AD211" s="6"/>
      <c r="AK211" s="23">
        <f t="shared" si="16"/>
        <v>208</v>
      </c>
      <c r="AL211" s="28">
        <f>RNG!F215</f>
        <v>80.6338055</v>
      </c>
      <c r="AM211" s="40">
        <f t="shared" si="10"/>
        <v>17.5</v>
      </c>
      <c r="AN211" s="21" t="str">
        <f t="shared" si="11"/>
        <v>Normal</v>
      </c>
    </row>
    <row r="212">
      <c r="B212" s="10"/>
      <c r="C212" s="10"/>
      <c r="D212" s="10"/>
      <c r="F212" s="10"/>
      <c r="G212" s="10"/>
      <c r="H212" s="10"/>
      <c r="O212" s="34"/>
      <c r="Y212" s="49"/>
      <c r="Z212" s="49"/>
      <c r="AA212" s="49"/>
      <c r="AB212" s="6"/>
      <c r="AC212" s="6"/>
      <c r="AD212" s="6"/>
      <c r="AK212" s="23">
        <f t="shared" si="16"/>
        <v>209</v>
      </c>
      <c r="AL212" s="28">
        <f>RNG!F216</f>
        <v>87.72063464</v>
      </c>
      <c r="AM212" s="40">
        <f t="shared" si="10"/>
        <v>17.5</v>
      </c>
      <c r="AN212" s="21" t="str">
        <f t="shared" si="11"/>
        <v>Normal</v>
      </c>
    </row>
    <row r="213">
      <c r="B213" s="10"/>
      <c r="C213" s="10"/>
      <c r="D213" s="10"/>
      <c r="F213" s="10"/>
      <c r="G213" s="10"/>
      <c r="H213" s="10"/>
      <c r="O213" s="34"/>
      <c r="Y213" s="49"/>
      <c r="Z213" s="49"/>
      <c r="AA213" s="49"/>
      <c r="AB213" s="6"/>
      <c r="AC213" s="6"/>
      <c r="AD213" s="6"/>
      <c r="AK213" s="23">
        <f t="shared" si="16"/>
        <v>210</v>
      </c>
      <c r="AL213" s="28">
        <f>RNG!F217</f>
        <v>60.54204021</v>
      </c>
      <c r="AM213" s="40">
        <f t="shared" si="10"/>
        <v>15.5</v>
      </c>
      <c r="AN213" s="21" t="str">
        <f t="shared" si="11"/>
        <v>Underweight</v>
      </c>
    </row>
    <row r="214">
      <c r="B214" s="10"/>
      <c r="C214" s="10"/>
      <c r="D214" s="10"/>
      <c r="F214" s="10"/>
      <c r="G214" s="10"/>
      <c r="H214" s="10"/>
      <c r="O214" s="34"/>
      <c r="Y214" s="49"/>
      <c r="Z214" s="49"/>
      <c r="AA214" s="49"/>
      <c r="AB214" s="6"/>
      <c r="AC214" s="6"/>
      <c r="AD214" s="6"/>
      <c r="AK214" s="23">
        <f t="shared" si="16"/>
        <v>211</v>
      </c>
      <c r="AL214" s="28">
        <f>RNG!F218</f>
        <v>60.84280478</v>
      </c>
      <c r="AM214" s="40">
        <f t="shared" si="10"/>
        <v>15.5</v>
      </c>
      <c r="AN214" s="21" t="str">
        <f t="shared" si="11"/>
        <v>Underweight</v>
      </c>
    </row>
    <row r="215">
      <c r="B215" s="10"/>
      <c r="C215" s="10"/>
      <c r="D215" s="10"/>
      <c r="F215" s="10"/>
      <c r="G215" s="10"/>
      <c r="H215" s="10"/>
      <c r="O215" s="34"/>
      <c r="Y215" s="49"/>
      <c r="Z215" s="49"/>
      <c r="AA215" s="49"/>
      <c r="AB215" s="6"/>
      <c r="AC215" s="6"/>
      <c r="AD215" s="6"/>
      <c r="AK215" s="23">
        <f t="shared" si="16"/>
        <v>212</v>
      </c>
      <c r="AL215" s="28">
        <f>RNG!F219</f>
        <v>99.69784184</v>
      </c>
      <c r="AM215" s="40">
        <f t="shared" si="10"/>
        <v>23.5</v>
      </c>
      <c r="AN215" s="21" t="str">
        <f t="shared" si="11"/>
        <v>Normal</v>
      </c>
    </row>
    <row r="216">
      <c r="B216" s="10"/>
      <c r="C216" s="10"/>
      <c r="D216" s="10"/>
      <c r="F216" s="10"/>
      <c r="G216" s="10"/>
      <c r="H216" s="10"/>
      <c r="O216" s="34"/>
      <c r="Y216" s="49"/>
      <c r="Z216" s="49"/>
      <c r="AA216" s="49"/>
      <c r="AB216" s="6"/>
      <c r="AC216" s="6"/>
      <c r="AD216" s="6"/>
      <c r="AK216" s="23">
        <f t="shared" si="16"/>
        <v>213</v>
      </c>
      <c r="AL216" s="28">
        <f>RNG!F220</f>
        <v>38.26148111</v>
      </c>
      <c r="AM216" s="40">
        <f t="shared" si="10"/>
        <v>15.5</v>
      </c>
      <c r="AN216" s="21" t="str">
        <f t="shared" si="11"/>
        <v>Underweight</v>
      </c>
    </row>
    <row r="217">
      <c r="B217" s="10"/>
      <c r="C217" s="10"/>
      <c r="D217" s="10"/>
      <c r="F217" s="10"/>
      <c r="G217" s="10"/>
      <c r="H217" s="10"/>
      <c r="O217" s="34"/>
      <c r="Y217" s="49"/>
      <c r="Z217" s="49"/>
      <c r="AA217" s="49"/>
      <c r="AB217" s="6"/>
      <c r="AC217" s="6"/>
      <c r="AD217" s="6"/>
      <c r="AK217" s="23">
        <f t="shared" si="16"/>
        <v>214</v>
      </c>
      <c r="AL217" s="28">
        <f>RNG!F221</f>
        <v>91.78192513</v>
      </c>
      <c r="AM217" s="40">
        <f t="shared" si="10"/>
        <v>17.5</v>
      </c>
      <c r="AN217" s="21" t="str">
        <f t="shared" si="11"/>
        <v>Normal</v>
      </c>
    </row>
    <row r="218">
      <c r="B218" s="10"/>
      <c r="C218" s="10"/>
      <c r="D218" s="10"/>
      <c r="F218" s="10"/>
      <c r="G218" s="10"/>
      <c r="H218" s="10"/>
      <c r="O218" s="34"/>
      <c r="Y218" s="49"/>
      <c r="Z218" s="49"/>
      <c r="AA218" s="49"/>
      <c r="AB218" s="6"/>
      <c r="AC218" s="6"/>
      <c r="AD218" s="6"/>
      <c r="AK218" s="23">
        <f t="shared" si="16"/>
        <v>215</v>
      </c>
      <c r="AL218" s="28">
        <f>RNG!F222</f>
        <v>50.99307715</v>
      </c>
      <c r="AM218" s="40">
        <f t="shared" si="10"/>
        <v>15.5</v>
      </c>
      <c r="AN218" s="21" t="str">
        <f t="shared" si="11"/>
        <v>Underweight</v>
      </c>
    </row>
    <row r="219">
      <c r="B219" s="10"/>
      <c r="C219" s="10"/>
      <c r="D219" s="10"/>
      <c r="F219" s="10"/>
      <c r="G219" s="10"/>
      <c r="H219" s="10"/>
      <c r="O219" s="34"/>
      <c r="Y219" s="49"/>
      <c r="Z219" s="49"/>
      <c r="AA219" s="49"/>
      <c r="AB219" s="6"/>
      <c r="AC219" s="6"/>
      <c r="AD219" s="6"/>
      <c r="AK219" s="23">
        <f t="shared" si="16"/>
        <v>216</v>
      </c>
      <c r="AL219" s="28">
        <f>RNG!F223</f>
        <v>57.32052771</v>
      </c>
      <c r="AM219" s="40">
        <f t="shared" si="10"/>
        <v>15.5</v>
      </c>
      <c r="AN219" s="21" t="str">
        <f t="shared" si="11"/>
        <v>Underweight</v>
      </c>
    </row>
    <row r="220">
      <c r="B220" s="10"/>
      <c r="C220" s="10"/>
      <c r="D220" s="10"/>
      <c r="F220" s="10"/>
      <c r="G220" s="10"/>
      <c r="H220" s="10"/>
      <c r="O220" s="34"/>
      <c r="Y220" s="49"/>
      <c r="Z220" s="49"/>
      <c r="AA220" s="49"/>
      <c r="AB220" s="6"/>
      <c r="AC220" s="6"/>
      <c r="AD220" s="6"/>
      <c r="AK220" s="23">
        <f t="shared" si="16"/>
        <v>217</v>
      </c>
      <c r="AL220" s="28">
        <f>RNG!F224</f>
        <v>60.38613676</v>
      </c>
      <c r="AM220" s="40">
        <f t="shared" si="10"/>
        <v>15.5</v>
      </c>
      <c r="AN220" s="21" t="str">
        <f t="shared" si="11"/>
        <v>Underweight</v>
      </c>
    </row>
    <row r="221">
      <c r="B221" s="10"/>
      <c r="C221" s="10"/>
      <c r="D221" s="10"/>
      <c r="F221" s="10"/>
      <c r="G221" s="10"/>
      <c r="H221" s="10"/>
      <c r="O221" s="34"/>
      <c r="Y221" s="49"/>
      <c r="Z221" s="49"/>
      <c r="AA221" s="49"/>
      <c r="AB221" s="6"/>
      <c r="AC221" s="6"/>
      <c r="AD221" s="6"/>
      <c r="AK221" s="23">
        <f t="shared" si="16"/>
        <v>218</v>
      </c>
      <c r="AL221" s="28">
        <f>RNG!F225</f>
        <v>0.7523240991</v>
      </c>
      <c r="AM221" s="40">
        <f t="shared" si="10"/>
        <v>11.5</v>
      </c>
      <c r="AN221" s="21" t="str">
        <f t="shared" si="11"/>
        <v>Underweight</v>
      </c>
    </row>
    <row r="222">
      <c r="B222" s="10"/>
      <c r="C222" s="10"/>
      <c r="D222" s="10"/>
      <c r="F222" s="10"/>
      <c r="G222" s="10"/>
      <c r="H222" s="10"/>
      <c r="O222" s="34"/>
      <c r="Y222" s="49"/>
      <c r="Z222" s="49"/>
      <c r="AA222" s="49"/>
      <c r="AB222" s="6"/>
      <c r="AC222" s="6"/>
      <c r="AD222" s="6"/>
      <c r="AK222" s="23">
        <f t="shared" si="16"/>
        <v>219</v>
      </c>
      <c r="AL222" s="28">
        <f>RNG!F226</f>
        <v>53.91460068</v>
      </c>
      <c r="AM222" s="40">
        <f t="shared" si="10"/>
        <v>15.5</v>
      </c>
      <c r="AN222" s="21" t="str">
        <f t="shared" si="11"/>
        <v>Underweight</v>
      </c>
    </row>
    <row r="223">
      <c r="B223" s="10"/>
      <c r="C223" s="10"/>
      <c r="D223" s="10"/>
      <c r="F223" s="10"/>
      <c r="G223" s="10"/>
      <c r="H223" s="10"/>
      <c r="O223" s="34"/>
      <c r="Y223" s="49"/>
      <c r="Z223" s="49"/>
      <c r="AA223" s="49"/>
      <c r="AB223" s="6"/>
      <c r="AC223" s="6"/>
      <c r="AD223" s="6"/>
      <c r="AK223" s="23">
        <f t="shared" si="16"/>
        <v>220</v>
      </c>
      <c r="AL223" s="28">
        <f>RNG!F227</f>
        <v>31.6583756</v>
      </c>
      <c r="AM223" s="40">
        <f t="shared" si="10"/>
        <v>15.5</v>
      </c>
      <c r="AN223" s="21" t="str">
        <f t="shared" si="11"/>
        <v>Underweight</v>
      </c>
    </row>
    <row r="224">
      <c r="B224" s="10"/>
      <c r="C224" s="10"/>
      <c r="D224" s="10"/>
      <c r="F224" s="10"/>
      <c r="G224" s="10"/>
      <c r="H224" s="10"/>
      <c r="O224" s="34"/>
      <c r="Y224" s="49"/>
      <c r="Z224" s="49"/>
      <c r="AA224" s="49"/>
      <c r="AB224" s="6"/>
      <c r="AC224" s="6"/>
      <c r="AD224" s="6"/>
      <c r="AK224" s="23">
        <f t="shared" si="16"/>
        <v>221</v>
      </c>
      <c r="AL224" s="28">
        <f>RNG!F228</f>
        <v>62.18636179</v>
      </c>
      <c r="AM224" s="40">
        <f t="shared" si="10"/>
        <v>15.5</v>
      </c>
      <c r="AN224" s="21" t="str">
        <f t="shared" si="11"/>
        <v>Underweight</v>
      </c>
    </row>
    <row r="225">
      <c r="B225" s="10"/>
      <c r="C225" s="10"/>
      <c r="D225" s="10"/>
      <c r="F225" s="10"/>
      <c r="G225" s="10"/>
      <c r="H225" s="10"/>
      <c r="O225" s="34"/>
      <c r="Y225" s="49"/>
      <c r="Z225" s="49"/>
      <c r="AA225" s="49"/>
      <c r="AB225" s="6"/>
      <c r="AC225" s="6"/>
      <c r="AD225" s="6"/>
      <c r="AK225" s="23">
        <f t="shared" si="16"/>
        <v>222</v>
      </c>
      <c r="AL225" s="28">
        <f>RNG!F229</f>
        <v>62.24744351</v>
      </c>
      <c r="AM225" s="40">
        <f t="shared" si="10"/>
        <v>15.5</v>
      </c>
      <c r="AN225" s="21" t="str">
        <f t="shared" si="11"/>
        <v>Underweight</v>
      </c>
    </row>
    <row r="226">
      <c r="B226" s="10"/>
      <c r="C226" s="10"/>
      <c r="D226" s="10"/>
      <c r="F226" s="10"/>
      <c r="G226" s="10"/>
      <c r="H226" s="10"/>
      <c r="O226" s="34"/>
      <c r="Y226" s="49"/>
      <c r="Z226" s="49"/>
      <c r="AA226" s="49"/>
      <c r="AB226" s="6"/>
      <c r="AC226" s="6"/>
      <c r="AD226" s="6"/>
      <c r="AK226" s="23">
        <f t="shared" si="16"/>
        <v>223</v>
      </c>
      <c r="AL226" s="28">
        <f>RNG!F230</f>
        <v>65.27040716</v>
      </c>
      <c r="AM226" s="40">
        <f t="shared" si="10"/>
        <v>15.5</v>
      </c>
      <c r="AN226" s="21" t="str">
        <f t="shared" si="11"/>
        <v>Underweight</v>
      </c>
    </row>
    <row r="227">
      <c r="B227" s="10"/>
      <c r="C227" s="10"/>
      <c r="D227" s="10"/>
      <c r="F227" s="10"/>
      <c r="G227" s="10"/>
      <c r="H227" s="10"/>
      <c r="O227" s="34"/>
      <c r="Y227" s="49"/>
      <c r="Z227" s="49"/>
      <c r="AA227" s="49"/>
      <c r="AB227" s="6"/>
      <c r="AC227" s="6"/>
      <c r="AD227" s="6"/>
      <c r="AK227" s="23">
        <f t="shared" si="16"/>
        <v>224</v>
      </c>
      <c r="AL227" s="28">
        <f>RNG!F231</f>
        <v>5.356474363</v>
      </c>
      <c r="AM227" s="40">
        <f t="shared" si="10"/>
        <v>13.5</v>
      </c>
      <c r="AN227" s="21" t="str">
        <f t="shared" si="11"/>
        <v>Underweight</v>
      </c>
    </row>
    <row r="228">
      <c r="B228" s="10"/>
      <c r="C228" s="10"/>
      <c r="D228" s="10"/>
      <c r="F228" s="10"/>
      <c r="G228" s="10"/>
      <c r="H228" s="10"/>
      <c r="O228" s="34"/>
      <c r="Y228" s="49"/>
      <c r="Z228" s="49"/>
      <c r="AA228" s="49"/>
      <c r="AB228" s="6"/>
      <c r="AC228" s="6"/>
      <c r="AD228" s="6"/>
      <c r="AK228" s="23">
        <f t="shared" si="16"/>
        <v>225</v>
      </c>
      <c r="AL228" s="28">
        <f>RNG!F232</f>
        <v>58.66608376</v>
      </c>
      <c r="AM228" s="40">
        <f t="shared" si="10"/>
        <v>15.5</v>
      </c>
      <c r="AN228" s="21" t="str">
        <f t="shared" si="11"/>
        <v>Underweight</v>
      </c>
    </row>
    <row r="229">
      <c r="B229" s="10"/>
      <c r="C229" s="10"/>
      <c r="D229" s="10"/>
      <c r="F229" s="10"/>
      <c r="G229" s="10"/>
      <c r="H229" s="10"/>
      <c r="O229" s="34"/>
      <c r="Y229" s="49"/>
      <c r="Z229" s="49"/>
      <c r="AA229" s="49"/>
      <c r="AB229" s="6"/>
      <c r="AC229" s="6"/>
      <c r="AD229" s="6"/>
      <c r="AK229" s="23">
        <f t="shared" si="16"/>
        <v>226</v>
      </c>
      <c r="AL229" s="28">
        <f>RNG!F233</f>
        <v>55.76193061</v>
      </c>
      <c r="AM229" s="40">
        <f t="shared" si="10"/>
        <v>15.5</v>
      </c>
      <c r="AN229" s="21" t="str">
        <f t="shared" si="11"/>
        <v>Underweight</v>
      </c>
    </row>
    <row r="230">
      <c r="B230" s="10"/>
      <c r="C230" s="10"/>
      <c r="D230" s="10"/>
      <c r="F230" s="10"/>
      <c r="G230" s="10"/>
      <c r="H230" s="10"/>
      <c r="O230" s="34"/>
      <c r="Y230" s="49"/>
      <c r="Z230" s="49"/>
      <c r="AA230" s="49"/>
      <c r="AB230" s="6"/>
      <c r="AC230" s="6"/>
      <c r="AD230" s="6"/>
      <c r="AK230" s="23">
        <f t="shared" si="16"/>
        <v>227</v>
      </c>
      <c r="AL230" s="28">
        <f>RNG!F234</f>
        <v>66.66303923</v>
      </c>
      <c r="AM230" s="40">
        <f t="shared" si="10"/>
        <v>17.5</v>
      </c>
      <c r="AN230" s="21" t="str">
        <f t="shared" si="11"/>
        <v>Normal</v>
      </c>
    </row>
    <row r="231">
      <c r="B231" s="10"/>
      <c r="C231" s="10"/>
      <c r="D231" s="10"/>
      <c r="F231" s="10"/>
      <c r="G231" s="10"/>
      <c r="H231" s="10"/>
      <c r="O231" s="34"/>
      <c r="Y231" s="49"/>
      <c r="Z231" s="49"/>
      <c r="AA231" s="49"/>
      <c r="AB231" s="6"/>
      <c r="AC231" s="6"/>
      <c r="AD231" s="6"/>
      <c r="AK231" s="23">
        <f t="shared" si="16"/>
        <v>228</v>
      </c>
      <c r="AL231" s="28">
        <f>RNG!F235</f>
        <v>73.76772173</v>
      </c>
      <c r="AM231" s="40">
        <f t="shared" si="10"/>
        <v>17.5</v>
      </c>
      <c r="AN231" s="21" t="str">
        <f t="shared" si="11"/>
        <v>Normal</v>
      </c>
    </row>
    <row r="232">
      <c r="B232" s="10"/>
      <c r="C232" s="10"/>
      <c r="D232" s="10"/>
      <c r="F232" s="10"/>
      <c r="G232" s="10"/>
      <c r="H232" s="10"/>
      <c r="O232" s="34"/>
      <c r="Y232" s="49"/>
      <c r="Z232" s="49"/>
      <c r="AA232" s="49"/>
      <c r="AB232" s="6"/>
      <c r="AC232" s="6"/>
      <c r="AD232" s="6"/>
      <c r="AK232" s="23">
        <f t="shared" si="16"/>
        <v>229</v>
      </c>
      <c r="AL232" s="28">
        <f>RNG!F236</f>
        <v>39.75916223</v>
      </c>
      <c r="AM232" s="40">
        <f t="shared" si="10"/>
        <v>15.5</v>
      </c>
      <c r="AN232" s="21" t="str">
        <f t="shared" si="11"/>
        <v>Underweight</v>
      </c>
    </row>
    <row r="233">
      <c r="B233" s="10"/>
      <c r="C233" s="10"/>
      <c r="D233" s="10"/>
      <c r="F233" s="10"/>
      <c r="G233" s="10"/>
      <c r="H233" s="10"/>
      <c r="O233" s="34"/>
      <c r="Y233" s="49"/>
      <c r="Z233" s="49"/>
      <c r="AA233" s="49"/>
      <c r="AB233" s="6"/>
      <c r="AC233" s="6"/>
      <c r="AD233" s="6"/>
      <c r="AK233" s="23">
        <f t="shared" si="16"/>
        <v>230</v>
      </c>
      <c r="AL233" s="28">
        <f>RNG!F237</f>
        <v>85.20349249</v>
      </c>
      <c r="AM233" s="40">
        <f t="shared" si="10"/>
        <v>17.5</v>
      </c>
      <c r="AN233" s="21" t="str">
        <f t="shared" si="11"/>
        <v>Normal</v>
      </c>
    </row>
    <row r="234">
      <c r="B234" s="10"/>
      <c r="C234" s="10"/>
      <c r="D234" s="10"/>
      <c r="F234" s="10"/>
      <c r="G234" s="10"/>
      <c r="H234" s="10"/>
      <c r="O234" s="34"/>
      <c r="Y234" s="49"/>
      <c r="Z234" s="49"/>
      <c r="AA234" s="49"/>
      <c r="AB234" s="6"/>
      <c r="AC234" s="6"/>
      <c r="AD234" s="6"/>
      <c r="AK234" s="23">
        <f t="shared" si="16"/>
        <v>231</v>
      </c>
      <c r="AL234" s="28">
        <f>RNG!F238</f>
        <v>26.55082793</v>
      </c>
      <c r="AM234" s="40">
        <f t="shared" si="10"/>
        <v>13.5</v>
      </c>
      <c r="AN234" s="21" t="str">
        <f t="shared" si="11"/>
        <v>Underweight</v>
      </c>
    </row>
    <row r="235">
      <c r="B235" s="10"/>
      <c r="C235" s="10"/>
      <c r="D235" s="10"/>
      <c r="F235" s="10"/>
      <c r="G235" s="10"/>
      <c r="H235" s="10"/>
      <c r="O235" s="34"/>
      <c r="Y235" s="49"/>
      <c r="Z235" s="49"/>
      <c r="AA235" s="49"/>
      <c r="AB235" s="6"/>
      <c r="AC235" s="6"/>
      <c r="AD235" s="6"/>
      <c r="AK235" s="23">
        <f t="shared" si="16"/>
        <v>232</v>
      </c>
      <c r="AL235" s="28">
        <f>RNG!F239</f>
        <v>91.14605435</v>
      </c>
      <c r="AM235" s="40">
        <f t="shared" si="10"/>
        <v>17.5</v>
      </c>
      <c r="AN235" s="21" t="str">
        <f t="shared" si="11"/>
        <v>Normal</v>
      </c>
    </row>
    <row r="236">
      <c r="B236" s="10"/>
      <c r="C236" s="10"/>
      <c r="D236" s="10"/>
      <c r="F236" s="10"/>
      <c r="G236" s="10"/>
      <c r="H236" s="10"/>
      <c r="O236" s="34"/>
      <c r="Y236" s="49"/>
      <c r="Z236" s="49"/>
      <c r="AA236" s="49"/>
      <c r="AB236" s="6"/>
      <c r="AC236" s="6"/>
      <c r="AD236" s="6"/>
      <c r="AK236" s="23">
        <f t="shared" si="16"/>
        <v>233</v>
      </c>
      <c r="AL236" s="28">
        <f>RNG!F240</f>
        <v>9.359011431</v>
      </c>
      <c r="AM236" s="40">
        <f t="shared" si="10"/>
        <v>13.5</v>
      </c>
      <c r="AN236" s="21" t="str">
        <f t="shared" si="11"/>
        <v>Underweight</v>
      </c>
    </row>
    <row r="237">
      <c r="B237" s="10"/>
      <c r="C237" s="10"/>
      <c r="D237" s="10"/>
      <c r="F237" s="10"/>
      <c r="G237" s="10"/>
      <c r="H237" s="10"/>
      <c r="O237" s="34"/>
      <c r="Y237" s="49"/>
      <c r="Z237" s="49"/>
      <c r="AA237" s="49"/>
      <c r="AB237" s="6"/>
      <c r="AC237" s="6"/>
      <c r="AD237" s="6"/>
      <c r="AK237" s="23">
        <f t="shared" si="16"/>
        <v>234</v>
      </c>
      <c r="AL237" s="28">
        <f>RNG!F241</f>
        <v>84.32727707</v>
      </c>
      <c r="AM237" s="40">
        <f t="shared" si="10"/>
        <v>17.5</v>
      </c>
      <c r="AN237" s="21" t="str">
        <f t="shared" si="11"/>
        <v>Normal</v>
      </c>
    </row>
    <row r="238">
      <c r="B238" s="10"/>
      <c r="C238" s="10"/>
      <c r="D238" s="10"/>
      <c r="F238" s="10"/>
      <c r="G238" s="10"/>
      <c r="H238" s="10"/>
      <c r="O238" s="34"/>
      <c r="Y238" s="49"/>
      <c r="Z238" s="49"/>
      <c r="AA238" s="49"/>
      <c r="AB238" s="6"/>
      <c r="AC238" s="6"/>
      <c r="AD238" s="6"/>
      <c r="AK238" s="23">
        <f t="shared" si="16"/>
        <v>235</v>
      </c>
      <c r="AL238" s="28">
        <f>RNG!F242</f>
        <v>38.21730676</v>
      </c>
      <c r="AM238" s="40">
        <f t="shared" si="10"/>
        <v>15.5</v>
      </c>
      <c r="AN238" s="21" t="str">
        <f t="shared" si="11"/>
        <v>Underweight</v>
      </c>
    </row>
    <row r="239">
      <c r="B239" s="10"/>
      <c r="C239" s="10"/>
      <c r="D239" s="10"/>
      <c r="F239" s="10"/>
      <c r="G239" s="10"/>
      <c r="H239" s="10"/>
      <c r="O239" s="34"/>
      <c r="Y239" s="49"/>
      <c r="Z239" s="49"/>
      <c r="AA239" s="49"/>
      <c r="AB239" s="6"/>
      <c r="AC239" s="6"/>
      <c r="AD239" s="6"/>
      <c r="AK239" s="23">
        <f t="shared" si="16"/>
        <v>236</v>
      </c>
      <c r="AL239" s="28">
        <f>RNG!F243</f>
        <v>66.39487975</v>
      </c>
      <c r="AM239" s="40">
        <f t="shared" si="10"/>
        <v>17.5</v>
      </c>
      <c r="AN239" s="21" t="str">
        <f t="shared" si="11"/>
        <v>Normal</v>
      </c>
    </row>
    <row r="240">
      <c r="B240" s="10"/>
      <c r="C240" s="10"/>
      <c r="D240" s="10"/>
      <c r="F240" s="10"/>
      <c r="G240" s="10"/>
      <c r="H240" s="10"/>
      <c r="O240" s="34"/>
      <c r="Y240" s="49"/>
      <c r="Z240" s="49"/>
      <c r="AA240" s="49"/>
      <c r="AB240" s="6"/>
      <c r="AC240" s="6"/>
      <c r="AD240" s="6"/>
      <c r="AK240" s="23">
        <f t="shared" si="16"/>
        <v>237</v>
      </c>
      <c r="AL240" s="28">
        <f>RNG!F244</f>
        <v>70.32088603</v>
      </c>
      <c r="AM240" s="40">
        <f t="shared" si="10"/>
        <v>17.5</v>
      </c>
      <c r="AN240" s="21" t="str">
        <f t="shared" si="11"/>
        <v>Normal</v>
      </c>
    </row>
    <row r="241">
      <c r="B241" s="10"/>
      <c r="C241" s="10"/>
      <c r="D241" s="10"/>
      <c r="F241" s="10"/>
      <c r="G241" s="10"/>
      <c r="H241" s="10"/>
      <c r="O241" s="34"/>
      <c r="Y241" s="49"/>
      <c r="Z241" s="49"/>
      <c r="AA241" s="49"/>
      <c r="AB241" s="6"/>
      <c r="AC241" s="6"/>
      <c r="AD241" s="6"/>
      <c r="AK241" s="23">
        <f t="shared" si="16"/>
        <v>238</v>
      </c>
      <c r="AL241" s="28">
        <f>RNG!F245</f>
        <v>39.27012982</v>
      </c>
      <c r="AM241" s="40">
        <f t="shared" si="10"/>
        <v>15.5</v>
      </c>
      <c r="AN241" s="21" t="str">
        <f t="shared" si="11"/>
        <v>Underweight</v>
      </c>
    </row>
    <row r="242">
      <c r="B242" s="10"/>
      <c r="C242" s="10"/>
      <c r="D242" s="10"/>
      <c r="F242" s="10"/>
      <c r="G242" s="10"/>
      <c r="H242" s="10"/>
      <c r="O242" s="34"/>
      <c r="Y242" s="49"/>
      <c r="Z242" s="49"/>
      <c r="AA242" s="49"/>
      <c r="AB242" s="6"/>
      <c r="AC242" s="6"/>
      <c r="AD242" s="6"/>
      <c r="AK242" s="23">
        <f t="shared" si="16"/>
        <v>239</v>
      </c>
      <c r="AL242" s="28">
        <f>RNG!F246</f>
        <v>54.80231333</v>
      </c>
      <c r="AM242" s="40">
        <f t="shared" si="10"/>
        <v>15.5</v>
      </c>
      <c r="AN242" s="21" t="str">
        <f t="shared" si="11"/>
        <v>Underweight</v>
      </c>
    </row>
    <row r="243">
      <c r="B243" s="10"/>
      <c r="C243" s="10"/>
      <c r="D243" s="10"/>
      <c r="F243" s="10"/>
      <c r="G243" s="10"/>
      <c r="H243" s="10"/>
      <c r="O243" s="34"/>
      <c r="Y243" s="49"/>
      <c r="Z243" s="49"/>
      <c r="AA243" s="49"/>
      <c r="AB243" s="6"/>
      <c r="AC243" s="6"/>
      <c r="AD243" s="6"/>
      <c r="AK243" s="23">
        <f t="shared" si="16"/>
        <v>240</v>
      </c>
      <c r="AL243" s="28">
        <f>RNG!F247</f>
        <v>8.787808059</v>
      </c>
      <c r="AM243" s="40">
        <f t="shared" si="10"/>
        <v>13.5</v>
      </c>
      <c r="AN243" s="21" t="str">
        <f t="shared" si="11"/>
        <v>Underweight</v>
      </c>
    </row>
    <row r="244">
      <c r="B244" s="10"/>
      <c r="C244" s="10"/>
      <c r="D244" s="10"/>
      <c r="F244" s="10"/>
      <c r="G244" s="10"/>
      <c r="H244" s="10"/>
      <c r="O244" s="34"/>
      <c r="Y244" s="49"/>
      <c r="Z244" s="49"/>
      <c r="AA244" s="49"/>
      <c r="AB244" s="6"/>
      <c r="AC244" s="6"/>
      <c r="AD244" s="6"/>
      <c r="AK244" s="23">
        <f t="shared" si="16"/>
        <v>241</v>
      </c>
      <c r="AL244" s="28">
        <f>RNG!F248</f>
        <v>4.596709136</v>
      </c>
      <c r="AM244" s="40">
        <f t="shared" si="10"/>
        <v>13.5</v>
      </c>
      <c r="AN244" s="21" t="str">
        <f t="shared" si="11"/>
        <v>Underweight</v>
      </c>
    </row>
    <row r="245">
      <c r="B245" s="10"/>
      <c r="C245" s="10"/>
      <c r="D245" s="10"/>
      <c r="F245" s="10"/>
      <c r="G245" s="10"/>
      <c r="H245" s="10"/>
      <c r="O245" s="34"/>
      <c r="Y245" s="49"/>
      <c r="Z245" s="49"/>
      <c r="AA245" s="49"/>
      <c r="AB245" s="6"/>
      <c r="AC245" s="6"/>
      <c r="AD245" s="6"/>
      <c r="AK245" s="23">
        <f t="shared" si="16"/>
        <v>242</v>
      </c>
      <c r="AL245" s="28">
        <f>RNG!F249</f>
        <v>82.56129533</v>
      </c>
      <c r="AM245" s="40">
        <f t="shared" si="10"/>
        <v>17.5</v>
      </c>
      <c r="AN245" s="21" t="str">
        <f t="shared" si="11"/>
        <v>Normal</v>
      </c>
    </row>
    <row r="246">
      <c r="B246" s="10"/>
      <c r="C246" s="10"/>
      <c r="D246" s="10"/>
      <c r="F246" s="10"/>
      <c r="G246" s="10"/>
      <c r="H246" s="10"/>
      <c r="O246" s="34"/>
      <c r="Y246" s="49"/>
      <c r="Z246" s="49"/>
      <c r="AA246" s="49"/>
      <c r="AB246" s="6"/>
      <c r="AC246" s="6"/>
      <c r="AD246" s="6"/>
      <c r="AK246" s="23">
        <f t="shared" si="16"/>
        <v>243</v>
      </c>
      <c r="AL246" s="28">
        <f>RNG!F250</f>
        <v>39.03121196</v>
      </c>
      <c r="AM246" s="40">
        <f t="shared" si="10"/>
        <v>15.5</v>
      </c>
      <c r="AN246" s="21" t="str">
        <f t="shared" si="11"/>
        <v>Underweight</v>
      </c>
    </row>
    <row r="247">
      <c r="B247" s="10"/>
      <c r="C247" s="10"/>
      <c r="D247" s="10"/>
      <c r="F247" s="10"/>
      <c r="G247" s="10"/>
      <c r="H247" s="10"/>
      <c r="O247" s="34"/>
      <c r="Y247" s="49"/>
      <c r="Z247" s="49"/>
      <c r="AA247" s="49"/>
      <c r="AB247" s="6"/>
      <c r="AC247" s="6"/>
      <c r="AD247" s="6"/>
      <c r="AK247" s="23">
        <f t="shared" si="16"/>
        <v>244</v>
      </c>
      <c r="AL247" s="28">
        <f>RNG!F251</f>
        <v>31.53211383</v>
      </c>
      <c r="AM247" s="40">
        <f t="shared" si="10"/>
        <v>15.5</v>
      </c>
      <c r="AN247" s="21" t="str">
        <f t="shared" si="11"/>
        <v>Underweight</v>
      </c>
    </row>
    <row r="248">
      <c r="B248" s="10"/>
      <c r="C248" s="10"/>
      <c r="D248" s="10"/>
      <c r="F248" s="10"/>
      <c r="G248" s="10"/>
      <c r="H248" s="10"/>
      <c r="O248" s="34"/>
      <c r="Y248" s="49"/>
      <c r="Z248" s="49"/>
      <c r="AA248" s="49"/>
      <c r="AB248" s="6"/>
      <c r="AC248" s="6"/>
      <c r="AD248" s="6"/>
      <c r="AK248" s="23">
        <f t="shared" si="16"/>
        <v>245</v>
      </c>
      <c r="AL248" s="28">
        <f>RNG!F252</f>
        <v>88.84173198</v>
      </c>
      <c r="AM248" s="40">
        <f t="shared" si="10"/>
        <v>17.5</v>
      </c>
      <c r="AN248" s="21" t="str">
        <f t="shared" si="11"/>
        <v>Normal</v>
      </c>
    </row>
    <row r="249">
      <c r="B249" s="10"/>
      <c r="C249" s="10"/>
      <c r="D249" s="10"/>
      <c r="F249" s="10"/>
      <c r="G249" s="10"/>
      <c r="H249" s="10"/>
      <c r="O249" s="34"/>
      <c r="Y249" s="49"/>
      <c r="Z249" s="49"/>
      <c r="AA249" s="49"/>
      <c r="AB249" s="6"/>
      <c r="AC249" s="6"/>
      <c r="AD249" s="6"/>
      <c r="AK249" s="23">
        <f t="shared" si="16"/>
        <v>246</v>
      </c>
      <c r="AL249" s="28">
        <f>RNG!F253</f>
        <v>70.08142712</v>
      </c>
      <c r="AM249" s="40">
        <f t="shared" si="10"/>
        <v>17.5</v>
      </c>
      <c r="AN249" s="21" t="str">
        <f t="shared" si="11"/>
        <v>Normal</v>
      </c>
    </row>
    <row r="250">
      <c r="B250" s="10"/>
      <c r="C250" s="10"/>
      <c r="D250" s="10"/>
      <c r="F250" s="10"/>
      <c r="G250" s="10"/>
      <c r="H250" s="10"/>
      <c r="O250" s="34"/>
      <c r="Y250" s="49"/>
      <c r="Z250" s="49"/>
      <c r="AA250" s="49"/>
      <c r="AB250" s="6"/>
      <c r="AC250" s="6"/>
      <c r="AD250" s="6"/>
      <c r="AK250" s="23">
        <f t="shared" si="16"/>
        <v>247</v>
      </c>
      <c r="AL250" s="28">
        <f>RNG!F254</f>
        <v>7.115317884</v>
      </c>
      <c r="AM250" s="40">
        <f t="shared" si="10"/>
        <v>13.5</v>
      </c>
      <c r="AN250" s="21" t="str">
        <f t="shared" si="11"/>
        <v>Underweight</v>
      </c>
    </row>
    <row r="251">
      <c r="B251" s="10"/>
      <c r="C251" s="10"/>
      <c r="D251" s="10"/>
      <c r="F251" s="10"/>
      <c r="G251" s="10"/>
      <c r="H251" s="10"/>
      <c r="O251" s="34"/>
      <c r="Y251" s="49"/>
      <c r="Z251" s="49"/>
      <c r="AA251" s="49"/>
      <c r="AB251" s="6"/>
      <c r="AC251" s="6"/>
      <c r="AD251" s="6"/>
      <c r="AK251" s="23">
        <f t="shared" si="16"/>
        <v>248</v>
      </c>
      <c r="AL251" s="28">
        <f>RNG!F255</f>
        <v>40.6355499</v>
      </c>
      <c r="AM251" s="40">
        <f t="shared" si="10"/>
        <v>15.5</v>
      </c>
      <c r="AN251" s="21" t="str">
        <f t="shared" si="11"/>
        <v>Underweight</v>
      </c>
    </row>
    <row r="252">
      <c r="B252" s="10"/>
      <c r="C252" s="10"/>
      <c r="D252" s="10"/>
      <c r="F252" s="10"/>
      <c r="G252" s="10"/>
      <c r="H252" s="10"/>
      <c r="O252" s="34"/>
      <c r="Y252" s="49"/>
      <c r="Z252" s="49"/>
      <c r="AA252" s="49"/>
      <c r="AB252" s="6"/>
      <c r="AC252" s="6"/>
      <c r="AD252" s="6"/>
      <c r="AK252" s="23">
        <f t="shared" si="16"/>
        <v>249</v>
      </c>
      <c r="AL252" s="28">
        <f>RNG!F256</f>
        <v>76.36549989</v>
      </c>
      <c r="AM252" s="40">
        <f t="shared" si="10"/>
        <v>17.5</v>
      </c>
      <c r="AN252" s="21" t="str">
        <f t="shared" si="11"/>
        <v>Normal</v>
      </c>
    </row>
    <row r="253">
      <c r="B253" s="10"/>
      <c r="C253" s="10"/>
      <c r="D253" s="10"/>
      <c r="F253" s="10"/>
      <c r="G253" s="10"/>
      <c r="H253" s="10"/>
      <c r="O253" s="34"/>
      <c r="Y253" s="49"/>
      <c r="Z253" s="49"/>
      <c r="AA253" s="49"/>
      <c r="AB253" s="6"/>
      <c r="AC253" s="6"/>
      <c r="AD253" s="6"/>
      <c r="AK253" s="23">
        <f t="shared" si="16"/>
        <v>250</v>
      </c>
      <c r="AL253" s="28">
        <f>RNG!F257</f>
        <v>97.87419657</v>
      </c>
      <c r="AM253" s="40">
        <f t="shared" si="10"/>
        <v>21.5</v>
      </c>
      <c r="AN253" s="21" t="str">
        <f t="shared" si="11"/>
        <v>Normal</v>
      </c>
    </row>
    <row r="254">
      <c r="B254" s="10"/>
      <c r="C254" s="10"/>
      <c r="D254" s="10"/>
      <c r="F254" s="10"/>
      <c r="G254" s="10"/>
      <c r="H254" s="10"/>
      <c r="O254" s="34"/>
      <c r="Y254" s="49"/>
      <c r="Z254" s="49"/>
      <c r="AA254" s="49"/>
      <c r="AB254" s="6"/>
      <c r="AC254" s="6"/>
      <c r="AD254" s="6"/>
      <c r="AK254" s="23">
        <f t="shared" si="16"/>
        <v>251</v>
      </c>
      <c r="AL254" s="28">
        <f>RNG!F258</f>
        <v>92.18246615</v>
      </c>
      <c r="AM254" s="40">
        <f t="shared" si="10"/>
        <v>17.5</v>
      </c>
      <c r="AN254" s="21" t="str">
        <f t="shared" si="11"/>
        <v>Normal</v>
      </c>
    </row>
    <row r="255">
      <c r="B255" s="10"/>
      <c r="C255" s="10"/>
      <c r="D255" s="10"/>
      <c r="F255" s="10"/>
      <c r="G255" s="10"/>
      <c r="H255" s="10"/>
      <c r="O255" s="34"/>
      <c r="Y255" s="49"/>
      <c r="Z255" s="49"/>
      <c r="AA255" s="49"/>
      <c r="AB255" s="6"/>
      <c r="AC255" s="6"/>
      <c r="AD255" s="6"/>
      <c r="AK255" s="23">
        <f t="shared" si="16"/>
        <v>252</v>
      </c>
      <c r="AL255" s="28">
        <f>RNG!F259</f>
        <v>28.27723996</v>
      </c>
      <c r="AM255" s="40">
        <f t="shared" si="10"/>
        <v>13.5</v>
      </c>
      <c r="AN255" s="21" t="str">
        <f t="shared" si="11"/>
        <v>Underweight</v>
      </c>
    </row>
    <row r="256">
      <c r="B256" s="10"/>
      <c r="C256" s="10"/>
      <c r="D256" s="10"/>
      <c r="F256" s="10"/>
      <c r="G256" s="10"/>
      <c r="H256" s="10"/>
      <c r="O256" s="34"/>
      <c r="Y256" s="49"/>
      <c r="Z256" s="49"/>
      <c r="AA256" s="49"/>
      <c r="AB256" s="6"/>
      <c r="AC256" s="6"/>
      <c r="AD256" s="6"/>
      <c r="AK256" s="23">
        <f t="shared" si="16"/>
        <v>253</v>
      </c>
      <c r="AL256" s="28">
        <f>RNG!F260</f>
        <v>40.55798056</v>
      </c>
      <c r="AM256" s="40">
        <f t="shared" si="10"/>
        <v>15.5</v>
      </c>
      <c r="AN256" s="21" t="str">
        <f t="shared" si="11"/>
        <v>Underweight</v>
      </c>
    </row>
    <row r="257">
      <c r="B257" s="10"/>
      <c r="C257" s="10"/>
      <c r="D257" s="10"/>
      <c r="F257" s="10"/>
      <c r="G257" s="10"/>
      <c r="H257" s="10"/>
      <c r="O257" s="34"/>
      <c r="Y257" s="49"/>
      <c r="Z257" s="49"/>
      <c r="AA257" s="49"/>
      <c r="AB257" s="6"/>
      <c r="AC257" s="6"/>
      <c r="AD257" s="6"/>
      <c r="AK257" s="23">
        <f t="shared" si="16"/>
        <v>254</v>
      </c>
      <c r="AL257" s="28">
        <f>RNG!F261</f>
        <v>2.599284846</v>
      </c>
      <c r="AM257" s="40">
        <f t="shared" si="10"/>
        <v>11.5</v>
      </c>
      <c r="AN257" s="21" t="str">
        <f t="shared" si="11"/>
        <v>Underweight</v>
      </c>
    </row>
    <row r="258">
      <c r="B258" s="10"/>
      <c r="C258" s="10"/>
      <c r="D258" s="10"/>
      <c r="F258" s="10"/>
      <c r="G258" s="10"/>
      <c r="H258" s="10"/>
      <c r="O258" s="34"/>
      <c r="Y258" s="49"/>
      <c r="Z258" s="49"/>
      <c r="AA258" s="49"/>
      <c r="AB258" s="6"/>
      <c r="AC258" s="6"/>
      <c r="AD258" s="6"/>
      <c r="AK258" s="23">
        <f t="shared" si="16"/>
        <v>255</v>
      </c>
      <c r="AL258" s="28">
        <f>RNG!F262</f>
        <v>82.8570208</v>
      </c>
      <c r="AM258" s="40">
        <f t="shared" si="10"/>
        <v>17.5</v>
      </c>
      <c r="AN258" s="21" t="str">
        <f t="shared" si="11"/>
        <v>Normal</v>
      </c>
    </row>
    <row r="259">
      <c r="B259" s="10"/>
      <c r="C259" s="10"/>
      <c r="D259" s="10"/>
      <c r="F259" s="10"/>
      <c r="G259" s="10"/>
      <c r="H259" s="10"/>
      <c r="O259" s="34"/>
      <c r="Y259" s="49"/>
      <c r="Z259" s="49"/>
      <c r="AA259" s="49"/>
      <c r="AB259" s="6"/>
      <c r="AC259" s="6"/>
      <c r="AD259" s="6"/>
      <c r="AK259" s="23">
        <f t="shared" si="16"/>
        <v>256</v>
      </c>
      <c r="AL259" s="28">
        <f>RNG!F263</f>
        <v>95.13907204</v>
      </c>
      <c r="AM259" s="40">
        <f t="shared" si="10"/>
        <v>19.5</v>
      </c>
      <c r="AN259" s="21" t="str">
        <f t="shared" si="11"/>
        <v>Normal</v>
      </c>
    </row>
    <row r="260">
      <c r="B260" s="10"/>
      <c r="C260" s="10"/>
      <c r="D260" s="10"/>
      <c r="F260" s="10"/>
      <c r="G260" s="10"/>
      <c r="H260" s="10"/>
      <c r="O260" s="34"/>
      <c r="Y260" s="49"/>
      <c r="Z260" s="49"/>
      <c r="AA260" s="49"/>
      <c r="AB260" s="6"/>
      <c r="AC260" s="6"/>
      <c r="AD260" s="6"/>
      <c r="AK260" s="23">
        <f t="shared" si="16"/>
        <v>257</v>
      </c>
      <c r="AL260" s="28">
        <f>RNG!F264</f>
        <v>78.70256425</v>
      </c>
      <c r="AM260" s="40">
        <f t="shared" si="10"/>
        <v>17.5</v>
      </c>
      <c r="AN260" s="21" t="str">
        <f t="shared" si="11"/>
        <v>Normal</v>
      </c>
    </row>
    <row r="261">
      <c r="B261" s="10"/>
      <c r="C261" s="10"/>
      <c r="D261" s="10"/>
      <c r="F261" s="10"/>
      <c r="G261" s="10"/>
      <c r="H261" s="10"/>
      <c r="O261" s="34"/>
      <c r="Y261" s="49"/>
      <c r="Z261" s="49"/>
      <c r="AA261" s="49"/>
      <c r="AB261" s="6"/>
      <c r="AC261" s="6"/>
      <c r="AD261" s="6"/>
      <c r="AK261" s="23">
        <f t="shared" si="16"/>
        <v>258</v>
      </c>
      <c r="AL261" s="28">
        <f>RNG!F265</f>
        <v>74.8080897</v>
      </c>
      <c r="AM261" s="40">
        <f t="shared" si="10"/>
        <v>17.5</v>
      </c>
      <c r="AN261" s="21" t="str">
        <f t="shared" si="11"/>
        <v>Normal</v>
      </c>
    </row>
    <row r="262">
      <c r="B262" s="10"/>
      <c r="C262" s="10"/>
      <c r="D262" s="10"/>
      <c r="F262" s="10"/>
      <c r="G262" s="10"/>
      <c r="H262" s="10"/>
      <c r="O262" s="34"/>
      <c r="Y262" s="49"/>
      <c r="Z262" s="49"/>
      <c r="AA262" s="49"/>
      <c r="AB262" s="6"/>
      <c r="AC262" s="6"/>
      <c r="AD262" s="6"/>
      <c r="AK262" s="23">
        <f t="shared" si="16"/>
        <v>259</v>
      </c>
      <c r="AL262" s="28">
        <f>RNG!F266</f>
        <v>23.64157896</v>
      </c>
      <c r="AM262" s="40">
        <f t="shared" si="10"/>
        <v>13.5</v>
      </c>
      <c r="AN262" s="21" t="str">
        <f t="shared" si="11"/>
        <v>Underweight</v>
      </c>
    </row>
    <row r="263">
      <c r="B263" s="10"/>
      <c r="C263" s="10"/>
      <c r="D263" s="10"/>
      <c r="F263" s="10"/>
      <c r="G263" s="10"/>
      <c r="H263" s="10"/>
      <c r="O263" s="34"/>
      <c r="Y263" s="49"/>
      <c r="Z263" s="49"/>
      <c r="AA263" s="49"/>
      <c r="AB263" s="6"/>
      <c r="AC263" s="6"/>
      <c r="AD263" s="6"/>
      <c r="AK263" s="23">
        <f t="shared" si="16"/>
        <v>260</v>
      </c>
      <c r="AL263" s="28">
        <f>RNG!F267</f>
        <v>18.36862719</v>
      </c>
      <c r="AM263" s="40">
        <f t="shared" si="10"/>
        <v>13.5</v>
      </c>
      <c r="AN263" s="21" t="str">
        <f t="shared" si="11"/>
        <v>Underweight</v>
      </c>
    </row>
    <row r="264">
      <c r="B264" s="10"/>
      <c r="C264" s="10"/>
      <c r="D264" s="10"/>
      <c r="F264" s="10"/>
      <c r="G264" s="10"/>
      <c r="H264" s="10"/>
      <c r="O264" s="34"/>
      <c r="Y264" s="49"/>
      <c r="Z264" s="49"/>
      <c r="AA264" s="49"/>
      <c r="AB264" s="6"/>
      <c r="AC264" s="6"/>
      <c r="AD264" s="6"/>
      <c r="AK264" s="23">
        <f t="shared" si="16"/>
        <v>261</v>
      </c>
      <c r="AL264" s="28">
        <f>RNG!F268</f>
        <v>31.22759286</v>
      </c>
      <c r="AM264" s="40">
        <f t="shared" si="10"/>
        <v>15.5</v>
      </c>
      <c r="AN264" s="21" t="str">
        <f t="shared" si="11"/>
        <v>Underweight</v>
      </c>
    </row>
    <row r="265">
      <c r="B265" s="10"/>
      <c r="C265" s="10"/>
      <c r="D265" s="10"/>
      <c r="F265" s="10"/>
      <c r="G265" s="10"/>
      <c r="H265" s="10"/>
      <c r="O265" s="34"/>
      <c r="Y265" s="49"/>
      <c r="Z265" s="49"/>
      <c r="AA265" s="49"/>
      <c r="AB265" s="6"/>
      <c r="AC265" s="6"/>
      <c r="AD265" s="6"/>
      <c r="AK265" s="23">
        <f t="shared" si="16"/>
        <v>262</v>
      </c>
      <c r="AL265" s="28">
        <f>RNG!F269</f>
        <v>88.30290841</v>
      </c>
      <c r="AM265" s="40">
        <f t="shared" si="10"/>
        <v>17.5</v>
      </c>
      <c r="AN265" s="21" t="str">
        <f t="shared" si="11"/>
        <v>Normal</v>
      </c>
    </row>
    <row r="266">
      <c r="B266" s="10"/>
      <c r="C266" s="10"/>
      <c r="D266" s="10"/>
      <c r="F266" s="10"/>
      <c r="G266" s="10"/>
      <c r="H266" s="10"/>
      <c r="O266" s="34"/>
      <c r="Y266" s="49"/>
      <c r="Z266" s="49"/>
      <c r="AA266" s="49"/>
      <c r="AB266" s="6"/>
      <c r="AC266" s="6"/>
      <c r="AD266" s="6"/>
      <c r="AK266" s="23">
        <f t="shared" si="16"/>
        <v>263</v>
      </c>
      <c r="AL266" s="28">
        <f>RNG!F270</f>
        <v>22.05962386</v>
      </c>
      <c r="AM266" s="40">
        <f t="shared" si="10"/>
        <v>13.5</v>
      </c>
      <c r="AN266" s="21" t="str">
        <f t="shared" si="11"/>
        <v>Underweight</v>
      </c>
    </row>
    <row r="267">
      <c r="B267" s="10"/>
      <c r="C267" s="10"/>
      <c r="D267" s="10"/>
      <c r="F267" s="10"/>
      <c r="G267" s="10"/>
      <c r="H267" s="10"/>
      <c r="O267" s="34"/>
      <c r="Y267" s="49"/>
      <c r="Z267" s="49"/>
      <c r="AA267" s="49"/>
      <c r="AB267" s="6"/>
      <c r="AC267" s="6"/>
      <c r="AD267" s="6"/>
      <c r="AK267" s="23">
        <f t="shared" si="16"/>
        <v>264</v>
      </c>
      <c r="AL267" s="28">
        <f>RNG!F271</f>
        <v>41.08398773</v>
      </c>
      <c r="AM267" s="40">
        <f t="shared" si="10"/>
        <v>15.5</v>
      </c>
      <c r="AN267" s="21" t="str">
        <f t="shared" si="11"/>
        <v>Underweight</v>
      </c>
    </row>
    <row r="268">
      <c r="B268" s="10"/>
      <c r="C268" s="10"/>
      <c r="D268" s="10"/>
      <c r="F268" s="10"/>
      <c r="G268" s="10"/>
      <c r="H268" s="10"/>
      <c r="O268" s="34"/>
      <c r="Y268" s="49"/>
      <c r="Z268" s="49"/>
      <c r="AA268" s="49"/>
      <c r="AB268" s="6"/>
      <c r="AC268" s="6"/>
      <c r="AD268" s="6"/>
      <c r="AK268" s="23">
        <f t="shared" si="16"/>
        <v>265</v>
      </c>
      <c r="AL268" s="28">
        <f>RNG!F272</f>
        <v>40.16305569</v>
      </c>
      <c r="AM268" s="40">
        <f t="shared" si="10"/>
        <v>15.5</v>
      </c>
      <c r="AN268" s="21" t="str">
        <f t="shared" si="11"/>
        <v>Underweight</v>
      </c>
    </row>
    <row r="269">
      <c r="B269" s="10"/>
      <c r="C269" s="10"/>
      <c r="D269" s="10"/>
      <c r="F269" s="10"/>
      <c r="G269" s="10"/>
      <c r="H269" s="10"/>
      <c r="O269" s="34"/>
      <c r="Y269" s="49"/>
      <c r="Z269" s="49"/>
      <c r="AA269" s="49"/>
      <c r="AB269" s="6"/>
      <c r="AC269" s="6"/>
      <c r="AD269" s="6"/>
      <c r="AK269" s="23">
        <f t="shared" si="16"/>
        <v>266</v>
      </c>
      <c r="AL269" s="28">
        <f>RNG!F273</f>
        <v>17.53799548</v>
      </c>
      <c r="AM269" s="40">
        <f t="shared" si="10"/>
        <v>13.5</v>
      </c>
      <c r="AN269" s="21" t="str">
        <f t="shared" si="11"/>
        <v>Underweight</v>
      </c>
    </row>
    <row r="270">
      <c r="B270" s="10"/>
      <c r="C270" s="10"/>
      <c r="D270" s="10"/>
      <c r="F270" s="10"/>
      <c r="G270" s="10"/>
      <c r="H270" s="10"/>
      <c r="O270" s="34"/>
      <c r="Y270" s="49"/>
      <c r="Z270" s="49"/>
      <c r="AA270" s="49"/>
      <c r="AB270" s="6"/>
      <c r="AC270" s="6"/>
      <c r="AD270" s="6"/>
      <c r="AK270" s="23">
        <f t="shared" si="16"/>
        <v>267</v>
      </c>
      <c r="AL270" s="28">
        <f>RNG!F274</f>
        <v>91.42438927</v>
      </c>
      <c r="AM270" s="40">
        <f t="shared" si="10"/>
        <v>17.5</v>
      </c>
      <c r="AN270" s="21" t="str">
        <f t="shared" si="11"/>
        <v>Normal</v>
      </c>
    </row>
    <row r="271">
      <c r="B271" s="10"/>
      <c r="C271" s="10"/>
      <c r="D271" s="10"/>
      <c r="F271" s="10"/>
      <c r="G271" s="10"/>
      <c r="H271" s="10"/>
      <c r="O271" s="34"/>
      <c r="Y271" s="49"/>
      <c r="Z271" s="49"/>
      <c r="AA271" s="49"/>
      <c r="AB271" s="6"/>
      <c r="AC271" s="6"/>
      <c r="AD271" s="6"/>
      <c r="AK271" s="23">
        <f t="shared" si="16"/>
        <v>268</v>
      </c>
      <c r="AL271" s="28">
        <f>RNG!F275</f>
        <v>79.89681618</v>
      </c>
      <c r="AM271" s="40">
        <f t="shared" si="10"/>
        <v>17.5</v>
      </c>
      <c r="AN271" s="21" t="str">
        <f t="shared" si="11"/>
        <v>Normal</v>
      </c>
    </row>
    <row r="272">
      <c r="B272" s="10"/>
      <c r="C272" s="10"/>
      <c r="D272" s="10"/>
      <c r="F272" s="10"/>
      <c r="G272" s="10"/>
      <c r="H272" s="10"/>
      <c r="O272" s="34"/>
      <c r="Y272" s="49"/>
      <c r="Z272" s="49"/>
      <c r="AA272" s="49"/>
      <c r="AB272" s="6"/>
      <c r="AC272" s="6"/>
      <c r="AD272" s="6"/>
      <c r="AK272" s="23">
        <f t="shared" si="16"/>
        <v>269</v>
      </c>
      <c r="AL272" s="28">
        <f>RNG!F276</f>
        <v>85.61910814</v>
      </c>
      <c r="AM272" s="40">
        <f t="shared" si="10"/>
        <v>17.5</v>
      </c>
      <c r="AN272" s="21" t="str">
        <f t="shared" si="11"/>
        <v>Normal</v>
      </c>
    </row>
    <row r="273">
      <c r="B273" s="10"/>
      <c r="C273" s="10"/>
      <c r="D273" s="10"/>
      <c r="F273" s="10"/>
      <c r="G273" s="10"/>
      <c r="H273" s="10"/>
      <c r="O273" s="34"/>
      <c r="Y273" s="49"/>
      <c r="Z273" s="49"/>
      <c r="AA273" s="49"/>
      <c r="AB273" s="6"/>
      <c r="AC273" s="6"/>
      <c r="AD273" s="6"/>
      <c r="AK273" s="23">
        <f t="shared" si="16"/>
        <v>270</v>
      </c>
      <c r="AL273" s="28">
        <f>RNG!F277</f>
        <v>51.37532626</v>
      </c>
      <c r="AM273" s="40">
        <f t="shared" si="10"/>
        <v>15.5</v>
      </c>
      <c r="AN273" s="21" t="str">
        <f t="shared" si="11"/>
        <v>Underweight</v>
      </c>
    </row>
    <row r="274">
      <c r="B274" s="10"/>
      <c r="C274" s="10"/>
      <c r="D274" s="10"/>
      <c r="F274" s="10"/>
      <c r="G274" s="10"/>
      <c r="H274" s="10"/>
      <c r="O274" s="34"/>
      <c r="Y274" s="49"/>
      <c r="Z274" s="49"/>
      <c r="AA274" s="49"/>
      <c r="AB274" s="6"/>
      <c r="AC274" s="6"/>
      <c r="AD274" s="6"/>
      <c r="AK274" s="23">
        <f t="shared" si="16"/>
        <v>271</v>
      </c>
      <c r="AL274" s="28">
        <f>RNG!F278</f>
        <v>34.23306511</v>
      </c>
      <c r="AM274" s="40">
        <f t="shared" si="10"/>
        <v>15.5</v>
      </c>
      <c r="AN274" s="21" t="str">
        <f t="shared" si="11"/>
        <v>Underweight</v>
      </c>
    </row>
    <row r="275">
      <c r="B275" s="10"/>
      <c r="C275" s="10"/>
      <c r="D275" s="10"/>
      <c r="F275" s="10"/>
      <c r="G275" s="10"/>
      <c r="H275" s="10"/>
      <c r="O275" s="34"/>
      <c r="Y275" s="49"/>
      <c r="Z275" s="49"/>
      <c r="AA275" s="49"/>
      <c r="AB275" s="6"/>
      <c r="AC275" s="6"/>
      <c r="AD275" s="6"/>
      <c r="AK275" s="23">
        <f t="shared" si="16"/>
        <v>272</v>
      </c>
      <c r="AL275" s="28">
        <f>RNG!F279</f>
        <v>41.16266153</v>
      </c>
      <c r="AM275" s="40">
        <f t="shared" si="10"/>
        <v>15.5</v>
      </c>
      <c r="AN275" s="21" t="str">
        <f t="shared" si="11"/>
        <v>Underweight</v>
      </c>
    </row>
    <row r="276">
      <c r="B276" s="10"/>
      <c r="C276" s="10"/>
      <c r="D276" s="10"/>
      <c r="F276" s="10"/>
      <c r="G276" s="10"/>
      <c r="H276" s="10"/>
      <c r="O276" s="34"/>
      <c r="Y276" s="49"/>
      <c r="Z276" s="49"/>
      <c r="AA276" s="49"/>
      <c r="AB276" s="6"/>
      <c r="AC276" s="6"/>
      <c r="AD276" s="6"/>
      <c r="AK276" s="23">
        <f t="shared" si="16"/>
        <v>273</v>
      </c>
      <c r="AL276" s="28">
        <f>RNG!F280</f>
        <v>32.06553354</v>
      </c>
      <c r="AM276" s="40">
        <f t="shared" si="10"/>
        <v>15.5</v>
      </c>
      <c r="AN276" s="21" t="str">
        <f t="shared" si="11"/>
        <v>Underweight</v>
      </c>
    </row>
    <row r="277">
      <c r="B277" s="10"/>
      <c r="C277" s="10"/>
      <c r="D277" s="10"/>
      <c r="F277" s="10"/>
      <c r="G277" s="10"/>
      <c r="H277" s="10"/>
      <c r="O277" s="34"/>
      <c r="Y277" s="49"/>
      <c r="Z277" s="49"/>
      <c r="AA277" s="49"/>
      <c r="AB277" s="6"/>
      <c r="AC277" s="6"/>
      <c r="AD277" s="6"/>
      <c r="AK277" s="23">
        <f t="shared" si="16"/>
        <v>274</v>
      </c>
      <c r="AL277" s="28">
        <f>RNG!F281</f>
        <v>48.12675768</v>
      </c>
      <c r="AM277" s="40">
        <f t="shared" si="10"/>
        <v>15.5</v>
      </c>
      <c r="AN277" s="21" t="str">
        <f t="shared" si="11"/>
        <v>Underweight</v>
      </c>
    </row>
    <row r="278">
      <c r="B278" s="10"/>
      <c r="C278" s="10"/>
      <c r="D278" s="10"/>
      <c r="F278" s="10"/>
      <c r="G278" s="10"/>
      <c r="H278" s="10"/>
      <c r="O278" s="34"/>
      <c r="Y278" s="49"/>
      <c r="Z278" s="49"/>
      <c r="AA278" s="49"/>
      <c r="AB278" s="6"/>
      <c r="AC278" s="6"/>
      <c r="AD278" s="6"/>
      <c r="AK278" s="23">
        <f t="shared" si="16"/>
        <v>275</v>
      </c>
      <c r="AL278" s="28">
        <f>RNG!F282</f>
        <v>89.48842599</v>
      </c>
      <c r="AM278" s="40">
        <f t="shared" si="10"/>
        <v>17.5</v>
      </c>
      <c r="AN278" s="21" t="str">
        <f t="shared" si="11"/>
        <v>Normal</v>
      </c>
    </row>
    <row r="279">
      <c r="B279" s="10"/>
      <c r="C279" s="10"/>
      <c r="D279" s="10"/>
      <c r="F279" s="10"/>
      <c r="G279" s="10"/>
      <c r="H279" s="10"/>
      <c r="O279" s="34"/>
      <c r="Y279" s="49"/>
      <c r="Z279" s="49"/>
      <c r="AA279" s="49"/>
      <c r="AB279" s="6"/>
      <c r="AC279" s="6"/>
      <c r="AD279" s="6"/>
      <c r="AK279" s="23">
        <f t="shared" si="16"/>
        <v>276</v>
      </c>
      <c r="AL279" s="28">
        <f>RNG!F283</f>
        <v>89.44368055</v>
      </c>
      <c r="AM279" s="40">
        <f t="shared" si="10"/>
        <v>17.5</v>
      </c>
      <c r="AN279" s="21" t="str">
        <f t="shared" si="11"/>
        <v>Normal</v>
      </c>
    </row>
    <row r="280">
      <c r="B280" s="10"/>
      <c r="C280" s="10"/>
      <c r="D280" s="10"/>
      <c r="F280" s="10"/>
      <c r="G280" s="10"/>
      <c r="H280" s="10"/>
      <c r="O280" s="34"/>
      <c r="Y280" s="49"/>
      <c r="Z280" s="49"/>
      <c r="AA280" s="49"/>
      <c r="AB280" s="6"/>
      <c r="AC280" s="6"/>
      <c r="AD280" s="6"/>
      <c r="AK280" s="23">
        <f t="shared" si="16"/>
        <v>277</v>
      </c>
      <c r="AL280" s="28">
        <f>RNG!F284</f>
        <v>54.67881549</v>
      </c>
      <c r="AM280" s="40">
        <f t="shared" si="10"/>
        <v>15.5</v>
      </c>
      <c r="AN280" s="21" t="str">
        <f t="shared" si="11"/>
        <v>Underweight</v>
      </c>
    </row>
    <row r="281">
      <c r="B281" s="10"/>
      <c r="C281" s="10"/>
      <c r="D281" s="10"/>
      <c r="F281" s="10"/>
      <c r="G281" s="10"/>
      <c r="H281" s="10"/>
      <c r="O281" s="34"/>
      <c r="Y281" s="49"/>
      <c r="Z281" s="49"/>
      <c r="AA281" s="49"/>
      <c r="AB281" s="6"/>
      <c r="AC281" s="6"/>
      <c r="AD281" s="6"/>
      <c r="AK281" s="23">
        <f t="shared" si="16"/>
        <v>278</v>
      </c>
      <c r="AL281" s="28">
        <f>RNG!F285</f>
        <v>80.82971502</v>
      </c>
      <c r="AM281" s="40">
        <f t="shared" si="10"/>
        <v>17.5</v>
      </c>
      <c r="AN281" s="21" t="str">
        <f t="shared" si="11"/>
        <v>Normal</v>
      </c>
    </row>
    <row r="282">
      <c r="B282" s="10"/>
      <c r="C282" s="10"/>
      <c r="D282" s="10"/>
      <c r="F282" s="10"/>
      <c r="G282" s="10"/>
      <c r="H282" s="10"/>
      <c r="O282" s="34"/>
      <c r="Y282" s="49"/>
      <c r="Z282" s="49"/>
      <c r="AA282" s="49"/>
      <c r="AB282" s="6"/>
      <c r="AC282" s="6"/>
      <c r="AD282" s="6"/>
      <c r="AK282" s="23">
        <f t="shared" si="16"/>
        <v>279</v>
      </c>
      <c r="AL282" s="28">
        <f>RNG!F286</f>
        <v>4.75093527</v>
      </c>
      <c r="AM282" s="40">
        <f t="shared" si="10"/>
        <v>13.5</v>
      </c>
      <c r="AN282" s="21" t="str">
        <f t="shared" si="11"/>
        <v>Underweight</v>
      </c>
    </row>
    <row r="283">
      <c r="B283" s="10"/>
      <c r="C283" s="10"/>
      <c r="D283" s="10"/>
      <c r="F283" s="10"/>
      <c r="G283" s="10"/>
      <c r="H283" s="10"/>
      <c r="O283" s="34"/>
      <c r="Y283" s="49"/>
      <c r="Z283" s="49"/>
      <c r="AA283" s="49"/>
      <c r="AB283" s="6"/>
      <c r="AC283" s="6"/>
      <c r="AD283" s="6"/>
      <c r="AK283" s="23">
        <f t="shared" si="16"/>
        <v>280</v>
      </c>
      <c r="AL283" s="28">
        <f>RNG!F287</f>
        <v>15.10863635</v>
      </c>
      <c r="AM283" s="40">
        <f t="shared" si="10"/>
        <v>13.5</v>
      </c>
      <c r="AN283" s="21" t="str">
        <f t="shared" si="11"/>
        <v>Underweight</v>
      </c>
    </row>
    <row r="284">
      <c r="B284" s="10"/>
      <c r="C284" s="10"/>
      <c r="D284" s="10"/>
      <c r="F284" s="10"/>
      <c r="G284" s="10"/>
      <c r="H284" s="10"/>
      <c r="O284" s="34"/>
      <c r="Y284" s="49"/>
      <c r="Z284" s="49"/>
      <c r="AA284" s="49"/>
      <c r="AB284" s="6"/>
      <c r="AC284" s="6"/>
      <c r="AD284" s="6"/>
      <c r="AK284" s="23">
        <f t="shared" si="16"/>
        <v>281</v>
      </c>
      <c r="AL284" s="28">
        <f>RNG!F288</f>
        <v>98.91814892</v>
      </c>
      <c r="AM284" s="40">
        <f t="shared" si="10"/>
        <v>21.5</v>
      </c>
      <c r="AN284" s="21" t="str">
        <f t="shared" si="11"/>
        <v>Normal</v>
      </c>
    </row>
    <row r="285">
      <c r="B285" s="10"/>
      <c r="C285" s="10"/>
      <c r="D285" s="10"/>
      <c r="F285" s="10"/>
      <c r="G285" s="10"/>
      <c r="H285" s="10"/>
      <c r="O285" s="34"/>
      <c r="Y285" s="49"/>
      <c r="Z285" s="49"/>
      <c r="AA285" s="49"/>
      <c r="AB285" s="6"/>
      <c r="AC285" s="6"/>
      <c r="AD285" s="6"/>
      <c r="AK285" s="23">
        <f t="shared" si="16"/>
        <v>282</v>
      </c>
      <c r="AL285" s="28">
        <f>RNG!F289</f>
        <v>34.92400648</v>
      </c>
      <c r="AM285" s="40">
        <f t="shared" si="10"/>
        <v>15.5</v>
      </c>
      <c r="AN285" s="21" t="str">
        <f t="shared" si="11"/>
        <v>Underweight</v>
      </c>
    </row>
    <row r="286">
      <c r="B286" s="10"/>
      <c r="C286" s="10"/>
      <c r="D286" s="10"/>
      <c r="F286" s="10"/>
      <c r="G286" s="10"/>
      <c r="H286" s="10"/>
      <c r="O286" s="34"/>
      <c r="Y286" s="49"/>
      <c r="Z286" s="49"/>
      <c r="AA286" s="49"/>
      <c r="AB286" s="6"/>
      <c r="AC286" s="6"/>
      <c r="AD286" s="6"/>
      <c r="AK286" s="23">
        <f t="shared" si="16"/>
        <v>283</v>
      </c>
      <c r="AL286" s="28">
        <f>RNG!F290</f>
        <v>87.11095098</v>
      </c>
      <c r="AM286" s="40">
        <f t="shared" si="10"/>
        <v>17.5</v>
      </c>
      <c r="AN286" s="21" t="str">
        <f t="shared" si="11"/>
        <v>Normal</v>
      </c>
    </row>
    <row r="287">
      <c r="B287" s="10"/>
      <c r="C287" s="10"/>
      <c r="D287" s="10"/>
      <c r="F287" s="10"/>
      <c r="G287" s="10"/>
      <c r="H287" s="10"/>
      <c r="O287" s="34"/>
      <c r="Y287" s="49"/>
      <c r="Z287" s="49"/>
      <c r="AA287" s="49"/>
      <c r="AB287" s="6"/>
      <c r="AC287" s="6"/>
      <c r="AD287" s="6"/>
      <c r="AK287" s="23">
        <f t="shared" si="16"/>
        <v>284</v>
      </c>
      <c r="AL287" s="28">
        <f>RNG!F291</f>
        <v>48.92658053</v>
      </c>
      <c r="AM287" s="40">
        <f t="shared" si="10"/>
        <v>15.5</v>
      </c>
      <c r="AN287" s="21" t="str">
        <f t="shared" si="11"/>
        <v>Underweight</v>
      </c>
    </row>
    <row r="288">
      <c r="B288" s="10"/>
      <c r="C288" s="10"/>
      <c r="D288" s="10"/>
      <c r="F288" s="10"/>
      <c r="G288" s="10"/>
      <c r="H288" s="10"/>
      <c r="O288" s="34"/>
      <c r="Y288" s="49"/>
      <c r="Z288" s="49"/>
      <c r="AA288" s="49"/>
      <c r="AB288" s="6"/>
      <c r="AC288" s="6"/>
      <c r="AD288" s="6"/>
      <c r="AK288" s="23">
        <f t="shared" si="16"/>
        <v>285</v>
      </c>
      <c r="AL288" s="28">
        <f>RNG!F292</f>
        <v>23.37951563</v>
      </c>
      <c r="AM288" s="40">
        <f t="shared" si="10"/>
        <v>13.5</v>
      </c>
      <c r="AN288" s="21" t="str">
        <f t="shared" si="11"/>
        <v>Underweight</v>
      </c>
    </row>
    <row r="289">
      <c r="B289" s="10"/>
      <c r="C289" s="10"/>
      <c r="D289" s="10"/>
      <c r="F289" s="10"/>
      <c r="G289" s="10"/>
      <c r="H289" s="10"/>
      <c r="O289" s="34"/>
      <c r="Y289" s="49"/>
      <c r="Z289" s="49"/>
      <c r="AA289" s="49"/>
      <c r="AB289" s="6"/>
      <c r="AC289" s="6"/>
      <c r="AD289" s="6"/>
      <c r="AK289" s="23">
        <f t="shared" si="16"/>
        <v>286</v>
      </c>
      <c r="AL289" s="28">
        <f>RNG!F293</f>
        <v>15.02680495</v>
      </c>
      <c r="AM289" s="40">
        <f t="shared" si="10"/>
        <v>13.5</v>
      </c>
      <c r="AN289" s="21" t="str">
        <f t="shared" si="11"/>
        <v>Underweight</v>
      </c>
    </row>
    <row r="290">
      <c r="B290" s="10"/>
      <c r="C290" s="10"/>
      <c r="D290" s="10"/>
      <c r="F290" s="10"/>
      <c r="G290" s="10"/>
      <c r="H290" s="10"/>
      <c r="O290" s="34"/>
      <c r="Y290" s="49"/>
      <c r="Z290" s="49"/>
      <c r="AA290" s="49"/>
      <c r="AB290" s="6"/>
      <c r="AC290" s="6"/>
      <c r="AD290" s="6"/>
      <c r="AK290" s="23">
        <f t="shared" si="16"/>
        <v>287</v>
      </c>
      <c r="AL290" s="28">
        <f>RNG!F294</f>
        <v>55.16467837</v>
      </c>
      <c r="AM290" s="40">
        <f t="shared" si="10"/>
        <v>15.5</v>
      </c>
      <c r="AN290" s="21" t="str">
        <f t="shared" si="11"/>
        <v>Underweight</v>
      </c>
    </row>
    <row r="291">
      <c r="B291" s="10"/>
      <c r="C291" s="10"/>
      <c r="D291" s="10"/>
      <c r="F291" s="10"/>
      <c r="G291" s="10"/>
      <c r="H291" s="10"/>
      <c r="O291" s="34"/>
      <c r="Y291" s="49"/>
      <c r="Z291" s="49"/>
      <c r="AA291" s="49"/>
      <c r="AB291" s="6"/>
      <c r="AC291" s="6"/>
      <c r="AD291" s="6"/>
      <c r="AK291" s="23">
        <f t="shared" si="16"/>
        <v>288</v>
      </c>
      <c r="AL291" s="28">
        <f>RNG!F295</f>
        <v>59.18414791</v>
      </c>
      <c r="AM291" s="40">
        <f t="shared" si="10"/>
        <v>15.5</v>
      </c>
      <c r="AN291" s="21" t="str">
        <f t="shared" si="11"/>
        <v>Underweight</v>
      </c>
    </row>
    <row r="292">
      <c r="B292" s="10"/>
      <c r="C292" s="10"/>
      <c r="D292" s="10"/>
      <c r="F292" s="10"/>
      <c r="G292" s="10"/>
      <c r="H292" s="10"/>
      <c r="O292" s="34"/>
      <c r="Y292" s="49"/>
      <c r="Z292" s="49"/>
      <c r="AA292" s="49"/>
      <c r="AB292" s="6"/>
      <c r="AC292" s="6"/>
      <c r="AD292" s="6"/>
      <c r="AK292" s="23">
        <f t="shared" si="16"/>
        <v>289</v>
      </c>
      <c r="AL292" s="28">
        <f>RNG!F296</f>
        <v>62.89341252</v>
      </c>
      <c r="AM292" s="40">
        <f t="shared" si="10"/>
        <v>15.5</v>
      </c>
      <c r="AN292" s="21" t="str">
        <f t="shared" si="11"/>
        <v>Underweight</v>
      </c>
    </row>
    <row r="293">
      <c r="B293" s="10"/>
      <c r="C293" s="10"/>
      <c r="D293" s="10"/>
      <c r="F293" s="10"/>
      <c r="G293" s="10"/>
      <c r="H293" s="10"/>
      <c r="O293" s="34"/>
      <c r="Y293" s="49"/>
      <c r="Z293" s="49"/>
      <c r="AA293" s="49"/>
      <c r="AB293" s="6"/>
      <c r="AC293" s="6"/>
      <c r="AD293" s="6"/>
      <c r="AK293" s="23">
        <f t="shared" si="16"/>
        <v>290</v>
      </c>
      <c r="AL293" s="28">
        <f>RNG!F297</f>
        <v>72.72763167</v>
      </c>
      <c r="AM293" s="40">
        <f t="shared" si="10"/>
        <v>17.5</v>
      </c>
      <c r="AN293" s="21" t="str">
        <f t="shared" si="11"/>
        <v>Normal</v>
      </c>
    </row>
    <row r="294">
      <c r="B294" s="10"/>
      <c r="C294" s="10"/>
      <c r="D294" s="10"/>
      <c r="F294" s="10"/>
      <c r="G294" s="10"/>
      <c r="H294" s="10"/>
      <c r="O294" s="34"/>
      <c r="Y294" s="49"/>
      <c r="Z294" s="49"/>
      <c r="AA294" s="49"/>
      <c r="AB294" s="6"/>
      <c r="AC294" s="6"/>
      <c r="AD294" s="6"/>
      <c r="AK294" s="23">
        <f t="shared" si="16"/>
        <v>291</v>
      </c>
      <c r="AL294" s="28">
        <f>RNG!F298</f>
        <v>60.4402507</v>
      </c>
      <c r="AM294" s="40">
        <f t="shared" si="10"/>
        <v>15.5</v>
      </c>
      <c r="AN294" s="21" t="str">
        <f t="shared" si="11"/>
        <v>Underweight</v>
      </c>
    </row>
    <row r="295">
      <c r="B295" s="10"/>
      <c r="C295" s="10"/>
      <c r="D295" s="10"/>
      <c r="F295" s="10"/>
      <c r="G295" s="10"/>
      <c r="H295" s="10"/>
      <c r="O295" s="34"/>
      <c r="Y295" s="49"/>
      <c r="Z295" s="49"/>
      <c r="AA295" s="49"/>
      <c r="AB295" s="6"/>
      <c r="AC295" s="6"/>
      <c r="AD295" s="6"/>
      <c r="AK295" s="23">
        <f t="shared" si="16"/>
        <v>292</v>
      </c>
      <c r="AL295" s="28">
        <f>RNG!F299</f>
        <v>89.35732347</v>
      </c>
      <c r="AM295" s="40">
        <f t="shared" si="10"/>
        <v>17.5</v>
      </c>
      <c r="AN295" s="21" t="str">
        <f t="shared" si="11"/>
        <v>Normal</v>
      </c>
    </row>
    <row r="296">
      <c r="B296" s="10"/>
      <c r="C296" s="10"/>
      <c r="D296" s="10"/>
      <c r="F296" s="10"/>
      <c r="G296" s="10"/>
      <c r="H296" s="10"/>
      <c r="O296" s="34"/>
      <c r="Y296" s="49"/>
      <c r="Z296" s="49"/>
      <c r="AA296" s="49"/>
      <c r="AB296" s="6"/>
      <c r="AC296" s="6"/>
      <c r="AD296" s="6"/>
      <c r="AK296" s="23">
        <f t="shared" si="16"/>
        <v>293</v>
      </c>
      <c r="AL296" s="28">
        <f>RNG!F300</f>
        <v>36.60933559</v>
      </c>
      <c r="AM296" s="40">
        <f t="shared" si="10"/>
        <v>15.5</v>
      </c>
      <c r="AN296" s="21" t="str">
        <f t="shared" si="11"/>
        <v>Underweight</v>
      </c>
    </row>
    <row r="297">
      <c r="B297" s="10"/>
      <c r="C297" s="10"/>
      <c r="D297" s="10"/>
      <c r="F297" s="10"/>
      <c r="G297" s="10"/>
      <c r="H297" s="10"/>
      <c r="O297" s="34"/>
      <c r="Y297" s="49"/>
      <c r="Z297" s="49"/>
      <c r="AA297" s="49"/>
      <c r="AB297" s="6"/>
      <c r="AC297" s="6"/>
      <c r="AD297" s="6"/>
      <c r="AK297" s="23">
        <f t="shared" si="16"/>
        <v>294</v>
      </c>
      <c r="AL297" s="28">
        <f>RNG!F301</f>
        <v>61.90023923</v>
      </c>
      <c r="AM297" s="40">
        <f t="shared" si="10"/>
        <v>15.5</v>
      </c>
      <c r="AN297" s="21" t="str">
        <f t="shared" si="11"/>
        <v>Underweight</v>
      </c>
    </row>
    <row r="298">
      <c r="B298" s="10"/>
      <c r="C298" s="10"/>
      <c r="D298" s="10"/>
      <c r="F298" s="10"/>
      <c r="G298" s="10"/>
      <c r="H298" s="10"/>
      <c r="O298" s="34"/>
      <c r="Y298" s="49"/>
      <c r="Z298" s="49"/>
      <c r="AA298" s="49"/>
      <c r="AB298" s="6"/>
      <c r="AC298" s="6"/>
      <c r="AD298" s="6"/>
      <c r="AK298" s="23">
        <f t="shared" si="16"/>
        <v>295</v>
      </c>
      <c r="AL298" s="28">
        <f>RNG!F302</f>
        <v>63.82902826</v>
      </c>
      <c r="AM298" s="40">
        <f t="shared" si="10"/>
        <v>15.5</v>
      </c>
      <c r="AN298" s="21" t="str">
        <f t="shared" si="11"/>
        <v>Underweight</v>
      </c>
    </row>
    <row r="299">
      <c r="B299" s="10"/>
      <c r="C299" s="10"/>
      <c r="D299" s="10"/>
      <c r="F299" s="10"/>
      <c r="G299" s="10"/>
      <c r="H299" s="10"/>
      <c r="O299" s="34"/>
      <c r="Y299" s="49"/>
      <c r="Z299" s="49"/>
      <c r="AA299" s="49"/>
      <c r="AB299" s="6"/>
      <c r="AC299" s="6"/>
      <c r="AD299" s="6"/>
      <c r="AK299" s="23">
        <f t="shared" si="16"/>
        <v>296</v>
      </c>
      <c r="AL299" s="28">
        <f>RNG!F303</f>
        <v>36.47368654</v>
      </c>
      <c r="AM299" s="40">
        <f t="shared" si="10"/>
        <v>15.5</v>
      </c>
      <c r="AN299" s="21" t="str">
        <f t="shared" si="11"/>
        <v>Underweight</v>
      </c>
    </row>
    <row r="300">
      <c r="B300" s="10"/>
      <c r="C300" s="10"/>
      <c r="D300" s="10"/>
      <c r="F300" s="10"/>
      <c r="G300" s="10"/>
      <c r="H300" s="10"/>
      <c r="O300" s="34"/>
      <c r="Y300" s="49"/>
      <c r="Z300" s="49"/>
      <c r="AA300" s="49"/>
      <c r="AB300" s="6"/>
      <c r="AC300" s="6"/>
      <c r="AD300" s="6"/>
      <c r="AK300" s="23">
        <f t="shared" si="16"/>
        <v>297</v>
      </c>
      <c r="AL300" s="28">
        <f>RNG!F304</f>
        <v>34.40731616</v>
      </c>
      <c r="AM300" s="40">
        <f t="shared" si="10"/>
        <v>15.5</v>
      </c>
      <c r="AN300" s="21" t="str">
        <f t="shared" si="11"/>
        <v>Underweight</v>
      </c>
    </row>
    <row r="301">
      <c r="B301" s="10"/>
      <c r="C301" s="10"/>
      <c r="D301" s="10"/>
      <c r="F301" s="10"/>
      <c r="G301" s="10"/>
      <c r="H301" s="10"/>
      <c r="O301" s="34"/>
      <c r="Y301" s="49"/>
      <c r="Z301" s="49"/>
      <c r="AA301" s="49"/>
      <c r="AB301" s="6"/>
      <c r="AC301" s="6"/>
      <c r="AD301" s="6"/>
      <c r="AK301" s="23">
        <f t="shared" si="16"/>
        <v>298</v>
      </c>
      <c r="AL301" s="28">
        <f>RNG!F305</f>
        <v>2.539303853</v>
      </c>
      <c r="AM301" s="40">
        <f t="shared" si="10"/>
        <v>11.5</v>
      </c>
      <c r="AN301" s="21" t="str">
        <f t="shared" si="11"/>
        <v>Underweight</v>
      </c>
    </row>
    <row r="302">
      <c r="B302" s="10"/>
      <c r="C302" s="10"/>
      <c r="D302" s="10"/>
      <c r="F302" s="10"/>
      <c r="G302" s="10"/>
      <c r="H302" s="10"/>
      <c r="O302" s="34"/>
      <c r="Y302" s="49"/>
      <c r="Z302" s="49"/>
      <c r="AA302" s="49"/>
      <c r="AB302" s="6"/>
      <c r="AC302" s="6"/>
      <c r="AD302" s="6"/>
      <c r="AK302" s="23">
        <f t="shared" si="16"/>
        <v>299</v>
      </c>
      <c r="AL302" s="28">
        <f>RNG!F306</f>
        <v>97.90914697</v>
      </c>
      <c r="AM302" s="40">
        <f t="shared" si="10"/>
        <v>21.5</v>
      </c>
      <c r="AN302" s="21" t="str">
        <f t="shared" si="11"/>
        <v>Normal</v>
      </c>
    </row>
    <row r="303">
      <c r="B303" s="10"/>
      <c r="C303" s="10"/>
      <c r="D303" s="10"/>
      <c r="F303" s="10"/>
      <c r="G303" s="10"/>
      <c r="H303" s="10"/>
      <c r="O303" s="34"/>
      <c r="Y303" s="49"/>
      <c r="Z303" s="49"/>
      <c r="AA303" s="49"/>
      <c r="AB303" s="6"/>
      <c r="AC303" s="6"/>
      <c r="AD303" s="6"/>
      <c r="AK303" s="23">
        <f t="shared" si="16"/>
        <v>300</v>
      </c>
      <c r="AL303" s="28">
        <f>RNG!F307</f>
        <v>66.1028893</v>
      </c>
      <c r="AM303" s="40">
        <f t="shared" si="10"/>
        <v>17.5</v>
      </c>
      <c r="AN303" s="21" t="str">
        <f t="shared" si="11"/>
        <v>Normal</v>
      </c>
    </row>
    <row r="304">
      <c r="B304" s="10"/>
      <c r="C304" s="10"/>
      <c r="D304" s="10"/>
      <c r="F304" s="10"/>
      <c r="G304" s="10"/>
      <c r="H304" s="10"/>
      <c r="O304" s="34"/>
      <c r="AB304" s="6"/>
      <c r="AC304" s="6"/>
      <c r="AD304" s="6"/>
      <c r="AK304" s="6"/>
      <c r="AL304" s="6"/>
      <c r="AM304" s="6"/>
    </row>
    <row r="305">
      <c r="B305" s="10"/>
      <c r="C305" s="10"/>
      <c r="D305" s="10"/>
      <c r="F305" s="10"/>
      <c r="G305" s="10"/>
      <c r="H305" s="10"/>
      <c r="O305" s="34"/>
      <c r="AB305" s="6"/>
      <c r="AC305" s="6"/>
      <c r="AD305" s="6"/>
      <c r="AK305" s="6"/>
      <c r="AL305" s="6"/>
      <c r="AM305" s="6"/>
    </row>
    <row r="306">
      <c r="B306" s="10"/>
      <c r="C306" s="10"/>
      <c r="D306" s="10"/>
      <c r="F306" s="10"/>
      <c r="G306" s="10"/>
      <c r="H306" s="10"/>
      <c r="O306" s="34"/>
      <c r="Y306" s="12"/>
      <c r="AD306" s="12"/>
      <c r="AK306" s="6"/>
      <c r="AL306" s="6"/>
      <c r="AM306" s="6"/>
    </row>
    <row r="307">
      <c r="B307" s="10"/>
      <c r="C307" s="10"/>
      <c r="D307" s="10"/>
      <c r="F307" s="10"/>
      <c r="G307" s="10"/>
      <c r="H307" s="10"/>
      <c r="O307" s="34"/>
      <c r="Y307" s="35"/>
      <c r="Z307" s="35"/>
      <c r="AA307" s="35"/>
      <c r="AB307" s="12"/>
      <c r="AC307" s="12"/>
      <c r="AD307" s="12"/>
      <c r="AK307" s="6"/>
      <c r="AL307" s="6"/>
      <c r="AM307" s="6"/>
    </row>
    <row r="308">
      <c r="B308" s="10"/>
      <c r="C308" s="10"/>
      <c r="D308" s="10"/>
      <c r="F308" s="10"/>
      <c r="G308" s="10"/>
      <c r="H308" s="10"/>
      <c r="O308" s="34"/>
      <c r="Y308" s="49"/>
      <c r="Z308" s="49"/>
      <c r="AA308" s="49"/>
      <c r="AB308" s="6"/>
      <c r="AC308" s="6"/>
      <c r="AD308" s="6"/>
      <c r="AK308" s="6"/>
      <c r="AL308" s="6"/>
      <c r="AM308" s="6"/>
    </row>
    <row r="309">
      <c r="B309" s="10"/>
      <c r="C309" s="10"/>
      <c r="D309" s="10"/>
      <c r="F309" s="10"/>
      <c r="G309" s="10"/>
      <c r="H309" s="10"/>
      <c r="O309" s="34"/>
      <c r="Y309" s="49"/>
      <c r="Z309" s="49"/>
      <c r="AA309" s="49"/>
      <c r="AB309" s="6"/>
      <c r="AC309" s="6"/>
      <c r="AD309" s="6"/>
      <c r="AK309" s="6"/>
      <c r="AL309" s="6"/>
      <c r="AM309" s="6"/>
    </row>
    <row r="310">
      <c r="B310" s="10"/>
      <c r="C310" s="10"/>
      <c r="D310" s="10"/>
      <c r="F310" s="10"/>
      <c r="G310" s="10"/>
      <c r="H310" s="10"/>
      <c r="O310" s="34"/>
      <c r="Y310" s="49"/>
      <c r="Z310" s="49"/>
      <c r="AA310" s="49"/>
      <c r="AB310" s="6"/>
      <c r="AC310" s="6"/>
      <c r="AD310" s="6"/>
      <c r="AK310" s="6"/>
      <c r="AL310" s="6"/>
      <c r="AM310" s="6"/>
    </row>
    <row r="311">
      <c r="B311" s="10"/>
      <c r="C311" s="10"/>
      <c r="D311" s="10"/>
      <c r="F311" s="10"/>
      <c r="G311" s="10"/>
      <c r="H311" s="10"/>
      <c r="O311" s="34"/>
      <c r="Y311" s="49"/>
      <c r="Z311" s="49"/>
      <c r="AA311" s="49"/>
      <c r="AB311" s="6"/>
      <c r="AC311" s="6"/>
      <c r="AD311" s="6"/>
      <c r="AK311" s="6"/>
      <c r="AL311" s="6"/>
      <c r="AM311" s="6"/>
    </row>
    <row r="312">
      <c r="B312" s="10"/>
      <c r="C312" s="10"/>
      <c r="D312" s="10"/>
      <c r="F312" s="10"/>
      <c r="G312" s="10"/>
      <c r="H312" s="10"/>
      <c r="O312" s="34"/>
      <c r="Y312" s="49"/>
      <c r="Z312" s="49"/>
      <c r="AA312" s="49"/>
      <c r="AB312" s="6"/>
      <c r="AC312" s="6"/>
      <c r="AD312" s="6"/>
      <c r="AK312" s="6"/>
      <c r="AL312" s="6"/>
      <c r="AM312" s="6"/>
    </row>
    <row r="313">
      <c r="B313" s="10"/>
      <c r="C313" s="10"/>
      <c r="D313" s="10"/>
      <c r="F313" s="10"/>
      <c r="G313" s="10"/>
      <c r="H313" s="10"/>
      <c r="O313" s="34"/>
      <c r="Y313" s="49"/>
      <c r="Z313" s="49"/>
      <c r="AA313" s="49"/>
      <c r="AB313" s="6"/>
      <c r="AC313" s="6"/>
      <c r="AD313" s="6"/>
      <c r="AK313" s="6"/>
      <c r="AL313" s="6"/>
      <c r="AM313" s="6"/>
    </row>
    <row r="314">
      <c r="B314" s="10"/>
      <c r="C314" s="10"/>
      <c r="D314" s="10"/>
      <c r="F314" s="10"/>
      <c r="G314" s="10"/>
      <c r="H314" s="10"/>
      <c r="O314" s="34"/>
      <c r="Y314" s="49"/>
      <c r="Z314" s="49"/>
      <c r="AA314" s="49"/>
      <c r="AB314" s="6"/>
      <c r="AC314" s="6"/>
      <c r="AD314" s="6"/>
      <c r="AK314" s="6"/>
      <c r="AL314" s="6"/>
      <c r="AM314" s="6"/>
    </row>
    <row r="315">
      <c r="B315" s="10"/>
      <c r="C315" s="10"/>
      <c r="D315" s="10"/>
      <c r="F315" s="10"/>
      <c r="G315" s="10"/>
      <c r="H315" s="10"/>
      <c r="O315" s="34"/>
      <c r="Y315" s="49"/>
      <c r="Z315" s="49"/>
      <c r="AA315" s="49"/>
      <c r="AB315" s="6"/>
      <c r="AC315" s="6"/>
      <c r="AD315" s="6"/>
      <c r="AK315" s="6"/>
      <c r="AL315" s="6"/>
      <c r="AM315" s="6"/>
    </row>
    <row r="316">
      <c r="B316" s="10"/>
      <c r="C316" s="10"/>
      <c r="D316" s="10"/>
      <c r="F316" s="10"/>
      <c r="G316" s="10"/>
      <c r="H316" s="10"/>
      <c r="O316" s="34"/>
      <c r="Y316" s="49"/>
      <c r="Z316" s="49"/>
      <c r="AA316" s="49"/>
      <c r="AB316" s="6"/>
      <c r="AC316" s="6"/>
      <c r="AD316" s="6"/>
      <c r="AK316" s="6"/>
      <c r="AL316" s="6"/>
      <c r="AM316" s="6"/>
    </row>
    <row r="317">
      <c r="B317" s="10"/>
      <c r="C317" s="10"/>
      <c r="D317" s="10"/>
      <c r="F317" s="10"/>
      <c r="G317" s="10"/>
      <c r="H317" s="10"/>
      <c r="O317" s="34"/>
      <c r="Y317" s="49"/>
      <c r="Z317" s="49"/>
      <c r="AA317" s="49"/>
      <c r="AB317" s="6"/>
      <c r="AC317" s="6"/>
      <c r="AD317" s="6"/>
      <c r="AK317" s="6"/>
      <c r="AL317" s="6"/>
      <c r="AM317" s="6"/>
    </row>
    <row r="318">
      <c r="B318" s="10"/>
      <c r="C318" s="10"/>
      <c r="D318" s="10"/>
      <c r="F318" s="10"/>
      <c r="G318" s="10"/>
      <c r="H318" s="10"/>
      <c r="O318" s="34"/>
      <c r="Y318" s="49"/>
      <c r="Z318" s="49"/>
      <c r="AA318" s="49"/>
      <c r="AB318" s="6"/>
      <c r="AC318" s="6"/>
      <c r="AD318" s="6"/>
      <c r="AK318" s="6"/>
      <c r="AL318" s="6"/>
      <c r="AM318" s="6"/>
    </row>
    <row r="319">
      <c r="B319" s="10"/>
      <c r="C319" s="10"/>
      <c r="D319" s="10"/>
      <c r="F319" s="10"/>
      <c r="G319" s="10"/>
      <c r="H319" s="10"/>
      <c r="O319" s="34"/>
      <c r="Y319" s="49"/>
      <c r="Z319" s="49"/>
      <c r="AA319" s="49"/>
      <c r="AB319" s="6"/>
      <c r="AC319" s="6"/>
      <c r="AD319" s="6"/>
      <c r="AK319" s="6"/>
      <c r="AL319" s="6"/>
      <c r="AM319" s="6"/>
    </row>
    <row r="320">
      <c r="B320" s="10"/>
      <c r="C320" s="10"/>
      <c r="D320" s="10"/>
      <c r="F320" s="10"/>
      <c r="G320" s="10"/>
      <c r="H320" s="10"/>
      <c r="O320" s="34"/>
      <c r="Y320" s="49"/>
      <c r="Z320" s="49"/>
      <c r="AA320" s="49"/>
      <c r="AB320" s="6"/>
      <c r="AC320" s="6"/>
      <c r="AD320" s="6"/>
      <c r="AK320" s="6"/>
      <c r="AL320" s="6"/>
      <c r="AM320" s="6"/>
    </row>
    <row r="321">
      <c r="B321" s="10"/>
      <c r="C321" s="10"/>
      <c r="D321" s="10"/>
      <c r="F321" s="10"/>
      <c r="G321" s="10"/>
      <c r="H321" s="10"/>
      <c r="O321" s="34"/>
      <c r="Y321" s="49"/>
      <c r="Z321" s="49"/>
      <c r="AA321" s="49"/>
      <c r="AB321" s="6"/>
      <c r="AC321" s="6"/>
      <c r="AD321" s="6"/>
      <c r="AK321" s="6"/>
      <c r="AL321" s="6"/>
      <c r="AM321" s="6"/>
    </row>
    <row r="322">
      <c r="B322" s="10"/>
      <c r="C322" s="10"/>
      <c r="D322" s="10"/>
      <c r="F322" s="10"/>
      <c r="G322" s="10"/>
      <c r="H322" s="10"/>
      <c r="O322" s="34"/>
      <c r="Y322" s="49"/>
      <c r="Z322" s="49"/>
      <c r="AA322" s="49"/>
      <c r="AB322" s="6"/>
      <c r="AC322" s="6"/>
      <c r="AD322" s="6"/>
      <c r="AK322" s="6"/>
      <c r="AL322" s="6"/>
      <c r="AM322" s="6"/>
    </row>
    <row r="323">
      <c r="B323" s="10"/>
      <c r="C323" s="10"/>
      <c r="D323" s="10"/>
      <c r="F323" s="10"/>
      <c r="G323" s="10"/>
      <c r="H323" s="10"/>
      <c r="O323" s="34"/>
      <c r="Y323" s="49"/>
      <c r="Z323" s="49"/>
      <c r="AA323" s="49"/>
      <c r="AB323" s="6"/>
      <c r="AC323" s="6"/>
      <c r="AD323" s="6"/>
      <c r="AK323" s="6"/>
      <c r="AL323" s="6"/>
      <c r="AM323" s="6"/>
    </row>
    <row r="324">
      <c r="B324" s="10"/>
      <c r="C324" s="10"/>
      <c r="D324" s="10"/>
      <c r="F324" s="10"/>
      <c r="G324" s="10"/>
      <c r="H324" s="10"/>
      <c r="O324" s="34"/>
      <c r="Y324" s="49"/>
      <c r="Z324" s="49"/>
      <c r="AA324" s="49"/>
      <c r="AB324" s="6"/>
      <c r="AC324" s="6"/>
      <c r="AD324" s="6"/>
      <c r="AK324" s="6"/>
      <c r="AL324" s="6"/>
      <c r="AM324" s="6"/>
    </row>
    <row r="325">
      <c r="B325" s="10"/>
      <c r="C325" s="10"/>
      <c r="D325" s="10"/>
      <c r="F325" s="10"/>
      <c r="G325" s="10"/>
      <c r="H325" s="10"/>
      <c r="O325" s="34"/>
      <c r="Y325" s="49"/>
      <c r="Z325" s="49"/>
      <c r="AA325" s="49"/>
      <c r="AB325" s="6"/>
      <c r="AC325" s="6"/>
      <c r="AD325" s="6"/>
      <c r="AK325" s="6"/>
      <c r="AL325" s="6"/>
      <c r="AM325" s="6"/>
    </row>
    <row r="326">
      <c r="B326" s="10"/>
      <c r="C326" s="10"/>
      <c r="D326" s="10"/>
      <c r="F326" s="10"/>
      <c r="G326" s="10"/>
      <c r="H326" s="10"/>
      <c r="O326" s="34"/>
      <c r="Y326" s="49"/>
      <c r="Z326" s="49"/>
      <c r="AA326" s="49"/>
      <c r="AB326" s="6"/>
      <c r="AC326" s="6"/>
      <c r="AD326" s="6"/>
      <c r="AK326" s="6"/>
      <c r="AL326" s="6"/>
      <c r="AM326" s="6"/>
    </row>
    <row r="327">
      <c r="B327" s="10"/>
      <c r="C327" s="10"/>
      <c r="D327" s="10"/>
      <c r="F327" s="10"/>
      <c r="G327" s="10"/>
      <c r="H327" s="10"/>
      <c r="O327" s="34"/>
      <c r="Y327" s="49"/>
      <c r="Z327" s="49"/>
      <c r="AA327" s="49"/>
      <c r="AB327" s="6"/>
      <c r="AC327" s="6"/>
      <c r="AD327" s="6"/>
      <c r="AK327" s="6"/>
      <c r="AL327" s="6"/>
      <c r="AM327" s="6"/>
    </row>
    <row r="328">
      <c r="B328" s="10"/>
      <c r="C328" s="10"/>
      <c r="D328" s="10"/>
      <c r="F328" s="10"/>
      <c r="G328" s="10"/>
      <c r="H328" s="10"/>
      <c r="O328" s="34"/>
      <c r="Y328" s="49"/>
      <c r="Z328" s="49"/>
      <c r="AA328" s="49"/>
      <c r="AB328" s="6"/>
      <c r="AC328" s="6"/>
      <c r="AD328" s="6"/>
      <c r="AK328" s="6"/>
      <c r="AL328" s="6"/>
      <c r="AM328" s="6"/>
    </row>
    <row r="329">
      <c r="B329" s="10"/>
      <c r="C329" s="10"/>
      <c r="D329" s="10"/>
      <c r="F329" s="10"/>
      <c r="G329" s="10"/>
      <c r="H329" s="10"/>
      <c r="O329" s="34"/>
      <c r="Y329" s="49"/>
      <c r="Z329" s="49"/>
      <c r="AA329" s="49"/>
      <c r="AB329" s="6"/>
      <c r="AC329" s="6"/>
      <c r="AD329" s="6"/>
      <c r="AK329" s="6"/>
      <c r="AL329" s="6"/>
      <c r="AM329" s="6"/>
    </row>
    <row r="330">
      <c r="B330" s="10"/>
      <c r="C330" s="10"/>
      <c r="D330" s="10"/>
      <c r="F330" s="10"/>
      <c r="G330" s="10"/>
      <c r="H330" s="10"/>
      <c r="O330" s="34"/>
      <c r="Y330" s="49"/>
      <c r="Z330" s="49"/>
      <c r="AA330" s="49"/>
      <c r="AB330" s="6"/>
      <c r="AC330" s="6"/>
      <c r="AD330" s="6"/>
      <c r="AK330" s="6"/>
      <c r="AL330" s="6"/>
      <c r="AM330" s="6"/>
    </row>
    <row r="331">
      <c r="B331" s="10"/>
      <c r="C331" s="10"/>
      <c r="D331" s="10"/>
      <c r="F331" s="10"/>
      <c r="G331" s="10"/>
      <c r="H331" s="10"/>
      <c r="O331" s="34"/>
      <c r="Y331" s="49"/>
      <c r="Z331" s="49"/>
      <c r="AA331" s="49"/>
      <c r="AB331" s="6"/>
      <c r="AC331" s="6"/>
      <c r="AD331" s="6"/>
      <c r="AK331" s="6"/>
      <c r="AL331" s="6"/>
      <c r="AM331" s="6"/>
    </row>
    <row r="332">
      <c r="B332" s="10"/>
      <c r="C332" s="10"/>
      <c r="D332" s="10"/>
      <c r="F332" s="10"/>
      <c r="G332" s="10"/>
      <c r="H332" s="10"/>
      <c r="O332" s="34"/>
      <c r="Y332" s="49"/>
      <c r="Z332" s="49"/>
      <c r="AA332" s="49"/>
      <c r="AB332" s="6"/>
      <c r="AC332" s="6"/>
      <c r="AD332" s="6"/>
      <c r="AK332" s="6"/>
      <c r="AL332" s="6"/>
      <c r="AM332" s="6"/>
    </row>
    <row r="333">
      <c r="B333" s="10"/>
      <c r="C333" s="10"/>
      <c r="D333" s="10"/>
      <c r="F333" s="10"/>
      <c r="G333" s="10"/>
      <c r="H333" s="10"/>
      <c r="O333" s="34"/>
      <c r="Y333" s="49"/>
      <c r="Z333" s="49"/>
      <c r="AA333" s="49"/>
      <c r="AB333" s="6"/>
      <c r="AC333" s="6"/>
      <c r="AD333" s="6"/>
      <c r="AK333" s="6"/>
      <c r="AL333" s="6"/>
      <c r="AM333" s="6"/>
    </row>
    <row r="334">
      <c r="B334" s="10"/>
      <c r="C334" s="10"/>
      <c r="D334" s="10"/>
      <c r="F334" s="10"/>
      <c r="G334" s="10"/>
      <c r="H334" s="10"/>
      <c r="O334" s="34"/>
      <c r="Y334" s="49"/>
      <c r="Z334" s="49"/>
      <c r="AA334" s="49"/>
      <c r="AB334" s="6"/>
      <c r="AC334" s="6"/>
      <c r="AD334" s="6"/>
      <c r="AK334" s="6"/>
      <c r="AL334" s="6"/>
      <c r="AM334" s="6"/>
    </row>
    <row r="335">
      <c r="B335" s="10"/>
      <c r="C335" s="10"/>
      <c r="D335" s="10"/>
      <c r="F335" s="10"/>
      <c r="G335" s="10"/>
      <c r="H335" s="10"/>
      <c r="O335" s="34"/>
      <c r="Y335" s="49"/>
      <c r="Z335" s="49"/>
      <c r="AA335" s="49"/>
      <c r="AB335" s="6"/>
      <c r="AC335" s="6"/>
      <c r="AD335" s="6"/>
      <c r="AK335" s="6"/>
      <c r="AL335" s="6"/>
      <c r="AM335" s="6"/>
    </row>
    <row r="336">
      <c r="B336" s="10"/>
      <c r="C336" s="10"/>
      <c r="D336" s="10"/>
      <c r="F336" s="10"/>
      <c r="G336" s="10"/>
      <c r="H336" s="10"/>
      <c r="O336" s="34"/>
      <c r="Y336" s="49"/>
      <c r="Z336" s="49"/>
      <c r="AA336" s="49"/>
      <c r="AB336" s="6"/>
      <c r="AC336" s="6"/>
      <c r="AD336" s="6"/>
      <c r="AK336" s="6"/>
      <c r="AL336" s="6"/>
      <c r="AM336" s="6"/>
    </row>
    <row r="337">
      <c r="B337" s="10"/>
      <c r="C337" s="10"/>
      <c r="D337" s="10"/>
      <c r="F337" s="10"/>
      <c r="G337" s="10"/>
      <c r="H337" s="10"/>
      <c r="O337" s="34"/>
      <c r="Y337" s="49"/>
      <c r="Z337" s="49"/>
      <c r="AA337" s="49"/>
      <c r="AB337" s="6"/>
      <c r="AC337" s="6"/>
      <c r="AD337" s="6"/>
      <c r="AK337" s="6"/>
      <c r="AL337" s="6"/>
      <c r="AM337" s="6"/>
    </row>
    <row r="338">
      <c r="B338" s="10"/>
      <c r="C338" s="10"/>
      <c r="D338" s="10"/>
      <c r="F338" s="10"/>
      <c r="G338" s="10"/>
      <c r="H338" s="10"/>
      <c r="O338" s="34"/>
      <c r="Y338" s="49"/>
      <c r="Z338" s="49"/>
      <c r="AA338" s="49"/>
      <c r="AB338" s="6"/>
      <c r="AC338" s="6"/>
      <c r="AD338" s="6"/>
      <c r="AK338" s="6"/>
      <c r="AL338" s="6"/>
      <c r="AM338" s="6"/>
    </row>
    <row r="339">
      <c r="B339" s="10"/>
      <c r="C339" s="10"/>
      <c r="D339" s="10"/>
      <c r="F339" s="10"/>
      <c r="G339" s="10"/>
      <c r="H339" s="10"/>
      <c r="O339" s="34"/>
      <c r="Y339" s="49"/>
      <c r="Z339" s="49"/>
      <c r="AA339" s="49"/>
      <c r="AB339" s="6"/>
      <c r="AC339" s="6"/>
      <c r="AD339" s="6"/>
      <c r="AK339" s="6"/>
      <c r="AL339" s="6"/>
      <c r="AM339" s="6"/>
    </row>
    <row r="340">
      <c r="B340" s="10"/>
      <c r="C340" s="10"/>
      <c r="D340" s="10"/>
      <c r="F340" s="10"/>
      <c r="G340" s="10"/>
      <c r="H340" s="10"/>
      <c r="O340" s="34"/>
      <c r="Y340" s="49"/>
      <c r="Z340" s="49"/>
      <c r="AA340" s="49"/>
      <c r="AB340" s="6"/>
      <c r="AC340" s="6"/>
      <c r="AD340" s="6"/>
      <c r="AK340" s="6"/>
      <c r="AL340" s="6"/>
      <c r="AM340" s="6"/>
    </row>
    <row r="341">
      <c r="B341" s="10"/>
      <c r="C341" s="10"/>
      <c r="D341" s="10"/>
      <c r="F341" s="10"/>
      <c r="G341" s="10"/>
      <c r="H341" s="10"/>
      <c r="O341" s="34"/>
      <c r="Y341" s="49"/>
      <c r="Z341" s="49"/>
      <c r="AA341" s="49"/>
      <c r="AB341" s="6"/>
      <c r="AC341" s="6"/>
      <c r="AD341" s="6"/>
      <c r="AK341" s="6"/>
      <c r="AL341" s="6"/>
      <c r="AM341" s="6"/>
    </row>
    <row r="342">
      <c r="B342" s="10"/>
      <c r="C342" s="10"/>
      <c r="D342" s="10"/>
      <c r="F342" s="10"/>
      <c r="G342" s="10"/>
      <c r="H342" s="10"/>
      <c r="O342" s="34"/>
      <c r="Y342" s="49"/>
      <c r="Z342" s="49"/>
      <c r="AA342" s="49"/>
      <c r="AB342" s="6"/>
      <c r="AC342" s="6"/>
      <c r="AD342" s="6"/>
      <c r="AK342" s="6"/>
      <c r="AL342" s="6"/>
      <c r="AM342" s="6"/>
    </row>
    <row r="343">
      <c r="B343" s="10"/>
      <c r="C343" s="10"/>
      <c r="D343" s="10"/>
      <c r="F343" s="10"/>
      <c r="G343" s="10"/>
      <c r="H343" s="10"/>
      <c r="O343" s="34"/>
      <c r="Y343" s="49"/>
      <c r="Z343" s="49"/>
      <c r="AA343" s="49"/>
      <c r="AB343" s="6"/>
      <c r="AC343" s="6"/>
      <c r="AD343" s="6"/>
      <c r="AK343" s="6"/>
      <c r="AL343" s="6"/>
      <c r="AM343" s="6"/>
    </row>
    <row r="344">
      <c r="B344" s="10"/>
      <c r="C344" s="10"/>
      <c r="D344" s="10"/>
      <c r="F344" s="10"/>
      <c r="G344" s="10"/>
      <c r="H344" s="10"/>
      <c r="O344" s="34"/>
      <c r="Y344" s="49"/>
      <c r="Z344" s="49"/>
      <c r="AA344" s="49"/>
      <c r="AB344" s="6"/>
      <c r="AC344" s="6"/>
      <c r="AD344" s="6"/>
      <c r="AK344" s="6"/>
      <c r="AL344" s="6"/>
      <c r="AM344" s="6"/>
    </row>
    <row r="345">
      <c r="B345" s="10"/>
      <c r="C345" s="10"/>
      <c r="D345" s="10"/>
      <c r="F345" s="10"/>
      <c r="G345" s="10"/>
      <c r="H345" s="10"/>
      <c r="O345" s="34"/>
      <c r="Y345" s="49"/>
      <c r="Z345" s="49"/>
      <c r="AA345" s="49"/>
      <c r="AB345" s="6"/>
      <c r="AC345" s="6"/>
      <c r="AD345" s="6"/>
      <c r="AK345" s="6"/>
      <c r="AL345" s="6"/>
      <c r="AM345" s="6"/>
    </row>
    <row r="346">
      <c r="B346" s="10"/>
      <c r="C346" s="10"/>
      <c r="D346" s="10"/>
      <c r="F346" s="10"/>
      <c r="G346" s="10"/>
      <c r="H346" s="10"/>
      <c r="O346" s="34"/>
      <c r="Y346" s="49"/>
      <c r="Z346" s="49"/>
      <c r="AA346" s="49"/>
      <c r="AB346" s="6"/>
      <c r="AC346" s="6"/>
      <c r="AD346" s="6"/>
      <c r="AK346" s="6"/>
      <c r="AL346" s="6"/>
      <c r="AM346" s="6"/>
    </row>
    <row r="347">
      <c r="B347" s="10"/>
      <c r="C347" s="10"/>
      <c r="D347" s="10"/>
      <c r="F347" s="10"/>
      <c r="G347" s="10"/>
      <c r="H347" s="10"/>
      <c r="O347" s="34"/>
      <c r="Y347" s="49"/>
      <c r="Z347" s="49"/>
      <c r="AA347" s="49"/>
      <c r="AB347" s="6"/>
      <c r="AC347" s="6"/>
      <c r="AD347" s="6"/>
      <c r="AK347" s="6"/>
      <c r="AL347" s="6"/>
      <c r="AM347" s="6"/>
    </row>
    <row r="348">
      <c r="B348" s="10"/>
      <c r="C348" s="10"/>
      <c r="D348" s="10"/>
      <c r="F348" s="10"/>
      <c r="G348" s="10"/>
      <c r="H348" s="10"/>
      <c r="O348" s="34"/>
      <c r="Y348" s="49"/>
      <c r="Z348" s="49"/>
      <c r="AA348" s="49"/>
      <c r="AB348" s="6"/>
      <c r="AC348" s="6"/>
      <c r="AD348" s="6"/>
      <c r="AK348" s="6"/>
      <c r="AL348" s="6"/>
      <c r="AM348" s="6"/>
    </row>
    <row r="349">
      <c r="B349" s="10"/>
      <c r="C349" s="10"/>
      <c r="D349" s="10"/>
      <c r="F349" s="10"/>
      <c r="G349" s="10"/>
      <c r="H349" s="10"/>
      <c r="O349" s="34"/>
      <c r="Y349" s="49"/>
      <c r="Z349" s="49"/>
      <c r="AA349" s="49"/>
      <c r="AB349" s="6"/>
      <c r="AC349" s="6"/>
      <c r="AD349" s="6"/>
      <c r="AK349" s="6"/>
      <c r="AL349" s="6"/>
      <c r="AM349" s="6"/>
    </row>
    <row r="350">
      <c r="B350" s="10"/>
      <c r="C350" s="10"/>
      <c r="D350" s="10"/>
      <c r="F350" s="10"/>
      <c r="G350" s="10"/>
      <c r="H350" s="10"/>
      <c r="O350" s="34"/>
      <c r="Y350" s="49"/>
      <c r="Z350" s="49"/>
      <c r="AA350" s="49"/>
      <c r="AB350" s="6"/>
      <c r="AC350" s="6"/>
      <c r="AD350" s="6"/>
      <c r="AK350" s="6"/>
      <c r="AL350" s="6"/>
      <c r="AM350" s="6"/>
    </row>
    <row r="351">
      <c r="B351" s="10"/>
      <c r="C351" s="10"/>
      <c r="D351" s="10"/>
      <c r="F351" s="10"/>
      <c r="G351" s="10"/>
      <c r="H351" s="10"/>
      <c r="O351" s="34"/>
      <c r="Y351" s="49"/>
      <c r="Z351" s="49"/>
      <c r="AA351" s="49"/>
      <c r="AB351" s="6"/>
      <c r="AC351" s="6"/>
      <c r="AD351" s="6"/>
      <c r="AK351" s="6"/>
      <c r="AL351" s="6"/>
      <c r="AM351" s="6"/>
    </row>
    <row r="352">
      <c r="B352" s="10"/>
      <c r="C352" s="10"/>
      <c r="D352" s="10"/>
      <c r="F352" s="10"/>
      <c r="G352" s="10"/>
      <c r="H352" s="10"/>
      <c r="O352" s="34"/>
      <c r="Y352" s="49"/>
      <c r="Z352" s="49"/>
      <c r="AA352" s="49"/>
      <c r="AB352" s="6"/>
      <c r="AC352" s="6"/>
      <c r="AD352" s="6"/>
      <c r="AK352" s="6"/>
      <c r="AL352" s="6"/>
      <c r="AM352" s="6"/>
    </row>
    <row r="353">
      <c r="B353" s="10"/>
      <c r="C353" s="10"/>
      <c r="D353" s="10"/>
      <c r="F353" s="10"/>
      <c r="G353" s="10"/>
      <c r="H353" s="10"/>
      <c r="O353" s="34"/>
      <c r="Y353" s="49"/>
      <c r="Z353" s="49"/>
      <c r="AA353" s="49"/>
      <c r="AB353" s="6"/>
      <c r="AC353" s="6"/>
      <c r="AD353" s="6"/>
      <c r="AK353" s="6"/>
      <c r="AL353" s="6"/>
      <c r="AM353" s="6"/>
    </row>
    <row r="354">
      <c r="B354" s="10"/>
      <c r="C354" s="10"/>
      <c r="D354" s="10"/>
      <c r="F354" s="10"/>
      <c r="G354" s="10"/>
      <c r="H354" s="10"/>
      <c r="O354" s="34"/>
      <c r="Y354" s="49"/>
      <c r="Z354" s="49"/>
      <c r="AA354" s="49"/>
      <c r="AB354" s="6"/>
      <c r="AC354" s="6"/>
      <c r="AD354" s="6"/>
      <c r="AK354" s="6"/>
      <c r="AL354" s="6"/>
      <c r="AM354" s="6"/>
    </row>
    <row r="355">
      <c r="B355" s="10"/>
      <c r="C355" s="10"/>
      <c r="D355" s="10"/>
      <c r="F355" s="10"/>
      <c r="G355" s="10"/>
      <c r="H355" s="10"/>
      <c r="O355" s="34"/>
      <c r="Y355" s="49"/>
      <c r="Z355" s="49"/>
      <c r="AA355" s="49"/>
      <c r="AB355" s="6"/>
      <c r="AC355" s="6"/>
      <c r="AD355" s="6"/>
      <c r="AK355" s="6"/>
      <c r="AL355" s="6"/>
      <c r="AM355" s="6"/>
    </row>
    <row r="356">
      <c r="B356" s="10"/>
      <c r="C356" s="10"/>
      <c r="D356" s="10"/>
      <c r="F356" s="10"/>
      <c r="G356" s="10"/>
      <c r="H356" s="10"/>
      <c r="O356" s="34"/>
      <c r="Y356" s="49"/>
      <c r="Z356" s="49"/>
      <c r="AA356" s="49"/>
      <c r="AB356" s="6"/>
      <c r="AC356" s="6"/>
      <c r="AD356" s="6"/>
      <c r="AK356" s="6"/>
      <c r="AL356" s="6"/>
      <c r="AM356" s="6"/>
    </row>
    <row r="357">
      <c r="B357" s="10"/>
      <c r="C357" s="10"/>
      <c r="D357" s="10"/>
      <c r="F357" s="10"/>
      <c r="G357" s="10"/>
      <c r="H357" s="10"/>
      <c r="O357" s="34"/>
      <c r="Y357" s="49"/>
      <c r="Z357" s="49"/>
      <c r="AA357" s="49"/>
      <c r="AB357" s="6"/>
      <c r="AC357" s="6"/>
      <c r="AD357" s="6"/>
      <c r="AK357" s="6"/>
      <c r="AL357" s="6"/>
      <c r="AM357" s="6"/>
    </row>
    <row r="358">
      <c r="B358" s="10"/>
      <c r="C358" s="10"/>
      <c r="D358" s="10"/>
      <c r="F358" s="10"/>
      <c r="G358" s="10"/>
      <c r="H358" s="10"/>
      <c r="O358" s="34"/>
      <c r="Y358" s="49"/>
      <c r="Z358" s="49"/>
      <c r="AA358" s="49"/>
      <c r="AB358" s="6"/>
      <c r="AC358" s="6"/>
      <c r="AD358" s="6"/>
      <c r="AK358" s="6"/>
      <c r="AL358" s="6"/>
      <c r="AM358" s="6"/>
    </row>
    <row r="359">
      <c r="B359" s="10"/>
      <c r="C359" s="10"/>
      <c r="D359" s="10"/>
      <c r="F359" s="10"/>
      <c r="G359" s="10"/>
      <c r="H359" s="10"/>
      <c r="O359" s="34"/>
      <c r="Y359" s="49"/>
      <c r="Z359" s="49"/>
      <c r="AA359" s="49"/>
      <c r="AB359" s="6"/>
      <c r="AC359" s="6"/>
      <c r="AD359" s="6"/>
      <c r="AK359" s="6"/>
      <c r="AL359" s="6"/>
      <c r="AM359" s="6"/>
    </row>
    <row r="360">
      <c r="B360" s="10"/>
      <c r="C360" s="10"/>
      <c r="D360" s="10"/>
      <c r="F360" s="10"/>
      <c r="G360" s="10"/>
      <c r="H360" s="10"/>
      <c r="O360" s="34"/>
      <c r="Y360" s="49"/>
      <c r="Z360" s="49"/>
      <c r="AA360" s="49"/>
      <c r="AB360" s="6"/>
      <c r="AC360" s="6"/>
      <c r="AD360" s="6"/>
      <c r="AK360" s="6"/>
      <c r="AL360" s="6"/>
      <c r="AM360" s="6"/>
    </row>
    <row r="361">
      <c r="B361" s="10"/>
      <c r="C361" s="10"/>
      <c r="D361" s="10"/>
      <c r="F361" s="10"/>
      <c r="G361" s="10"/>
      <c r="H361" s="10"/>
      <c r="O361" s="34"/>
      <c r="Y361" s="49"/>
      <c r="Z361" s="49"/>
      <c r="AA361" s="49"/>
      <c r="AB361" s="6"/>
      <c r="AC361" s="6"/>
      <c r="AD361" s="6"/>
      <c r="AK361" s="6"/>
      <c r="AL361" s="6"/>
      <c r="AM361" s="6"/>
    </row>
    <row r="362">
      <c r="B362" s="10"/>
      <c r="C362" s="10"/>
      <c r="D362" s="10"/>
      <c r="F362" s="10"/>
      <c r="G362" s="10"/>
      <c r="H362" s="10"/>
      <c r="O362" s="34"/>
      <c r="Y362" s="49"/>
      <c r="Z362" s="49"/>
      <c r="AA362" s="49"/>
      <c r="AB362" s="6"/>
      <c r="AC362" s="6"/>
      <c r="AD362" s="6"/>
      <c r="AK362" s="6"/>
      <c r="AL362" s="6"/>
      <c r="AM362" s="6"/>
    </row>
    <row r="363">
      <c r="B363" s="10"/>
      <c r="C363" s="10"/>
      <c r="D363" s="10"/>
      <c r="F363" s="10"/>
      <c r="G363" s="10"/>
      <c r="H363" s="10"/>
      <c r="O363" s="34"/>
      <c r="Y363" s="49"/>
      <c r="Z363" s="49"/>
      <c r="AA363" s="49"/>
      <c r="AB363" s="6"/>
      <c r="AC363" s="6"/>
      <c r="AD363" s="6"/>
      <c r="AK363" s="6"/>
      <c r="AL363" s="6"/>
      <c r="AM363" s="6"/>
    </row>
    <row r="364">
      <c r="B364" s="10"/>
      <c r="C364" s="10"/>
      <c r="D364" s="10"/>
      <c r="F364" s="10"/>
      <c r="G364" s="10"/>
      <c r="H364" s="10"/>
      <c r="O364" s="34"/>
      <c r="Y364" s="49"/>
      <c r="Z364" s="49"/>
      <c r="AA364" s="49"/>
      <c r="AB364" s="6"/>
      <c r="AC364" s="6"/>
      <c r="AD364" s="6"/>
      <c r="AK364" s="6"/>
      <c r="AL364" s="6"/>
      <c r="AM364" s="6"/>
    </row>
    <row r="365">
      <c r="B365" s="10"/>
      <c r="C365" s="10"/>
      <c r="D365" s="10"/>
      <c r="F365" s="10"/>
      <c r="G365" s="10"/>
      <c r="H365" s="10"/>
      <c r="O365" s="34"/>
      <c r="Y365" s="49"/>
      <c r="Z365" s="49"/>
      <c r="AA365" s="49"/>
      <c r="AB365" s="6"/>
      <c r="AC365" s="6"/>
      <c r="AD365" s="6"/>
      <c r="AK365" s="6"/>
      <c r="AL365" s="6"/>
      <c r="AM365" s="6"/>
    </row>
    <row r="366">
      <c r="B366" s="10"/>
      <c r="C366" s="10"/>
      <c r="D366" s="10"/>
      <c r="F366" s="10"/>
      <c r="G366" s="10"/>
      <c r="H366" s="10"/>
      <c r="O366" s="34"/>
      <c r="Y366" s="49"/>
      <c r="Z366" s="49"/>
      <c r="AA366" s="49"/>
      <c r="AB366" s="6"/>
      <c r="AC366" s="6"/>
      <c r="AD366" s="6"/>
      <c r="AK366" s="6"/>
      <c r="AL366" s="6"/>
      <c r="AM366" s="6"/>
    </row>
    <row r="367">
      <c r="B367" s="10"/>
      <c r="C367" s="10"/>
      <c r="D367" s="10"/>
      <c r="F367" s="10"/>
      <c r="G367" s="10"/>
      <c r="H367" s="10"/>
      <c r="O367" s="34"/>
      <c r="Y367" s="49"/>
      <c r="Z367" s="49"/>
      <c r="AA367" s="49"/>
      <c r="AB367" s="6"/>
      <c r="AC367" s="6"/>
      <c r="AD367" s="6"/>
      <c r="AK367" s="6"/>
      <c r="AL367" s="6"/>
      <c r="AM367" s="6"/>
    </row>
    <row r="368">
      <c r="B368" s="10"/>
      <c r="C368" s="10"/>
      <c r="D368" s="10"/>
      <c r="F368" s="10"/>
      <c r="G368" s="10"/>
      <c r="H368" s="10"/>
      <c r="O368" s="34"/>
      <c r="Y368" s="49"/>
      <c r="Z368" s="49"/>
      <c r="AA368" s="49"/>
      <c r="AB368" s="6"/>
      <c r="AC368" s="6"/>
      <c r="AD368" s="6"/>
      <c r="AK368" s="6"/>
      <c r="AL368" s="6"/>
      <c r="AM368" s="6"/>
    </row>
    <row r="369">
      <c r="B369" s="10"/>
      <c r="C369" s="10"/>
      <c r="D369" s="10"/>
      <c r="F369" s="10"/>
      <c r="G369" s="10"/>
      <c r="H369" s="10"/>
      <c r="O369" s="34"/>
      <c r="Y369" s="49"/>
      <c r="Z369" s="49"/>
      <c r="AA369" s="49"/>
      <c r="AB369" s="6"/>
      <c r="AC369" s="6"/>
      <c r="AD369" s="6"/>
      <c r="AK369" s="6"/>
      <c r="AL369" s="6"/>
      <c r="AM369" s="6"/>
    </row>
    <row r="370">
      <c r="B370" s="10"/>
      <c r="C370" s="10"/>
      <c r="D370" s="10"/>
      <c r="F370" s="10"/>
      <c r="G370" s="10"/>
      <c r="H370" s="10"/>
      <c r="O370" s="34"/>
      <c r="Y370" s="49"/>
      <c r="Z370" s="49"/>
      <c r="AA370" s="49"/>
      <c r="AB370" s="6"/>
      <c r="AC370" s="6"/>
      <c r="AD370" s="6"/>
      <c r="AK370" s="6"/>
      <c r="AL370" s="6"/>
      <c r="AM370" s="6"/>
    </row>
    <row r="371">
      <c r="B371" s="10"/>
      <c r="C371" s="10"/>
      <c r="D371" s="10"/>
      <c r="F371" s="10"/>
      <c r="G371" s="10"/>
      <c r="H371" s="10"/>
      <c r="O371" s="34"/>
      <c r="Y371" s="49"/>
      <c r="Z371" s="49"/>
      <c r="AA371" s="49"/>
      <c r="AB371" s="6"/>
      <c r="AC371" s="6"/>
      <c r="AD371" s="6"/>
      <c r="AK371" s="6"/>
      <c r="AL371" s="6"/>
      <c r="AM371" s="6"/>
    </row>
    <row r="372">
      <c r="B372" s="10"/>
      <c r="C372" s="10"/>
      <c r="D372" s="10"/>
      <c r="F372" s="10"/>
      <c r="G372" s="10"/>
      <c r="H372" s="10"/>
      <c r="O372" s="34"/>
      <c r="Y372" s="49"/>
      <c r="Z372" s="49"/>
      <c r="AA372" s="49"/>
      <c r="AB372" s="6"/>
      <c r="AC372" s="6"/>
      <c r="AD372" s="6"/>
      <c r="AK372" s="6"/>
      <c r="AL372" s="6"/>
      <c r="AM372" s="6"/>
    </row>
    <row r="373">
      <c r="B373" s="10"/>
      <c r="C373" s="10"/>
      <c r="D373" s="10"/>
      <c r="F373" s="10"/>
      <c r="G373" s="10"/>
      <c r="H373" s="10"/>
      <c r="O373" s="34"/>
      <c r="Y373" s="49"/>
      <c r="Z373" s="49"/>
      <c r="AA373" s="49"/>
      <c r="AB373" s="6"/>
      <c r="AC373" s="6"/>
      <c r="AD373" s="6"/>
      <c r="AK373" s="6"/>
      <c r="AL373" s="6"/>
      <c r="AM373" s="6"/>
    </row>
    <row r="374">
      <c r="B374" s="10"/>
      <c r="C374" s="10"/>
      <c r="D374" s="10"/>
      <c r="F374" s="10"/>
      <c r="G374" s="10"/>
      <c r="H374" s="10"/>
      <c r="O374" s="34"/>
      <c r="Y374" s="49"/>
      <c r="Z374" s="49"/>
      <c r="AA374" s="49"/>
      <c r="AB374" s="6"/>
      <c r="AC374" s="6"/>
      <c r="AD374" s="6"/>
      <c r="AK374" s="6"/>
      <c r="AL374" s="6"/>
      <c r="AM374" s="6"/>
    </row>
    <row r="375">
      <c r="B375" s="10"/>
      <c r="C375" s="10"/>
      <c r="D375" s="10"/>
      <c r="F375" s="10"/>
      <c r="G375" s="10"/>
      <c r="H375" s="10"/>
      <c r="O375" s="34"/>
      <c r="Y375" s="49"/>
      <c r="Z375" s="49"/>
      <c r="AA375" s="49"/>
      <c r="AB375" s="6"/>
      <c r="AC375" s="6"/>
      <c r="AD375" s="6"/>
      <c r="AK375" s="6"/>
      <c r="AL375" s="6"/>
      <c r="AM375" s="6"/>
    </row>
    <row r="376">
      <c r="B376" s="10"/>
      <c r="C376" s="10"/>
      <c r="D376" s="10"/>
      <c r="F376" s="10"/>
      <c r="G376" s="10"/>
      <c r="H376" s="10"/>
      <c r="O376" s="34"/>
      <c r="Y376" s="49"/>
      <c r="Z376" s="49"/>
      <c r="AA376" s="49"/>
      <c r="AB376" s="6"/>
      <c r="AC376" s="6"/>
      <c r="AD376" s="6"/>
      <c r="AK376" s="6"/>
      <c r="AL376" s="6"/>
      <c r="AM376" s="6"/>
    </row>
    <row r="377">
      <c r="B377" s="10"/>
      <c r="C377" s="10"/>
      <c r="D377" s="10"/>
      <c r="F377" s="10"/>
      <c r="G377" s="10"/>
      <c r="H377" s="10"/>
      <c r="O377" s="34"/>
      <c r="Y377" s="49"/>
      <c r="Z377" s="49"/>
      <c r="AA377" s="49"/>
      <c r="AB377" s="6"/>
      <c r="AC377" s="6"/>
      <c r="AD377" s="6"/>
      <c r="AK377" s="6"/>
      <c r="AL377" s="6"/>
      <c r="AM377" s="6"/>
    </row>
    <row r="378">
      <c r="B378" s="10"/>
      <c r="C378" s="10"/>
      <c r="D378" s="10"/>
      <c r="F378" s="10"/>
      <c r="G378" s="10"/>
      <c r="H378" s="10"/>
      <c r="O378" s="34"/>
      <c r="Y378" s="49"/>
      <c r="Z378" s="49"/>
      <c r="AA378" s="49"/>
      <c r="AB378" s="6"/>
      <c r="AC378" s="6"/>
      <c r="AD378" s="6"/>
      <c r="AK378" s="6"/>
      <c r="AL378" s="6"/>
      <c r="AM378" s="6"/>
    </row>
    <row r="379">
      <c r="B379" s="10"/>
      <c r="C379" s="10"/>
      <c r="D379" s="10"/>
      <c r="F379" s="10"/>
      <c r="G379" s="10"/>
      <c r="H379" s="10"/>
      <c r="O379" s="34"/>
      <c r="Y379" s="49"/>
      <c r="Z379" s="49"/>
      <c r="AA379" s="49"/>
      <c r="AB379" s="6"/>
      <c r="AC379" s="6"/>
      <c r="AD379" s="6"/>
      <c r="AK379" s="6"/>
      <c r="AL379" s="6"/>
      <c r="AM379" s="6"/>
    </row>
    <row r="380">
      <c r="B380" s="10"/>
      <c r="C380" s="10"/>
      <c r="D380" s="10"/>
      <c r="F380" s="10"/>
      <c r="G380" s="10"/>
      <c r="H380" s="10"/>
      <c r="O380" s="34"/>
      <c r="Y380" s="49"/>
      <c r="Z380" s="49"/>
      <c r="AA380" s="49"/>
      <c r="AB380" s="6"/>
      <c r="AC380" s="6"/>
      <c r="AD380" s="6"/>
      <c r="AK380" s="6"/>
      <c r="AL380" s="6"/>
      <c r="AM380" s="6"/>
    </row>
    <row r="381">
      <c r="B381" s="10"/>
      <c r="C381" s="10"/>
      <c r="D381" s="10"/>
      <c r="F381" s="10"/>
      <c r="G381" s="10"/>
      <c r="H381" s="10"/>
      <c r="O381" s="34"/>
      <c r="Y381" s="49"/>
      <c r="Z381" s="49"/>
      <c r="AA381" s="49"/>
      <c r="AB381" s="6"/>
      <c r="AC381" s="6"/>
      <c r="AD381" s="6"/>
      <c r="AK381" s="6"/>
      <c r="AL381" s="6"/>
      <c r="AM381" s="6"/>
    </row>
    <row r="382">
      <c r="B382" s="10"/>
      <c r="C382" s="10"/>
      <c r="D382" s="10"/>
      <c r="F382" s="10"/>
      <c r="G382" s="10"/>
      <c r="H382" s="10"/>
      <c r="O382" s="34"/>
      <c r="Y382" s="49"/>
      <c r="Z382" s="49"/>
      <c r="AA382" s="49"/>
      <c r="AB382" s="6"/>
      <c r="AC382" s="6"/>
      <c r="AD382" s="6"/>
      <c r="AK382" s="6"/>
      <c r="AL382" s="6"/>
      <c r="AM382" s="6"/>
    </row>
    <row r="383">
      <c r="B383" s="10"/>
      <c r="C383" s="10"/>
      <c r="D383" s="10"/>
      <c r="F383" s="10"/>
      <c r="G383" s="10"/>
      <c r="H383" s="10"/>
      <c r="O383" s="34"/>
      <c r="Y383" s="49"/>
      <c r="Z383" s="49"/>
      <c r="AA383" s="49"/>
      <c r="AB383" s="6"/>
      <c r="AC383" s="6"/>
      <c r="AD383" s="6"/>
      <c r="AK383" s="6"/>
      <c r="AL383" s="6"/>
      <c r="AM383" s="6"/>
    </row>
    <row r="384">
      <c r="B384" s="10"/>
      <c r="C384" s="10"/>
      <c r="D384" s="10"/>
      <c r="F384" s="10"/>
      <c r="G384" s="10"/>
      <c r="H384" s="10"/>
      <c r="O384" s="34"/>
      <c r="Y384" s="49"/>
      <c r="Z384" s="49"/>
      <c r="AA384" s="49"/>
      <c r="AB384" s="6"/>
      <c r="AC384" s="6"/>
      <c r="AD384" s="6"/>
      <c r="AK384" s="6"/>
      <c r="AL384" s="6"/>
      <c r="AM384" s="6"/>
    </row>
    <row r="385">
      <c r="B385" s="10"/>
      <c r="C385" s="10"/>
      <c r="D385" s="10"/>
      <c r="F385" s="10"/>
      <c r="G385" s="10"/>
      <c r="H385" s="10"/>
      <c r="O385" s="34"/>
      <c r="Y385" s="49"/>
      <c r="Z385" s="49"/>
      <c r="AA385" s="49"/>
      <c r="AB385" s="6"/>
      <c r="AC385" s="6"/>
      <c r="AD385" s="6"/>
      <c r="AK385" s="6"/>
      <c r="AL385" s="6"/>
      <c r="AM385" s="6"/>
    </row>
    <row r="386">
      <c r="B386" s="10"/>
      <c r="C386" s="10"/>
      <c r="D386" s="10"/>
      <c r="F386" s="10"/>
      <c r="G386" s="10"/>
      <c r="H386" s="10"/>
      <c r="O386" s="34"/>
      <c r="Y386" s="49"/>
      <c r="Z386" s="49"/>
      <c r="AA386" s="49"/>
      <c r="AB386" s="6"/>
      <c r="AC386" s="6"/>
      <c r="AD386" s="6"/>
      <c r="AK386" s="6"/>
      <c r="AL386" s="6"/>
      <c r="AM386" s="6"/>
    </row>
    <row r="387">
      <c r="B387" s="10"/>
      <c r="C387" s="10"/>
      <c r="D387" s="10"/>
      <c r="F387" s="10"/>
      <c r="G387" s="10"/>
      <c r="H387" s="10"/>
      <c r="O387" s="34"/>
      <c r="Y387" s="49"/>
      <c r="Z387" s="49"/>
      <c r="AA387" s="49"/>
      <c r="AB387" s="6"/>
      <c r="AC387" s="6"/>
      <c r="AD387" s="6"/>
      <c r="AK387" s="6"/>
      <c r="AL387" s="6"/>
      <c r="AM387" s="6"/>
    </row>
    <row r="388">
      <c r="B388" s="10"/>
      <c r="C388" s="10"/>
      <c r="D388" s="10"/>
      <c r="F388" s="10"/>
      <c r="G388" s="10"/>
      <c r="H388" s="10"/>
      <c r="O388" s="34"/>
      <c r="Y388" s="49"/>
      <c r="Z388" s="49"/>
      <c r="AA388" s="49"/>
      <c r="AB388" s="6"/>
      <c r="AC388" s="6"/>
      <c r="AD388" s="6"/>
      <c r="AK388" s="6"/>
      <c r="AL388" s="6"/>
      <c r="AM388" s="6"/>
    </row>
    <row r="389">
      <c r="B389" s="10"/>
      <c r="C389" s="10"/>
      <c r="D389" s="10"/>
      <c r="F389" s="10"/>
      <c r="G389" s="10"/>
      <c r="H389" s="10"/>
      <c r="O389" s="34"/>
      <c r="Y389" s="49"/>
      <c r="Z389" s="49"/>
      <c r="AA389" s="49"/>
      <c r="AB389" s="6"/>
      <c r="AC389" s="6"/>
      <c r="AD389" s="6"/>
      <c r="AK389" s="6"/>
      <c r="AL389" s="6"/>
      <c r="AM389" s="6"/>
    </row>
    <row r="390">
      <c r="B390" s="10"/>
      <c r="C390" s="10"/>
      <c r="D390" s="10"/>
      <c r="F390" s="10"/>
      <c r="G390" s="10"/>
      <c r="H390" s="10"/>
      <c r="O390" s="34"/>
      <c r="Y390" s="49"/>
      <c r="Z390" s="49"/>
      <c r="AA390" s="49"/>
      <c r="AB390" s="6"/>
      <c r="AC390" s="6"/>
      <c r="AD390" s="6"/>
      <c r="AK390" s="6"/>
      <c r="AL390" s="6"/>
      <c r="AM390" s="6"/>
    </row>
    <row r="391">
      <c r="B391" s="10"/>
      <c r="C391" s="10"/>
      <c r="D391" s="10"/>
      <c r="F391" s="10"/>
      <c r="G391" s="10"/>
      <c r="H391" s="10"/>
      <c r="O391" s="34"/>
      <c r="Y391" s="49"/>
      <c r="Z391" s="49"/>
      <c r="AA391" s="49"/>
      <c r="AB391" s="6"/>
      <c r="AC391" s="6"/>
      <c r="AD391" s="6"/>
      <c r="AK391" s="6"/>
      <c r="AL391" s="6"/>
      <c r="AM391" s="6"/>
    </row>
    <row r="392">
      <c r="B392" s="10"/>
      <c r="C392" s="10"/>
      <c r="D392" s="10"/>
      <c r="F392" s="10"/>
      <c r="G392" s="10"/>
      <c r="H392" s="10"/>
      <c r="O392" s="34"/>
      <c r="Y392" s="49"/>
      <c r="Z392" s="49"/>
      <c r="AA392" s="49"/>
      <c r="AB392" s="6"/>
      <c r="AC392" s="6"/>
      <c r="AD392" s="6"/>
      <c r="AK392" s="6"/>
      <c r="AL392" s="6"/>
      <c r="AM392" s="6"/>
    </row>
    <row r="393">
      <c r="B393" s="10"/>
      <c r="C393" s="10"/>
      <c r="D393" s="10"/>
      <c r="F393" s="10"/>
      <c r="G393" s="10"/>
      <c r="H393" s="10"/>
      <c r="O393" s="34"/>
      <c r="Y393" s="49"/>
      <c r="Z393" s="49"/>
      <c r="AA393" s="49"/>
      <c r="AB393" s="6"/>
      <c r="AC393" s="6"/>
      <c r="AD393" s="6"/>
      <c r="AK393" s="6"/>
      <c r="AL393" s="6"/>
      <c r="AM393" s="6"/>
    </row>
    <row r="394">
      <c r="B394" s="10"/>
      <c r="C394" s="10"/>
      <c r="D394" s="10"/>
      <c r="F394" s="10"/>
      <c r="G394" s="10"/>
      <c r="H394" s="10"/>
      <c r="O394" s="34"/>
      <c r="Y394" s="49"/>
      <c r="Z394" s="49"/>
      <c r="AA394" s="49"/>
      <c r="AB394" s="6"/>
      <c r="AC394" s="6"/>
      <c r="AD394" s="6"/>
      <c r="AK394" s="6"/>
      <c r="AL394" s="6"/>
      <c r="AM394" s="6"/>
    </row>
    <row r="395">
      <c r="B395" s="10"/>
      <c r="C395" s="10"/>
      <c r="D395" s="10"/>
      <c r="F395" s="10"/>
      <c r="G395" s="10"/>
      <c r="H395" s="10"/>
      <c r="O395" s="34"/>
      <c r="Y395" s="49"/>
      <c r="Z395" s="49"/>
      <c r="AA395" s="49"/>
      <c r="AB395" s="6"/>
      <c r="AC395" s="6"/>
      <c r="AD395" s="6"/>
      <c r="AK395" s="6"/>
      <c r="AL395" s="6"/>
      <c r="AM395" s="6"/>
    </row>
    <row r="396">
      <c r="B396" s="10"/>
      <c r="C396" s="10"/>
      <c r="D396" s="10"/>
      <c r="F396" s="10"/>
      <c r="G396" s="10"/>
      <c r="H396" s="10"/>
      <c r="O396" s="34"/>
      <c r="Y396" s="49"/>
      <c r="Z396" s="49"/>
      <c r="AA396" s="49"/>
      <c r="AB396" s="6"/>
      <c r="AC396" s="6"/>
      <c r="AD396" s="6"/>
      <c r="AK396" s="6"/>
      <c r="AL396" s="6"/>
      <c r="AM396" s="6"/>
    </row>
    <row r="397">
      <c r="B397" s="10"/>
      <c r="C397" s="10"/>
      <c r="D397" s="10"/>
      <c r="F397" s="10"/>
      <c r="G397" s="10"/>
      <c r="H397" s="10"/>
      <c r="O397" s="34"/>
      <c r="Y397" s="49"/>
      <c r="Z397" s="49"/>
      <c r="AA397" s="49"/>
      <c r="AB397" s="6"/>
      <c r="AC397" s="6"/>
      <c r="AD397" s="6"/>
      <c r="AK397" s="6"/>
      <c r="AL397" s="6"/>
      <c r="AM397" s="6"/>
    </row>
    <row r="398">
      <c r="B398" s="10"/>
      <c r="C398" s="10"/>
      <c r="D398" s="10"/>
      <c r="F398" s="10"/>
      <c r="G398" s="10"/>
      <c r="H398" s="10"/>
      <c r="O398" s="34"/>
      <c r="Y398" s="49"/>
      <c r="Z398" s="49"/>
      <c r="AA398" s="49"/>
      <c r="AB398" s="6"/>
      <c r="AC398" s="6"/>
      <c r="AD398" s="6"/>
      <c r="AK398" s="6"/>
      <c r="AL398" s="6"/>
      <c r="AM398" s="6"/>
    </row>
    <row r="399">
      <c r="B399" s="10"/>
      <c r="C399" s="10"/>
      <c r="D399" s="10"/>
      <c r="F399" s="10"/>
      <c r="G399" s="10"/>
      <c r="H399" s="10"/>
      <c r="O399" s="34"/>
      <c r="Y399" s="49"/>
      <c r="Z399" s="49"/>
      <c r="AA399" s="49"/>
      <c r="AB399" s="6"/>
      <c r="AC399" s="6"/>
      <c r="AD399" s="6"/>
      <c r="AK399" s="6"/>
      <c r="AL399" s="6"/>
      <c r="AM399" s="6"/>
    </row>
    <row r="400">
      <c r="B400" s="10"/>
      <c r="C400" s="10"/>
      <c r="D400" s="10"/>
      <c r="F400" s="10"/>
      <c r="G400" s="10"/>
      <c r="H400" s="10"/>
      <c r="O400" s="34"/>
      <c r="Y400" s="49"/>
      <c r="Z400" s="49"/>
      <c r="AA400" s="49"/>
      <c r="AB400" s="6"/>
      <c r="AC400" s="6"/>
      <c r="AD400" s="6"/>
      <c r="AK400" s="6"/>
      <c r="AL400" s="6"/>
      <c r="AM400" s="6"/>
    </row>
    <row r="401">
      <c r="B401" s="10"/>
      <c r="C401" s="10"/>
      <c r="D401" s="10"/>
      <c r="F401" s="10"/>
      <c r="G401" s="10"/>
      <c r="H401" s="10"/>
      <c r="O401" s="34"/>
      <c r="Y401" s="49"/>
      <c r="Z401" s="49"/>
      <c r="AA401" s="49"/>
      <c r="AB401" s="6"/>
      <c r="AC401" s="6"/>
      <c r="AD401" s="6"/>
      <c r="AK401" s="6"/>
      <c r="AL401" s="6"/>
      <c r="AM401" s="6"/>
    </row>
    <row r="402">
      <c r="B402" s="10"/>
      <c r="C402" s="10"/>
      <c r="D402" s="10"/>
      <c r="F402" s="10"/>
      <c r="G402" s="10"/>
      <c r="H402" s="10"/>
      <c r="O402" s="34"/>
      <c r="Y402" s="49"/>
      <c r="Z402" s="49"/>
      <c r="AA402" s="49"/>
      <c r="AB402" s="6"/>
      <c r="AC402" s="6"/>
      <c r="AD402" s="6"/>
      <c r="AK402" s="6"/>
      <c r="AL402" s="6"/>
      <c r="AM402" s="6"/>
    </row>
    <row r="403">
      <c r="B403" s="10"/>
      <c r="C403" s="10"/>
      <c r="D403" s="10"/>
      <c r="F403" s="10"/>
      <c r="G403" s="10"/>
      <c r="H403" s="10"/>
      <c r="O403" s="34"/>
      <c r="Y403" s="49"/>
      <c r="Z403" s="49"/>
      <c r="AA403" s="49"/>
      <c r="AB403" s="6"/>
      <c r="AC403" s="6"/>
      <c r="AD403" s="6"/>
      <c r="AK403" s="6"/>
      <c r="AL403" s="6"/>
      <c r="AM403" s="6"/>
    </row>
    <row r="404">
      <c r="B404" s="10"/>
      <c r="C404" s="10"/>
      <c r="D404" s="10"/>
      <c r="F404" s="10"/>
      <c r="G404" s="10"/>
      <c r="H404" s="10"/>
      <c r="O404" s="34"/>
      <c r="Y404" s="49"/>
      <c r="Z404" s="49"/>
      <c r="AA404" s="49"/>
      <c r="AB404" s="6"/>
      <c r="AC404" s="6"/>
      <c r="AD404" s="6"/>
      <c r="AK404" s="6"/>
      <c r="AL404" s="6"/>
      <c r="AM404" s="6"/>
    </row>
    <row r="405">
      <c r="B405" s="10"/>
      <c r="C405" s="10"/>
      <c r="D405" s="10"/>
      <c r="F405" s="10"/>
      <c r="G405" s="10"/>
      <c r="H405" s="10"/>
      <c r="O405" s="34"/>
      <c r="Y405" s="49"/>
      <c r="Z405" s="49"/>
      <c r="AA405" s="49"/>
      <c r="AB405" s="6"/>
      <c r="AC405" s="6"/>
      <c r="AD405" s="6"/>
      <c r="AK405" s="6"/>
      <c r="AL405" s="6"/>
      <c r="AM405" s="6"/>
    </row>
    <row r="406">
      <c r="B406" s="10"/>
      <c r="C406" s="10"/>
      <c r="D406" s="10"/>
      <c r="F406" s="10"/>
      <c r="G406" s="10"/>
      <c r="H406" s="10"/>
      <c r="O406" s="34"/>
      <c r="Y406" s="49"/>
      <c r="Z406" s="49"/>
      <c r="AA406" s="49"/>
      <c r="AB406" s="6"/>
      <c r="AC406" s="6"/>
      <c r="AD406" s="6"/>
      <c r="AK406" s="6"/>
      <c r="AL406" s="6"/>
      <c r="AM406" s="6"/>
    </row>
    <row r="407">
      <c r="B407" s="10"/>
      <c r="C407" s="10"/>
      <c r="D407" s="10"/>
      <c r="F407" s="10"/>
      <c r="G407" s="10"/>
      <c r="H407" s="10"/>
      <c r="O407" s="34"/>
      <c r="Y407" s="49"/>
      <c r="Z407" s="49"/>
      <c r="AA407" s="49"/>
      <c r="AB407" s="6"/>
      <c r="AC407" s="6"/>
      <c r="AD407" s="6"/>
      <c r="AK407" s="6"/>
      <c r="AL407" s="6"/>
      <c r="AM407" s="6"/>
    </row>
    <row r="408">
      <c r="B408" s="10"/>
      <c r="C408" s="10"/>
      <c r="D408" s="10"/>
      <c r="F408" s="10"/>
      <c r="G408" s="10"/>
      <c r="H408" s="10"/>
      <c r="O408" s="34"/>
      <c r="Y408" s="49"/>
      <c r="Z408" s="49"/>
      <c r="AA408" s="49"/>
      <c r="AB408" s="6"/>
      <c r="AC408" s="6"/>
      <c r="AD408" s="6"/>
      <c r="AK408" s="6"/>
      <c r="AL408" s="6"/>
      <c r="AM408" s="6"/>
    </row>
    <row r="409">
      <c r="B409" s="10"/>
      <c r="C409" s="10"/>
      <c r="D409" s="10"/>
      <c r="F409" s="10"/>
      <c r="G409" s="10"/>
      <c r="H409" s="10"/>
      <c r="O409" s="34"/>
      <c r="Y409" s="49"/>
      <c r="Z409" s="49"/>
      <c r="AA409" s="49"/>
      <c r="AB409" s="6"/>
      <c r="AC409" s="6"/>
      <c r="AD409" s="6"/>
      <c r="AK409" s="6"/>
      <c r="AL409" s="6"/>
      <c r="AM409" s="6"/>
    </row>
    <row r="410">
      <c r="B410" s="10"/>
      <c r="C410" s="10"/>
      <c r="D410" s="10"/>
      <c r="F410" s="10"/>
      <c r="G410" s="10"/>
      <c r="H410" s="10"/>
      <c r="O410" s="34"/>
      <c r="Y410" s="49"/>
      <c r="Z410" s="49"/>
      <c r="AA410" s="49"/>
      <c r="AB410" s="6"/>
      <c r="AC410" s="6"/>
      <c r="AD410" s="6"/>
      <c r="AK410" s="6"/>
      <c r="AL410" s="6"/>
      <c r="AM410" s="6"/>
    </row>
    <row r="411">
      <c r="B411" s="10"/>
      <c r="C411" s="10"/>
      <c r="D411" s="10"/>
      <c r="F411" s="10"/>
      <c r="G411" s="10"/>
      <c r="H411" s="10"/>
      <c r="O411" s="34"/>
      <c r="Y411" s="49"/>
      <c r="Z411" s="49"/>
      <c r="AA411" s="49"/>
      <c r="AB411" s="6"/>
      <c r="AC411" s="6"/>
      <c r="AD411" s="6"/>
      <c r="AK411" s="6"/>
      <c r="AL411" s="6"/>
      <c r="AM411" s="6"/>
    </row>
    <row r="412">
      <c r="B412" s="10"/>
      <c r="C412" s="10"/>
      <c r="D412" s="10"/>
      <c r="F412" s="10"/>
      <c r="G412" s="10"/>
      <c r="H412" s="10"/>
      <c r="O412" s="34"/>
      <c r="Y412" s="49"/>
      <c r="Z412" s="49"/>
      <c r="AA412" s="49"/>
      <c r="AB412" s="6"/>
      <c r="AC412" s="6"/>
      <c r="AD412" s="6"/>
      <c r="AK412" s="6"/>
      <c r="AL412" s="6"/>
      <c r="AM412" s="6"/>
    </row>
    <row r="413">
      <c r="B413" s="10"/>
      <c r="C413" s="10"/>
      <c r="D413" s="10"/>
      <c r="F413" s="10"/>
      <c r="G413" s="10"/>
      <c r="H413" s="10"/>
      <c r="O413" s="34"/>
      <c r="Y413" s="49"/>
      <c r="Z413" s="49"/>
      <c r="AA413" s="49"/>
      <c r="AB413" s="6"/>
      <c r="AC413" s="6"/>
      <c r="AD413" s="6"/>
      <c r="AK413" s="6"/>
      <c r="AL413" s="6"/>
      <c r="AM413" s="6"/>
    </row>
    <row r="414">
      <c r="B414" s="10"/>
      <c r="C414" s="10"/>
      <c r="D414" s="10"/>
      <c r="F414" s="10"/>
      <c r="G414" s="10"/>
      <c r="H414" s="10"/>
      <c r="O414" s="34"/>
      <c r="Y414" s="49"/>
      <c r="Z414" s="49"/>
      <c r="AA414" s="49"/>
      <c r="AB414" s="6"/>
      <c r="AC414" s="6"/>
      <c r="AD414" s="6"/>
      <c r="AK414" s="6"/>
      <c r="AL414" s="6"/>
      <c r="AM414" s="6"/>
    </row>
    <row r="415">
      <c r="B415" s="10"/>
      <c r="C415" s="10"/>
      <c r="D415" s="10"/>
      <c r="F415" s="10"/>
      <c r="G415" s="10"/>
      <c r="H415" s="10"/>
      <c r="O415" s="34"/>
      <c r="Y415" s="49"/>
      <c r="Z415" s="49"/>
      <c r="AA415" s="49"/>
      <c r="AB415" s="6"/>
      <c r="AC415" s="6"/>
      <c r="AD415" s="6"/>
      <c r="AK415" s="6"/>
      <c r="AL415" s="6"/>
      <c r="AM415" s="6"/>
    </row>
    <row r="416">
      <c r="B416" s="10"/>
      <c r="C416" s="10"/>
      <c r="D416" s="10"/>
      <c r="F416" s="10"/>
      <c r="G416" s="10"/>
      <c r="H416" s="10"/>
      <c r="O416" s="34"/>
      <c r="Y416" s="49"/>
      <c r="Z416" s="49"/>
      <c r="AA416" s="49"/>
      <c r="AB416" s="6"/>
      <c r="AC416" s="6"/>
      <c r="AD416" s="6"/>
      <c r="AK416" s="6"/>
      <c r="AL416" s="6"/>
      <c r="AM416" s="6"/>
    </row>
    <row r="417">
      <c r="B417" s="10"/>
      <c r="C417" s="10"/>
      <c r="D417" s="10"/>
      <c r="F417" s="10"/>
      <c r="G417" s="10"/>
      <c r="H417" s="10"/>
      <c r="O417" s="34"/>
      <c r="Y417" s="49"/>
      <c r="Z417" s="49"/>
      <c r="AA417" s="49"/>
      <c r="AB417" s="6"/>
      <c r="AC417" s="6"/>
      <c r="AD417" s="6"/>
      <c r="AK417" s="6"/>
      <c r="AL417" s="6"/>
      <c r="AM417" s="6"/>
    </row>
    <row r="418">
      <c r="B418" s="10"/>
      <c r="C418" s="10"/>
      <c r="D418" s="10"/>
      <c r="F418" s="10"/>
      <c r="G418" s="10"/>
      <c r="H418" s="10"/>
      <c r="O418" s="34"/>
      <c r="Y418" s="49"/>
      <c r="Z418" s="49"/>
      <c r="AA418" s="49"/>
      <c r="AB418" s="6"/>
      <c r="AC418" s="6"/>
      <c r="AD418" s="6"/>
      <c r="AK418" s="6"/>
      <c r="AL418" s="6"/>
      <c r="AM418" s="6"/>
    </row>
    <row r="419">
      <c r="B419" s="10"/>
      <c r="C419" s="10"/>
      <c r="D419" s="10"/>
      <c r="F419" s="10"/>
      <c r="G419" s="10"/>
      <c r="H419" s="10"/>
      <c r="O419" s="34"/>
      <c r="Y419" s="49"/>
      <c r="Z419" s="49"/>
      <c r="AA419" s="49"/>
      <c r="AB419" s="6"/>
      <c r="AC419" s="6"/>
      <c r="AD419" s="6"/>
      <c r="AK419" s="6"/>
      <c r="AL419" s="6"/>
      <c r="AM419" s="6"/>
    </row>
    <row r="420">
      <c r="B420" s="10"/>
      <c r="C420" s="10"/>
      <c r="D420" s="10"/>
      <c r="F420" s="10"/>
      <c r="G420" s="10"/>
      <c r="H420" s="10"/>
      <c r="O420" s="34"/>
      <c r="Y420" s="49"/>
      <c r="Z420" s="49"/>
      <c r="AA420" s="49"/>
      <c r="AB420" s="6"/>
      <c r="AC420" s="6"/>
      <c r="AD420" s="6"/>
      <c r="AK420" s="6"/>
      <c r="AL420" s="6"/>
      <c r="AM420" s="6"/>
    </row>
    <row r="421">
      <c r="B421" s="10"/>
      <c r="C421" s="10"/>
      <c r="D421" s="10"/>
      <c r="F421" s="10"/>
      <c r="G421" s="10"/>
      <c r="H421" s="10"/>
      <c r="O421" s="34"/>
      <c r="Y421" s="49"/>
      <c r="Z421" s="49"/>
      <c r="AA421" s="49"/>
      <c r="AB421" s="6"/>
      <c r="AC421" s="6"/>
      <c r="AD421" s="6"/>
      <c r="AK421" s="6"/>
      <c r="AL421" s="6"/>
      <c r="AM421" s="6"/>
    </row>
    <row r="422">
      <c r="B422" s="10"/>
      <c r="C422" s="10"/>
      <c r="D422" s="10"/>
      <c r="F422" s="10"/>
      <c r="G422" s="10"/>
      <c r="H422" s="10"/>
      <c r="O422" s="34"/>
      <c r="Y422" s="49"/>
      <c r="Z422" s="49"/>
      <c r="AA422" s="49"/>
      <c r="AB422" s="6"/>
      <c r="AC422" s="6"/>
      <c r="AD422" s="6"/>
      <c r="AK422" s="6"/>
      <c r="AL422" s="6"/>
      <c r="AM422" s="6"/>
    </row>
    <row r="423">
      <c r="B423" s="10"/>
      <c r="C423" s="10"/>
      <c r="D423" s="10"/>
      <c r="F423" s="10"/>
      <c r="G423" s="10"/>
      <c r="H423" s="10"/>
      <c r="O423" s="34"/>
      <c r="Y423" s="49"/>
      <c r="Z423" s="49"/>
      <c r="AA423" s="49"/>
      <c r="AB423" s="6"/>
      <c r="AC423" s="6"/>
      <c r="AD423" s="6"/>
      <c r="AK423" s="6"/>
      <c r="AL423" s="6"/>
      <c r="AM423" s="6"/>
    </row>
    <row r="424">
      <c r="B424" s="10"/>
      <c r="C424" s="10"/>
      <c r="D424" s="10"/>
      <c r="F424" s="10"/>
      <c r="G424" s="10"/>
      <c r="H424" s="10"/>
      <c r="O424" s="34"/>
      <c r="Y424" s="49"/>
      <c r="Z424" s="49"/>
      <c r="AA424" s="49"/>
      <c r="AB424" s="6"/>
      <c r="AC424" s="6"/>
      <c r="AD424" s="6"/>
      <c r="AK424" s="6"/>
      <c r="AL424" s="6"/>
      <c r="AM424" s="6"/>
    </row>
    <row r="425">
      <c r="B425" s="10"/>
      <c r="C425" s="10"/>
      <c r="D425" s="10"/>
      <c r="F425" s="10"/>
      <c r="G425" s="10"/>
      <c r="H425" s="10"/>
      <c r="O425" s="34"/>
      <c r="Y425" s="49"/>
      <c r="Z425" s="49"/>
      <c r="AA425" s="49"/>
      <c r="AB425" s="6"/>
      <c r="AC425" s="6"/>
      <c r="AD425" s="6"/>
      <c r="AK425" s="6"/>
      <c r="AL425" s="6"/>
      <c r="AM425" s="6"/>
    </row>
    <row r="426">
      <c r="B426" s="10"/>
      <c r="C426" s="10"/>
      <c r="D426" s="10"/>
      <c r="F426" s="10"/>
      <c r="G426" s="10"/>
      <c r="H426" s="10"/>
      <c r="O426" s="34"/>
      <c r="Y426" s="49"/>
      <c r="Z426" s="49"/>
      <c r="AA426" s="49"/>
      <c r="AB426" s="6"/>
      <c r="AC426" s="6"/>
      <c r="AD426" s="6"/>
      <c r="AK426" s="6"/>
      <c r="AL426" s="6"/>
      <c r="AM426" s="6"/>
    </row>
    <row r="427">
      <c r="B427" s="10"/>
      <c r="C427" s="10"/>
      <c r="D427" s="10"/>
      <c r="F427" s="10"/>
      <c r="G427" s="10"/>
      <c r="H427" s="10"/>
      <c r="O427" s="34"/>
      <c r="Y427" s="49"/>
      <c r="Z427" s="49"/>
      <c r="AA427" s="49"/>
      <c r="AB427" s="6"/>
      <c r="AC427" s="6"/>
      <c r="AD427" s="6"/>
      <c r="AK427" s="6"/>
      <c r="AL427" s="6"/>
      <c r="AM427" s="6"/>
    </row>
    <row r="428">
      <c r="B428" s="10"/>
      <c r="C428" s="10"/>
      <c r="D428" s="10"/>
      <c r="F428" s="10"/>
      <c r="G428" s="10"/>
      <c r="H428" s="10"/>
      <c r="O428" s="34"/>
      <c r="Y428" s="49"/>
      <c r="Z428" s="49"/>
      <c r="AA428" s="49"/>
      <c r="AB428" s="6"/>
      <c r="AC428" s="6"/>
      <c r="AD428" s="6"/>
      <c r="AK428" s="6"/>
      <c r="AL428" s="6"/>
      <c r="AM428" s="6"/>
    </row>
    <row r="429">
      <c r="B429" s="10"/>
      <c r="C429" s="10"/>
      <c r="D429" s="10"/>
      <c r="F429" s="10"/>
      <c r="G429" s="10"/>
      <c r="H429" s="10"/>
      <c r="O429" s="34"/>
      <c r="Y429" s="49"/>
      <c r="Z429" s="49"/>
      <c r="AA429" s="49"/>
      <c r="AB429" s="6"/>
      <c r="AC429" s="6"/>
      <c r="AD429" s="6"/>
      <c r="AK429" s="6"/>
      <c r="AL429" s="6"/>
      <c r="AM429" s="6"/>
    </row>
    <row r="430">
      <c r="B430" s="10"/>
      <c r="C430" s="10"/>
      <c r="D430" s="10"/>
      <c r="F430" s="10"/>
      <c r="G430" s="10"/>
      <c r="H430" s="10"/>
      <c r="O430" s="34"/>
      <c r="Y430" s="49"/>
      <c r="Z430" s="49"/>
      <c r="AA430" s="49"/>
      <c r="AB430" s="6"/>
      <c r="AC430" s="6"/>
      <c r="AD430" s="6"/>
      <c r="AK430" s="6"/>
      <c r="AL430" s="6"/>
      <c r="AM430" s="6"/>
    </row>
    <row r="431">
      <c r="B431" s="10"/>
      <c r="C431" s="10"/>
      <c r="D431" s="10"/>
      <c r="F431" s="10"/>
      <c r="G431" s="10"/>
      <c r="H431" s="10"/>
      <c r="O431" s="34"/>
      <c r="Y431" s="49"/>
      <c r="Z431" s="49"/>
      <c r="AA431" s="49"/>
      <c r="AB431" s="6"/>
      <c r="AC431" s="6"/>
      <c r="AD431" s="6"/>
      <c r="AK431" s="6"/>
      <c r="AL431" s="6"/>
      <c r="AM431" s="6"/>
    </row>
    <row r="432">
      <c r="B432" s="10"/>
      <c r="C432" s="10"/>
      <c r="D432" s="10"/>
      <c r="F432" s="10"/>
      <c r="G432" s="10"/>
      <c r="H432" s="10"/>
      <c r="O432" s="34"/>
      <c r="Y432" s="49"/>
      <c r="Z432" s="49"/>
      <c r="AA432" s="49"/>
      <c r="AB432" s="6"/>
      <c r="AC432" s="6"/>
      <c r="AD432" s="6"/>
      <c r="AK432" s="6"/>
      <c r="AL432" s="6"/>
      <c r="AM432" s="6"/>
    </row>
    <row r="433">
      <c r="B433" s="10"/>
      <c r="C433" s="10"/>
      <c r="D433" s="10"/>
      <c r="F433" s="10"/>
      <c r="G433" s="10"/>
      <c r="H433" s="10"/>
      <c r="O433" s="34"/>
      <c r="Y433" s="49"/>
      <c r="Z433" s="49"/>
      <c r="AA433" s="49"/>
      <c r="AB433" s="6"/>
      <c r="AC433" s="6"/>
      <c r="AD433" s="6"/>
      <c r="AK433" s="6"/>
      <c r="AL433" s="6"/>
      <c r="AM433" s="6"/>
    </row>
    <row r="434">
      <c r="B434" s="10"/>
      <c r="C434" s="10"/>
      <c r="D434" s="10"/>
      <c r="F434" s="10"/>
      <c r="G434" s="10"/>
      <c r="H434" s="10"/>
      <c r="O434" s="34"/>
      <c r="Y434" s="49"/>
      <c r="Z434" s="49"/>
      <c r="AA434" s="49"/>
      <c r="AB434" s="6"/>
      <c r="AC434" s="6"/>
      <c r="AD434" s="6"/>
      <c r="AK434" s="6"/>
      <c r="AL434" s="6"/>
      <c r="AM434" s="6"/>
    </row>
    <row r="435">
      <c r="B435" s="10"/>
      <c r="C435" s="10"/>
      <c r="D435" s="10"/>
      <c r="F435" s="10"/>
      <c r="G435" s="10"/>
      <c r="H435" s="10"/>
      <c r="O435" s="34"/>
      <c r="Y435" s="49"/>
      <c r="Z435" s="49"/>
      <c r="AA435" s="49"/>
      <c r="AB435" s="6"/>
      <c r="AC435" s="6"/>
      <c r="AD435" s="6"/>
      <c r="AK435" s="6"/>
      <c r="AL435" s="6"/>
      <c r="AM435" s="6"/>
    </row>
    <row r="436">
      <c r="B436" s="10"/>
      <c r="C436" s="10"/>
      <c r="D436" s="10"/>
      <c r="F436" s="10"/>
      <c r="G436" s="10"/>
      <c r="H436" s="10"/>
      <c r="O436" s="34"/>
      <c r="Y436" s="49"/>
      <c r="Z436" s="49"/>
      <c r="AA436" s="49"/>
      <c r="AB436" s="6"/>
      <c r="AC436" s="6"/>
      <c r="AD436" s="6"/>
      <c r="AK436" s="6"/>
      <c r="AL436" s="6"/>
      <c r="AM436" s="6"/>
    </row>
    <row r="437">
      <c r="B437" s="10"/>
      <c r="C437" s="10"/>
      <c r="D437" s="10"/>
      <c r="F437" s="10"/>
      <c r="G437" s="10"/>
      <c r="H437" s="10"/>
      <c r="O437" s="34"/>
      <c r="Y437" s="49"/>
      <c r="Z437" s="49"/>
      <c r="AA437" s="49"/>
      <c r="AB437" s="6"/>
      <c r="AC437" s="6"/>
      <c r="AD437" s="6"/>
      <c r="AK437" s="6"/>
      <c r="AL437" s="6"/>
      <c r="AM437" s="6"/>
    </row>
    <row r="438">
      <c r="B438" s="10"/>
      <c r="C438" s="10"/>
      <c r="D438" s="10"/>
      <c r="F438" s="10"/>
      <c r="G438" s="10"/>
      <c r="H438" s="10"/>
      <c r="O438" s="34"/>
      <c r="Y438" s="49"/>
      <c r="Z438" s="49"/>
      <c r="AA438" s="49"/>
      <c r="AB438" s="6"/>
      <c r="AC438" s="6"/>
      <c r="AD438" s="6"/>
      <c r="AK438" s="6"/>
      <c r="AL438" s="6"/>
      <c r="AM438" s="6"/>
    </row>
    <row r="439">
      <c r="B439" s="10"/>
      <c r="C439" s="10"/>
      <c r="D439" s="10"/>
      <c r="F439" s="10"/>
      <c r="G439" s="10"/>
      <c r="H439" s="10"/>
      <c r="O439" s="34"/>
      <c r="Y439" s="49"/>
      <c r="Z439" s="49"/>
      <c r="AA439" s="49"/>
      <c r="AB439" s="6"/>
      <c r="AC439" s="6"/>
      <c r="AD439" s="6"/>
      <c r="AK439" s="6"/>
      <c r="AL439" s="6"/>
      <c r="AM439" s="6"/>
    </row>
    <row r="440">
      <c r="B440" s="10"/>
      <c r="C440" s="10"/>
      <c r="D440" s="10"/>
      <c r="F440" s="10"/>
      <c r="G440" s="10"/>
      <c r="H440" s="10"/>
      <c r="O440" s="34"/>
      <c r="Y440" s="49"/>
      <c r="Z440" s="49"/>
      <c r="AA440" s="49"/>
      <c r="AB440" s="6"/>
      <c r="AC440" s="6"/>
      <c r="AD440" s="6"/>
      <c r="AK440" s="6"/>
      <c r="AL440" s="6"/>
      <c r="AM440" s="6"/>
    </row>
    <row r="441">
      <c r="B441" s="10"/>
      <c r="C441" s="10"/>
      <c r="D441" s="10"/>
      <c r="F441" s="10"/>
      <c r="G441" s="10"/>
      <c r="H441" s="10"/>
      <c r="O441" s="34"/>
      <c r="Y441" s="49"/>
      <c r="Z441" s="49"/>
      <c r="AA441" s="49"/>
      <c r="AB441" s="6"/>
      <c r="AC441" s="6"/>
      <c r="AD441" s="6"/>
      <c r="AK441" s="6"/>
      <c r="AL441" s="6"/>
      <c r="AM441" s="6"/>
    </row>
    <row r="442">
      <c r="B442" s="10"/>
      <c r="C442" s="10"/>
      <c r="D442" s="10"/>
      <c r="F442" s="10"/>
      <c r="G442" s="10"/>
      <c r="H442" s="10"/>
      <c r="O442" s="34"/>
      <c r="Y442" s="49"/>
      <c r="Z442" s="49"/>
      <c r="AA442" s="49"/>
      <c r="AB442" s="6"/>
      <c r="AC442" s="6"/>
      <c r="AD442" s="6"/>
      <c r="AK442" s="6"/>
      <c r="AL442" s="6"/>
      <c r="AM442" s="6"/>
    </row>
    <row r="443">
      <c r="B443" s="10"/>
      <c r="C443" s="10"/>
      <c r="D443" s="10"/>
      <c r="F443" s="10"/>
      <c r="G443" s="10"/>
      <c r="H443" s="10"/>
      <c r="O443" s="34"/>
      <c r="Y443" s="49"/>
      <c r="Z443" s="49"/>
      <c r="AA443" s="49"/>
      <c r="AB443" s="6"/>
      <c r="AC443" s="6"/>
      <c r="AD443" s="6"/>
      <c r="AK443" s="6"/>
      <c r="AL443" s="6"/>
      <c r="AM443" s="6"/>
    </row>
    <row r="444">
      <c r="B444" s="10"/>
      <c r="C444" s="10"/>
      <c r="D444" s="10"/>
      <c r="F444" s="10"/>
      <c r="G444" s="10"/>
      <c r="H444" s="10"/>
      <c r="O444" s="34"/>
      <c r="Y444" s="49"/>
      <c r="Z444" s="49"/>
      <c r="AA444" s="49"/>
      <c r="AB444" s="6"/>
      <c r="AC444" s="6"/>
      <c r="AD444" s="6"/>
      <c r="AK444" s="6"/>
      <c r="AL444" s="6"/>
      <c r="AM444" s="6"/>
    </row>
    <row r="445">
      <c r="B445" s="10"/>
      <c r="C445" s="10"/>
      <c r="D445" s="10"/>
      <c r="F445" s="10"/>
      <c r="G445" s="10"/>
      <c r="H445" s="10"/>
      <c r="O445" s="34"/>
      <c r="Y445" s="49"/>
      <c r="Z445" s="49"/>
      <c r="AA445" s="49"/>
      <c r="AB445" s="6"/>
      <c r="AC445" s="6"/>
      <c r="AD445" s="6"/>
      <c r="AK445" s="6"/>
      <c r="AL445" s="6"/>
      <c r="AM445" s="6"/>
    </row>
    <row r="446">
      <c r="B446" s="10"/>
      <c r="C446" s="10"/>
      <c r="D446" s="10"/>
      <c r="F446" s="10"/>
      <c r="G446" s="10"/>
      <c r="H446" s="10"/>
      <c r="O446" s="34"/>
      <c r="Y446" s="49"/>
      <c r="Z446" s="49"/>
      <c r="AA446" s="49"/>
      <c r="AB446" s="6"/>
      <c r="AC446" s="6"/>
      <c r="AD446" s="6"/>
      <c r="AK446" s="6"/>
      <c r="AL446" s="6"/>
      <c r="AM446" s="6"/>
    </row>
    <row r="447">
      <c r="B447" s="10"/>
      <c r="C447" s="10"/>
      <c r="D447" s="10"/>
      <c r="F447" s="10"/>
      <c r="G447" s="10"/>
      <c r="H447" s="10"/>
      <c r="O447" s="34"/>
      <c r="Y447" s="49"/>
      <c r="Z447" s="49"/>
      <c r="AA447" s="49"/>
      <c r="AB447" s="6"/>
      <c r="AC447" s="6"/>
      <c r="AD447" s="6"/>
      <c r="AK447" s="6"/>
      <c r="AL447" s="6"/>
      <c r="AM447" s="6"/>
    </row>
    <row r="448">
      <c r="B448" s="10"/>
      <c r="C448" s="10"/>
      <c r="D448" s="10"/>
      <c r="F448" s="10"/>
      <c r="G448" s="10"/>
      <c r="H448" s="10"/>
      <c r="O448" s="34"/>
      <c r="Y448" s="49"/>
      <c r="Z448" s="49"/>
      <c r="AA448" s="49"/>
      <c r="AB448" s="6"/>
      <c r="AC448" s="6"/>
      <c r="AD448" s="6"/>
      <c r="AK448" s="6"/>
      <c r="AL448" s="6"/>
      <c r="AM448" s="6"/>
    </row>
    <row r="449">
      <c r="B449" s="10"/>
      <c r="C449" s="10"/>
      <c r="D449" s="10"/>
      <c r="F449" s="10"/>
      <c r="G449" s="10"/>
      <c r="H449" s="10"/>
      <c r="O449" s="34"/>
      <c r="Y449" s="49"/>
      <c r="Z449" s="49"/>
      <c r="AA449" s="49"/>
      <c r="AB449" s="6"/>
      <c r="AC449" s="6"/>
      <c r="AD449" s="6"/>
      <c r="AK449" s="6"/>
      <c r="AL449" s="6"/>
      <c r="AM449" s="6"/>
    </row>
    <row r="450">
      <c r="B450" s="10"/>
      <c r="C450" s="10"/>
      <c r="D450" s="10"/>
      <c r="F450" s="10"/>
      <c r="G450" s="10"/>
      <c r="H450" s="10"/>
      <c r="O450" s="34"/>
      <c r="Y450" s="49"/>
      <c r="Z450" s="49"/>
      <c r="AA450" s="49"/>
      <c r="AB450" s="6"/>
      <c r="AC450" s="6"/>
      <c r="AD450" s="6"/>
      <c r="AK450" s="6"/>
      <c r="AL450" s="6"/>
      <c r="AM450" s="6"/>
    </row>
    <row r="451">
      <c r="B451" s="10"/>
      <c r="C451" s="10"/>
      <c r="D451" s="10"/>
      <c r="F451" s="10"/>
      <c r="G451" s="10"/>
      <c r="H451" s="10"/>
      <c r="O451" s="34"/>
      <c r="Y451" s="49"/>
      <c r="Z451" s="49"/>
      <c r="AA451" s="49"/>
      <c r="AB451" s="6"/>
      <c r="AC451" s="6"/>
      <c r="AD451" s="6"/>
      <c r="AK451" s="6"/>
      <c r="AL451" s="6"/>
      <c r="AM451" s="6"/>
    </row>
    <row r="452">
      <c r="B452" s="10"/>
      <c r="C452" s="10"/>
      <c r="D452" s="10"/>
      <c r="F452" s="10"/>
      <c r="G452" s="10"/>
      <c r="H452" s="10"/>
      <c r="O452" s="34"/>
      <c r="Y452" s="49"/>
      <c r="Z452" s="49"/>
      <c r="AA452" s="49"/>
      <c r="AB452" s="6"/>
      <c r="AC452" s="6"/>
      <c r="AD452" s="6"/>
      <c r="AK452" s="6"/>
      <c r="AL452" s="6"/>
      <c r="AM452" s="6"/>
    </row>
    <row r="453">
      <c r="B453" s="10"/>
      <c r="C453" s="10"/>
      <c r="D453" s="10"/>
      <c r="F453" s="10"/>
      <c r="G453" s="10"/>
      <c r="H453" s="10"/>
      <c r="O453" s="34"/>
      <c r="Y453" s="49"/>
      <c r="Z453" s="49"/>
      <c r="AA453" s="49"/>
      <c r="AB453" s="6"/>
      <c r="AC453" s="6"/>
      <c r="AD453" s="6"/>
      <c r="AK453" s="6"/>
      <c r="AL453" s="6"/>
      <c r="AM453" s="6"/>
    </row>
    <row r="454">
      <c r="B454" s="10"/>
      <c r="C454" s="10"/>
      <c r="D454" s="10"/>
      <c r="F454" s="10"/>
      <c r="G454" s="10"/>
      <c r="H454" s="10"/>
      <c r="O454" s="34"/>
      <c r="Y454" s="49"/>
      <c r="Z454" s="49"/>
      <c r="AA454" s="49"/>
      <c r="AB454" s="6"/>
      <c r="AC454" s="6"/>
      <c r="AD454" s="6"/>
      <c r="AK454" s="6"/>
      <c r="AL454" s="6"/>
      <c r="AM454" s="6"/>
    </row>
    <row r="455">
      <c r="B455" s="10"/>
      <c r="C455" s="10"/>
      <c r="D455" s="10"/>
      <c r="F455" s="10"/>
      <c r="G455" s="10"/>
      <c r="H455" s="10"/>
      <c r="O455" s="34"/>
      <c r="Y455" s="49"/>
      <c r="Z455" s="49"/>
      <c r="AA455" s="49"/>
      <c r="AB455" s="6"/>
      <c r="AC455" s="6"/>
      <c r="AD455" s="6"/>
      <c r="AK455" s="6"/>
      <c r="AL455" s="6"/>
      <c r="AM455" s="6"/>
    </row>
    <row r="456">
      <c r="B456" s="10"/>
      <c r="C456" s="10"/>
      <c r="D456" s="10"/>
      <c r="F456" s="10"/>
      <c r="G456" s="10"/>
      <c r="H456" s="10"/>
      <c r="O456" s="34"/>
      <c r="Y456" s="49"/>
      <c r="Z456" s="49"/>
      <c r="AA456" s="49"/>
      <c r="AB456" s="6"/>
      <c r="AC456" s="6"/>
      <c r="AD456" s="6"/>
      <c r="AK456" s="6"/>
      <c r="AL456" s="6"/>
      <c r="AM456" s="6"/>
    </row>
    <row r="457">
      <c r="B457" s="10"/>
      <c r="C457" s="10"/>
      <c r="D457" s="10"/>
      <c r="F457" s="10"/>
      <c r="G457" s="10"/>
      <c r="H457" s="10"/>
      <c r="O457" s="34"/>
      <c r="Y457" s="49"/>
      <c r="Z457" s="49"/>
      <c r="AA457" s="49"/>
      <c r="AB457" s="6"/>
      <c r="AC457" s="6"/>
      <c r="AD457" s="6"/>
      <c r="AK457" s="6"/>
      <c r="AL457" s="6"/>
      <c r="AM457" s="6"/>
    </row>
    <row r="458">
      <c r="B458" s="10"/>
      <c r="C458" s="10"/>
      <c r="D458" s="10"/>
      <c r="F458" s="10"/>
      <c r="G458" s="10"/>
      <c r="H458" s="10"/>
      <c r="O458" s="34"/>
      <c r="Y458" s="49"/>
      <c r="Z458" s="49"/>
      <c r="AA458" s="49"/>
      <c r="AB458" s="6"/>
      <c r="AC458" s="6"/>
      <c r="AD458" s="6"/>
      <c r="AK458" s="6"/>
      <c r="AL458" s="6"/>
      <c r="AM458" s="6"/>
    </row>
    <row r="459">
      <c r="B459" s="10"/>
      <c r="C459" s="10"/>
      <c r="D459" s="10"/>
      <c r="F459" s="10"/>
      <c r="G459" s="10"/>
      <c r="H459" s="10"/>
      <c r="O459" s="34"/>
      <c r="Y459" s="49"/>
      <c r="Z459" s="49"/>
      <c r="AA459" s="49"/>
      <c r="AB459" s="6"/>
      <c r="AC459" s="6"/>
      <c r="AD459" s="6"/>
      <c r="AK459" s="6"/>
      <c r="AL459" s="6"/>
      <c r="AM459" s="6"/>
    </row>
    <row r="460">
      <c r="B460" s="10"/>
      <c r="C460" s="10"/>
      <c r="D460" s="10"/>
      <c r="F460" s="10"/>
      <c r="G460" s="10"/>
      <c r="H460" s="10"/>
      <c r="O460" s="34"/>
      <c r="Y460" s="49"/>
      <c r="Z460" s="49"/>
      <c r="AA460" s="49"/>
      <c r="AB460" s="6"/>
      <c r="AC460" s="6"/>
      <c r="AD460" s="6"/>
      <c r="AK460" s="6"/>
      <c r="AL460" s="6"/>
      <c r="AM460" s="6"/>
    </row>
    <row r="461">
      <c r="B461" s="10"/>
      <c r="C461" s="10"/>
      <c r="D461" s="10"/>
      <c r="F461" s="10"/>
      <c r="G461" s="10"/>
      <c r="H461" s="10"/>
      <c r="O461" s="34"/>
      <c r="Y461" s="49"/>
      <c r="Z461" s="49"/>
      <c r="AA461" s="49"/>
      <c r="AB461" s="6"/>
      <c r="AC461" s="6"/>
      <c r="AD461" s="6"/>
      <c r="AK461" s="6"/>
      <c r="AL461" s="6"/>
      <c r="AM461" s="6"/>
    </row>
    <row r="462">
      <c r="B462" s="10"/>
      <c r="C462" s="10"/>
      <c r="D462" s="10"/>
      <c r="F462" s="10"/>
      <c r="G462" s="10"/>
      <c r="H462" s="10"/>
      <c r="O462" s="34"/>
      <c r="Y462" s="49"/>
      <c r="Z462" s="49"/>
      <c r="AA462" s="49"/>
      <c r="AB462" s="6"/>
      <c r="AC462" s="6"/>
      <c r="AD462" s="6"/>
      <c r="AK462" s="6"/>
      <c r="AL462" s="6"/>
      <c r="AM462" s="6"/>
    </row>
    <row r="463">
      <c r="B463" s="10"/>
      <c r="C463" s="10"/>
      <c r="D463" s="10"/>
      <c r="F463" s="10"/>
      <c r="G463" s="10"/>
      <c r="H463" s="10"/>
      <c r="O463" s="34"/>
      <c r="Y463" s="49"/>
      <c r="Z463" s="49"/>
      <c r="AA463" s="49"/>
      <c r="AB463" s="6"/>
      <c r="AC463" s="6"/>
      <c r="AD463" s="6"/>
      <c r="AK463" s="6"/>
      <c r="AL463" s="6"/>
      <c r="AM463" s="6"/>
    </row>
    <row r="464">
      <c r="B464" s="10"/>
      <c r="C464" s="10"/>
      <c r="D464" s="10"/>
      <c r="F464" s="10"/>
      <c r="G464" s="10"/>
      <c r="H464" s="10"/>
      <c r="O464" s="34"/>
      <c r="Y464" s="49"/>
      <c r="Z464" s="49"/>
      <c r="AA464" s="49"/>
      <c r="AB464" s="6"/>
      <c r="AC464" s="6"/>
      <c r="AD464" s="6"/>
      <c r="AK464" s="6"/>
      <c r="AL464" s="6"/>
      <c r="AM464" s="6"/>
    </row>
    <row r="465">
      <c r="B465" s="10"/>
      <c r="C465" s="10"/>
      <c r="D465" s="10"/>
      <c r="F465" s="10"/>
      <c r="G465" s="10"/>
      <c r="H465" s="10"/>
      <c r="O465" s="34"/>
      <c r="Y465" s="49"/>
      <c r="Z465" s="49"/>
      <c r="AA465" s="49"/>
      <c r="AB465" s="6"/>
      <c r="AC465" s="6"/>
      <c r="AD465" s="6"/>
      <c r="AK465" s="6"/>
      <c r="AL465" s="6"/>
      <c r="AM465" s="6"/>
    </row>
    <row r="466">
      <c r="B466" s="10"/>
      <c r="C466" s="10"/>
      <c r="D466" s="10"/>
      <c r="F466" s="10"/>
      <c r="G466" s="10"/>
      <c r="H466" s="10"/>
      <c r="O466" s="34"/>
      <c r="Y466" s="49"/>
      <c r="Z466" s="49"/>
      <c r="AA466" s="49"/>
      <c r="AB466" s="6"/>
      <c r="AC466" s="6"/>
      <c r="AD466" s="6"/>
      <c r="AK466" s="6"/>
      <c r="AL466" s="6"/>
      <c r="AM466" s="6"/>
    </row>
    <row r="467">
      <c r="B467" s="10"/>
      <c r="C467" s="10"/>
      <c r="D467" s="10"/>
      <c r="F467" s="10"/>
      <c r="G467" s="10"/>
      <c r="H467" s="10"/>
      <c r="O467" s="34"/>
      <c r="Y467" s="49"/>
      <c r="Z467" s="49"/>
      <c r="AA467" s="49"/>
      <c r="AB467" s="6"/>
      <c r="AC467" s="6"/>
      <c r="AD467" s="6"/>
      <c r="AK467" s="6"/>
      <c r="AL467" s="6"/>
      <c r="AM467" s="6"/>
    </row>
    <row r="468">
      <c r="B468" s="10"/>
      <c r="C468" s="10"/>
      <c r="D468" s="10"/>
      <c r="F468" s="10"/>
      <c r="G468" s="10"/>
      <c r="H468" s="10"/>
      <c r="O468" s="34"/>
      <c r="Y468" s="49"/>
      <c r="Z468" s="49"/>
      <c r="AA468" s="49"/>
      <c r="AB468" s="6"/>
      <c r="AC468" s="6"/>
      <c r="AD468" s="6"/>
      <c r="AK468" s="6"/>
      <c r="AL468" s="6"/>
      <c r="AM468" s="6"/>
    </row>
    <row r="469">
      <c r="B469" s="10"/>
      <c r="C469" s="10"/>
      <c r="D469" s="10"/>
      <c r="F469" s="10"/>
      <c r="G469" s="10"/>
      <c r="H469" s="10"/>
      <c r="O469" s="34"/>
      <c r="Y469" s="49"/>
      <c r="Z469" s="49"/>
      <c r="AA469" s="49"/>
      <c r="AB469" s="6"/>
      <c r="AC469" s="6"/>
      <c r="AD469" s="6"/>
      <c r="AK469" s="6"/>
      <c r="AL469" s="6"/>
      <c r="AM469" s="6"/>
    </row>
    <row r="470">
      <c r="B470" s="10"/>
      <c r="C470" s="10"/>
      <c r="D470" s="10"/>
      <c r="F470" s="10"/>
      <c r="G470" s="10"/>
      <c r="H470" s="10"/>
      <c r="O470" s="34"/>
      <c r="Y470" s="49"/>
      <c r="Z470" s="49"/>
      <c r="AA470" s="49"/>
      <c r="AB470" s="6"/>
      <c r="AC470" s="6"/>
      <c r="AD470" s="6"/>
      <c r="AK470" s="6"/>
      <c r="AL470" s="6"/>
      <c r="AM470" s="6"/>
    </row>
    <row r="471">
      <c r="B471" s="10"/>
      <c r="C471" s="10"/>
      <c r="D471" s="10"/>
      <c r="F471" s="10"/>
      <c r="G471" s="10"/>
      <c r="H471" s="10"/>
      <c r="O471" s="34"/>
      <c r="Y471" s="49"/>
      <c r="Z471" s="49"/>
      <c r="AA471" s="49"/>
      <c r="AB471" s="6"/>
      <c r="AC471" s="6"/>
      <c r="AD471" s="6"/>
      <c r="AK471" s="6"/>
      <c r="AL471" s="6"/>
      <c r="AM471" s="6"/>
    </row>
    <row r="472">
      <c r="B472" s="10"/>
      <c r="C472" s="10"/>
      <c r="D472" s="10"/>
      <c r="F472" s="10"/>
      <c r="G472" s="10"/>
      <c r="H472" s="10"/>
      <c r="O472" s="34"/>
      <c r="Y472" s="49"/>
      <c r="Z472" s="49"/>
      <c r="AA472" s="49"/>
      <c r="AB472" s="6"/>
      <c r="AC472" s="6"/>
      <c r="AD472" s="6"/>
      <c r="AK472" s="6"/>
      <c r="AL472" s="6"/>
      <c r="AM472" s="6"/>
    </row>
    <row r="473">
      <c r="B473" s="10"/>
      <c r="C473" s="10"/>
      <c r="D473" s="10"/>
      <c r="F473" s="10"/>
      <c r="G473" s="10"/>
      <c r="H473" s="10"/>
      <c r="O473" s="34"/>
      <c r="Y473" s="49"/>
      <c r="Z473" s="49"/>
      <c r="AA473" s="49"/>
      <c r="AB473" s="6"/>
      <c r="AC473" s="6"/>
      <c r="AD473" s="6"/>
      <c r="AK473" s="6"/>
      <c r="AL473" s="6"/>
      <c r="AM473" s="6"/>
    </row>
    <row r="474">
      <c r="B474" s="10"/>
      <c r="C474" s="10"/>
      <c r="D474" s="10"/>
      <c r="F474" s="10"/>
      <c r="G474" s="10"/>
      <c r="H474" s="10"/>
      <c r="O474" s="34"/>
      <c r="Y474" s="49"/>
      <c r="Z474" s="49"/>
      <c r="AA474" s="49"/>
      <c r="AB474" s="6"/>
      <c r="AC474" s="6"/>
      <c r="AD474" s="6"/>
      <c r="AK474" s="6"/>
      <c r="AL474" s="6"/>
      <c r="AM474" s="6"/>
    </row>
    <row r="475">
      <c r="B475" s="10"/>
      <c r="C475" s="10"/>
      <c r="D475" s="10"/>
      <c r="F475" s="10"/>
      <c r="G475" s="10"/>
      <c r="H475" s="10"/>
      <c r="O475" s="34"/>
      <c r="Y475" s="49"/>
      <c r="Z475" s="49"/>
      <c r="AA475" s="49"/>
      <c r="AB475" s="6"/>
      <c r="AC475" s="6"/>
      <c r="AD475" s="6"/>
      <c r="AK475" s="6"/>
      <c r="AL475" s="6"/>
      <c r="AM475" s="6"/>
    </row>
    <row r="476">
      <c r="B476" s="10"/>
      <c r="C476" s="10"/>
      <c r="D476" s="10"/>
      <c r="F476" s="10"/>
      <c r="G476" s="10"/>
      <c r="H476" s="10"/>
      <c r="O476" s="34"/>
      <c r="Y476" s="49"/>
      <c r="Z476" s="49"/>
      <c r="AA476" s="49"/>
      <c r="AB476" s="6"/>
      <c r="AC476" s="6"/>
      <c r="AD476" s="6"/>
      <c r="AK476" s="6"/>
      <c r="AL476" s="6"/>
      <c r="AM476" s="6"/>
    </row>
    <row r="477">
      <c r="B477" s="10"/>
      <c r="C477" s="10"/>
      <c r="D477" s="10"/>
      <c r="F477" s="10"/>
      <c r="G477" s="10"/>
      <c r="H477" s="10"/>
      <c r="O477" s="34"/>
      <c r="Y477" s="49"/>
      <c r="Z477" s="49"/>
      <c r="AA477" s="49"/>
      <c r="AB477" s="6"/>
      <c r="AC477" s="6"/>
      <c r="AD477" s="6"/>
      <c r="AK477" s="6"/>
      <c r="AL477" s="6"/>
      <c r="AM477" s="6"/>
    </row>
    <row r="478">
      <c r="B478" s="10"/>
      <c r="C478" s="10"/>
      <c r="D478" s="10"/>
      <c r="F478" s="10"/>
      <c r="G478" s="10"/>
      <c r="H478" s="10"/>
      <c r="O478" s="34"/>
      <c r="Y478" s="49"/>
      <c r="Z478" s="49"/>
      <c r="AA478" s="49"/>
      <c r="AB478" s="6"/>
      <c r="AC478" s="6"/>
      <c r="AD478" s="6"/>
      <c r="AK478" s="6"/>
      <c r="AL478" s="6"/>
      <c r="AM478" s="6"/>
    </row>
    <row r="479">
      <c r="B479" s="10"/>
      <c r="C479" s="10"/>
      <c r="D479" s="10"/>
      <c r="F479" s="10"/>
      <c r="G479" s="10"/>
      <c r="H479" s="10"/>
      <c r="O479" s="34"/>
      <c r="Y479" s="49"/>
      <c r="Z479" s="49"/>
      <c r="AA479" s="49"/>
      <c r="AB479" s="6"/>
      <c r="AC479" s="6"/>
      <c r="AD479" s="6"/>
      <c r="AK479" s="6"/>
      <c r="AL479" s="6"/>
      <c r="AM479" s="6"/>
    </row>
    <row r="480">
      <c r="B480" s="10"/>
      <c r="C480" s="10"/>
      <c r="D480" s="10"/>
      <c r="F480" s="10"/>
      <c r="G480" s="10"/>
      <c r="H480" s="10"/>
      <c r="O480" s="34"/>
      <c r="Y480" s="49"/>
      <c r="Z480" s="49"/>
      <c r="AA480" s="49"/>
      <c r="AB480" s="6"/>
      <c r="AC480" s="6"/>
      <c r="AD480" s="6"/>
      <c r="AK480" s="6"/>
      <c r="AL480" s="6"/>
      <c r="AM480" s="6"/>
    </row>
    <row r="481">
      <c r="B481" s="10"/>
      <c r="C481" s="10"/>
      <c r="D481" s="10"/>
      <c r="F481" s="10"/>
      <c r="G481" s="10"/>
      <c r="H481" s="10"/>
      <c r="O481" s="34"/>
      <c r="Y481" s="49"/>
      <c r="Z481" s="49"/>
      <c r="AA481" s="49"/>
      <c r="AB481" s="6"/>
      <c r="AC481" s="6"/>
      <c r="AD481" s="6"/>
      <c r="AK481" s="6"/>
      <c r="AL481" s="6"/>
      <c r="AM481" s="6"/>
    </row>
    <row r="482">
      <c r="B482" s="10"/>
      <c r="C482" s="10"/>
      <c r="D482" s="10"/>
      <c r="F482" s="10"/>
      <c r="G482" s="10"/>
      <c r="H482" s="10"/>
      <c r="O482" s="34"/>
      <c r="Y482" s="49"/>
      <c r="Z482" s="49"/>
      <c r="AA482" s="49"/>
      <c r="AB482" s="6"/>
      <c r="AC482" s="6"/>
      <c r="AD482" s="6"/>
      <c r="AK482" s="6"/>
      <c r="AL482" s="6"/>
      <c r="AM482" s="6"/>
    </row>
    <row r="483">
      <c r="B483" s="10"/>
      <c r="C483" s="10"/>
      <c r="D483" s="10"/>
      <c r="F483" s="10"/>
      <c r="G483" s="10"/>
      <c r="H483" s="10"/>
      <c r="O483" s="34"/>
      <c r="Y483" s="49"/>
      <c r="Z483" s="49"/>
      <c r="AA483" s="49"/>
      <c r="AB483" s="6"/>
      <c r="AC483" s="6"/>
      <c r="AD483" s="6"/>
      <c r="AK483" s="6"/>
      <c r="AL483" s="6"/>
      <c r="AM483" s="6"/>
    </row>
    <row r="484">
      <c r="B484" s="10"/>
      <c r="C484" s="10"/>
      <c r="D484" s="10"/>
      <c r="F484" s="10"/>
      <c r="G484" s="10"/>
      <c r="H484" s="10"/>
      <c r="O484" s="34"/>
      <c r="Y484" s="49"/>
      <c r="Z484" s="49"/>
      <c r="AA484" s="49"/>
      <c r="AB484" s="6"/>
      <c r="AC484" s="6"/>
      <c r="AD484" s="6"/>
      <c r="AK484" s="6"/>
      <c r="AL484" s="6"/>
      <c r="AM484" s="6"/>
    </row>
    <row r="485">
      <c r="B485" s="10"/>
      <c r="C485" s="10"/>
      <c r="D485" s="10"/>
      <c r="F485" s="10"/>
      <c r="G485" s="10"/>
      <c r="H485" s="10"/>
      <c r="O485" s="34"/>
      <c r="Y485" s="49"/>
      <c r="Z485" s="49"/>
      <c r="AA485" s="49"/>
      <c r="AB485" s="6"/>
      <c r="AC485" s="6"/>
      <c r="AD485" s="6"/>
      <c r="AK485" s="6"/>
      <c r="AL485" s="6"/>
      <c r="AM485" s="6"/>
    </row>
    <row r="486">
      <c r="B486" s="10"/>
      <c r="C486" s="10"/>
      <c r="D486" s="10"/>
      <c r="F486" s="10"/>
      <c r="G486" s="10"/>
      <c r="H486" s="10"/>
      <c r="O486" s="34"/>
      <c r="Y486" s="49"/>
      <c r="Z486" s="49"/>
      <c r="AA486" s="49"/>
      <c r="AB486" s="6"/>
      <c r="AC486" s="6"/>
      <c r="AD486" s="6"/>
      <c r="AK486" s="6"/>
      <c r="AL486" s="6"/>
      <c r="AM486" s="6"/>
    </row>
    <row r="487">
      <c r="B487" s="10"/>
      <c r="C487" s="10"/>
      <c r="D487" s="10"/>
      <c r="F487" s="10"/>
      <c r="G487" s="10"/>
      <c r="H487" s="10"/>
      <c r="O487" s="34"/>
      <c r="Y487" s="49"/>
      <c r="Z487" s="49"/>
      <c r="AA487" s="49"/>
      <c r="AB487" s="6"/>
      <c r="AC487" s="6"/>
      <c r="AD487" s="6"/>
      <c r="AK487" s="6"/>
      <c r="AL487" s="6"/>
      <c r="AM487" s="6"/>
    </row>
    <row r="488">
      <c r="B488" s="10"/>
      <c r="C488" s="10"/>
      <c r="D488" s="10"/>
      <c r="F488" s="10"/>
      <c r="G488" s="10"/>
      <c r="H488" s="10"/>
      <c r="O488" s="34"/>
      <c r="Y488" s="49"/>
      <c r="Z488" s="49"/>
      <c r="AA488" s="49"/>
      <c r="AB488" s="6"/>
      <c r="AC488" s="6"/>
      <c r="AD488" s="6"/>
      <c r="AK488" s="6"/>
      <c r="AL488" s="6"/>
      <c r="AM488" s="6"/>
    </row>
    <row r="489">
      <c r="B489" s="10"/>
      <c r="C489" s="10"/>
      <c r="D489" s="10"/>
      <c r="F489" s="10"/>
      <c r="G489" s="10"/>
      <c r="H489" s="10"/>
      <c r="O489" s="34"/>
      <c r="Y489" s="49"/>
      <c r="Z489" s="49"/>
      <c r="AA489" s="49"/>
      <c r="AB489" s="6"/>
      <c r="AC489" s="6"/>
      <c r="AD489" s="6"/>
      <c r="AK489" s="6"/>
      <c r="AL489" s="6"/>
      <c r="AM489" s="6"/>
    </row>
    <row r="490">
      <c r="B490" s="10"/>
      <c r="C490" s="10"/>
      <c r="D490" s="10"/>
      <c r="F490" s="10"/>
      <c r="G490" s="10"/>
      <c r="H490" s="10"/>
      <c r="O490" s="34"/>
      <c r="Y490" s="49"/>
      <c r="Z490" s="49"/>
      <c r="AA490" s="49"/>
      <c r="AB490" s="6"/>
      <c r="AC490" s="6"/>
      <c r="AD490" s="6"/>
      <c r="AK490" s="6"/>
      <c r="AL490" s="6"/>
      <c r="AM490" s="6"/>
    </row>
    <row r="491">
      <c r="B491" s="10"/>
      <c r="C491" s="10"/>
      <c r="D491" s="10"/>
      <c r="F491" s="10"/>
      <c r="G491" s="10"/>
      <c r="H491" s="10"/>
      <c r="O491" s="34"/>
      <c r="Y491" s="49"/>
      <c r="Z491" s="49"/>
      <c r="AA491" s="49"/>
      <c r="AB491" s="6"/>
      <c r="AC491" s="6"/>
      <c r="AD491" s="6"/>
      <c r="AK491" s="6"/>
      <c r="AL491" s="6"/>
      <c r="AM491" s="6"/>
    </row>
    <row r="492">
      <c r="B492" s="10"/>
      <c r="C492" s="10"/>
      <c r="D492" s="10"/>
      <c r="F492" s="10"/>
      <c r="G492" s="10"/>
      <c r="H492" s="10"/>
      <c r="O492" s="34"/>
      <c r="Y492" s="49"/>
      <c r="Z492" s="49"/>
      <c r="AA492" s="49"/>
      <c r="AB492" s="6"/>
      <c r="AC492" s="6"/>
      <c r="AD492" s="6"/>
      <c r="AK492" s="6"/>
      <c r="AL492" s="6"/>
      <c r="AM492" s="6"/>
    </row>
    <row r="493">
      <c r="B493" s="10"/>
      <c r="C493" s="10"/>
      <c r="D493" s="10"/>
      <c r="F493" s="10"/>
      <c r="G493" s="10"/>
      <c r="H493" s="10"/>
      <c r="O493" s="34"/>
      <c r="Y493" s="49"/>
      <c r="Z493" s="49"/>
      <c r="AA493" s="49"/>
      <c r="AB493" s="6"/>
      <c r="AC493" s="6"/>
      <c r="AD493" s="6"/>
      <c r="AK493" s="6"/>
      <c r="AL493" s="6"/>
      <c r="AM493" s="6"/>
    </row>
    <row r="494">
      <c r="B494" s="10"/>
      <c r="C494" s="10"/>
      <c r="D494" s="10"/>
      <c r="F494" s="10"/>
      <c r="G494" s="10"/>
      <c r="H494" s="10"/>
      <c r="O494" s="34"/>
      <c r="Y494" s="49"/>
      <c r="Z494" s="49"/>
      <c r="AA494" s="49"/>
      <c r="AB494" s="6"/>
      <c r="AC494" s="6"/>
      <c r="AD494" s="6"/>
      <c r="AK494" s="6"/>
      <c r="AL494" s="6"/>
      <c r="AM494" s="6"/>
    </row>
    <row r="495">
      <c r="B495" s="10"/>
      <c r="C495" s="10"/>
      <c r="D495" s="10"/>
      <c r="F495" s="10"/>
      <c r="G495" s="10"/>
      <c r="H495" s="10"/>
      <c r="O495" s="34"/>
      <c r="Y495" s="49"/>
      <c r="Z495" s="49"/>
      <c r="AA495" s="49"/>
      <c r="AB495" s="6"/>
      <c r="AC495" s="6"/>
      <c r="AD495" s="6"/>
      <c r="AK495" s="6"/>
      <c r="AL495" s="6"/>
      <c r="AM495" s="6"/>
    </row>
    <row r="496">
      <c r="B496" s="10"/>
      <c r="C496" s="10"/>
      <c r="D496" s="10"/>
      <c r="F496" s="10"/>
      <c r="G496" s="10"/>
      <c r="H496" s="10"/>
      <c r="O496" s="34"/>
      <c r="Y496" s="49"/>
      <c r="Z496" s="49"/>
      <c r="AA496" s="49"/>
      <c r="AB496" s="6"/>
      <c r="AC496" s="6"/>
      <c r="AD496" s="6"/>
      <c r="AK496" s="6"/>
      <c r="AL496" s="6"/>
      <c r="AM496" s="6"/>
    </row>
    <row r="497">
      <c r="B497" s="10"/>
      <c r="C497" s="10"/>
      <c r="D497" s="10"/>
      <c r="F497" s="10"/>
      <c r="G497" s="10"/>
      <c r="H497" s="10"/>
      <c r="O497" s="34"/>
      <c r="Y497" s="49"/>
      <c r="Z497" s="49"/>
      <c r="AA497" s="49"/>
      <c r="AB497" s="6"/>
      <c r="AC497" s="6"/>
      <c r="AD497" s="6"/>
      <c r="AK497" s="6"/>
      <c r="AL497" s="6"/>
      <c r="AM497" s="6"/>
    </row>
    <row r="498">
      <c r="B498" s="10"/>
      <c r="C498" s="10"/>
      <c r="D498" s="10"/>
      <c r="F498" s="10"/>
      <c r="G498" s="10"/>
      <c r="H498" s="10"/>
      <c r="O498" s="34"/>
      <c r="Y498" s="49"/>
      <c r="Z498" s="49"/>
      <c r="AA498" s="49"/>
      <c r="AB498" s="6"/>
      <c r="AC498" s="6"/>
      <c r="AD498" s="6"/>
      <c r="AK498" s="6"/>
      <c r="AL498" s="6"/>
      <c r="AM498" s="6"/>
    </row>
    <row r="499">
      <c r="B499" s="10"/>
      <c r="C499" s="10"/>
      <c r="D499" s="10"/>
      <c r="F499" s="10"/>
      <c r="G499" s="10"/>
      <c r="H499" s="10"/>
      <c r="O499" s="34"/>
      <c r="Y499" s="49"/>
      <c r="Z499" s="49"/>
      <c r="AA499" s="49"/>
      <c r="AB499" s="6"/>
      <c r="AC499" s="6"/>
      <c r="AD499" s="6"/>
      <c r="AK499" s="6"/>
      <c r="AL499" s="6"/>
      <c r="AM499" s="6"/>
    </row>
    <row r="500">
      <c r="B500" s="10"/>
      <c r="C500" s="10"/>
      <c r="D500" s="10"/>
      <c r="F500" s="10"/>
      <c r="G500" s="10"/>
      <c r="H500" s="10"/>
      <c r="O500" s="34"/>
      <c r="Y500" s="49"/>
      <c r="Z500" s="49"/>
      <c r="AA500" s="49"/>
      <c r="AB500" s="6"/>
      <c r="AC500" s="6"/>
      <c r="AD500" s="6"/>
      <c r="AK500" s="6"/>
      <c r="AL500" s="6"/>
      <c r="AM500" s="6"/>
    </row>
    <row r="501">
      <c r="B501" s="10"/>
      <c r="C501" s="10"/>
      <c r="D501" s="10"/>
      <c r="F501" s="10"/>
      <c r="G501" s="10"/>
      <c r="H501" s="10"/>
      <c r="O501" s="34"/>
      <c r="Y501" s="49"/>
      <c r="Z501" s="49"/>
      <c r="AA501" s="49"/>
      <c r="AB501" s="6"/>
      <c r="AC501" s="6"/>
      <c r="AD501" s="6"/>
      <c r="AK501" s="6"/>
      <c r="AL501" s="6"/>
      <c r="AM501" s="6"/>
    </row>
    <row r="502">
      <c r="B502" s="10"/>
      <c r="C502" s="10"/>
      <c r="D502" s="10"/>
      <c r="F502" s="10"/>
      <c r="G502" s="10"/>
      <c r="H502" s="10"/>
      <c r="O502" s="34"/>
      <c r="Y502" s="49"/>
      <c r="Z502" s="49"/>
      <c r="AA502" s="49"/>
      <c r="AB502" s="6"/>
      <c r="AC502" s="6"/>
      <c r="AD502" s="6"/>
      <c r="AK502" s="6"/>
      <c r="AL502" s="6"/>
      <c r="AM502" s="6"/>
    </row>
    <row r="503">
      <c r="B503" s="10"/>
      <c r="C503" s="10"/>
      <c r="D503" s="10"/>
      <c r="F503" s="10"/>
      <c r="G503" s="10"/>
      <c r="H503" s="10"/>
      <c r="O503" s="34"/>
      <c r="Y503" s="49"/>
      <c r="Z503" s="49"/>
      <c r="AA503" s="49"/>
      <c r="AB503" s="6"/>
      <c r="AC503" s="6"/>
      <c r="AD503" s="6"/>
      <c r="AK503" s="6"/>
      <c r="AL503" s="6"/>
      <c r="AM503" s="6"/>
    </row>
    <row r="504">
      <c r="B504" s="10"/>
      <c r="C504" s="10"/>
      <c r="D504" s="10"/>
      <c r="F504" s="10"/>
      <c r="G504" s="10"/>
      <c r="H504" s="10"/>
      <c r="O504" s="34"/>
      <c r="Y504" s="49"/>
      <c r="Z504" s="49"/>
      <c r="AA504" s="49"/>
      <c r="AB504" s="6"/>
      <c r="AC504" s="6"/>
      <c r="AD504" s="6"/>
      <c r="AK504" s="6"/>
      <c r="AL504" s="6"/>
      <c r="AM504" s="6"/>
    </row>
    <row r="505">
      <c r="B505" s="10"/>
      <c r="C505" s="10"/>
      <c r="D505" s="10"/>
      <c r="F505" s="10"/>
      <c r="G505" s="10"/>
      <c r="H505" s="10"/>
      <c r="O505" s="34"/>
      <c r="Y505" s="49"/>
      <c r="Z505" s="49"/>
      <c r="AA505" s="49"/>
      <c r="AB505" s="6"/>
      <c r="AC505" s="6"/>
      <c r="AD505" s="6"/>
      <c r="AK505" s="6"/>
      <c r="AL505" s="6"/>
      <c r="AM505" s="6"/>
    </row>
    <row r="506">
      <c r="B506" s="10"/>
      <c r="C506" s="10"/>
      <c r="D506" s="10"/>
      <c r="F506" s="10"/>
      <c r="G506" s="10"/>
      <c r="H506" s="10"/>
      <c r="O506" s="34"/>
      <c r="Y506" s="49"/>
      <c r="Z506" s="49"/>
      <c r="AA506" s="49"/>
      <c r="AB506" s="6"/>
      <c r="AC506" s="6"/>
      <c r="AD506" s="6"/>
      <c r="AK506" s="6"/>
      <c r="AL506" s="6"/>
      <c r="AM506" s="6"/>
    </row>
    <row r="507">
      <c r="B507" s="10"/>
      <c r="C507" s="10"/>
      <c r="D507" s="10"/>
      <c r="F507" s="10"/>
      <c r="G507" s="10"/>
      <c r="H507" s="10"/>
      <c r="O507" s="34"/>
      <c r="Y507" s="49"/>
      <c r="Z507" s="49"/>
      <c r="AA507" s="49"/>
      <c r="AB507" s="6"/>
      <c r="AC507" s="6"/>
      <c r="AD507" s="6"/>
      <c r="AK507" s="6"/>
      <c r="AL507" s="6"/>
      <c r="AM507" s="6"/>
    </row>
    <row r="508">
      <c r="B508" s="10"/>
      <c r="C508" s="10"/>
      <c r="D508" s="10"/>
      <c r="F508" s="10"/>
      <c r="G508" s="10"/>
      <c r="H508" s="10"/>
      <c r="O508" s="34"/>
      <c r="Y508" s="49"/>
      <c r="Z508" s="49"/>
      <c r="AA508" s="49"/>
      <c r="AB508" s="6"/>
      <c r="AC508" s="6"/>
      <c r="AD508" s="6"/>
      <c r="AK508" s="6"/>
      <c r="AL508" s="6"/>
      <c r="AM508" s="6"/>
    </row>
    <row r="509">
      <c r="B509" s="10"/>
      <c r="C509" s="10"/>
      <c r="D509" s="10"/>
      <c r="F509" s="10"/>
      <c r="G509" s="10"/>
      <c r="H509" s="10"/>
      <c r="O509" s="34"/>
      <c r="Y509" s="49"/>
      <c r="Z509" s="49"/>
      <c r="AA509" s="49"/>
      <c r="AB509" s="6"/>
      <c r="AC509" s="6"/>
      <c r="AD509" s="6"/>
      <c r="AK509" s="6"/>
      <c r="AL509" s="6"/>
      <c r="AM509" s="6"/>
    </row>
    <row r="510">
      <c r="B510" s="10"/>
      <c r="C510" s="10"/>
      <c r="D510" s="10"/>
      <c r="F510" s="10"/>
      <c r="G510" s="10"/>
      <c r="H510" s="10"/>
      <c r="O510" s="34"/>
      <c r="Y510" s="49"/>
      <c r="Z510" s="49"/>
      <c r="AA510" s="49"/>
      <c r="AB510" s="6"/>
      <c r="AC510" s="6"/>
      <c r="AD510" s="6"/>
      <c r="AK510" s="6"/>
      <c r="AL510" s="6"/>
      <c r="AM510" s="6"/>
    </row>
    <row r="511">
      <c r="B511" s="10"/>
      <c r="C511" s="10"/>
      <c r="D511" s="10"/>
      <c r="F511" s="10"/>
      <c r="G511" s="10"/>
      <c r="H511" s="10"/>
      <c r="O511" s="34"/>
      <c r="Y511" s="49"/>
      <c r="Z511" s="49"/>
      <c r="AA511" s="49"/>
      <c r="AB511" s="6"/>
      <c r="AC511" s="6"/>
      <c r="AD511" s="6"/>
      <c r="AK511" s="6"/>
      <c r="AL511" s="6"/>
      <c r="AM511" s="6"/>
    </row>
    <row r="512">
      <c r="B512" s="10"/>
      <c r="C512" s="10"/>
      <c r="D512" s="10"/>
      <c r="F512" s="10"/>
      <c r="G512" s="10"/>
      <c r="H512" s="10"/>
      <c r="O512" s="34"/>
      <c r="Y512" s="49"/>
      <c r="Z512" s="49"/>
      <c r="AA512" s="49"/>
      <c r="AB512" s="6"/>
      <c r="AC512" s="6"/>
      <c r="AD512" s="6"/>
      <c r="AK512" s="6"/>
      <c r="AL512" s="6"/>
      <c r="AM512" s="6"/>
    </row>
    <row r="513">
      <c r="B513" s="10"/>
      <c r="C513" s="10"/>
      <c r="D513" s="10"/>
      <c r="F513" s="10"/>
      <c r="G513" s="10"/>
      <c r="H513" s="10"/>
      <c r="O513" s="34"/>
      <c r="Y513" s="49"/>
      <c r="Z513" s="49"/>
      <c r="AA513" s="49"/>
      <c r="AB513" s="6"/>
      <c r="AC513" s="6"/>
      <c r="AD513" s="6"/>
      <c r="AK513" s="6"/>
      <c r="AL513" s="6"/>
      <c r="AM513" s="6"/>
    </row>
    <row r="514">
      <c r="B514" s="10"/>
      <c r="C514" s="10"/>
      <c r="D514" s="10"/>
      <c r="F514" s="10"/>
      <c r="G514" s="10"/>
      <c r="H514" s="10"/>
      <c r="O514" s="34"/>
      <c r="Y514" s="49"/>
      <c r="Z514" s="49"/>
      <c r="AA514" s="49"/>
      <c r="AB514" s="6"/>
      <c r="AC514" s="6"/>
      <c r="AD514" s="6"/>
      <c r="AK514" s="6"/>
      <c r="AL514" s="6"/>
      <c r="AM514" s="6"/>
    </row>
    <row r="515">
      <c r="B515" s="10"/>
      <c r="C515" s="10"/>
      <c r="D515" s="10"/>
      <c r="F515" s="10"/>
      <c r="G515" s="10"/>
      <c r="H515" s="10"/>
      <c r="O515" s="34"/>
      <c r="Y515" s="49"/>
      <c r="Z515" s="49"/>
      <c r="AA515" s="49"/>
      <c r="AB515" s="6"/>
      <c r="AC515" s="6"/>
      <c r="AD515" s="6"/>
      <c r="AK515" s="6"/>
      <c r="AL515" s="6"/>
      <c r="AM515" s="6"/>
    </row>
    <row r="516">
      <c r="B516" s="10"/>
      <c r="C516" s="10"/>
      <c r="D516" s="10"/>
      <c r="F516" s="10"/>
      <c r="G516" s="10"/>
      <c r="H516" s="10"/>
      <c r="O516" s="34"/>
      <c r="Y516" s="49"/>
      <c r="Z516" s="49"/>
      <c r="AA516" s="49"/>
      <c r="AB516" s="6"/>
      <c r="AC516" s="6"/>
      <c r="AD516" s="6"/>
      <c r="AK516" s="6"/>
      <c r="AL516" s="6"/>
      <c r="AM516" s="6"/>
    </row>
    <row r="517">
      <c r="B517" s="10"/>
      <c r="C517" s="10"/>
      <c r="D517" s="10"/>
      <c r="F517" s="10"/>
      <c r="G517" s="10"/>
      <c r="H517" s="10"/>
      <c r="O517" s="34"/>
      <c r="Y517" s="49"/>
      <c r="Z517" s="49"/>
      <c r="AA517" s="49"/>
      <c r="AB517" s="6"/>
      <c r="AC517" s="6"/>
      <c r="AD517" s="6"/>
      <c r="AK517" s="6"/>
      <c r="AL517" s="6"/>
      <c r="AM517" s="6"/>
    </row>
    <row r="518">
      <c r="B518" s="10"/>
      <c r="C518" s="10"/>
      <c r="D518" s="10"/>
      <c r="F518" s="10"/>
      <c r="G518" s="10"/>
      <c r="H518" s="10"/>
      <c r="O518" s="34"/>
      <c r="Y518" s="49"/>
      <c r="Z518" s="49"/>
      <c r="AA518" s="49"/>
      <c r="AB518" s="6"/>
      <c r="AC518" s="6"/>
      <c r="AD518" s="6"/>
      <c r="AK518" s="6"/>
      <c r="AL518" s="6"/>
      <c r="AM518" s="6"/>
    </row>
    <row r="519">
      <c r="B519" s="10"/>
      <c r="C519" s="10"/>
      <c r="D519" s="10"/>
      <c r="F519" s="10"/>
      <c r="G519" s="10"/>
      <c r="H519" s="10"/>
      <c r="O519" s="34"/>
      <c r="Y519" s="49"/>
      <c r="Z519" s="49"/>
      <c r="AA519" s="49"/>
      <c r="AB519" s="6"/>
      <c r="AC519" s="6"/>
      <c r="AD519" s="6"/>
      <c r="AK519" s="6"/>
      <c r="AL519" s="6"/>
      <c r="AM519" s="6"/>
    </row>
    <row r="520">
      <c r="B520" s="10"/>
      <c r="C520" s="10"/>
      <c r="D520" s="10"/>
      <c r="F520" s="10"/>
      <c r="G520" s="10"/>
      <c r="H520" s="10"/>
      <c r="O520" s="34"/>
      <c r="Y520" s="49"/>
      <c r="Z520" s="49"/>
      <c r="AA520" s="49"/>
      <c r="AB520" s="6"/>
      <c r="AC520" s="6"/>
      <c r="AD520" s="6"/>
      <c r="AK520" s="6"/>
      <c r="AL520" s="6"/>
      <c r="AM520" s="6"/>
    </row>
    <row r="521">
      <c r="B521" s="10"/>
      <c r="C521" s="10"/>
      <c r="D521" s="10"/>
      <c r="F521" s="10"/>
      <c r="G521" s="10"/>
      <c r="H521" s="10"/>
      <c r="O521" s="34"/>
      <c r="Y521" s="49"/>
      <c r="Z521" s="49"/>
      <c r="AA521" s="49"/>
      <c r="AB521" s="6"/>
      <c r="AC521" s="6"/>
      <c r="AD521" s="6"/>
      <c r="AK521" s="6"/>
      <c r="AL521" s="6"/>
      <c r="AM521" s="6"/>
    </row>
    <row r="522">
      <c r="B522" s="10"/>
      <c r="C522" s="10"/>
      <c r="D522" s="10"/>
      <c r="F522" s="10"/>
      <c r="G522" s="10"/>
      <c r="H522" s="10"/>
      <c r="O522" s="34"/>
      <c r="Y522" s="49"/>
      <c r="Z522" s="49"/>
      <c r="AA522" s="49"/>
      <c r="AB522" s="6"/>
      <c r="AC522" s="6"/>
      <c r="AD522" s="6"/>
      <c r="AK522" s="6"/>
      <c r="AL522" s="6"/>
      <c r="AM522" s="6"/>
    </row>
    <row r="523">
      <c r="B523" s="10"/>
      <c r="C523" s="10"/>
      <c r="D523" s="10"/>
      <c r="F523" s="10"/>
      <c r="G523" s="10"/>
      <c r="H523" s="10"/>
      <c r="O523" s="34"/>
      <c r="Y523" s="49"/>
      <c r="Z523" s="49"/>
      <c r="AA523" s="49"/>
      <c r="AB523" s="6"/>
      <c r="AC523" s="6"/>
      <c r="AD523" s="6"/>
      <c r="AK523" s="6"/>
      <c r="AL523" s="6"/>
      <c r="AM523" s="6"/>
    </row>
    <row r="524">
      <c r="B524" s="10"/>
      <c r="C524" s="10"/>
      <c r="D524" s="10"/>
      <c r="F524" s="10"/>
      <c r="G524" s="10"/>
      <c r="H524" s="10"/>
      <c r="O524" s="34"/>
      <c r="Y524" s="49"/>
      <c r="Z524" s="49"/>
      <c r="AA524" s="49"/>
      <c r="AB524" s="6"/>
      <c r="AC524" s="6"/>
      <c r="AD524" s="6"/>
      <c r="AK524" s="6"/>
      <c r="AL524" s="6"/>
      <c r="AM524" s="6"/>
    </row>
    <row r="525">
      <c r="B525" s="10"/>
      <c r="C525" s="10"/>
      <c r="D525" s="10"/>
      <c r="F525" s="10"/>
      <c r="G525" s="10"/>
      <c r="H525" s="10"/>
      <c r="O525" s="34"/>
      <c r="Y525" s="49"/>
      <c r="Z525" s="49"/>
      <c r="AA525" s="49"/>
      <c r="AB525" s="6"/>
      <c r="AC525" s="6"/>
      <c r="AD525" s="6"/>
      <c r="AK525" s="6"/>
      <c r="AL525" s="6"/>
      <c r="AM525" s="6"/>
    </row>
    <row r="526">
      <c r="B526" s="10"/>
      <c r="C526" s="10"/>
      <c r="D526" s="10"/>
      <c r="F526" s="10"/>
      <c r="G526" s="10"/>
      <c r="H526" s="10"/>
      <c r="O526" s="34"/>
      <c r="Y526" s="49"/>
      <c r="Z526" s="49"/>
      <c r="AA526" s="49"/>
      <c r="AB526" s="6"/>
      <c r="AC526" s="6"/>
      <c r="AD526" s="6"/>
      <c r="AK526" s="6"/>
      <c r="AL526" s="6"/>
      <c r="AM526" s="6"/>
    </row>
    <row r="527">
      <c r="B527" s="10"/>
      <c r="C527" s="10"/>
      <c r="D527" s="10"/>
      <c r="F527" s="10"/>
      <c r="G527" s="10"/>
      <c r="H527" s="10"/>
      <c r="O527" s="34"/>
      <c r="Y527" s="49"/>
      <c r="Z527" s="49"/>
      <c r="AA527" s="49"/>
      <c r="AB527" s="6"/>
      <c r="AC527" s="6"/>
      <c r="AD527" s="6"/>
      <c r="AK527" s="6"/>
      <c r="AL527" s="6"/>
      <c r="AM527" s="6"/>
    </row>
    <row r="528">
      <c r="B528" s="10"/>
      <c r="C528" s="10"/>
      <c r="D528" s="10"/>
      <c r="F528" s="10"/>
      <c r="G528" s="10"/>
      <c r="H528" s="10"/>
      <c r="O528" s="34"/>
      <c r="Y528" s="49"/>
      <c r="Z528" s="49"/>
      <c r="AA528" s="49"/>
      <c r="AB528" s="6"/>
      <c r="AC528" s="6"/>
      <c r="AD528" s="6"/>
      <c r="AK528" s="6"/>
      <c r="AL528" s="6"/>
      <c r="AM528" s="6"/>
    </row>
    <row r="529">
      <c r="B529" s="10"/>
      <c r="C529" s="10"/>
      <c r="D529" s="10"/>
      <c r="F529" s="10"/>
      <c r="G529" s="10"/>
      <c r="H529" s="10"/>
      <c r="O529" s="34"/>
      <c r="Y529" s="49"/>
      <c r="Z529" s="49"/>
      <c r="AA529" s="49"/>
      <c r="AB529" s="6"/>
      <c r="AC529" s="6"/>
      <c r="AD529" s="6"/>
      <c r="AK529" s="6"/>
      <c r="AL529" s="6"/>
      <c r="AM529" s="6"/>
    </row>
    <row r="530">
      <c r="B530" s="10"/>
      <c r="C530" s="10"/>
      <c r="D530" s="10"/>
      <c r="F530" s="10"/>
      <c r="G530" s="10"/>
      <c r="H530" s="10"/>
      <c r="O530" s="34"/>
      <c r="Y530" s="49"/>
      <c r="Z530" s="49"/>
      <c r="AA530" s="49"/>
      <c r="AB530" s="6"/>
      <c r="AC530" s="6"/>
      <c r="AD530" s="6"/>
      <c r="AK530" s="6"/>
      <c r="AL530" s="6"/>
      <c r="AM530" s="6"/>
    </row>
    <row r="531">
      <c r="B531" s="10"/>
      <c r="C531" s="10"/>
      <c r="D531" s="10"/>
      <c r="F531" s="10"/>
      <c r="G531" s="10"/>
      <c r="H531" s="10"/>
      <c r="O531" s="34"/>
      <c r="Y531" s="49"/>
      <c r="Z531" s="49"/>
      <c r="AA531" s="49"/>
      <c r="AB531" s="6"/>
      <c r="AC531" s="6"/>
      <c r="AD531" s="6"/>
      <c r="AK531" s="6"/>
      <c r="AL531" s="6"/>
      <c r="AM531" s="6"/>
    </row>
    <row r="532">
      <c r="B532" s="10"/>
      <c r="C532" s="10"/>
      <c r="D532" s="10"/>
      <c r="F532" s="10"/>
      <c r="G532" s="10"/>
      <c r="H532" s="10"/>
      <c r="O532" s="34"/>
      <c r="Y532" s="49"/>
      <c r="Z532" s="49"/>
      <c r="AA532" s="49"/>
      <c r="AB532" s="6"/>
      <c r="AC532" s="6"/>
      <c r="AD532" s="6"/>
      <c r="AK532" s="6"/>
      <c r="AL532" s="6"/>
      <c r="AM532" s="6"/>
    </row>
    <row r="533">
      <c r="B533" s="10"/>
      <c r="C533" s="10"/>
      <c r="D533" s="10"/>
      <c r="F533" s="10"/>
      <c r="G533" s="10"/>
      <c r="H533" s="10"/>
      <c r="O533" s="34"/>
      <c r="Y533" s="49"/>
      <c r="Z533" s="49"/>
      <c r="AA533" s="49"/>
      <c r="AB533" s="6"/>
      <c r="AC533" s="6"/>
      <c r="AD533" s="6"/>
      <c r="AK533" s="6"/>
      <c r="AL533" s="6"/>
      <c r="AM533" s="6"/>
    </row>
    <row r="534">
      <c r="B534" s="10"/>
      <c r="C534" s="10"/>
      <c r="D534" s="10"/>
      <c r="F534" s="10"/>
      <c r="G534" s="10"/>
      <c r="H534" s="10"/>
      <c r="O534" s="34"/>
      <c r="Y534" s="49"/>
      <c r="Z534" s="49"/>
      <c r="AA534" s="49"/>
      <c r="AB534" s="6"/>
      <c r="AC534" s="6"/>
      <c r="AD534" s="6"/>
      <c r="AK534" s="6"/>
      <c r="AL534" s="6"/>
      <c r="AM534" s="6"/>
    </row>
    <row r="535">
      <c r="B535" s="10"/>
      <c r="C535" s="10"/>
      <c r="D535" s="10"/>
      <c r="F535" s="10"/>
      <c r="G535" s="10"/>
      <c r="H535" s="10"/>
      <c r="O535" s="34"/>
      <c r="Y535" s="49"/>
      <c r="Z535" s="49"/>
      <c r="AA535" s="49"/>
      <c r="AB535" s="6"/>
      <c r="AC535" s="6"/>
      <c r="AD535" s="6"/>
      <c r="AK535" s="6"/>
      <c r="AL535" s="6"/>
      <c r="AM535" s="6"/>
    </row>
    <row r="536">
      <c r="B536" s="10"/>
      <c r="C536" s="10"/>
      <c r="D536" s="10"/>
      <c r="F536" s="10"/>
      <c r="G536" s="10"/>
      <c r="H536" s="10"/>
      <c r="O536" s="34"/>
      <c r="Y536" s="49"/>
      <c r="Z536" s="49"/>
      <c r="AA536" s="49"/>
      <c r="AB536" s="6"/>
      <c r="AC536" s="6"/>
      <c r="AD536" s="6"/>
      <c r="AK536" s="6"/>
      <c r="AL536" s="6"/>
      <c r="AM536" s="6"/>
    </row>
    <row r="537">
      <c r="B537" s="10"/>
      <c r="C537" s="10"/>
      <c r="D537" s="10"/>
      <c r="F537" s="10"/>
      <c r="G537" s="10"/>
      <c r="H537" s="10"/>
      <c r="O537" s="34"/>
      <c r="Y537" s="49"/>
      <c r="Z537" s="49"/>
      <c r="AA537" s="49"/>
      <c r="AB537" s="6"/>
      <c r="AC537" s="6"/>
      <c r="AD537" s="6"/>
      <c r="AK537" s="6"/>
      <c r="AL537" s="6"/>
      <c r="AM537" s="6"/>
    </row>
    <row r="538">
      <c r="B538" s="10"/>
      <c r="C538" s="10"/>
      <c r="D538" s="10"/>
      <c r="F538" s="10"/>
      <c r="G538" s="10"/>
      <c r="H538" s="10"/>
      <c r="O538" s="34"/>
      <c r="Y538" s="49"/>
      <c r="Z538" s="49"/>
      <c r="AA538" s="49"/>
      <c r="AB538" s="6"/>
      <c r="AC538" s="6"/>
      <c r="AD538" s="6"/>
      <c r="AK538" s="6"/>
      <c r="AL538" s="6"/>
      <c r="AM538" s="6"/>
    </row>
    <row r="539">
      <c r="B539" s="10"/>
      <c r="C539" s="10"/>
      <c r="D539" s="10"/>
      <c r="F539" s="10"/>
      <c r="G539" s="10"/>
      <c r="H539" s="10"/>
      <c r="O539" s="34"/>
      <c r="Y539" s="49"/>
      <c r="Z539" s="49"/>
      <c r="AA539" s="49"/>
      <c r="AB539" s="6"/>
      <c r="AC539" s="6"/>
      <c r="AD539" s="6"/>
      <c r="AK539" s="6"/>
      <c r="AL539" s="6"/>
      <c r="AM539" s="6"/>
    </row>
    <row r="540">
      <c r="B540" s="10"/>
      <c r="C540" s="10"/>
      <c r="D540" s="10"/>
      <c r="F540" s="10"/>
      <c r="G540" s="10"/>
      <c r="H540" s="10"/>
      <c r="O540" s="34"/>
      <c r="Y540" s="49"/>
      <c r="Z540" s="49"/>
      <c r="AA540" s="49"/>
      <c r="AB540" s="6"/>
      <c r="AC540" s="6"/>
      <c r="AD540" s="6"/>
      <c r="AK540" s="6"/>
      <c r="AL540" s="6"/>
      <c r="AM540" s="6"/>
    </row>
    <row r="541">
      <c r="B541" s="10"/>
      <c r="C541" s="10"/>
      <c r="D541" s="10"/>
      <c r="F541" s="10"/>
      <c r="G541" s="10"/>
      <c r="H541" s="10"/>
      <c r="O541" s="34"/>
      <c r="Y541" s="49"/>
      <c r="Z541" s="49"/>
      <c r="AA541" s="49"/>
      <c r="AB541" s="6"/>
      <c r="AC541" s="6"/>
      <c r="AD541" s="6"/>
      <c r="AK541" s="6"/>
      <c r="AL541" s="6"/>
      <c r="AM541" s="6"/>
    </row>
    <row r="542">
      <c r="B542" s="10"/>
      <c r="C542" s="10"/>
      <c r="D542" s="10"/>
      <c r="F542" s="10"/>
      <c r="G542" s="10"/>
      <c r="H542" s="10"/>
      <c r="O542" s="34"/>
      <c r="Y542" s="49"/>
      <c r="Z542" s="49"/>
      <c r="AA542" s="49"/>
      <c r="AB542" s="6"/>
      <c r="AC542" s="6"/>
      <c r="AD542" s="6"/>
      <c r="AK542" s="6"/>
      <c r="AL542" s="6"/>
      <c r="AM542" s="6"/>
    </row>
    <row r="543">
      <c r="B543" s="10"/>
      <c r="C543" s="10"/>
      <c r="D543" s="10"/>
      <c r="F543" s="10"/>
      <c r="G543" s="10"/>
      <c r="H543" s="10"/>
      <c r="O543" s="34"/>
      <c r="Y543" s="49"/>
      <c r="Z543" s="49"/>
      <c r="AA543" s="49"/>
      <c r="AB543" s="6"/>
      <c r="AC543" s="6"/>
      <c r="AD543" s="6"/>
      <c r="AK543" s="6"/>
      <c r="AL543" s="6"/>
      <c r="AM543" s="6"/>
    </row>
    <row r="544">
      <c r="B544" s="10"/>
      <c r="C544" s="10"/>
      <c r="D544" s="10"/>
      <c r="F544" s="10"/>
      <c r="G544" s="10"/>
      <c r="H544" s="10"/>
      <c r="O544" s="34"/>
      <c r="Y544" s="49"/>
      <c r="Z544" s="49"/>
      <c r="AA544" s="49"/>
      <c r="AB544" s="6"/>
      <c r="AC544" s="6"/>
      <c r="AD544" s="6"/>
      <c r="AK544" s="6"/>
      <c r="AL544" s="6"/>
      <c r="AM544" s="6"/>
    </row>
    <row r="545">
      <c r="B545" s="10"/>
      <c r="C545" s="10"/>
      <c r="D545" s="10"/>
      <c r="F545" s="10"/>
      <c r="G545" s="10"/>
      <c r="H545" s="10"/>
      <c r="O545" s="34"/>
      <c r="Y545" s="49"/>
      <c r="Z545" s="49"/>
      <c r="AA545" s="49"/>
      <c r="AB545" s="6"/>
      <c r="AC545" s="6"/>
      <c r="AD545" s="6"/>
      <c r="AK545" s="6"/>
      <c r="AL545" s="6"/>
      <c r="AM545" s="6"/>
    </row>
    <row r="546">
      <c r="B546" s="10"/>
      <c r="C546" s="10"/>
      <c r="D546" s="10"/>
      <c r="F546" s="10"/>
      <c r="G546" s="10"/>
      <c r="H546" s="10"/>
      <c r="O546" s="34"/>
      <c r="Y546" s="49"/>
      <c r="Z546" s="49"/>
      <c r="AA546" s="49"/>
      <c r="AB546" s="6"/>
      <c r="AC546" s="6"/>
      <c r="AD546" s="6"/>
      <c r="AK546" s="6"/>
      <c r="AL546" s="6"/>
      <c r="AM546" s="6"/>
    </row>
    <row r="547">
      <c r="B547" s="10"/>
      <c r="C547" s="10"/>
      <c r="D547" s="10"/>
      <c r="F547" s="10"/>
      <c r="G547" s="10"/>
      <c r="H547" s="10"/>
      <c r="O547" s="34"/>
      <c r="Y547" s="49"/>
      <c r="Z547" s="49"/>
      <c r="AA547" s="49"/>
      <c r="AB547" s="6"/>
      <c r="AC547" s="6"/>
      <c r="AD547" s="6"/>
      <c r="AK547" s="6"/>
      <c r="AL547" s="6"/>
      <c r="AM547" s="6"/>
    </row>
    <row r="548">
      <c r="B548" s="10"/>
      <c r="C548" s="10"/>
      <c r="D548" s="10"/>
      <c r="F548" s="10"/>
      <c r="G548" s="10"/>
      <c r="H548" s="10"/>
      <c r="O548" s="34"/>
      <c r="Y548" s="49"/>
      <c r="Z548" s="49"/>
      <c r="AA548" s="49"/>
      <c r="AB548" s="6"/>
      <c r="AC548" s="6"/>
      <c r="AD548" s="6"/>
      <c r="AK548" s="6"/>
      <c r="AL548" s="6"/>
      <c r="AM548" s="6"/>
    </row>
    <row r="549">
      <c r="B549" s="10"/>
      <c r="C549" s="10"/>
      <c r="D549" s="10"/>
      <c r="F549" s="10"/>
      <c r="G549" s="10"/>
      <c r="H549" s="10"/>
      <c r="O549" s="34"/>
      <c r="Y549" s="49"/>
      <c r="Z549" s="49"/>
      <c r="AA549" s="49"/>
      <c r="AB549" s="6"/>
      <c r="AC549" s="6"/>
      <c r="AD549" s="6"/>
      <c r="AK549" s="6"/>
      <c r="AL549" s="6"/>
      <c r="AM549" s="6"/>
    </row>
    <row r="550">
      <c r="B550" s="10"/>
      <c r="C550" s="10"/>
      <c r="D550" s="10"/>
      <c r="F550" s="10"/>
      <c r="G550" s="10"/>
      <c r="H550" s="10"/>
      <c r="O550" s="34"/>
      <c r="Y550" s="49"/>
      <c r="Z550" s="49"/>
      <c r="AA550" s="49"/>
      <c r="AB550" s="6"/>
      <c r="AC550" s="6"/>
      <c r="AD550" s="6"/>
      <c r="AK550" s="6"/>
      <c r="AL550" s="6"/>
      <c r="AM550" s="6"/>
    </row>
    <row r="551">
      <c r="B551" s="10"/>
      <c r="C551" s="10"/>
      <c r="D551" s="10"/>
      <c r="F551" s="10"/>
      <c r="G551" s="10"/>
      <c r="H551" s="10"/>
      <c r="O551" s="34"/>
      <c r="Y551" s="49"/>
      <c r="Z551" s="49"/>
      <c r="AA551" s="49"/>
      <c r="AB551" s="6"/>
      <c r="AC551" s="6"/>
      <c r="AD551" s="6"/>
      <c r="AK551" s="6"/>
      <c r="AL551" s="6"/>
      <c r="AM551" s="6"/>
    </row>
    <row r="552">
      <c r="B552" s="10"/>
      <c r="C552" s="10"/>
      <c r="D552" s="10"/>
      <c r="F552" s="10"/>
      <c r="G552" s="10"/>
      <c r="H552" s="10"/>
      <c r="O552" s="34"/>
      <c r="Y552" s="49"/>
      <c r="Z552" s="49"/>
      <c r="AA552" s="49"/>
      <c r="AB552" s="6"/>
      <c r="AC552" s="6"/>
      <c r="AD552" s="6"/>
      <c r="AK552" s="6"/>
      <c r="AL552" s="6"/>
      <c r="AM552" s="6"/>
    </row>
    <row r="553">
      <c r="B553" s="10"/>
      <c r="C553" s="10"/>
      <c r="D553" s="10"/>
      <c r="F553" s="10"/>
      <c r="G553" s="10"/>
      <c r="H553" s="10"/>
      <c r="O553" s="34"/>
      <c r="Y553" s="49"/>
      <c r="Z553" s="49"/>
      <c r="AA553" s="49"/>
      <c r="AB553" s="6"/>
      <c r="AC553" s="6"/>
      <c r="AD553" s="6"/>
      <c r="AK553" s="6"/>
      <c r="AL553" s="6"/>
      <c r="AM553" s="6"/>
    </row>
    <row r="554">
      <c r="B554" s="10"/>
      <c r="C554" s="10"/>
      <c r="D554" s="10"/>
      <c r="F554" s="10"/>
      <c r="G554" s="10"/>
      <c r="H554" s="10"/>
      <c r="O554" s="34"/>
      <c r="Y554" s="49"/>
      <c r="Z554" s="49"/>
      <c r="AA554" s="49"/>
      <c r="AB554" s="6"/>
      <c r="AC554" s="6"/>
      <c r="AD554" s="6"/>
      <c r="AK554" s="6"/>
      <c r="AL554" s="6"/>
      <c r="AM554" s="6"/>
    </row>
    <row r="555">
      <c r="B555" s="10"/>
      <c r="C555" s="10"/>
      <c r="D555" s="10"/>
      <c r="F555" s="10"/>
      <c r="G555" s="10"/>
      <c r="H555" s="10"/>
      <c r="O555" s="34"/>
      <c r="Y555" s="49"/>
      <c r="Z555" s="49"/>
      <c r="AA555" s="49"/>
      <c r="AB555" s="6"/>
      <c r="AC555" s="6"/>
      <c r="AD555" s="6"/>
      <c r="AK555" s="6"/>
      <c r="AL555" s="6"/>
      <c r="AM555" s="6"/>
    </row>
    <row r="556">
      <c r="B556" s="10"/>
      <c r="C556" s="10"/>
      <c r="D556" s="10"/>
      <c r="F556" s="10"/>
      <c r="G556" s="10"/>
      <c r="H556" s="10"/>
      <c r="O556" s="34"/>
      <c r="Y556" s="49"/>
      <c r="Z556" s="49"/>
      <c r="AA556" s="49"/>
      <c r="AB556" s="6"/>
      <c r="AC556" s="6"/>
      <c r="AD556" s="6"/>
      <c r="AK556" s="6"/>
      <c r="AL556" s="6"/>
      <c r="AM556" s="6"/>
    </row>
    <row r="557">
      <c r="B557" s="10"/>
      <c r="C557" s="10"/>
      <c r="D557" s="10"/>
      <c r="F557" s="10"/>
      <c r="G557" s="10"/>
      <c r="H557" s="10"/>
      <c r="O557" s="34"/>
      <c r="Y557" s="49"/>
      <c r="Z557" s="49"/>
      <c r="AA557" s="49"/>
      <c r="AB557" s="6"/>
      <c r="AC557" s="6"/>
      <c r="AD557" s="6"/>
      <c r="AK557" s="6"/>
      <c r="AL557" s="6"/>
      <c r="AM557" s="6"/>
    </row>
    <row r="558">
      <c r="B558" s="10"/>
      <c r="C558" s="10"/>
      <c r="D558" s="10"/>
      <c r="F558" s="10"/>
      <c r="G558" s="10"/>
      <c r="H558" s="10"/>
      <c r="O558" s="34"/>
      <c r="Y558" s="49"/>
      <c r="Z558" s="49"/>
      <c r="AA558" s="49"/>
      <c r="AB558" s="6"/>
      <c r="AC558" s="6"/>
      <c r="AD558" s="6"/>
      <c r="AK558" s="6"/>
      <c r="AL558" s="6"/>
      <c r="AM558" s="6"/>
    </row>
    <row r="559">
      <c r="B559" s="10"/>
      <c r="C559" s="10"/>
      <c r="D559" s="10"/>
      <c r="F559" s="10"/>
      <c r="G559" s="10"/>
      <c r="H559" s="10"/>
      <c r="O559" s="34"/>
      <c r="Y559" s="49"/>
      <c r="Z559" s="49"/>
      <c r="AA559" s="49"/>
      <c r="AB559" s="6"/>
      <c r="AC559" s="6"/>
      <c r="AD559" s="6"/>
      <c r="AK559" s="6"/>
      <c r="AL559" s="6"/>
      <c r="AM559" s="6"/>
    </row>
    <row r="560">
      <c r="B560" s="10"/>
      <c r="C560" s="10"/>
      <c r="D560" s="10"/>
      <c r="F560" s="10"/>
      <c r="G560" s="10"/>
      <c r="H560" s="10"/>
      <c r="O560" s="34"/>
      <c r="Y560" s="49"/>
      <c r="Z560" s="49"/>
      <c r="AA560" s="49"/>
      <c r="AB560" s="6"/>
      <c r="AC560" s="6"/>
      <c r="AD560" s="6"/>
      <c r="AK560" s="6"/>
      <c r="AL560" s="6"/>
      <c r="AM560" s="6"/>
    </row>
    <row r="561">
      <c r="B561" s="10"/>
      <c r="C561" s="10"/>
      <c r="D561" s="10"/>
      <c r="F561" s="10"/>
      <c r="G561" s="10"/>
      <c r="H561" s="10"/>
      <c r="O561" s="34"/>
      <c r="Y561" s="49"/>
      <c r="Z561" s="49"/>
      <c r="AA561" s="49"/>
      <c r="AB561" s="6"/>
      <c r="AC561" s="6"/>
      <c r="AD561" s="6"/>
      <c r="AK561" s="6"/>
      <c r="AL561" s="6"/>
      <c r="AM561" s="6"/>
    </row>
    <row r="562">
      <c r="B562" s="10"/>
      <c r="C562" s="10"/>
      <c r="D562" s="10"/>
      <c r="F562" s="10"/>
      <c r="G562" s="10"/>
      <c r="H562" s="10"/>
      <c r="O562" s="34"/>
      <c r="Y562" s="49"/>
      <c r="Z562" s="49"/>
      <c r="AA562" s="49"/>
      <c r="AB562" s="6"/>
      <c r="AC562" s="6"/>
      <c r="AD562" s="6"/>
      <c r="AK562" s="6"/>
      <c r="AL562" s="6"/>
      <c r="AM562" s="6"/>
    </row>
    <row r="563">
      <c r="B563" s="10"/>
      <c r="C563" s="10"/>
      <c r="D563" s="10"/>
      <c r="F563" s="10"/>
      <c r="G563" s="10"/>
      <c r="H563" s="10"/>
      <c r="O563" s="34"/>
      <c r="Y563" s="49"/>
      <c r="Z563" s="49"/>
      <c r="AA563" s="49"/>
      <c r="AB563" s="6"/>
      <c r="AC563" s="6"/>
      <c r="AD563" s="6"/>
      <c r="AK563" s="6"/>
      <c r="AL563" s="6"/>
      <c r="AM563" s="6"/>
    </row>
    <row r="564">
      <c r="B564" s="10"/>
      <c r="C564" s="10"/>
      <c r="D564" s="10"/>
      <c r="F564" s="10"/>
      <c r="G564" s="10"/>
      <c r="H564" s="10"/>
      <c r="O564" s="34"/>
      <c r="Y564" s="49"/>
      <c r="Z564" s="49"/>
      <c r="AA564" s="49"/>
      <c r="AB564" s="6"/>
      <c r="AC564" s="6"/>
      <c r="AD564" s="6"/>
      <c r="AK564" s="6"/>
      <c r="AL564" s="6"/>
      <c r="AM564" s="6"/>
    </row>
    <row r="565">
      <c r="B565" s="10"/>
      <c r="C565" s="10"/>
      <c r="D565" s="10"/>
      <c r="F565" s="10"/>
      <c r="G565" s="10"/>
      <c r="H565" s="10"/>
      <c r="O565" s="34"/>
      <c r="Y565" s="49"/>
      <c r="Z565" s="49"/>
      <c r="AA565" s="49"/>
      <c r="AB565" s="6"/>
      <c r="AC565" s="6"/>
      <c r="AD565" s="6"/>
      <c r="AK565" s="6"/>
      <c r="AL565" s="6"/>
      <c r="AM565" s="6"/>
    </row>
    <row r="566">
      <c r="B566" s="10"/>
      <c r="C566" s="10"/>
      <c r="D566" s="10"/>
      <c r="F566" s="10"/>
      <c r="G566" s="10"/>
      <c r="H566" s="10"/>
      <c r="O566" s="34"/>
      <c r="Y566" s="49"/>
      <c r="Z566" s="49"/>
      <c r="AA566" s="49"/>
      <c r="AB566" s="6"/>
      <c r="AC566" s="6"/>
      <c r="AD566" s="6"/>
      <c r="AK566" s="6"/>
      <c r="AL566" s="6"/>
      <c r="AM566" s="6"/>
    </row>
    <row r="567">
      <c r="B567" s="10"/>
      <c r="C567" s="10"/>
      <c r="D567" s="10"/>
      <c r="F567" s="10"/>
      <c r="G567" s="10"/>
      <c r="H567" s="10"/>
      <c r="O567" s="34"/>
      <c r="Y567" s="49"/>
      <c r="Z567" s="49"/>
      <c r="AA567" s="49"/>
      <c r="AB567" s="6"/>
      <c r="AC567" s="6"/>
      <c r="AD567" s="6"/>
      <c r="AK567" s="6"/>
      <c r="AL567" s="6"/>
      <c r="AM567" s="6"/>
    </row>
    <row r="568">
      <c r="B568" s="10"/>
      <c r="C568" s="10"/>
      <c r="D568" s="10"/>
      <c r="F568" s="10"/>
      <c r="G568" s="10"/>
      <c r="H568" s="10"/>
      <c r="O568" s="34"/>
      <c r="Y568" s="49"/>
      <c r="Z568" s="49"/>
      <c r="AA568" s="49"/>
      <c r="AB568" s="6"/>
      <c r="AC568" s="6"/>
      <c r="AD568" s="6"/>
      <c r="AK568" s="6"/>
      <c r="AL568" s="6"/>
      <c r="AM568" s="6"/>
    </row>
    <row r="569">
      <c r="B569" s="10"/>
      <c r="C569" s="10"/>
      <c r="D569" s="10"/>
      <c r="F569" s="10"/>
      <c r="G569" s="10"/>
      <c r="H569" s="10"/>
      <c r="O569" s="34"/>
      <c r="Y569" s="49"/>
      <c r="Z569" s="49"/>
      <c r="AA569" s="49"/>
      <c r="AB569" s="6"/>
      <c r="AC569" s="6"/>
      <c r="AD569" s="6"/>
      <c r="AK569" s="6"/>
      <c r="AL569" s="6"/>
      <c r="AM569" s="6"/>
    </row>
    <row r="570">
      <c r="B570" s="10"/>
      <c r="C570" s="10"/>
      <c r="D570" s="10"/>
      <c r="F570" s="10"/>
      <c r="G570" s="10"/>
      <c r="H570" s="10"/>
      <c r="O570" s="34"/>
      <c r="Y570" s="49"/>
      <c r="Z570" s="49"/>
      <c r="AA570" s="49"/>
      <c r="AB570" s="6"/>
      <c r="AC570" s="6"/>
      <c r="AD570" s="6"/>
      <c r="AK570" s="6"/>
      <c r="AL570" s="6"/>
      <c r="AM570" s="6"/>
    </row>
    <row r="571">
      <c r="B571" s="10"/>
      <c r="C571" s="10"/>
      <c r="D571" s="10"/>
      <c r="F571" s="10"/>
      <c r="G571" s="10"/>
      <c r="H571" s="10"/>
      <c r="O571" s="34"/>
      <c r="Y571" s="49"/>
      <c r="Z571" s="49"/>
      <c r="AA571" s="49"/>
      <c r="AB571" s="6"/>
      <c r="AC571" s="6"/>
      <c r="AD571" s="6"/>
      <c r="AK571" s="6"/>
      <c r="AL571" s="6"/>
      <c r="AM571" s="6"/>
    </row>
    <row r="572">
      <c r="B572" s="10"/>
      <c r="C572" s="10"/>
      <c r="D572" s="10"/>
      <c r="F572" s="10"/>
      <c r="G572" s="10"/>
      <c r="H572" s="10"/>
      <c r="O572" s="34"/>
      <c r="Y572" s="49"/>
      <c r="Z572" s="49"/>
      <c r="AA572" s="49"/>
      <c r="AB572" s="6"/>
      <c r="AC572" s="6"/>
      <c r="AD572" s="6"/>
      <c r="AK572" s="6"/>
      <c r="AL572" s="6"/>
      <c r="AM572" s="6"/>
    </row>
    <row r="573">
      <c r="B573" s="10"/>
      <c r="C573" s="10"/>
      <c r="D573" s="10"/>
      <c r="F573" s="10"/>
      <c r="G573" s="10"/>
      <c r="H573" s="10"/>
      <c r="O573" s="34"/>
      <c r="Y573" s="49"/>
      <c r="Z573" s="49"/>
      <c r="AA573" s="49"/>
      <c r="AB573" s="6"/>
      <c r="AC573" s="6"/>
      <c r="AD573" s="6"/>
      <c r="AK573" s="6"/>
      <c r="AL573" s="6"/>
      <c r="AM573" s="6"/>
    </row>
    <row r="574">
      <c r="B574" s="10"/>
      <c r="C574" s="10"/>
      <c r="D574" s="10"/>
      <c r="F574" s="10"/>
      <c r="G574" s="10"/>
      <c r="H574" s="10"/>
      <c r="O574" s="34"/>
      <c r="Y574" s="49"/>
      <c r="Z574" s="49"/>
      <c r="AA574" s="49"/>
      <c r="AB574" s="6"/>
      <c r="AC574" s="6"/>
      <c r="AD574" s="6"/>
      <c r="AK574" s="6"/>
      <c r="AL574" s="6"/>
      <c r="AM574" s="6"/>
    </row>
    <row r="575">
      <c r="B575" s="10"/>
      <c r="C575" s="10"/>
      <c r="D575" s="10"/>
      <c r="F575" s="10"/>
      <c r="G575" s="10"/>
      <c r="H575" s="10"/>
      <c r="O575" s="34"/>
      <c r="Y575" s="49"/>
      <c r="Z575" s="49"/>
      <c r="AA575" s="49"/>
      <c r="AB575" s="6"/>
      <c r="AC575" s="6"/>
      <c r="AD575" s="6"/>
      <c r="AK575" s="6"/>
      <c r="AL575" s="6"/>
      <c r="AM575" s="6"/>
    </row>
    <row r="576">
      <c r="B576" s="10"/>
      <c r="C576" s="10"/>
      <c r="D576" s="10"/>
      <c r="F576" s="10"/>
      <c r="G576" s="10"/>
      <c r="H576" s="10"/>
      <c r="O576" s="34"/>
      <c r="Y576" s="49"/>
      <c r="Z576" s="49"/>
      <c r="AA576" s="49"/>
      <c r="AB576" s="6"/>
      <c r="AC576" s="6"/>
      <c r="AD576" s="6"/>
      <c r="AK576" s="6"/>
      <c r="AL576" s="6"/>
      <c r="AM576" s="6"/>
    </row>
    <row r="577">
      <c r="B577" s="10"/>
      <c r="C577" s="10"/>
      <c r="D577" s="10"/>
      <c r="F577" s="10"/>
      <c r="G577" s="10"/>
      <c r="H577" s="10"/>
      <c r="O577" s="34"/>
      <c r="Y577" s="49"/>
      <c r="Z577" s="49"/>
      <c r="AA577" s="49"/>
      <c r="AB577" s="6"/>
      <c r="AC577" s="6"/>
      <c r="AD577" s="6"/>
      <c r="AK577" s="6"/>
      <c r="AL577" s="6"/>
      <c r="AM577" s="6"/>
    </row>
    <row r="578">
      <c r="B578" s="10"/>
      <c r="C578" s="10"/>
      <c r="D578" s="10"/>
      <c r="F578" s="10"/>
      <c r="G578" s="10"/>
      <c r="H578" s="10"/>
      <c r="O578" s="34"/>
      <c r="Y578" s="49"/>
      <c r="Z578" s="49"/>
      <c r="AA578" s="49"/>
      <c r="AB578" s="6"/>
      <c r="AC578" s="6"/>
      <c r="AD578" s="6"/>
      <c r="AK578" s="6"/>
      <c r="AL578" s="6"/>
      <c r="AM578" s="6"/>
    </row>
    <row r="579">
      <c r="B579" s="10"/>
      <c r="C579" s="10"/>
      <c r="D579" s="10"/>
      <c r="F579" s="10"/>
      <c r="G579" s="10"/>
      <c r="H579" s="10"/>
      <c r="O579" s="34"/>
      <c r="Y579" s="49"/>
      <c r="Z579" s="49"/>
      <c r="AA579" s="49"/>
      <c r="AB579" s="6"/>
      <c r="AC579" s="6"/>
      <c r="AD579" s="6"/>
      <c r="AK579" s="6"/>
      <c r="AL579" s="6"/>
      <c r="AM579" s="6"/>
    </row>
    <row r="580">
      <c r="B580" s="10"/>
      <c r="C580" s="10"/>
      <c r="D580" s="10"/>
      <c r="F580" s="10"/>
      <c r="G580" s="10"/>
      <c r="H580" s="10"/>
      <c r="O580" s="34"/>
      <c r="Y580" s="49"/>
      <c r="Z580" s="49"/>
      <c r="AA580" s="49"/>
      <c r="AB580" s="6"/>
      <c r="AC580" s="6"/>
      <c r="AD580" s="6"/>
      <c r="AK580" s="6"/>
      <c r="AL580" s="6"/>
      <c r="AM580" s="6"/>
    </row>
    <row r="581">
      <c r="B581" s="10"/>
      <c r="C581" s="10"/>
      <c r="D581" s="10"/>
      <c r="F581" s="10"/>
      <c r="G581" s="10"/>
      <c r="H581" s="10"/>
      <c r="O581" s="34"/>
      <c r="Y581" s="49"/>
      <c r="Z581" s="49"/>
      <c r="AA581" s="49"/>
      <c r="AB581" s="6"/>
      <c r="AC581" s="6"/>
      <c r="AD581" s="6"/>
      <c r="AK581" s="6"/>
      <c r="AL581" s="6"/>
      <c r="AM581" s="6"/>
    </row>
    <row r="582">
      <c r="B582" s="10"/>
      <c r="C582" s="10"/>
      <c r="D582" s="10"/>
      <c r="F582" s="10"/>
      <c r="G582" s="10"/>
      <c r="H582" s="10"/>
      <c r="O582" s="34"/>
      <c r="Y582" s="49"/>
      <c r="Z582" s="49"/>
      <c r="AA582" s="49"/>
      <c r="AB582" s="6"/>
      <c r="AC582" s="6"/>
      <c r="AD582" s="6"/>
      <c r="AK582" s="6"/>
      <c r="AL582" s="6"/>
      <c r="AM582" s="6"/>
    </row>
    <row r="583">
      <c r="B583" s="10"/>
      <c r="C583" s="10"/>
      <c r="D583" s="10"/>
      <c r="F583" s="10"/>
      <c r="G583" s="10"/>
      <c r="H583" s="10"/>
      <c r="O583" s="34"/>
      <c r="Y583" s="49"/>
      <c r="Z583" s="49"/>
      <c r="AA583" s="49"/>
      <c r="AB583" s="6"/>
      <c r="AC583" s="6"/>
      <c r="AD583" s="6"/>
      <c r="AK583" s="6"/>
      <c r="AL583" s="6"/>
      <c r="AM583" s="6"/>
    </row>
    <row r="584">
      <c r="B584" s="10"/>
      <c r="C584" s="10"/>
      <c r="D584" s="10"/>
      <c r="F584" s="10"/>
      <c r="G584" s="10"/>
      <c r="H584" s="10"/>
      <c r="O584" s="34"/>
      <c r="Y584" s="49"/>
      <c r="Z584" s="49"/>
      <c r="AA584" s="49"/>
      <c r="AB584" s="6"/>
      <c r="AC584" s="6"/>
      <c r="AD584" s="6"/>
      <c r="AK584" s="6"/>
      <c r="AL584" s="6"/>
      <c r="AM584" s="6"/>
    </row>
    <row r="585">
      <c r="B585" s="10"/>
      <c r="C585" s="10"/>
      <c r="D585" s="10"/>
      <c r="F585" s="10"/>
      <c r="G585" s="10"/>
      <c r="H585" s="10"/>
      <c r="O585" s="34"/>
      <c r="Y585" s="49"/>
      <c r="Z585" s="49"/>
      <c r="AA585" s="49"/>
      <c r="AB585" s="6"/>
      <c r="AC585" s="6"/>
      <c r="AD585" s="6"/>
      <c r="AK585" s="6"/>
      <c r="AL585" s="6"/>
      <c r="AM585" s="6"/>
    </row>
    <row r="586">
      <c r="B586" s="10"/>
      <c r="C586" s="10"/>
      <c r="D586" s="10"/>
      <c r="F586" s="10"/>
      <c r="G586" s="10"/>
      <c r="H586" s="10"/>
      <c r="O586" s="34"/>
      <c r="Y586" s="49"/>
      <c r="Z586" s="49"/>
      <c r="AA586" s="49"/>
      <c r="AB586" s="6"/>
      <c r="AC586" s="6"/>
      <c r="AD586" s="6"/>
      <c r="AK586" s="6"/>
      <c r="AL586" s="6"/>
      <c r="AM586" s="6"/>
    </row>
    <row r="587">
      <c r="B587" s="10"/>
      <c r="C587" s="10"/>
      <c r="D587" s="10"/>
      <c r="F587" s="10"/>
      <c r="G587" s="10"/>
      <c r="H587" s="10"/>
      <c r="O587" s="34"/>
      <c r="Y587" s="49"/>
      <c r="Z587" s="49"/>
      <c r="AA587" s="49"/>
      <c r="AB587" s="6"/>
      <c r="AC587" s="6"/>
      <c r="AD587" s="6"/>
      <c r="AK587" s="6"/>
      <c r="AL587" s="6"/>
      <c r="AM587" s="6"/>
    </row>
    <row r="588">
      <c r="B588" s="10"/>
      <c r="C588" s="10"/>
      <c r="D588" s="10"/>
      <c r="F588" s="10"/>
      <c r="G588" s="10"/>
      <c r="H588" s="10"/>
      <c r="O588" s="34"/>
      <c r="Y588" s="49"/>
      <c r="Z588" s="49"/>
      <c r="AA588" s="49"/>
      <c r="AB588" s="6"/>
      <c r="AC588" s="6"/>
      <c r="AD588" s="6"/>
      <c r="AK588" s="6"/>
      <c r="AL588" s="6"/>
      <c r="AM588" s="6"/>
    </row>
    <row r="589">
      <c r="B589" s="10"/>
      <c r="C589" s="10"/>
      <c r="D589" s="10"/>
      <c r="F589" s="10"/>
      <c r="G589" s="10"/>
      <c r="H589" s="10"/>
      <c r="O589" s="34"/>
      <c r="Y589" s="49"/>
      <c r="Z589" s="49"/>
      <c r="AA589" s="49"/>
      <c r="AB589" s="6"/>
      <c r="AC589" s="6"/>
      <c r="AD589" s="6"/>
      <c r="AK589" s="6"/>
      <c r="AL589" s="6"/>
      <c r="AM589" s="6"/>
    </row>
    <row r="590">
      <c r="B590" s="10"/>
      <c r="C590" s="10"/>
      <c r="D590" s="10"/>
      <c r="F590" s="10"/>
      <c r="G590" s="10"/>
      <c r="H590" s="10"/>
      <c r="O590" s="34"/>
      <c r="Y590" s="49"/>
      <c r="Z590" s="49"/>
      <c r="AA590" s="49"/>
      <c r="AB590" s="6"/>
      <c r="AC590" s="6"/>
      <c r="AD590" s="6"/>
      <c r="AK590" s="6"/>
      <c r="AL590" s="6"/>
      <c r="AM590" s="6"/>
    </row>
    <row r="591">
      <c r="B591" s="10"/>
      <c r="C591" s="10"/>
      <c r="D591" s="10"/>
      <c r="F591" s="10"/>
      <c r="G591" s="10"/>
      <c r="H591" s="10"/>
      <c r="O591" s="34"/>
      <c r="Y591" s="49"/>
      <c r="Z591" s="49"/>
      <c r="AA591" s="49"/>
      <c r="AB591" s="6"/>
      <c r="AC591" s="6"/>
      <c r="AD591" s="6"/>
      <c r="AK591" s="6"/>
      <c r="AL591" s="6"/>
      <c r="AM591" s="6"/>
    </row>
    <row r="592">
      <c r="B592" s="10"/>
      <c r="C592" s="10"/>
      <c r="D592" s="10"/>
      <c r="F592" s="10"/>
      <c r="G592" s="10"/>
      <c r="H592" s="10"/>
      <c r="O592" s="34"/>
      <c r="Y592" s="49"/>
      <c r="Z592" s="49"/>
      <c r="AA592" s="49"/>
      <c r="AB592" s="6"/>
      <c r="AC592" s="6"/>
      <c r="AD592" s="6"/>
      <c r="AK592" s="6"/>
      <c r="AL592" s="6"/>
      <c r="AM592" s="6"/>
    </row>
    <row r="593">
      <c r="B593" s="10"/>
      <c r="C593" s="10"/>
      <c r="D593" s="10"/>
      <c r="F593" s="10"/>
      <c r="G593" s="10"/>
      <c r="H593" s="10"/>
      <c r="O593" s="34"/>
      <c r="Y593" s="49"/>
      <c r="Z593" s="49"/>
      <c r="AA593" s="49"/>
      <c r="AB593" s="6"/>
      <c r="AC593" s="6"/>
      <c r="AD593" s="6"/>
      <c r="AK593" s="6"/>
      <c r="AL593" s="6"/>
      <c r="AM593" s="6"/>
    </row>
    <row r="594">
      <c r="B594" s="10"/>
      <c r="C594" s="10"/>
      <c r="D594" s="10"/>
      <c r="F594" s="10"/>
      <c r="G594" s="10"/>
      <c r="H594" s="10"/>
      <c r="O594" s="34"/>
      <c r="Y594" s="49"/>
      <c r="Z594" s="49"/>
      <c r="AA594" s="49"/>
      <c r="AB594" s="6"/>
      <c r="AC594" s="6"/>
      <c r="AD594" s="6"/>
      <c r="AK594" s="6"/>
      <c r="AL594" s="6"/>
      <c r="AM594" s="6"/>
    </row>
    <row r="595">
      <c r="B595" s="10"/>
      <c r="C595" s="10"/>
      <c r="D595" s="10"/>
      <c r="F595" s="10"/>
      <c r="G595" s="10"/>
      <c r="H595" s="10"/>
      <c r="O595" s="34"/>
      <c r="Y595" s="49"/>
      <c r="Z595" s="49"/>
      <c r="AA595" s="49"/>
      <c r="AB595" s="6"/>
      <c r="AC595" s="6"/>
      <c r="AD595" s="6"/>
      <c r="AK595" s="6"/>
      <c r="AL595" s="6"/>
      <c r="AM595" s="6"/>
    </row>
    <row r="596">
      <c r="B596" s="10"/>
      <c r="C596" s="10"/>
      <c r="D596" s="10"/>
      <c r="F596" s="10"/>
      <c r="G596" s="10"/>
      <c r="H596" s="10"/>
      <c r="O596" s="34"/>
      <c r="Y596" s="49"/>
      <c r="Z596" s="49"/>
      <c r="AA596" s="49"/>
      <c r="AB596" s="6"/>
      <c r="AC596" s="6"/>
      <c r="AD596" s="6"/>
      <c r="AK596" s="6"/>
      <c r="AL596" s="6"/>
      <c r="AM596" s="6"/>
    </row>
    <row r="597">
      <c r="B597" s="10"/>
      <c r="C597" s="10"/>
      <c r="D597" s="10"/>
      <c r="F597" s="10"/>
      <c r="G597" s="10"/>
      <c r="H597" s="10"/>
      <c r="O597" s="34"/>
      <c r="Y597" s="49"/>
      <c r="Z597" s="49"/>
      <c r="AA597" s="49"/>
      <c r="AB597" s="6"/>
      <c r="AC597" s="6"/>
      <c r="AD597" s="6"/>
      <c r="AK597" s="6"/>
      <c r="AL597" s="6"/>
      <c r="AM597" s="6"/>
    </row>
    <row r="598">
      <c r="B598" s="10"/>
      <c r="C598" s="10"/>
      <c r="D598" s="10"/>
      <c r="F598" s="10"/>
      <c r="G598" s="10"/>
      <c r="H598" s="10"/>
      <c r="O598" s="34"/>
      <c r="Y598" s="49"/>
      <c r="Z598" s="49"/>
      <c r="AA598" s="49"/>
      <c r="AB598" s="6"/>
      <c r="AC598" s="6"/>
      <c r="AD598" s="6"/>
      <c r="AK598" s="6"/>
      <c r="AL598" s="6"/>
      <c r="AM598" s="6"/>
    </row>
    <row r="599">
      <c r="B599" s="10"/>
      <c r="C599" s="10"/>
      <c r="D599" s="10"/>
      <c r="F599" s="10"/>
      <c r="G599" s="10"/>
      <c r="H599" s="10"/>
      <c r="O599" s="34"/>
      <c r="Y599" s="49"/>
      <c r="Z599" s="49"/>
      <c r="AA599" s="49"/>
      <c r="AB599" s="6"/>
      <c r="AC599" s="6"/>
      <c r="AD599" s="6"/>
      <c r="AK599" s="6"/>
      <c r="AL599" s="6"/>
      <c r="AM599" s="6"/>
    </row>
    <row r="600">
      <c r="B600" s="10"/>
      <c r="C600" s="10"/>
      <c r="D600" s="10"/>
      <c r="F600" s="10"/>
      <c r="G600" s="10"/>
      <c r="H600" s="10"/>
      <c r="O600" s="34"/>
      <c r="Y600" s="49"/>
      <c r="Z600" s="49"/>
      <c r="AA600" s="49"/>
      <c r="AB600" s="6"/>
      <c r="AC600" s="6"/>
      <c r="AD600" s="6"/>
      <c r="AK600" s="6"/>
      <c r="AL600" s="6"/>
      <c r="AM600" s="6"/>
    </row>
    <row r="601">
      <c r="B601" s="10"/>
      <c r="C601" s="10"/>
      <c r="D601" s="10"/>
      <c r="F601" s="10"/>
      <c r="G601" s="10"/>
      <c r="H601" s="10"/>
      <c r="O601" s="34"/>
      <c r="Y601" s="49"/>
      <c r="Z601" s="49"/>
      <c r="AA601" s="49"/>
      <c r="AB601" s="6"/>
      <c r="AC601" s="6"/>
      <c r="AD601" s="6"/>
      <c r="AK601" s="6"/>
      <c r="AL601" s="6"/>
      <c r="AM601" s="6"/>
    </row>
    <row r="602">
      <c r="B602" s="10"/>
      <c r="C602" s="10"/>
      <c r="D602" s="10"/>
      <c r="F602" s="10"/>
      <c r="G602" s="10"/>
      <c r="H602" s="10"/>
      <c r="O602" s="34"/>
      <c r="Y602" s="49"/>
      <c r="Z602" s="49"/>
      <c r="AA602" s="49"/>
      <c r="AB602" s="6"/>
      <c r="AC602" s="6"/>
      <c r="AD602" s="6"/>
      <c r="AK602" s="6"/>
      <c r="AL602" s="6"/>
      <c r="AM602" s="6"/>
    </row>
    <row r="603">
      <c r="B603" s="10"/>
      <c r="C603" s="10"/>
      <c r="D603" s="10"/>
      <c r="F603" s="10"/>
      <c r="G603" s="10"/>
      <c r="H603" s="10"/>
      <c r="O603" s="34"/>
      <c r="Y603" s="49"/>
      <c r="Z603" s="49"/>
      <c r="AA603" s="49"/>
      <c r="AB603" s="6"/>
      <c r="AC603" s="6"/>
      <c r="AD603" s="6"/>
      <c r="AK603" s="6"/>
      <c r="AL603" s="6"/>
      <c r="AM603" s="6"/>
    </row>
    <row r="604">
      <c r="B604" s="10"/>
      <c r="C604" s="10"/>
      <c r="D604" s="10"/>
      <c r="F604" s="10"/>
      <c r="G604" s="10"/>
      <c r="H604" s="10"/>
      <c r="O604" s="34"/>
      <c r="Y604" s="49"/>
      <c r="Z604" s="49"/>
      <c r="AA604" s="49"/>
      <c r="AB604" s="6"/>
      <c r="AC604" s="6"/>
      <c r="AD604" s="6"/>
      <c r="AK604" s="6"/>
      <c r="AL604" s="6"/>
      <c r="AM604" s="6"/>
    </row>
    <row r="605">
      <c r="B605" s="10"/>
      <c r="C605" s="10"/>
      <c r="D605" s="10"/>
      <c r="F605" s="10"/>
      <c r="G605" s="10"/>
      <c r="H605" s="10"/>
      <c r="O605" s="34"/>
      <c r="Y605" s="49"/>
      <c r="Z605" s="49"/>
      <c r="AA605" s="49"/>
      <c r="AB605" s="6"/>
      <c r="AC605" s="6"/>
      <c r="AD605" s="6"/>
      <c r="AK605" s="6"/>
      <c r="AL605" s="6"/>
      <c r="AM605" s="6"/>
    </row>
    <row r="606">
      <c r="B606" s="10"/>
      <c r="C606" s="10"/>
      <c r="D606" s="10"/>
      <c r="F606" s="10"/>
      <c r="G606" s="10"/>
      <c r="H606" s="10"/>
      <c r="O606" s="34"/>
      <c r="Y606" s="49"/>
      <c r="Z606" s="49"/>
      <c r="AA606" s="49"/>
      <c r="AB606" s="6"/>
      <c r="AC606" s="6"/>
      <c r="AD606" s="6"/>
      <c r="AK606" s="6"/>
      <c r="AL606" s="6"/>
      <c r="AM606" s="6"/>
    </row>
    <row r="607">
      <c r="B607" s="10"/>
      <c r="C607" s="10"/>
      <c r="D607" s="10"/>
      <c r="F607" s="10"/>
      <c r="G607" s="10"/>
      <c r="H607" s="10"/>
      <c r="O607" s="34"/>
      <c r="Y607" s="49"/>
      <c r="Z607" s="49"/>
      <c r="AA607" s="49"/>
      <c r="AB607" s="6"/>
      <c r="AC607" s="6"/>
      <c r="AD607" s="6"/>
      <c r="AK607" s="6"/>
      <c r="AL607" s="6"/>
      <c r="AM607" s="6"/>
    </row>
    <row r="608">
      <c r="B608" s="10"/>
      <c r="C608" s="10"/>
      <c r="D608" s="10"/>
      <c r="F608" s="10"/>
      <c r="G608" s="10"/>
      <c r="H608" s="10"/>
      <c r="O608" s="34"/>
      <c r="AB608" s="6"/>
      <c r="AC608" s="6"/>
      <c r="AD608" s="6"/>
      <c r="AK608" s="6"/>
      <c r="AL608" s="6"/>
      <c r="AM608" s="6"/>
    </row>
    <row r="609">
      <c r="B609" s="10"/>
      <c r="C609" s="10"/>
      <c r="D609" s="10"/>
      <c r="F609" s="10"/>
      <c r="G609" s="10"/>
      <c r="H609" s="10"/>
      <c r="O609" s="34"/>
      <c r="AB609" s="6"/>
      <c r="AC609" s="6"/>
      <c r="AD609" s="6"/>
      <c r="AK609" s="6"/>
      <c r="AL609" s="6"/>
      <c r="AM609" s="6"/>
    </row>
    <row r="610">
      <c r="B610" s="10"/>
      <c r="C610" s="10"/>
      <c r="D610" s="10"/>
      <c r="F610" s="10"/>
      <c r="G610" s="10"/>
      <c r="H610" s="10"/>
      <c r="O610" s="34"/>
      <c r="AB610" s="6"/>
      <c r="AC610" s="6"/>
      <c r="AD610" s="6"/>
      <c r="AK610" s="6"/>
      <c r="AL610" s="6"/>
      <c r="AM610" s="6"/>
    </row>
    <row r="611">
      <c r="B611" s="10"/>
      <c r="C611" s="10"/>
      <c r="D611" s="10"/>
      <c r="F611" s="10"/>
      <c r="G611" s="10"/>
      <c r="H611" s="10"/>
      <c r="O611" s="34"/>
      <c r="AB611" s="6"/>
      <c r="AC611" s="6"/>
      <c r="AD611" s="6"/>
      <c r="AK611" s="6"/>
      <c r="AL611" s="6"/>
      <c r="AM611" s="6"/>
    </row>
    <row r="612">
      <c r="B612" s="10"/>
      <c r="C612" s="10"/>
      <c r="D612" s="10"/>
      <c r="F612" s="10"/>
      <c r="G612" s="10"/>
      <c r="H612" s="10"/>
      <c r="O612" s="34"/>
      <c r="AB612" s="6"/>
      <c r="AC612" s="6"/>
      <c r="AD612" s="6"/>
      <c r="AK612" s="6"/>
      <c r="AL612" s="6"/>
      <c r="AM612" s="6"/>
    </row>
    <row r="613">
      <c r="B613" s="10"/>
      <c r="C613" s="10"/>
      <c r="D613" s="10"/>
      <c r="F613" s="10"/>
      <c r="G613" s="10"/>
      <c r="H613" s="10"/>
      <c r="O613" s="34"/>
      <c r="AB613" s="6"/>
      <c r="AC613" s="6"/>
      <c r="AD613" s="6"/>
      <c r="AK613" s="6"/>
      <c r="AL613" s="6"/>
      <c r="AM613" s="6"/>
    </row>
    <row r="614">
      <c r="B614" s="10"/>
      <c r="C614" s="10"/>
      <c r="D614" s="10"/>
      <c r="F614" s="10"/>
      <c r="G614" s="10"/>
      <c r="H614" s="10"/>
      <c r="O614" s="34"/>
      <c r="AB614" s="6"/>
      <c r="AC614" s="6"/>
      <c r="AD614" s="6"/>
      <c r="AK614" s="6"/>
      <c r="AL614" s="6"/>
      <c r="AM614" s="6"/>
    </row>
    <row r="615">
      <c r="B615" s="10"/>
      <c r="C615" s="10"/>
      <c r="D615" s="10"/>
      <c r="F615" s="10"/>
      <c r="G615" s="10"/>
      <c r="H615" s="10"/>
      <c r="O615" s="34"/>
      <c r="AB615" s="6"/>
      <c r="AC615" s="6"/>
      <c r="AD615" s="6"/>
      <c r="AK615" s="6"/>
      <c r="AL615" s="6"/>
      <c r="AM615" s="6"/>
    </row>
    <row r="616">
      <c r="B616" s="10"/>
      <c r="C616" s="10"/>
      <c r="D616" s="10"/>
      <c r="F616" s="10"/>
      <c r="G616" s="10"/>
      <c r="H616" s="10"/>
      <c r="O616" s="34"/>
      <c r="AB616" s="6"/>
      <c r="AC616" s="6"/>
      <c r="AD616" s="6"/>
      <c r="AK616" s="6"/>
      <c r="AL616" s="6"/>
      <c r="AM616" s="6"/>
    </row>
    <row r="617">
      <c r="B617" s="10"/>
      <c r="C617" s="10"/>
      <c r="D617" s="10"/>
      <c r="F617" s="10"/>
      <c r="G617" s="10"/>
      <c r="H617" s="10"/>
      <c r="O617" s="34"/>
      <c r="AB617" s="6"/>
      <c r="AC617" s="6"/>
      <c r="AD617" s="6"/>
      <c r="AK617" s="6"/>
      <c r="AL617" s="6"/>
      <c r="AM617" s="6"/>
    </row>
    <row r="618">
      <c r="B618" s="10"/>
      <c r="C618" s="10"/>
      <c r="D618" s="10"/>
      <c r="F618" s="10"/>
      <c r="G618" s="10"/>
      <c r="H618" s="10"/>
      <c r="O618" s="34"/>
      <c r="AB618" s="6"/>
      <c r="AC618" s="6"/>
      <c r="AD618" s="6"/>
      <c r="AK618" s="6"/>
      <c r="AL618" s="6"/>
      <c r="AM618" s="6"/>
    </row>
    <row r="619">
      <c r="B619" s="10"/>
      <c r="C619" s="10"/>
      <c r="D619" s="10"/>
      <c r="F619" s="10"/>
      <c r="G619" s="10"/>
      <c r="H619" s="10"/>
      <c r="O619" s="34"/>
      <c r="AB619" s="6"/>
      <c r="AC619" s="6"/>
      <c r="AD619" s="6"/>
      <c r="AK619" s="6"/>
      <c r="AL619" s="6"/>
      <c r="AM619" s="6"/>
    </row>
    <row r="620">
      <c r="B620" s="10"/>
      <c r="C620" s="10"/>
      <c r="D620" s="10"/>
      <c r="F620" s="10"/>
      <c r="G620" s="10"/>
      <c r="H620" s="10"/>
      <c r="O620" s="34"/>
      <c r="AB620" s="6"/>
      <c r="AC620" s="6"/>
      <c r="AD620" s="6"/>
      <c r="AK620" s="6"/>
      <c r="AL620" s="6"/>
      <c r="AM620" s="6"/>
    </row>
    <row r="621">
      <c r="B621" s="10"/>
      <c r="C621" s="10"/>
      <c r="D621" s="10"/>
      <c r="F621" s="10"/>
      <c r="G621" s="10"/>
      <c r="H621" s="10"/>
      <c r="O621" s="34"/>
      <c r="AB621" s="6"/>
      <c r="AC621" s="6"/>
      <c r="AD621" s="6"/>
      <c r="AK621" s="6"/>
      <c r="AL621" s="6"/>
      <c r="AM621" s="6"/>
    </row>
    <row r="622">
      <c r="B622" s="10"/>
      <c r="C622" s="10"/>
      <c r="D622" s="10"/>
      <c r="F622" s="10"/>
      <c r="G622" s="10"/>
      <c r="H622" s="10"/>
      <c r="O622" s="34"/>
      <c r="AB622" s="6"/>
      <c r="AC622" s="6"/>
      <c r="AD622" s="6"/>
      <c r="AK622" s="6"/>
      <c r="AL622" s="6"/>
      <c r="AM622" s="6"/>
    </row>
    <row r="623">
      <c r="B623" s="10"/>
      <c r="C623" s="10"/>
      <c r="D623" s="10"/>
      <c r="F623" s="10"/>
      <c r="G623" s="10"/>
      <c r="H623" s="10"/>
      <c r="O623" s="34"/>
      <c r="AB623" s="6"/>
      <c r="AC623" s="6"/>
      <c r="AD623" s="6"/>
      <c r="AK623" s="6"/>
      <c r="AL623" s="6"/>
      <c r="AM623" s="6"/>
    </row>
    <row r="624">
      <c r="B624" s="10"/>
      <c r="C624" s="10"/>
      <c r="D624" s="10"/>
      <c r="F624" s="10"/>
      <c r="G624" s="10"/>
      <c r="H624" s="10"/>
      <c r="O624" s="34"/>
      <c r="AB624" s="6"/>
      <c r="AC624" s="6"/>
      <c r="AD624" s="6"/>
      <c r="AK624" s="6"/>
      <c r="AL624" s="6"/>
      <c r="AM624" s="6"/>
    </row>
    <row r="625">
      <c r="B625" s="10"/>
      <c r="C625" s="10"/>
      <c r="D625" s="10"/>
      <c r="F625" s="10"/>
      <c r="G625" s="10"/>
      <c r="H625" s="10"/>
      <c r="O625" s="34"/>
      <c r="AB625" s="6"/>
      <c r="AC625" s="6"/>
      <c r="AD625" s="6"/>
      <c r="AK625" s="6"/>
      <c r="AL625" s="6"/>
      <c r="AM625" s="6"/>
    </row>
    <row r="626">
      <c r="B626" s="10"/>
      <c r="C626" s="10"/>
      <c r="D626" s="10"/>
      <c r="F626" s="10"/>
      <c r="G626" s="10"/>
      <c r="H626" s="10"/>
      <c r="O626" s="34"/>
      <c r="AB626" s="6"/>
      <c r="AC626" s="6"/>
      <c r="AD626" s="6"/>
      <c r="AK626" s="6"/>
      <c r="AL626" s="6"/>
      <c r="AM626" s="6"/>
    </row>
    <row r="627">
      <c r="B627" s="10"/>
      <c r="C627" s="10"/>
      <c r="D627" s="10"/>
      <c r="F627" s="10"/>
      <c r="G627" s="10"/>
      <c r="H627" s="10"/>
      <c r="O627" s="34"/>
      <c r="AB627" s="6"/>
      <c r="AC627" s="6"/>
      <c r="AD627" s="6"/>
      <c r="AK627" s="6"/>
      <c r="AL627" s="6"/>
      <c r="AM627" s="6"/>
    </row>
    <row r="628">
      <c r="B628" s="10"/>
      <c r="C628" s="10"/>
      <c r="D628" s="10"/>
      <c r="F628" s="10"/>
      <c r="G628" s="10"/>
      <c r="H628" s="10"/>
      <c r="O628" s="34"/>
      <c r="AB628" s="6"/>
      <c r="AC628" s="6"/>
      <c r="AD628" s="6"/>
      <c r="AK628" s="6"/>
      <c r="AL628" s="6"/>
      <c r="AM628" s="6"/>
    </row>
    <row r="629">
      <c r="B629" s="10"/>
      <c r="C629" s="10"/>
      <c r="D629" s="10"/>
      <c r="F629" s="10"/>
      <c r="G629" s="10"/>
      <c r="H629" s="10"/>
      <c r="O629" s="34"/>
      <c r="AB629" s="6"/>
      <c r="AC629" s="6"/>
      <c r="AD629" s="6"/>
      <c r="AK629" s="6"/>
      <c r="AL629" s="6"/>
      <c r="AM629" s="6"/>
    </row>
    <row r="630">
      <c r="B630" s="10"/>
      <c r="C630" s="10"/>
      <c r="D630" s="10"/>
      <c r="F630" s="10"/>
      <c r="G630" s="10"/>
      <c r="H630" s="10"/>
      <c r="O630" s="34"/>
      <c r="AB630" s="6"/>
      <c r="AC630" s="6"/>
      <c r="AD630" s="6"/>
      <c r="AK630" s="6"/>
      <c r="AL630" s="6"/>
      <c r="AM630" s="6"/>
    </row>
    <row r="631">
      <c r="B631" s="10"/>
      <c r="C631" s="10"/>
      <c r="D631" s="10"/>
      <c r="F631" s="10"/>
      <c r="G631" s="10"/>
      <c r="H631" s="10"/>
      <c r="O631" s="34"/>
      <c r="AB631" s="6"/>
      <c r="AC631" s="6"/>
      <c r="AD631" s="6"/>
      <c r="AK631" s="6"/>
      <c r="AL631" s="6"/>
      <c r="AM631" s="6"/>
    </row>
    <row r="632">
      <c r="B632" s="10"/>
      <c r="C632" s="10"/>
      <c r="D632" s="10"/>
      <c r="F632" s="10"/>
      <c r="G632" s="10"/>
      <c r="H632" s="10"/>
      <c r="O632" s="34"/>
      <c r="AB632" s="6"/>
      <c r="AC632" s="6"/>
      <c r="AD632" s="6"/>
      <c r="AK632" s="6"/>
      <c r="AL632" s="6"/>
      <c r="AM632" s="6"/>
    </row>
    <row r="633">
      <c r="B633" s="10"/>
      <c r="C633" s="10"/>
      <c r="D633" s="10"/>
      <c r="F633" s="10"/>
      <c r="G633" s="10"/>
      <c r="H633" s="10"/>
      <c r="O633" s="34"/>
      <c r="AB633" s="6"/>
      <c r="AC633" s="6"/>
      <c r="AD633" s="6"/>
      <c r="AK633" s="6"/>
      <c r="AL633" s="6"/>
      <c r="AM633" s="6"/>
    </row>
    <row r="634">
      <c r="B634" s="10"/>
      <c r="C634" s="10"/>
      <c r="D634" s="10"/>
      <c r="F634" s="10"/>
      <c r="G634" s="10"/>
      <c r="H634" s="10"/>
      <c r="O634" s="34"/>
      <c r="AB634" s="6"/>
      <c r="AC634" s="6"/>
      <c r="AD634" s="6"/>
      <c r="AK634" s="6"/>
      <c r="AL634" s="6"/>
      <c r="AM634" s="6"/>
    </row>
    <row r="635">
      <c r="B635" s="10"/>
      <c r="C635" s="10"/>
      <c r="D635" s="10"/>
      <c r="F635" s="10"/>
      <c r="G635" s="10"/>
      <c r="H635" s="10"/>
      <c r="O635" s="34"/>
      <c r="AB635" s="6"/>
      <c r="AC635" s="6"/>
      <c r="AD635" s="6"/>
      <c r="AK635" s="6"/>
      <c r="AL635" s="6"/>
      <c r="AM635" s="6"/>
    </row>
    <row r="636">
      <c r="B636" s="10"/>
      <c r="C636" s="10"/>
      <c r="D636" s="10"/>
      <c r="F636" s="10"/>
      <c r="G636" s="10"/>
      <c r="H636" s="10"/>
      <c r="O636" s="34"/>
      <c r="AB636" s="6"/>
      <c r="AC636" s="6"/>
      <c r="AD636" s="6"/>
      <c r="AK636" s="6"/>
      <c r="AL636" s="6"/>
      <c r="AM636" s="6"/>
    </row>
    <row r="637">
      <c r="B637" s="10"/>
      <c r="C637" s="10"/>
      <c r="D637" s="10"/>
      <c r="F637" s="10"/>
      <c r="G637" s="10"/>
      <c r="H637" s="10"/>
      <c r="O637" s="34"/>
      <c r="AB637" s="6"/>
      <c r="AC637" s="6"/>
      <c r="AD637" s="6"/>
      <c r="AK637" s="6"/>
      <c r="AL637" s="6"/>
      <c r="AM637" s="6"/>
    </row>
    <row r="638">
      <c r="B638" s="10"/>
      <c r="C638" s="10"/>
      <c r="D638" s="10"/>
      <c r="F638" s="10"/>
      <c r="G638" s="10"/>
      <c r="H638" s="10"/>
      <c r="O638" s="34"/>
      <c r="AB638" s="6"/>
      <c r="AC638" s="6"/>
      <c r="AD638" s="6"/>
      <c r="AK638" s="6"/>
      <c r="AL638" s="6"/>
      <c r="AM638" s="6"/>
    </row>
    <row r="639">
      <c r="B639" s="10"/>
      <c r="C639" s="10"/>
      <c r="D639" s="10"/>
      <c r="F639" s="10"/>
      <c r="G639" s="10"/>
      <c r="H639" s="10"/>
      <c r="O639" s="34"/>
      <c r="AB639" s="6"/>
      <c r="AC639" s="6"/>
      <c r="AD639" s="6"/>
      <c r="AK639" s="6"/>
      <c r="AL639" s="6"/>
      <c r="AM639" s="6"/>
    </row>
    <row r="640">
      <c r="B640" s="10"/>
      <c r="C640" s="10"/>
      <c r="D640" s="10"/>
      <c r="F640" s="10"/>
      <c r="G640" s="10"/>
      <c r="H640" s="10"/>
      <c r="O640" s="34"/>
      <c r="AB640" s="6"/>
      <c r="AC640" s="6"/>
      <c r="AD640" s="6"/>
      <c r="AK640" s="6"/>
      <c r="AL640" s="6"/>
      <c r="AM640" s="6"/>
    </row>
    <row r="641">
      <c r="B641" s="10"/>
      <c r="C641" s="10"/>
      <c r="D641" s="10"/>
      <c r="F641" s="10"/>
      <c r="G641" s="10"/>
      <c r="H641" s="10"/>
      <c r="O641" s="34"/>
      <c r="AB641" s="6"/>
      <c r="AC641" s="6"/>
      <c r="AD641" s="6"/>
      <c r="AK641" s="6"/>
      <c r="AL641" s="6"/>
      <c r="AM641" s="6"/>
    </row>
    <row r="642">
      <c r="B642" s="10"/>
      <c r="C642" s="10"/>
      <c r="D642" s="10"/>
      <c r="F642" s="10"/>
      <c r="G642" s="10"/>
      <c r="H642" s="10"/>
      <c r="O642" s="34"/>
      <c r="AB642" s="6"/>
      <c r="AC642" s="6"/>
      <c r="AD642" s="6"/>
      <c r="AK642" s="6"/>
      <c r="AL642" s="6"/>
      <c r="AM642" s="6"/>
    </row>
    <row r="643">
      <c r="B643" s="10"/>
      <c r="C643" s="10"/>
      <c r="D643" s="10"/>
      <c r="F643" s="10"/>
      <c r="G643" s="10"/>
      <c r="H643" s="10"/>
      <c r="O643" s="34"/>
      <c r="AB643" s="6"/>
      <c r="AC643" s="6"/>
      <c r="AD643" s="6"/>
      <c r="AK643" s="6"/>
      <c r="AL643" s="6"/>
      <c r="AM643" s="6"/>
    </row>
    <row r="644">
      <c r="B644" s="10"/>
      <c r="C644" s="10"/>
      <c r="D644" s="10"/>
      <c r="F644" s="10"/>
      <c r="G644" s="10"/>
      <c r="H644" s="10"/>
      <c r="O644" s="34"/>
      <c r="AB644" s="6"/>
      <c r="AC644" s="6"/>
      <c r="AD644" s="6"/>
      <c r="AK644" s="6"/>
      <c r="AL644" s="6"/>
      <c r="AM644" s="6"/>
    </row>
    <row r="645">
      <c r="B645" s="10"/>
      <c r="C645" s="10"/>
      <c r="D645" s="10"/>
      <c r="F645" s="10"/>
      <c r="G645" s="10"/>
      <c r="H645" s="10"/>
      <c r="O645" s="34"/>
      <c r="AB645" s="6"/>
      <c r="AC645" s="6"/>
      <c r="AD645" s="6"/>
      <c r="AK645" s="6"/>
      <c r="AL645" s="6"/>
      <c r="AM645" s="6"/>
    </row>
    <row r="646">
      <c r="B646" s="10"/>
      <c r="C646" s="10"/>
      <c r="D646" s="10"/>
      <c r="F646" s="10"/>
      <c r="G646" s="10"/>
      <c r="H646" s="10"/>
      <c r="O646" s="34"/>
      <c r="AB646" s="6"/>
      <c r="AC646" s="6"/>
      <c r="AD646" s="6"/>
      <c r="AK646" s="6"/>
      <c r="AL646" s="6"/>
      <c r="AM646" s="6"/>
    </row>
    <row r="647">
      <c r="B647" s="10"/>
      <c r="C647" s="10"/>
      <c r="D647" s="10"/>
      <c r="F647" s="10"/>
      <c r="G647" s="10"/>
      <c r="H647" s="10"/>
      <c r="O647" s="34"/>
      <c r="AB647" s="6"/>
      <c r="AC647" s="6"/>
      <c r="AD647" s="6"/>
      <c r="AK647" s="6"/>
      <c r="AL647" s="6"/>
      <c r="AM647" s="6"/>
    </row>
    <row r="648">
      <c r="B648" s="10"/>
      <c r="C648" s="10"/>
      <c r="D648" s="10"/>
      <c r="F648" s="10"/>
      <c r="G648" s="10"/>
      <c r="H648" s="10"/>
      <c r="O648" s="34"/>
      <c r="AB648" s="6"/>
      <c r="AC648" s="6"/>
      <c r="AD648" s="6"/>
      <c r="AK648" s="6"/>
      <c r="AL648" s="6"/>
      <c r="AM648" s="6"/>
    </row>
    <row r="649">
      <c r="B649" s="10"/>
      <c r="C649" s="10"/>
      <c r="D649" s="10"/>
      <c r="F649" s="10"/>
      <c r="G649" s="10"/>
      <c r="H649" s="10"/>
      <c r="O649" s="34"/>
      <c r="AB649" s="6"/>
      <c r="AC649" s="6"/>
      <c r="AD649" s="6"/>
      <c r="AK649" s="6"/>
      <c r="AL649" s="6"/>
      <c r="AM649" s="6"/>
    </row>
    <row r="650">
      <c r="B650" s="10"/>
      <c r="C650" s="10"/>
      <c r="D650" s="10"/>
      <c r="F650" s="10"/>
      <c r="G650" s="10"/>
      <c r="H650" s="10"/>
      <c r="O650" s="34"/>
      <c r="AB650" s="6"/>
      <c r="AC650" s="6"/>
      <c r="AD650" s="6"/>
      <c r="AK650" s="6"/>
      <c r="AL650" s="6"/>
      <c r="AM650" s="6"/>
    </row>
    <row r="651">
      <c r="B651" s="10"/>
      <c r="C651" s="10"/>
      <c r="D651" s="10"/>
      <c r="F651" s="10"/>
      <c r="G651" s="10"/>
      <c r="H651" s="10"/>
      <c r="O651" s="34"/>
      <c r="AB651" s="6"/>
      <c r="AC651" s="6"/>
      <c r="AD651" s="6"/>
      <c r="AK651" s="6"/>
      <c r="AL651" s="6"/>
      <c r="AM651" s="6"/>
    </row>
    <row r="652">
      <c r="B652" s="10"/>
      <c r="C652" s="10"/>
      <c r="D652" s="10"/>
      <c r="F652" s="10"/>
      <c r="G652" s="10"/>
      <c r="H652" s="10"/>
      <c r="O652" s="34"/>
      <c r="AB652" s="6"/>
      <c r="AC652" s="6"/>
      <c r="AD652" s="6"/>
      <c r="AK652" s="6"/>
      <c r="AL652" s="6"/>
      <c r="AM652" s="6"/>
    </row>
    <row r="653">
      <c r="B653" s="10"/>
      <c r="C653" s="10"/>
      <c r="D653" s="10"/>
      <c r="F653" s="10"/>
      <c r="G653" s="10"/>
      <c r="H653" s="10"/>
      <c r="O653" s="34"/>
      <c r="AB653" s="6"/>
      <c r="AC653" s="6"/>
      <c r="AD653" s="6"/>
      <c r="AK653" s="6"/>
      <c r="AL653" s="6"/>
      <c r="AM653" s="6"/>
    </row>
    <row r="654">
      <c r="B654" s="10"/>
      <c r="C654" s="10"/>
      <c r="D654" s="10"/>
      <c r="F654" s="10"/>
      <c r="G654" s="10"/>
      <c r="H654" s="10"/>
      <c r="O654" s="34"/>
      <c r="AB654" s="6"/>
      <c r="AC654" s="6"/>
      <c r="AD654" s="6"/>
      <c r="AK654" s="6"/>
      <c r="AL654" s="6"/>
      <c r="AM654" s="6"/>
    </row>
    <row r="655">
      <c r="B655" s="10"/>
      <c r="C655" s="10"/>
      <c r="D655" s="10"/>
      <c r="F655" s="10"/>
      <c r="G655" s="10"/>
      <c r="H655" s="10"/>
      <c r="O655" s="34"/>
      <c r="AB655" s="6"/>
      <c r="AC655" s="6"/>
      <c r="AD655" s="6"/>
      <c r="AK655" s="6"/>
      <c r="AL655" s="6"/>
      <c r="AM655" s="6"/>
    </row>
    <row r="656">
      <c r="B656" s="10"/>
      <c r="C656" s="10"/>
      <c r="D656" s="10"/>
      <c r="F656" s="10"/>
      <c r="G656" s="10"/>
      <c r="H656" s="10"/>
      <c r="O656" s="34"/>
      <c r="AB656" s="6"/>
      <c r="AC656" s="6"/>
      <c r="AD656" s="6"/>
      <c r="AK656" s="6"/>
      <c r="AL656" s="6"/>
      <c r="AM656" s="6"/>
    </row>
    <row r="657">
      <c r="B657" s="10"/>
      <c r="C657" s="10"/>
      <c r="D657" s="10"/>
      <c r="F657" s="10"/>
      <c r="G657" s="10"/>
      <c r="H657" s="10"/>
      <c r="O657" s="34"/>
      <c r="AB657" s="6"/>
      <c r="AC657" s="6"/>
      <c r="AD657" s="6"/>
      <c r="AK657" s="6"/>
      <c r="AL657" s="6"/>
      <c r="AM657" s="6"/>
    </row>
    <row r="658">
      <c r="B658" s="10"/>
      <c r="C658" s="10"/>
      <c r="D658" s="10"/>
      <c r="F658" s="10"/>
      <c r="G658" s="10"/>
      <c r="H658" s="10"/>
      <c r="O658" s="34"/>
      <c r="AB658" s="6"/>
      <c r="AC658" s="6"/>
      <c r="AD658" s="6"/>
      <c r="AK658" s="6"/>
      <c r="AL658" s="6"/>
      <c r="AM658" s="6"/>
    </row>
    <row r="659">
      <c r="B659" s="10"/>
      <c r="C659" s="10"/>
      <c r="D659" s="10"/>
      <c r="F659" s="10"/>
      <c r="G659" s="10"/>
      <c r="H659" s="10"/>
      <c r="O659" s="34"/>
      <c r="AB659" s="6"/>
      <c r="AC659" s="6"/>
      <c r="AD659" s="6"/>
      <c r="AK659" s="6"/>
      <c r="AL659" s="6"/>
      <c r="AM659" s="6"/>
    </row>
    <row r="660">
      <c r="B660" s="10"/>
      <c r="C660" s="10"/>
      <c r="D660" s="10"/>
      <c r="F660" s="10"/>
      <c r="G660" s="10"/>
      <c r="H660" s="10"/>
      <c r="O660" s="34"/>
      <c r="AB660" s="6"/>
      <c r="AC660" s="6"/>
      <c r="AD660" s="6"/>
      <c r="AK660" s="6"/>
      <c r="AL660" s="6"/>
      <c r="AM660" s="6"/>
    </row>
    <row r="661">
      <c r="B661" s="10"/>
      <c r="C661" s="10"/>
      <c r="D661" s="10"/>
      <c r="F661" s="10"/>
      <c r="G661" s="10"/>
      <c r="H661" s="10"/>
      <c r="O661" s="34"/>
      <c r="AB661" s="6"/>
      <c r="AC661" s="6"/>
      <c r="AD661" s="6"/>
      <c r="AK661" s="6"/>
      <c r="AL661" s="6"/>
      <c r="AM661" s="6"/>
    </row>
    <row r="662">
      <c r="B662" s="10"/>
      <c r="C662" s="10"/>
      <c r="D662" s="10"/>
      <c r="F662" s="10"/>
      <c r="G662" s="10"/>
      <c r="H662" s="10"/>
      <c r="O662" s="34"/>
      <c r="AB662" s="6"/>
      <c r="AC662" s="6"/>
      <c r="AD662" s="6"/>
      <c r="AK662" s="6"/>
      <c r="AL662" s="6"/>
      <c r="AM662" s="6"/>
    </row>
    <row r="663">
      <c r="B663" s="10"/>
      <c r="C663" s="10"/>
      <c r="D663" s="10"/>
      <c r="F663" s="10"/>
      <c r="G663" s="10"/>
      <c r="H663" s="10"/>
      <c r="O663" s="34"/>
      <c r="AB663" s="6"/>
      <c r="AC663" s="6"/>
      <c r="AD663" s="6"/>
      <c r="AK663" s="6"/>
      <c r="AL663" s="6"/>
      <c r="AM663" s="6"/>
    </row>
    <row r="664">
      <c r="B664" s="10"/>
      <c r="C664" s="10"/>
      <c r="D664" s="10"/>
      <c r="F664" s="10"/>
      <c r="G664" s="10"/>
      <c r="H664" s="10"/>
      <c r="O664" s="34"/>
      <c r="AB664" s="6"/>
      <c r="AC664" s="6"/>
      <c r="AD664" s="6"/>
      <c r="AK664" s="6"/>
      <c r="AL664" s="6"/>
      <c r="AM664" s="6"/>
    </row>
    <row r="665">
      <c r="B665" s="10"/>
      <c r="C665" s="10"/>
      <c r="D665" s="10"/>
      <c r="F665" s="10"/>
      <c r="G665" s="10"/>
      <c r="H665" s="10"/>
      <c r="O665" s="34"/>
      <c r="AB665" s="6"/>
      <c r="AC665" s="6"/>
      <c r="AD665" s="6"/>
      <c r="AK665" s="6"/>
      <c r="AL665" s="6"/>
      <c r="AM665" s="6"/>
    </row>
    <row r="666">
      <c r="B666" s="10"/>
      <c r="C666" s="10"/>
      <c r="D666" s="10"/>
      <c r="F666" s="10"/>
      <c r="G666" s="10"/>
      <c r="H666" s="10"/>
      <c r="O666" s="34"/>
      <c r="AB666" s="6"/>
      <c r="AC666" s="6"/>
      <c r="AD666" s="6"/>
      <c r="AK666" s="6"/>
      <c r="AL666" s="6"/>
      <c r="AM666" s="6"/>
    </row>
    <row r="667">
      <c r="B667" s="10"/>
      <c r="C667" s="10"/>
      <c r="D667" s="10"/>
      <c r="F667" s="10"/>
      <c r="G667" s="10"/>
      <c r="H667" s="10"/>
      <c r="O667" s="34"/>
      <c r="AB667" s="6"/>
      <c r="AC667" s="6"/>
      <c r="AD667" s="6"/>
      <c r="AK667" s="6"/>
      <c r="AL667" s="6"/>
      <c r="AM667" s="6"/>
    </row>
    <row r="668">
      <c r="B668" s="10"/>
      <c r="C668" s="10"/>
      <c r="D668" s="10"/>
      <c r="F668" s="10"/>
      <c r="G668" s="10"/>
      <c r="H668" s="10"/>
      <c r="O668" s="34"/>
      <c r="AB668" s="6"/>
      <c r="AC668" s="6"/>
      <c r="AD668" s="6"/>
      <c r="AK668" s="6"/>
      <c r="AL668" s="6"/>
      <c r="AM668" s="6"/>
    </row>
    <row r="669">
      <c r="B669" s="10"/>
      <c r="C669" s="10"/>
      <c r="D669" s="10"/>
      <c r="F669" s="10"/>
      <c r="G669" s="10"/>
      <c r="H669" s="10"/>
      <c r="O669" s="34"/>
      <c r="AB669" s="6"/>
      <c r="AC669" s="6"/>
      <c r="AD669" s="6"/>
      <c r="AK669" s="6"/>
      <c r="AL669" s="6"/>
      <c r="AM669" s="6"/>
    </row>
    <row r="670">
      <c r="B670" s="10"/>
      <c r="C670" s="10"/>
      <c r="D670" s="10"/>
      <c r="F670" s="10"/>
      <c r="G670" s="10"/>
      <c r="H670" s="10"/>
      <c r="O670" s="34"/>
      <c r="AB670" s="6"/>
      <c r="AC670" s="6"/>
      <c r="AD670" s="6"/>
      <c r="AK670" s="6"/>
      <c r="AL670" s="6"/>
      <c r="AM670" s="6"/>
    </row>
    <row r="671">
      <c r="B671" s="10"/>
      <c r="C671" s="10"/>
      <c r="D671" s="10"/>
      <c r="F671" s="10"/>
      <c r="G671" s="10"/>
      <c r="H671" s="10"/>
      <c r="O671" s="34"/>
      <c r="AB671" s="6"/>
      <c r="AC671" s="6"/>
      <c r="AD671" s="6"/>
      <c r="AK671" s="6"/>
      <c r="AL671" s="6"/>
      <c r="AM671" s="6"/>
    </row>
    <row r="672">
      <c r="B672" s="10"/>
      <c r="C672" s="10"/>
      <c r="D672" s="10"/>
      <c r="F672" s="10"/>
      <c r="G672" s="10"/>
      <c r="H672" s="10"/>
      <c r="O672" s="34"/>
      <c r="AB672" s="6"/>
      <c r="AC672" s="6"/>
      <c r="AD672" s="6"/>
      <c r="AK672" s="6"/>
      <c r="AL672" s="6"/>
      <c r="AM672" s="6"/>
    </row>
    <row r="673">
      <c r="B673" s="10"/>
      <c r="C673" s="10"/>
      <c r="D673" s="10"/>
      <c r="F673" s="10"/>
      <c r="G673" s="10"/>
      <c r="H673" s="10"/>
      <c r="O673" s="34"/>
      <c r="AB673" s="6"/>
      <c r="AC673" s="6"/>
      <c r="AD673" s="6"/>
      <c r="AK673" s="6"/>
      <c r="AL673" s="6"/>
      <c r="AM673" s="6"/>
    </row>
    <row r="674">
      <c r="B674" s="10"/>
      <c r="C674" s="10"/>
      <c r="D674" s="10"/>
      <c r="F674" s="10"/>
      <c r="G674" s="10"/>
      <c r="H674" s="10"/>
      <c r="O674" s="34"/>
      <c r="AB674" s="6"/>
      <c r="AC674" s="6"/>
      <c r="AD674" s="6"/>
      <c r="AK674" s="6"/>
      <c r="AL674" s="6"/>
      <c r="AM674" s="6"/>
    </row>
    <row r="675">
      <c r="B675" s="10"/>
      <c r="C675" s="10"/>
      <c r="D675" s="10"/>
      <c r="F675" s="10"/>
      <c r="G675" s="10"/>
      <c r="H675" s="10"/>
      <c r="O675" s="34"/>
      <c r="AB675" s="6"/>
      <c r="AC675" s="6"/>
      <c r="AD675" s="6"/>
      <c r="AK675" s="6"/>
      <c r="AL675" s="6"/>
      <c r="AM675" s="6"/>
    </row>
    <row r="676">
      <c r="B676" s="10"/>
      <c r="C676" s="10"/>
      <c r="D676" s="10"/>
      <c r="F676" s="10"/>
      <c r="G676" s="10"/>
      <c r="H676" s="10"/>
      <c r="O676" s="34"/>
      <c r="AB676" s="6"/>
      <c r="AC676" s="6"/>
      <c r="AD676" s="6"/>
      <c r="AK676" s="6"/>
      <c r="AL676" s="6"/>
      <c r="AM676" s="6"/>
    </row>
    <row r="677">
      <c r="B677" s="10"/>
      <c r="C677" s="10"/>
      <c r="D677" s="10"/>
      <c r="F677" s="10"/>
      <c r="G677" s="10"/>
      <c r="H677" s="10"/>
      <c r="O677" s="34"/>
      <c r="AB677" s="6"/>
      <c r="AC677" s="6"/>
      <c r="AD677" s="6"/>
      <c r="AK677" s="6"/>
      <c r="AL677" s="6"/>
      <c r="AM677" s="6"/>
    </row>
    <row r="678">
      <c r="B678" s="10"/>
      <c r="C678" s="10"/>
      <c r="D678" s="10"/>
      <c r="F678" s="10"/>
      <c r="G678" s="10"/>
      <c r="H678" s="10"/>
      <c r="O678" s="34"/>
      <c r="AB678" s="6"/>
      <c r="AC678" s="6"/>
      <c r="AD678" s="6"/>
      <c r="AK678" s="6"/>
      <c r="AL678" s="6"/>
      <c r="AM678" s="6"/>
    </row>
    <row r="679">
      <c r="B679" s="10"/>
      <c r="C679" s="10"/>
      <c r="D679" s="10"/>
      <c r="F679" s="10"/>
      <c r="G679" s="10"/>
      <c r="H679" s="10"/>
      <c r="O679" s="34"/>
      <c r="AB679" s="6"/>
      <c r="AC679" s="6"/>
      <c r="AD679" s="6"/>
      <c r="AK679" s="6"/>
      <c r="AL679" s="6"/>
      <c r="AM679" s="6"/>
    </row>
    <row r="680">
      <c r="B680" s="10"/>
      <c r="C680" s="10"/>
      <c r="D680" s="10"/>
      <c r="F680" s="10"/>
      <c r="G680" s="10"/>
      <c r="H680" s="10"/>
      <c r="O680" s="34"/>
      <c r="AB680" s="6"/>
      <c r="AC680" s="6"/>
      <c r="AD680" s="6"/>
      <c r="AK680" s="6"/>
      <c r="AL680" s="6"/>
      <c r="AM680" s="6"/>
    </row>
    <row r="681">
      <c r="B681" s="10"/>
      <c r="C681" s="10"/>
      <c r="D681" s="10"/>
      <c r="F681" s="10"/>
      <c r="G681" s="10"/>
      <c r="H681" s="10"/>
      <c r="O681" s="34"/>
      <c r="AB681" s="6"/>
      <c r="AC681" s="6"/>
      <c r="AD681" s="6"/>
      <c r="AK681" s="6"/>
      <c r="AL681" s="6"/>
      <c r="AM681" s="6"/>
    </row>
    <row r="682">
      <c r="B682" s="10"/>
      <c r="C682" s="10"/>
      <c r="D682" s="10"/>
      <c r="F682" s="10"/>
      <c r="G682" s="10"/>
      <c r="H682" s="10"/>
      <c r="O682" s="34"/>
      <c r="AB682" s="6"/>
      <c r="AC682" s="6"/>
      <c r="AD682" s="6"/>
      <c r="AK682" s="6"/>
      <c r="AL682" s="6"/>
      <c r="AM682" s="6"/>
    </row>
    <row r="683">
      <c r="B683" s="10"/>
      <c r="C683" s="10"/>
      <c r="D683" s="10"/>
      <c r="F683" s="10"/>
      <c r="G683" s="10"/>
      <c r="H683" s="10"/>
      <c r="O683" s="34"/>
      <c r="AB683" s="6"/>
      <c r="AC683" s="6"/>
      <c r="AD683" s="6"/>
      <c r="AK683" s="6"/>
      <c r="AL683" s="6"/>
      <c r="AM683" s="6"/>
    </row>
    <row r="684">
      <c r="B684" s="10"/>
      <c r="C684" s="10"/>
      <c r="D684" s="10"/>
      <c r="F684" s="10"/>
      <c r="G684" s="10"/>
      <c r="H684" s="10"/>
      <c r="O684" s="34"/>
      <c r="AB684" s="6"/>
      <c r="AC684" s="6"/>
      <c r="AD684" s="6"/>
      <c r="AK684" s="6"/>
      <c r="AL684" s="6"/>
      <c r="AM684" s="6"/>
    </row>
    <row r="685">
      <c r="B685" s="10"/>
      <c r="C685" s="10"/>
      <c r="D685" s="10"/>
      <c r="F685" s="10"/>
      <c r="G685" s="10"/>
      <c r="H685" s="10"/>
      <c r="O685" s="34"/>
      <c r="AB685" s="6"/>
      <c r="AC685" s="6"/>
      <c r="AD685" s="6"/>
      <c r="AK685" s="6"/>
      <c r="AL685" s="6"/>
      <c r="AM685" s="6"/>
    </row>
    <row r="686">
      <c r="B686" s="10"/>
      <c r="C686" s="10"/>
      <c r="D686" s="10"/>
      <c r="F686" s="10"/>
      <c r="G686" s="10"/>
      <c r="H686" s="10"/>
      <c r="O686" s="34"/>
      <c r="AB686" s="6"/>
      <c r="AC686" s="6"/>
      <c r="AD686" s="6"/>
      <c r="AK686" s="6"/>
      <c r="AL686" s="6"/>
      <c r="AM686" s="6"/>
    </row>
    <row r="687">
      <c r="B687" s="10"/>
      <c r="C687" s="10"/>
      <c r="D687" s="10"/>
      <c r="F687" s="10"/>
      <c r="G687" s="10"/>
      <c r="H687" s="10"/>
      <c r="O687" s="34"/>
      <c r="AB687" s="6"/>
      <c r="AC687" s="6"/>
      <c r="AD687" s="6"/>
      <c r="AK687" s="6"/>
      <c r="AL687" s="6"/>
      <c r="AM687" s="6"/>
    </row>
    <row r="688">
      <c r="B688" s="10"/>
      <c r="C688" s="10"/>
      <c r="D688" s="10"/>
      <c r="F688" s="10"/>
      <c r="G688" s="10"/>
      <c r="H688" s="10"/>
      <c r="O688" s="34"/>
      <c r="AB688" s="6"/>
      <c r="AC688" s="6"/>
      <c r="AD688" s="6"/>
      <c r="AK688" s="6"/>
      <c r="AL688" s="6"/>
      <c r="AM688" s="6"/>
    </row>
    <row r="689">
      <c r="B689" s="10"/>
      <c r="C689" s="10"/>
      <c r="D689" s="10"/>
      <c r="F689" s="10"/>
      <c r="G689" s="10"/>
      <c r="H689" s="10"/>
      <c r="O689" s="34"/>
      <c r="AB689" s="6"/>
      <c r="AC689" s="6"/>
      <c r="AD689" s="6"/>
      <c r="AK689" s="6"/>
      <c r="AL689" s="6"/>
      <c r="AM689" s="6"/>
    </row>
    <row r="690">
      <c r="B690" s="10"/>
      <c r="C690" s="10"/>
      <c r="D690" s="10"/>
      <c r="F690" s="10"/>
      <c r="G690" s="10"/>
      <c r="H690" s="10"/>
      <c r="O690" s="34"/>
      <c r="AB690" s="6"/>
      <c r="AC690" s="6"/>
      <c r="AD690" s="6"/>
      <c r="AK690" s="6"/>
      <c r="AL690" s="6"/>
      <c r="AM690" s="6"/>
    </row>
    <row r="691">
      <c r="B691" s="10"/>
      <c r="C691" s="10"/>
      <c r="D691" s="10"/>
      <c r="F691" s="10"/>
      <c r="G691" s="10"/>
      <c r="H691" s="10"/>
      <c r="O691" s="34"/>
      <c r="AB691" s="6"/>
      <c r="AC691" s="6"/>
      <c r="AD691" s="6"/>
      <c r="AK691" s="6"/>
      <c r="AL691" s="6"/>
      <c r="AM691" s="6"/>
    </row>
    <row r="692">
      <c r="B692" s="10"/>
      <c r="C692" s="10"/>
      <c r="D692" s="10"/>
      <c r="F692" s="10"/>
      <c r="G692" s="10"/>
      <c r="H692" s="10"/>
      <c r="O692" s="34"/>
      <c r="AB692" s="6"/>
      <c r="AC692" s="6"/>
      <c r="AD692" s="6"/>
      <c r="AK692" s="6"/>
      <c r="AL692" s="6"/>
      <c r="AM692" s="6"/>
    </row>
    <row r="693">
      <c r="B693" s="10"/>
      <c r="C693" s="10"/>
      <c r="D693" s="10"/>
      <c r="F693" s="10"/>
      <c r="G693" s="10"/>
      <c r="H693" s="10"/>
      <c r="O693" s="34"/>
      <c r="AB693" s="6"/>
      <c r="AC693" s="6"/>
      <c r="AD693" s="6"/>
      <c r="AK693" s="6"/>
      <c r="AL693" s="6"/>
      <c r="AM693" s="6"/>
    </row>
    <row r="694">
      <c r="B694" s="10"/>
      <c r="C694" s="10"/>
      <c r="D694" s="10"/>
      <c r="F694" s="10"/>
      <c r="G694" s="10"/>
      <c r="H694" s="10"/>
      <c r="O694" s="34"/>
      <c r="AB694" s="6"/>
      <c r="AC694" s="6"/>
      <c r="AD694" s="6"/>
      <c r="AK694" s="6"/>
      <c r="AL694" s="6"/>
      <c r="AM694" s="6"/>
    </row>
    <row r="695">
      <c r="B695" s="10"/>
      <c r="C695" s="10"/>
      <c r="D695" s="10"/>
      <c r="F695" s="10"/>
      <c r="G695" s="10"/>
      <c r="H695" s="10"/>
      <c r="O695" s="34"/>
      <c r="AB695" s="6"/>
      <c r="AC695" s="6"/>
      <c r="AD695" s="6"/>
      <c r="AK695" s="6"/>
      <c r="AL695" s="6"/>
      <c r="AM695" s="6"/>
    </row>
    <row r="696">
      <c r="B696" s="10"/>
      <c r="C696" s="10"/>
      <c r="D696" s="10"/>
      <c r="F696" s="10"/>
      <c r="G696" s="10"/>
      <c r="H696" s="10"/>
      <c r="O696" s="34"/>
      <c r="AB696" s="6"/>
      <c r="AC696" s="6"/>
      <c r="AD696" s="6"/>
      <c r="AK696" s="6"/>
      <c r="AL696" s="6"/>
      <c r="AM696" s="6"/>
    </row>
    <row r="697">
      <c r="B697" s="10"/>
      <c r="C697" s="10"/>
      <c r="D697" s="10"/>
      <c r="F697" s="10"/>
      <c r="G697" s="10"/>
      <c r="H697" s="10"/>
      <c r="O697" s="34"/>
      <c r="AB697" s="6"/>
      <c r="AC697" s="6"/>
      <c r="AD697" s="6"/>
      <c r="AK697" s="6"/>
      <c r="AL697" s="6"/>
      <c r="AM697" s="6"/>
    </row>
    <row r="698">
      <c r="B698" s="10"/>
      <c r="C698" s="10"/>
      <c r="D698" s="10"/>
      <c r="F698" s="10"/>
      <c r="G698" s="10"/>
      <c r="H698" s="10"/>
      <c r="O698" s="34"/>
      <c r="AB698" s="6"/>
      <c r="AC698" s="6"/>
      <c r="AD698" s="6"/>
      <c r="AK698" s="6"/>
      <c r="AL698" s="6"/>
      <c r="AM698" s="6"/>
    </row>
    <row r="699">
      <c r="B699" s="10"/>
      <c r="C699" s="10"/>
      <c r="D699" s="10"/>
      <c r="F699" s="10"/>
      <c r="G699" s="10"/>
      <c r="H699" s="10"/>
      <c r="O699" s="34"/>
      <c r="AB699" s="6"/>
      <c r="AC699" s="6"/>
      <c r="AD699" s="6"/>
      <c r="AK699" s="6"/>
      <c r="AL699" s="6"/>
      <c r="AM699" s="6"/>
    </row>
    <row r="700">
      <c r="B700" s="10"/>
      <c r="C700" s="10"/>
      <c r="D700" s="10"/>
      <c r="F700" s="10"/>
      <c r="G700" s="10"/>
      <c r="H700" s="10"/>
      <c r="O700" s="34"/>
      <c r="AB700" s="6"/>
      <c r="AC700" s="6"/>
      <c r="AD700" s="6"/>
      <c r="AK700" s="6"/>
      <c r="AL700" s="6"/>
      <c r="AM700" s="6"/>
    </row>
    <row r="701">
      <c r="B701" s="10"/>
      <c r="C701" s="10"/>
      <c r="D701" s="10"/>
      <c r="F701" s="10"/>
      <c r="G701" s="10"/>
      <c r="H701" s="10"/>
      <c r="O701" s="34"/>
      <c r="AB701" s="6"/>
      <c r="AC701" s="6"/>
      <c r="AD701" s="6"/>
      <c r="AK701" s="6"/>
      <c r="AL701" s="6"/>
      <c r="AM701" s="6"/>
    </row>
    <row r="702">
      <c r="B702" s="10"/>
      <c r="C702" s="10"/>
      <c r="D702" s="10"/>
      <c r="F702" s="10"/>
      <c r="G702" s="10"/>
      <c r="H702" s="10"/>
      <c r="O702" s="34"/>
      <c r="AB702" s="6"/>
      <c r="AC702" s="6"/>
      <c r="AD702" s="6"/>
      <c r="AK702" s="6"/>
      <c r="AL702" s="6"/>
      <c r="AM702" s="6"/>
    </row>
    <row r="703">
      <c r="B703" s="10"/>
      <c r="C703" s="10"/>
      <c r="D703" s="10"/>
      <c r="F703" s="10"/>
      <c r="G703" s="10"/>
      <c r="H703" s="10"/>
      <c r="O703" s="34"/>
      <c r="AB703" s="6"/>
      <c r="AC703" s="6"/>
      <c r="AD703" s="6"/>
      <c r="AK703" s="6"/>
      <c r="AL703" s="6"/>
      <c r="AM703" s="6"/>
    </row>
    <row r="704">
      <c r="B704" s="10"/>
      <c r="C704" s="10"/>
      <c r="D704" s="10"/>
      <c r="F704" s="10"/>
      <c r="G704" s="10"/>
      <c r="H704" s="10"/>
      <c r="O704" s="34"/>
      <c r="AB704" s="6"/>
      <c r="AC704" s="6"/>
      <c r="AD704" s="6"/>
      <c r="AK704" s="6"/>
      <c r="AL704" s="6"/>
      <c r="AM704" s="6"/>
    </row>
    <row r="705">
      <c r="B705" s="10"/>
      <c r="C705" s="10"/>
      <c r="D705" s="10"/>
      <c r="F705" s="10"/>
      <c r="G705" s="10"/>
      <c r="H705" s="10"/>
      <c r="O705" s="34"/>
      <c r="AB705" s="6"/>
      <c r="AC705" s="6"/>
      <c r="AD705" s="6"/>
      <c r="AK705" s="6"/>
      <c r="AL705" s="6"/>
      <c r="AM705" s="6"/>
    </row>
    <row r="706">
      <c r="B706" s="10"/>
      <c r="C706" s="10"/>
      <c r="D706" s="10"/>
      <c r="F706" s="10"/>
      <c r="G706" s="10"/>
      <c r="H706" s="10"/>
      <c r="O706" s="34"/>
      <c r="AB706" s="6"/>
      <c r="AC706" s="6"/>
      <c r="AD706" s="6"/>
      <c r="AK706" s="6"/>
      <c r="AL706" s="6"/>
      <c r="AM706" s="6"/>
    </row>
    <row r="707">
      <c r="B707" s="10"/>
      <c r="C707" s="10"/>
      <c r="D707" s="10"/>
      <c r="F707" s="10"/>
      <c r="G707" s="10"/>
      <c r="H707" s="10"/>
      <c r="O707" s="34"/>
      <c r="AB707" s="6"/>
      <c r="AC707" s="6"/>
      <c r="AD707" s="6"/>
      <c r="AK707" s="6"/>
      <c r="AL707" s="6"/>
      <c r="AM707" s="6"/>
    </row>
    <row r="708">
      <c r="B708" s="10"/>
      <c r="C708" s="10"/>
      <c r="D708" s="10"/>
      <c r="F708" s="10"/>
      <c r="G708" s="10"/>
      <c r="H708" s="10"/>
      <c r="O708" s="34"/>
      <c r="AB708" s="6"/>
      <c r="AC708" s="6"/>
      <c r="AD708" s="6"/>
      <c r="AK708" s="6"/>
      <c r="AL708" s="6"/>
      <c r="AM708" s="6"/>
    </row>
    <row r="709">
      <c r="B709" s="10"/>
      <c r="C709" s="10"/>
      <c r="D709" s="10"/>
      <c r="F709" s="10"/>
      <c r="G709" s="10"/>
      <c r="H709" s="10"/>
      <c r="O709" s="34"/>
      <c r="AB709" s="6"/>
      <c r="AC709" s="6"/>
      <c r="AD709" s="6"/>
      <c r="AK709" s="6"/>
      <c r="AL709" s="6"/>
      <c r="AM709" s="6"/>
    </row>
    <row r="710">
      <c r="B710" s="10"/>
      <c r="C710" s="10"/>
      <c r="D710" s="10"/>
      <c r="F710" s="10"/>
      <c r="G710" s="10"/>
      <c r="H710" s="10"/>
      <c r="O710" s="34"/>
      <c r="AB710" s="6"/>
      <c r="AC710" s="6"/>
      <c r="AD710" s="6"/>
      <c r="AK710" s="6"/>
      <c r="AL710" s="6"/>
      <c r="AM710" s="6"/>
    </row>
    <row r="711">
      <c r="B711" s="10"/>
      <c r="C711" s="10"/>
      <c r="D711" s="10"/>
      <c r="F711" s="10"/>
      <c r="G711" s="10"/>
      <c r="H711" s="10"/>
      <c r="O711" s="34"/>
      <c r="AB711" s="6"/>
      <c r="AC711" s="6"/>
      <c r="AD711" s="6"/>
      <c r="AK711" s="6"/>
      <c r="AL711" s="6"/>
      <c r="AM711" s="6"/>
    </row>
    <row r="712">
      <c r="B712" s="10"/>
      <c r="C712" s="10"/>
      <c r="D712" s="10"/>
      <c r="F712" s="10"/>
      <c r="G712" s="10"/>
      <c r="H712" s="10"/>
      <c r="O712" s="34"/>
      <c r="AB712" s="6"/>
      <c r="AC712" s="6"/>
      <c r="AD712" s="6"/>
      <c r="AK712" s="6"/>
      <c r="AL712" s="6"/>
      <c r="AM712" s="6"/>
    </row>
    <row r="713">
      <c r="B713" s="10"/>
      <c r="C713" s="10"/>
      <c r="D713" s="10"/>
      <c r="F713" s="10"/>
      <c r="G713" s="10"/>
      <c r="H713" s="10"/>
      <c r="O713" s="34"/>
      <c r="AB713" s="6"/>
      <c r="AC713" s="6"/>
      <c r="AD713" s="6"/>
      <c r="AK713" s="6"/>
      <c r="AL713" s="6"/>
      <c r="AM713" s="6"/>
    </row>
    <row r="714">
      <c r="B714" s="10"/>
      <c r="C714" s="10"/>
      <c r="D714" s="10"/>
      <c r="F714" s="10"/>
      <c r="G714" s="10"/>
      <c r="H714" s="10"/>
      <c r="O714" s="34"/>
      <c r="AB714" s="6"/>
      <c r="AC714" s="6"/>
      <c r="AD714" s="6"/>
      <c r="AK714" s="6"/>
      <c r="AL714" s="6"/>
      <c r="AM714" s="6"/>
    </row>
    <row r="715">
      <c r="B715" s="10"/>
      <c r="C715" s="10"/>
      <c r="D715" s="10"/>
      <c r="F715" s="10"/>
      <c r="G715" s="10"/>
      <c r="H715" s="10"/>
      <c r="O715" s="34"/>
      <c r="AB715" s="6"/>
      <c r="AC715" s="6"/>
      <c r="AD715" s="6"/>
      <c r="AK715" s="6"/>
      <c r="AL715" s="6"/>
      <c r="AM715" s="6"/>
    </row>
    <row r="716">
      <c r="B716" s="10"/>
      <c r="C716" s="10"/>
      <c r="D716" s="10"/>
      <c r="F716" s="10"/>
      <c r="G716" s="10"/>
      <c r="H716" s="10"/>
      <c r="O716" s="34"/>
      <c r="AB716" s="6"/>
      <c r="AC716" s="6"/>
      <c r="AD716" s="6"/>
      <c r="AK716" s="6"/>
      <c r="AL716" s="6"/>
      <c r="AM716" s="6"/>
    </row>
    <row r="717">
      <c r="B717" s="10"/>
      <c r="C717" s="10"/>
      <c r="D717" s="10"/>
      <c r="F717" s="10"/>
      <c r="G717" s="10"/>
      <c r="H717" s="10"/>
      <c r="O717" s="34"/>
      <c r="AB717" s="6"/>
      <c r="AC717" s="6"/>
      <c r="AD717" s="6"/>
      <c r="AK717" s="6"/>
      <c r="AL717" s="6"/>
      <c r="AM717" s="6"/>
    </row>
    <row r="718">
      <c r="B718" s="10"/>
      <c r="C718" s="10"/>
      <c r="D718" s="10"/>
      <c r="F718" s="10"/>
      <c r="G718" s="10"/>
      <c r="H718" s="10"/>
      <c r="O718" s="34"/>
      <c r="AB718" s="6"/>
      <c r="AC718" s="6"/>
      <c r="AD718" s="6"/>
      <c r="AK718" s="6"/>
      <c r="AL718" s="6"/>
      <c r="AM718" s="6"/>
    </row>
    <row r="719">
      <c r="B719" s="10"/>
      <c r="C719" s="10"/>
      <c r="D719" s="10"/>
      <c r="F719" s="10"/>
      <c r="G719" s="10"/>
      <c r="H719" s="10"/>
      <c r="O719" s="34"/>
      <c r="AB719" s="6"/>
      <c r="AC719" s="6"/>
      <c r="AD719" s="6"/>
      <c r="AK719" s="6"/>
      <c r="AL719" s="6"/>
      <c r="AM719" s="6"/>
    </row>
    <row r="720">
      <c r="B720" s="10"/>
      <c r="C720" s="10"/>
      <c r="D720" s="10"/>
      <c r="F720" s="10"/>
      <c r="G720" s="10"/>
      <c r="H720" s="10"/>
      <c r="O720" s="34"/>
      <c r="AB720" s="6"/>
      <c r="AC720" s="6"/>
      <c r="AD720" s="6"/>
      <c r="AK720" s="6"/>
      <c r="AL720" s="6"/>
      <c r="AM720" s="6"/>
    </row>
    <row r="721">
      <c r="B721" s="10"/>
      <c r="C721" s="10"/>
      <c r="D721" s="10"/>
      <c r="F721" s="10"/>
      <c r="G721" s="10"/>
      <c r="H721" s="10"/>
      <c r="O721" s="34"/>
      <c r="AB721" s="6"/>
      <c r="AC721" s="6"/>
      <c r="AD721" s="6"/>
      <c r="AK721" s="6"/>
      <c r="AL721" s="6"/>
      <c r="AM721" s="6"/>
    </row>
    <row r="722">
      <c r="B722" s="10"/>
      <c r="C722" s="10"/>
      <c r="D722" s="10"/>
      <c r="F722" s="10"/>
      <c r="G722" s="10"/>
      <c r="H722" s="10"/>
      <c r="O722" s="34"/>
      <c r="AB722" s="6"/>
      <c r="AC722" s="6"/>
      <c r="AD722" s="6"/>
      <c r="AK722" s="6"/>
      <c r="AL722" s="6"/>
      <c r="AM722" s="6"/>
    </row>
    <row r="723">
      <c r="B723" s="10"/>
      <c r="C723" s="10"/>
      <c r="D723" s="10"/>
      <c r="F723" s="10"/>
      <c r="G723" s="10"/>
      <c r="H723" s="10"/>
      <c r="O723" s="34"/>
      <c r="AB723" s="6"/>
      <c r="AC723" s="6"/>
      <c r="AD723" s="6"/>
      <c r="AK723" s="6"/>
      <c r="AL723" s="6"/>
      <c r="AM723" s="6"/>
    </row>
    <row r="724">
      <c r="B724" s="10"/>
      <c r="C724" s="10"/>
      <c r="D724" s="10"/>
      <c r="F724" s="10"/>
      <c r="G724" s="10"/>
      <c r="H724" s="10"/>
      <c r="O724" s="34"/>
      <c r="AB724" s="6"/>
      <c r="AC724" s="6"/>
      <c r="AD724" s="6"/>
      <c r="AK724" s="6"/>
      <c r="AL724" s="6"/>
      <c r="AM724" s="6"/>
    </row>
    <row r="725">
      <c r="B725" s="10"/>
      <c r="C725" s="10"/>
      <c r="D725" s="10"/>
      <c r="F725" s="10"/>
      <c r="G725" s="10"/>
      <c r="H725" s="10"/>
      <c r="O725" s="34"/>
      <c r="AB725" s="6"/>
      <c r="AC725" s="6"/>
      <c r="AD725" s="6"/>
      <c r="AK725" s="6"/>
      <c r="AL725" s="6"/>
      <c r="AM725" s="6"/>
    </row>
    <row r="726">
      <c r="B726" s="10"/>
      <c r="C726" s="10"/>
      <c r="D726" s="10"/>
      <c r="F726" s="10"/>
      <c r="G726" s="10"/>
      <c r="H726" s="10"/>
      <c r="O726" s="34"/>
      <c r="AB726" s="6"/>
      <c r="AC726" s="6"/>
      <c r="AD726" s="6"/>
      <c r="AK726" s="6"/>
      <c r="AL726" s="6"/>
      <c r="AM726" s="6"/>
    </row>
    <row r="727">
      <c r="B727" s="10"/>
      <c r="C727" s="10"/>
      <c r="D727" s="10"/>
      <c r="F727" s="10"/>
      <c r="G727" s="10"/>
      <c r="H727" s="10"/>
      <c r="O727" s="34"/>
      <c r="AB727" s="6"/>
      <c r="AC727" s="6"/>
      <c r="AD727" s="6"/>
      <c r="AK727" s="6"/>
      <c r="AL727" s="6"/>
      <c r="AM727" s="6"/>
    </row>
    <row r="728">
      <c r="B728" s="10"/>
      <c r="C728" s="10"/>
      <c r="D728" s="10"/>
      <c r="F728" s="10"/>
      <c r="G728" s="10"/>
      <c r="H728" s="10"/>
      <c r="O728" s="34"/>
      <c r="AB728" s="6"/>
      <c r="AC728" s="6"/>
      <c r="AD728" s="6"/>
      <c r="AK728" s="6"/>
      <c r="AL728" s="6"/>
      <c r="AM728" s="6"/>
    </row>
    <row r="729">
      <c r="B729" s="10"/>
      <c r="C729" s="10"/>
      <c r="D729" s="10"/>
      <c r="F729" s="10"/>
      <c r="G729" s="10"/>
      <c r="H729" s="10"/>
      <c r="O729" s="34"/>
      <c r="AB729" s="6"/>
      <c r="AC729" s="6"/>
      <c r="AD729" s="6"/>
      <c r="AK729" s="6"/>
      <c r="AL729" s="6"/>
      <c r="AM729" s="6"/>
    </row>
    <row r="730">
      <c r="B730" s="10"/>
      <c r="C730" s="10"/>
      <c r="D730" s="10"/>
      <c r="F730" s="10"/>
      <c r="G730" s="10"/>
      <c r="H730" s="10"/>
      <c r="O730" s="34"/>
      <c r="AB730" s="6"/>
      <c r="AC730" s="6"/>
      <c r="AD730" s="6"/>
      <c r="AK730" s="6"/>
      <c r="AL730" s="6"/>
      <c r="AM730" s="6"/>
    </row>
    <row r="731">
      <c r="B731" s="10"/>
      <c r="C731" s="10"/>
      <c r="D731" s="10"/>
      <c r="F731" s="10"/>
      <c r="G731" s="10"/>
      <c r="H731" s="10"/>
      <c r="O731" s="34"/>
      <c r="AB731" s="6"/>
      <c r="AC731" s="6"/>
      <c r="AD731" s="6"/>
      <c r="AK731" s="6"/>
      <c r="AL731" s="6"/>
      <c r="AM731" s="6"/>
    </row>
    <row r="732">
      <c r="B732" s="10"/>
      <c r="C732" s="10"/>
      <c r="D732" s="10"/>
      <c r="F732" s="10"/>
      <c r="G732" s="10"/>
      <c r="H732" s="10"/>
      <c r="O732" s="34"/>
      <c r="AB732" s="6"/>
      <c r="AC732" s="6"/>
      <c r="AD732" s="6"/>
      <c r="AK732" s="6"/>
      <c r="AL732" s="6"/>
      <c r="AM732" s="6"/>
    </row>
    <row r="733">
      <c r="B733" s="10"/>
      <c r="C733" s="10"/>
      <c r="D733" s="10"/>
      <c r="F733" s="10"/>
      <c r="G733" s="10"/>
      <c r="H733" s="10"/>
      <c r="O733" s="34"/>
      <c r="AB733" s="6"/>
      <c r="AC733" s="6"/>
      <c r="AD733" s="6"/>
      <c r="AK733" s="6"/>
      <c r="AL733" s="6"/>
      <c r="AM733" s="6"/>
    </row>
    <row r="734">
      <c r="B734" s="10"/>
      <c r="C734" s="10"/>
      <c r="D734" s="10"/>
      <c r="F734" s="10"/>
      <c r="G734" s="10"/>
      <c r="H734" s="10"/>
      <c r="O734" s="34"/>
      <c r="AB734" s="6"/>
      <c r="AC734" s="6"/>
      <c r="AD734" s="6"/>
      <c r="AK734" s="6"/>
      <c r="AL734" s="6"/>
      <c r="AM734" s="6"/>
    </row>
    <row r="735">
      <c r="B735" s="10"/>
      <c r="C735" s="10"/>
      <c r="D735" s="10"/>
      <c r="F735" s="10"/>
      <c r="G735" s="10"/>
      <c r="H735" s="10"/>
      <c r="O735" s="34"/>
      <c r="AB735" s="6"/>
      <c r="AC735" s="6"/>
      <c r="AD735" s="6"/>
      <c r="AK735" s="6"/>
      <c r="AL735" s="6"/>
      <c r="AM735" s="6"/>
    </row>
    <row r="736">
      <c r="B736" s="10"/>
      <c r="C736" s="10"/>
      <c r="D736" s="10"/>
      <c r="F736" s="10"/>
      <c r="G736" s="10"/>
      <c r="H736" s="10"/>
      <c r="O736" s="34"/>
      <c r="AB736" s="6"/>
      <c r="AC736" s="6"/>
      <c r="AD736" s="6"/>
      <c r="AK736" s="6"/>
      <c r="AL736" s="6"/>
      <c r="AM736" s="6"/>
    </row>
    <row r="737">
      <c r="B737" s="10"/>
      <c r="C737" s="10"/>
      <c r="D737" s="10"/>
      <c r="F737" s="10"/>
      <c r="G737" s="10"/>
      <c r="H737" s="10"/>
      <c r="O737" s="34"/>
      <c r="AB737" s="6"/>
      <c r="AC737" s="6"/>
      <c r="AD737" s="6"/>
      <c r="AK737" s="6"/>
      <c r="AL737" s="6"/>
      <c r="AM737" s="6"/>
    </row>
    <row r="738">
      <c r="B738" s="10"/>
      <c r="C738" s="10"/>
      <c r="D738" s="10"/>
      <c r="F738" s="10"/>
      <c r="G738" s="10"/>
      <c r="H738" s="10"/>
      <c r="O738" s="34"/>
      <c r="AB738" s="6"/>
      <c r="AC738" s="6"/>
      <c r="AD738" s="6"/>
      <c r="AK738" s="6"/>
      <c r="AL738" s="6"/>
      <c r="AM738" s="6"/>
    </row>
    <row r="739">
      <c r="B739" s="10"/>
      <c r="C739" s="10"/>
      <c r="D739" s="10"/>
      <c r="F739" s="10"/>
      <c r="G739" s="10"/>
      <c r="H739" s="10"/>
      <c r="O739" s="34"/>
      <c r="AB739" s="6"/>
      <c r="AC739" s="6"/>
      <c r="AD739" s="6"/>
      <c r="AK739" s="6"/>
      <c r="AL739" s="6"/>
      <c r="AM739" s="6"/>
    </row>
    <row r="740">
      <c r="B740" s="10"/>
      <c r="C740" s="10"/>
      <c r="D740" s="10"/>
      <c r="F740" s="10"/>
      <c r="G740" s="10"/>
      <c r="H740" s="10"/>
      <c r="O740" s="34"/>
      <c r="AB740" s="6"/>
      <c r="AC740" s="6"/>
      <c r="AD740" s="6"/>
      <c r="AK740" s="6"/>
      <c r="AL740" s="6"/>
      <c r="AM740" s="6"/>
    </row>
    <row r="741">
      <c r="B741" s="10"/>
      <c r="C741" s="10"/>
      <c r="D741" s="10"/>
      <c r="F741" s="10"/>
      <c r="G741" s="10"/>
      <c r="H741" s="10"/>
      <c r="O741" s="34"/>
      <c r="AB741" s="6"/>
      <c r="AC741" s="6"/>
      <c r="AD741" s="6"/>
      <c r="AK741" s="6"/>
      <c r="AL741" s="6"/>
      <c r="AM741" s="6"/>
    </row>
    <row r="742">
      <c r="B742" s="10"/>
      <c r="C742" s="10"/>
      <c r="D742" s="10"/>
      <c r="F742" s="10"/>
      <c r="G742" s="10"/>
      <c r="H742" s="10"/>
      <c r="O742" s="34"/>
      <c r="AB742" s="6"/>
      <c r="AC742" s="6"/>
      <c r="AD742" s="6"/>
      <c r="AK742" s="6"/>
      <c r="AL742" s="6"/>
      <c r="AM742" s="6"/>
    </row>
    <row r="743">
      <c r="B743" s="10"/>
      <c r="C743" s="10"/>
      <c r="D743" s="10"/>
      <c r="F743" s="10"/>
      <c r="G743" s="10"/>
      <c r="H743" s="10"/>
      <c r="O743" s="34"/>
      <c r="AB743" s="6"/>
      <c r="AC743" s="6"/>
      <c r="AD743" s="6"/>
      <c r="AK743" s="6"/>
      <c r="AL743" s="6"/>
      <c r="AM743" s="6"/>
    </row>
    <row r="744">
      <c r="B744" s="10"/>
      <c r="C744" s="10"/>
      <c r="D744" s="10"/>
      <c r="F744" s="10"/>
      <c r="G744" s="10"/>
      <c r="H744" s="10"/>
      <c r="O744" s="34"/>
      <c r="AB744" s="6"/>
      <c r="AC744" s="6"/>
      <c r="AD744" s="6"/>
      <c r="AK744" s="6"/>
      <c r="AL744" s="6"/>
      <c r="AM744" s="6"/>
    </row>
    <row r="745">
      <c r="B745" s="10"/>
      <c r="C745" s="10"/>
      <c r="D745" s="10"/>
      <c r="F745" s="10"/>
      <c r="G745" s="10"/>
      <c r="H745" s="10"/>
      <c r="O745" s="34"/>
      <c r="AB745" s="6"/>
      <c r="AC745" s="6"/>
      <c r="AD745" s="6"/>
      <c r="AK745" s="6"/>
      <c r="AL745" s="6"/>
      <c r="AM745" s="6"/>
    </row>
    <row r="746">
      <c r="B746" s="10"/>
      <c r="C746" s="10"/>
      <c r="D746" s="10"/>
      <c r="F746" s="10"/>
      <c r="G746" s="10"/>
      <c r="H746" s="10"/>
      <c r="O746" s="34"/>
      <c r="AB746" s="6"/>
      <c r="AC746" s="6"/>
      <c r="AD746" s="6"/>
      <c r="AK746" s="6"/>
      <c r="AL746" s="6"/>
      <c r="AM746" s="6"/>
    </row>
    <row r="747">
      <c r="B747" s="10"/>
      <c r="C747" s="10"/>
      <c r="D747" s="10"/>
      <c r="F747" s="10"/>
      <c r="G747" s="10"/>
      <c r="H747" s="10"/>
      <c r="O747" s="34"/>
      <c r="AB747" s="6"/>
      <c r="AC747" s="6"/>
      <c r="AD747" s="6"/>
      <c r="AK747" s="6"/>
      <c r="AL747" s="6"/>
      <c r="AM747" s="6"/>
    </row>
    <row r="748">
      <c r="B748" s="10"/>
      <c r="C748" s="10"/>
      <c r="D748" s="10"/>
      <c r="F748" s="10"/>
      <c r="G748" s="10"/>
      <c r="H748" s="10"/>
      <c r="O748" s="34"/>
      <c r="AB748" s="6"/>
      <c r="AC748" s="6"/>
      <c r="AD748" s="6"/>
      <c r="AK748" s="6"/>
      <c r="AL748" s="6"/>
      <c r="AM748" s="6"/>
    </row>
    <row r="749">
      <c r="B749" s="10"/>
      <c r="C749" s="10"/>
      <c r="D749" s="10"/>
      <c r="F749" s="10"/>
      <c r="G749" s="10"/>
      <c r="H749" s="10"/>
      <c r="O749" s="34"/>
      <c r="AB749" s="6"/>
      <c r="AC749" s="6"/>
      <c r="AD749" s="6"/>
      <c r="AK749" s="6"/>
      <c r="AL749" s="6"/>
      <c r="AM749" s="6"/>
    </row>
    <row r="750">
      <c r="B750" s="10"/>
      <c r="C750" s="10"/>
      <c r="D750" s="10"/>
      <c r="F750" s="10"/>
      <c r="G750" s="10"/>
      <c r="H750" s="10"/>
      <c r="O750" s="34"/>
      <c r="AB750" s="6"/>
      <c r="AC750" s="6"/>
      <c r="AD750" s="6"/>
      <c r="AK750" s="6"/>
      <c r="AL750" s="6"/>
      <c r="AM750" s="6"/>
    </row>
    <row r="751">
      <c r="B751" s="10"/>
      <c r="C751" s="10"/>
      <c r="D751" s="10"/>
      <c r="F751" s="10"/>
      <c r="G751" s="10"/>
      <c r="H751" s="10"/>
      <c r="O751" s="34"/>
      <c r="AB751" s="6"/>
      <c r="AC751" s="6"/>
      <c r="AD751" s="6"/>
      <c r="AK751" s="6"/>
      <c r="AL751" s="6"/>
      <c r="AM751" s="6"/>
    </row>
    <row r="752">
      <c r="B752" s="10"/>
      <c r="C752" s="10"/>
      <c r="D752" s="10"/>
      <c r="F752" s="10"/>
      <c r="G752" s="10"/>
      <c r="H752" s="10"/>
      <c r="O752" s="34"/>
      <c r="AB752" s="6"/>
      <c r="AC752" s="6"/>
      <c r="AD752" s="6"/>
      <c r="AK752" s="6"/>
      <c r="AL752" s="6"/>
      <c r="AM752" s="6"/>
    </row>
    <row r="753">
      <c r="B753" s="10"/>
      <c r="C753" s="10"/>
      <c r="D753" s="10"/>
      <c r="F753" s="10"/>
      <c r="G753" s="10"/>
      <c r="H753" s="10"/>
      <c r="O753" s="34"/>
      <c r="AB753" s="6"/>
      <c r="AC753" s="6"/>
      <c r="AD753" s="6"/>
      <c r="AK753" s="6"/>
      <c r="AL753" s="6"/>
      <c r="AM753" s="6"/>
    </row>
    <row r="754">
      <c r="B754" s="10"/>
      <c r="C754" s="10"/>
      <c r="D754" s="10"/>
      <c r="F754" s="10"/>
      <c r="G754" s="10"/>
      <c r="H754" s="10"/>
      <c r="O754" s="34"/>
      <c r="AB754" s="6"/>
      <c r="AC754" s="6"/>
      <c r="AD754" s="6"/>
      <c r="AK754" s="6"/>
      <c r="AL754" s="6"/>
      <c r="AM754" s="6"/>
    </row>
    <row r="755">
      <c r="B755" s="10"/>
      <c r="C755" s="10"/>
      <c r="D755" s="10"/>
      <c r="F755" s="10"/>
      <c r="G755" s="10"/>
      <c r="H755" s="10"/>
      <c r="O755" s="34"/>
      <c r="AB755" s="6"/>
      <c r="AC755" s="6"/>
      <c r="AD755" s="6"/>
      <c r="AK755" s="6"/>
      <c r="AL755" s="6"/>
      <c r="AM755" s="6"/>
    </row>
    <row r="756">
      <c r="B756" s="10"/>
      <c r="C756" s="10"/>
      <c r="D756" s="10"/>
      <c r="F756" s="10"/>
      <c r="G756" s="10"/>
      <c r="H756" s="10"/>
      <c r="O756" s="34"/>
      <c r="AB756" s="6"/>
      <c r="AC756" s="6"/>
      <c r="AD756" s="6"/>
      <c r="AK756" s="6"/>
      <c r="AL756" s="6"/>
      <c r="AM756" s="6"/>
    </row>
    <row r="757">
      <c r="B757" s="10"/>
      <c r="C757" s="10"/>
      <c r="D757" s="10"/>
      <c r="F757" s="10"/>
      <c r="G757" s="10"/>
      <c r="H757" s="10"/>
      <c r="O757" s="34"/>
      <c r="AB757" s="6"/>
      <c r="AC757" s="6"/>
      <c r="AD757" s="6"/>
      <c r="AK757" s="6"/>
      <c r="AL757" s="6"/>
      <c r="AM757" s="6"/>
    </row>
    <row r="758">
      <c r="B758" s="10"/>
      <c r="C758" s="10"/>
      <c r="D758" s="10"/>
      <c r="F758" s="10"/>
      <c r="G758" s="10"/>
      <c r="H758" s="10"/>
      <c r="O758" s="34"/>
      <c r="AB758" s="6"/>
      <c r="AC758" s="6"/>
      <c r="AD758" s="6"/>
      <c r="AK758" s="6"/>
      <c r="AL758" s="6"/>
      <c r="AM758" s="6"/>
    </row>
    <row r="759">
      <c r="B759" s="10"/>
      <c r="C759" s="10"/>
      <c r="D759" s="10"/>
      <c r="F759" s="10"/>
      <c r="G759" s="10"/>
      <c r="H759" s="10"/>
      <c r="O759" s="34"/>
      <c r="AB759" s="6"/>
      <c r="AC759" s="6"/>
      <c r="AD759" s="6"/>
      <c r="AK759" s="6"/>
      <c r="AL759" s="6"/>
      <c r="AM759" s="6"/>
    </row>
    <row r="760">
      <c r="B760" s="10"/>
      <c r="C760" s="10"/>
      <c r="D760" s="10"/>
      <c r="F760" s="10"/>
      <c r="G760" s="10"/>
      <c r="H760" s="10"/>
      <c r="O760" s="34"/>
      <c r="AB760" s="6"/>
      <c r="AC760" s="6"/>
      <c r="AD760" s="6"/>
      <c r="AK760" s="6"/>
      <c r="AL760" s="6"/>
      <c r="AM760" s="6"/>
    </row>
    <row r="761">
      <c r="B761" s="10"/>
      <c r="C761" s="10"/>
      <c r="D761" s="10"/>
      <c r="F761" s="10"/>
      <c r="G761" s="10"/>
      <c r="H761" s="10"/>
      <c r="O761" s="34"/>
      <c r="AB761" s="6"/>
      <c r="AC761" s="6"/>
      <c r="AD761" s="6"/>
      <c r="AK761" s="6"/>
      <c r="AL761" s="6"/>
      <c r="AM761" s="6"/>
    </row>
    <row r="762">
      <c r="B762" s="10"/>
      <c r="C762" s="10"/>
      <c r="D762" s="10"/>
      <c r="F762" s="10"/>
      <c r="G762" s="10"/>
      <c r="H762" s="10"/>
      <c r="O762" s="34"/>
      <c r="AB762" s="6"/>
      <c r="AC762" s="6"/>
      <c r="AD762" s="6"/>
      <c r="AK762" s="6"/>
      <c r="AL762" s="6"/>
      <c r="AM762" s="6"/>
    </row>
    <row r="763">
      <c r="B763" s="10"/>
      <c r="C763" s="10"/>
      <c r="D763" s="10"/>
      <c r="F763" s="10"/>
      <c r="G763" s="10"/>
      <c r="H763" s="10"/>
      <c r="O763" s="34"/>
      <c r="AB763" s="6"/>
      <c r="AC763" s="6"/>
      <c r="AD763" s="6"/>
      <c r="AK763" s="6"/>
      <c r="AL763" s="6"/>
      <c r="AM763" s="6"/>
    </row>
    <row r="764">
      <c r="B764" s="10"/>
      <c r="C764" s="10"/>
      <c r="D764" s="10"/>
      <c r="F764" s="10"/>
      <c r="G764" s="10"/>
      <c r="H764" s="10"/>
      <c r="O764" s="34"/>
      <c r="AB764" s="6"/>
      <c r="AC764" s="6"/>
      <c r="AD764" s="6"/>
      <c r="AK764" s="6"/>
      <c r="AL764" s="6"/>
      <c r="AM764" s="6"/>
    </row>
    <row r="765">
      <c r="B765" s="10"/>
      <c r="C765" s="10"/>
      <c r="D765" s="10"/>
      <c r="F765" s="10"/>
      <c r="G765" s="10"/>
      <c r="H765" s="10"/>
      <c r="O765" s="34"/>
      <c r="AB765" s="6"/>
      <c r="AC765" s="6"/>
      <c r="AD765" s="6"/>
      <c r="AK765" s="6"/>
      <c r="AL765" s="6"/>
      <c r="AM765" s="6"/>
    </row>
    <row r="766">
      <c r="B766" s="10"/>
      <c r="C766" s="10"/>
      <c r="D766" s="10"/>
      <c r="F766" s="10"/>
      <c r="G766" s="10"/>
      <c r="H766" s="10"/>
      <c r="O766" s="34"/>
      <c r="AB766" s="6"/>
      <c r="AC766" s="6"/>
      <c r="AD766" s="6"/>
      <c r="AK766" s="6"/>
      <c r="AL766" s="6"/>
      <c r="AM766" s="6"/>
    </row>
    <row r="767">
      <c r="B767" s="10"/>
      <c r="C767" s="10"/>
      <c r="D767" s="10"/>
      <c r="F767" s="10"/>
      <c r="G767" s="10"/>
      <c r="H767" s="10"/>
      <c r="O767" s="34"/>
      <c r="AB767" s="6"/>
      <c r="AC767" s="6"/>
      <c r="AD767" s="6"/>
      <c r="AK767" s="6"/>
      <c r="AL767" s="6"/>
      <c r="AM767" s="6"/>
    </row>
    <row r="768">
      <c r="B768" s="10"/>
      <c r="C768" s="10"/>
      <c r="D768" s="10"/>
      <c r="F768" s="10"/>
      <c r="G768" s="10"/>
      <c r="H768" s="10"/>
      <c r="O768" s="34"/>
      <c r="AB768" s="6"/>
      <c r="AC768" s="6"/>
      <c r="AD768" s="6"/>
      <c r="AK768" s="6"/>
      <c r="AL768" s="6"/>
      <c r="AM768" s="6"/>
    </row>
    <row r="769">
      <c r="B769" s="10"/>
      <c r="C769" s="10"/>
      <c r="D769" s="10"/>
      <c r="F769" s="10"/>
      <c r="G769" s="10"/>
      <c r="H769" s="10"/>
      <c r="O769" s="34"/>
      <c r="AB769" s="6"/>
      <c r="AC769" s="6"/>
      <c r="AD769" s="6"/>
      <c r="AK769" s="6"/>
      <c r="AL769" s="6"/>
      <c r="AM769" s="6"/>
    </row>
    <row r="770">
      <c r="B770" s="10"/>
      <c r="C770" s="10"/>
      <c r="D770" s="10"/>
      <c r="F770" s="10"/>
      <c r="G770" s="10"/>
      <c r="H770" s="10"/>
      <c r="O770" s="34"/>
      <c r="AB770" s="6"/>
      <c r="AC770" s="6"/>
      <c r="AD770" s="6"/>
      <c r="AK770" s="6"/>
      <c r="AL770" s="6"/>
      <c r="AM770" s="6"/>
    </row>
    <row r="771">
      <c r="B771" s="10"/>
      <c r="C771" s="10"/>
      <c r="D771" s="10"/>
      <c r="F771" s="10"/>
      <c r="G771" s="10"/>
      <c r="H771" s="10"/>
      <c r="O771" s="34"/>
      <c r="AB771" s="6"/>
      <c r="AC771" s="6"/>
      <c r="AD771" s="6"/>
      <c r="AK771" s="6"/>
      <c r="AL771" s="6"/>
      <c r="AM771" s="6"/>
    </row>
    <row r="772">
      <c r="B772" s="10"/>
      <c r="C772" s="10"/>
      <c r="D772" s="10"/>
      <c r="F772" s="10"/>
      <c r="G772" s="10"/>
      <c r="H772" s="10"/>
      <c r="O772" s="34"/>
      <c r="AB772" s="6"/>
      <c r="AC772" s="6"/>
      <c r="AD772" s="6"/>
      <c r="AK772" s="6"/>
      <c r="AL772" s="6"/>
      <c r="AM772" s="6"/>
    </row>
    <row r="773">
      <c r="B773" s="10"/>
      <c r="C773" s="10"/>
      <c r="D773" s="10"/>
      <c r="F773" s="10"/>
      <c r="G773" s="10"/>
      <c r="H773" s="10"/>
      <c r="O773" s="34"/>
      <c r="AB773" s="6"/>
      <c r="AC773" s="6"/>
      <c r="AD773" s="6"/>
      <c r="AK773" s="6"/>
      <c r="AL773" s="6"/>
      <c r="AM773" s="6"/>
    </row>
    <row r="774">
      <c r="B774" s="10"/>
      <c r="C774" s="10"/>
      <c r="D774" s="10"/>
      <c r="F774" s="10"/>
      <c r="G774" s="10"/>
      <c r="H774" s="10"/>
      <c r="O774" s="34"/>
      <c r="AB774" s="6"/>
      <c r="AC774" s="6"/>
      <c r="AD774" s="6"/>
      <c r="AK774" s="6"/>
      <c r="AL774" s="6"/>
      <c r="AM774" s="6"/>
    </row>
    <row r="775">
      <c r="B775" s="10"/>
      <c r="C775" s="10"/>
      <c r="D775" s="10"/>
      <c r="F775" s="10"/>
      <c r="G775" s="10"/>
      <c r="H775" s="10"/>
      <c r="O775" s="34"/>
      <c r="AB775" s="6"/>
      <c r="AC775" s="6"/>
      <c r="AD775" s="6"/>
      <c r="AK775" s="6"/>
      <c r="AL775" s="6"/>
      <c r="AM775" s="6"/>
    </row>
    <row r="776">
      <c r="B776" s="10"/>
      <c r="C776" s="10"/>
      <c r="D776" s="10"/>
      <c r="F776" s="10"/>
      <c r="G776" s="10"/>
      <c r="H776" s="10"/>
      <c r="O776" s="34"/>
      <c r="AB776" s="6"/>
      <c r="AC776" s="6"/>
      <c r="AD776" s="6"/>
      <c r="AK776" s="6"/>
      <c r="AL776" s="6"/>
      <c r="AM776" s="6"/>
    </row>
    <row r="777">
      <c r="B777" s="10"/>
      <c r="C777" s="10"/>
      <c r="D777" s="10"/>
      <c r="F777" s="10"/>
      <c r="G777" s="10"/>
      <c r="H777" s="10"/>
      <c r="O777" s="34"/>
      <c r="AB777" s="6"/>
      <c r="AC777" s="6"/>
      <c r="AD777" s="6"/>
      <c r="AK777" s="6"/>
      <c r="AL777" s="6"/>
      <c r="AM777" s="6"/>
    </row>
    <row r="778">
      <c r="B778" s="10"/>
      <c r="C778" s="10"/>
      <c r="D778" s="10"/>
      <c r="F778" s="10"/>
      <c r="G778" s="10"/>
      <c r="H778" s="10"/>
      <c r="O778" s="34"/>
      <c r="AB778" s="6"/>
      <c r="AC778" s="6"/>
      <c r="AD778" s="6"/>
      <c r="AK778" s="6"/>
      <c r="AL778" s="6"/>
      <c r="AM778" s="6"/>
    </row>
    <row r="779">
      <c r="B779" s="10"/>
      <c r="C779" s="10"/>
      <c r="D779" s="10"/>
      <c r="F779" s="10"/>
      <c r="G779" s="10"/>
      <c r="H779" s="10"/>
      <c r="O779" s="34"/>
      <c r="AB779" s="6"/>
      <c r="AC779" s="6"/>
      <c r="AD779" s="6"/>
      <c r="AK779" s="6"/>
      <c r="AL779" s="6"/>
      <c r="AM779" s="6"/>
    </row>
    <row r="780">
      <c r="B780" s="10"/>
      <c r="C780" s="10"/>
      <c r="D780" s="10"/>
      <c r="F780" s="10"/>
      <c r="G780" s="10"/>
      <c r="H780" s="10"/>
      <c r="O780" s="34"/>
      <c r="AB780" s="6"/>
      <c r="AC780" s="6"/>
      <c r="AD780" s="6"/>
      <c r="AK780" s="6"/>
      <c r="AL780" s="6"/>
      <c r="AM780" s="6"/>
    </row>
    <row r="781">
      <c r="B781" s="10"/>
      <c r="C781" s="10"/>
      <c r="D781" s="10"/>
      <c r="F781" s="10"/>
      <c r="G781" s="10"/>
      <c r="H781" s="10"/>
      <c r="O781" s="34"/>
      <c r="AB781" s="6"/>
      <c r="AC781" s="6"/>
      <c r="AD781" s="6"/>
      <c r="AK781" s="6"/>
      <c r="AL781" s="6"/>
      <c r="AM781" s="6"/>
    </row>
    <row r="782">
      <c r="B782" s="10"/>
      <c r="C782" s="10"/>
      <c r="D782" s="10"/>
      <c r="F782" s="10"/>
      <c r="G782" s="10"/>
      <c r="H782" s="10"/>
      <c r="O782" s="34"/>
      <c r="AB782" s="6"/>
      <c r="AC782" s="6"/>
      <c r="AD782" s="6"/>
      <c r="AK782" s="6"/>
      <c r="AL782" s="6"/>
      <c r="AM782" s="6"/>
    </row>
    <row r="783">
      <c r="B783" s="10"/>
      <c r="C783" s="10"/>
      <c r="D783" s="10"/>
      <c r="F783" s="10"/>
      <c r="G783" s="10"/>
      <c r="H783" s="10"/>
      <c r="O783" s="34"/>
      <c r="AB783" s="6"/>
      <c r="AC783" s="6"/>
      <c r="AD783" s="6"/>
      <c r="AK783" s="6"/>
      <c r="AL783" s="6"/>
      <c r="AM783" s="6"/>
    </row>
    <row r="784">
      <c r="B784" s="10"/>
      <c r="C784" s="10"/>
      <c r="D784" s="10"/>
      <c r="F784" s="10"/>
      <c r="G784" s="10"/>
      <c r="H784" s="10"/>
      <c r="O784" s="34"/>
      <c r="AB784" s="6"/>
      <c r="AC784" s="6"/>
      <c r="AD784" s="6"/>
      <c r="AK784" s="6"/>
      <c r="AL784" s="6"/>
      <c r="AM784" s="6"/>
    </row>
    <row r="785">
      <c r="B785" s="10"/>
      <c r="C785" s="10"/>
      <c r="D785" s="10"/>
      <c r="F785" s="10"/>
      <c r="G785" s="10"/>
      <c r="H785" s="10"/>
      <c r="O785" s="34"/>
      <c r="AB785" s="6"/>
      <c r="AC785" s="6"/>
      <c r="AD785" s="6"/>
      <c r="AK785" s="6"/>
      <c r="AL785" s="6"/>
      <c r="AM785" s="6"/>
    </row>
    <row r="786">
      <c r="B786" s="10"/>
      <c r="C786" s="10"/>
      <c r="D786" s="10"/>
      <c r="F786" s="10"/>
      <c r="G786" s="10"/>
      <c r="H786" s="10"/>
      <c r="O786" s="34"/>
      <c r="AB786" s="6"/>
      <c r="AC786" s="6"/>
      <c r="AD786" s="6"/>
      <c r="AK786" s="6"/>
      <c r="AL786" s="6"/>
      <c r="AM786" s="6"/>
    </row>
    <row r="787">
      <c r="B787" s="10"/>
      <c r="C787" s="10"/>
      <c r="D787" s="10"/>
      <c r="F787" s="10"/>
      <c r="G787" s="10"/>
      <c r="H787" s="10"/>
      <c r="O787" s="34"/>
      <c r="AB787" s="6"/>
      <c r="AC787" s="6"/>
      <c r="AD787" s="6"/>
      <c r="AK787" s="6"/>
      <c r="AL787" s="6"/>
      <c r="AM787" s="6"/>
    </row>
    <row r="788">
      <c r="B788" s="10"/>
      <c r="C788" s="10"/>
      <c r="D788" s="10"/>
      <c r="F788" s="10"/>
      <c r="G788" s="10"/>
      <c r="H788" s="10"/>
      <c r="O788" s="34"/>
      <c r="AB788" s="6"/>
      <c r="AC788" s="6"/>
      <c r="AD788" s="6"/>
      <c r="AK788" s="6"/>
      <c r="AL788" s="6"/>
      <c r="AM788" s="6"/>
    </row>
    <row r="789">
      <c r="B789" s="10"/>
      <c r="C789" s="10"/>
      <c r="D789" s="10"/>
      <c r="F789" s="10"/>
      <c r="G789" s="10"/>
      <c r="H789" s="10"/>
      <c r="O789" s="34"/>
      <c r="AB789" s="6"/>
      <c r="AC789" s="6"/>
      <c r="AD789" s="6"/>
      <c r="AK789" s="6"/>
      <c r="AL789" s="6"/>
      <c r="AM789" s="6"/>
    </row>
    <row r="790">
      <c r="B790" s="10"/>
      <c r="C790" s="10"/>
      <c r="D790" s="10"/>
      <c r="F790" s="10"/>
      <c r="G790" s="10"/>
      <c r="H790" s="10"/>
      <c r="O790" s="34"/>
      <c r="AB790" s="6"/>
      <c r="AC790" s="6"/>
      <c r="AD790" s="6"/>
      <c r="AK790" s="6"/>
      <c r="AL790" s="6"/>
      <c r="AM790" s="6"/>
    </row>
    <row r="791">
      <c r="B791" s="10"/>
      <c r="C791" s="10"/>
      <c r="D791" s="10"/>
      <c r="F791" s="10"/>
      <c r="G791" s="10"/>
      <c r="H791" s="10"/>
      <c r="O791" s="34"/>
      <c r="AB791" s="6"/>
      <c r="AC791" s="6"/>
      <c r="AD791" s="6"/>
      <c r="AK791" s="6"/>
      <c r="AL791" s="6"/>
      <c r="AM791" s="6"/>
    </row>
    <row r="792">
      <c r="B792" s="10"/>
      <c r="C792" s="10"/>
      <c r="D792" s="10"/>
      <c r="F792" s="10"/>
      <c r="G792" s="10"/>
      <c r="H792" s="10"/>
      <c r="O792" s="34"/>
      <c r="AB792" s="6"/>
      <c r="AC792" s="6"/>
      <c r="AD792" s="6"/>
      <c r="AK792" s="6"/>
      <c r="AL792" s="6"/>
      <c r="AM792" s="6"/>
    </row>
    <row r="793">
      <c r="B793" s="10"/>
      <c r="C793" s="10"/>
      <c r="D793" s="10"/>
      <c r="F793" s="10"/>
      <c r="G793" s="10"/>
      <c r="H793" s="10"/>
      <c r="O793" s="34"/>
      <c r="AB793" s="6"/>
      <c r="AC793" s="6"/>
      <c r="AD793" s="6"/>
      <c r="AK793" s="6"/>
      <c r="AL793" s="6"/>
      <c r="AM793" s="6"/>
    </row>
    <row r="794">
      <c r="B794" s="10"/>
      <c r="C794" s="10"/>
      <c r="D794" s="10"/>
      <c r="F794" s="10"/>
      <c r="G794" s="10"/>
      <c r="H794" s="10"/>
      <c r="O794" s="34"/>
      <c r="AB794" s="6"/>
      <c r="AC794" s="6"/>
      <c r="AD794" s="6"/>
      <c r="AK794" s="6"/>
      <c r="AL794" s="6"/>
      <c r="AM794" s="6"/>
    </row>
    <row r="795">
      <c r="B795" s="10"/>
      <c r="C795" s="10"/>
      <c r="D795" s="10"/>
      <c r="F795" s="10"/>
      <c r="G795" s="10"/>
      <c r="H795" s="10"/>
      <c r="O795" s="34"/>
      <c r="AB795" s="6"/>
      <c r="AC795" s="6"/>
      <c r="AD795" s="6"/>
      <c r="AK795" s="6"/>
      <c r="AL795" s="6"/>
      <c r="AM795" s="6"/>
    </row>
    <row r="796">
      <c r="B796" s="10"/>
      <c r="C796" s="10"/>
      <c r="D796" s="10"/>
      <c r="F796" s="10"/>
      <c r="G796" s="10"/>
      <c r="H796" s="10"/>
      <c r="O796" s="34"/>
      <c r="AB796" s="6"/>
      <c r="AC796" s="6"/>
      <c r="AD796" s="6"/>
      <c r="AK796" s="6"/>
      <c r="AL796" s="6"/>
      <c r="AM796" s="6"/>
    </row>
    <row r="797">
      <c r="B797" s="10"/>
      <c r="C797" s="10"/>
      <c r="D797" s="10"/>
      <c r="F797" s="10"/>
      <c r="G797" s="10"/>
      <c r="H797" s="10"/>
      <c r="O797" s="34"/>
      <c r="AB797" s="6"/>
      <c r="AC797" s="6"/>
      <c r="AD797" s="6"/>
      <c r="AK797" s="6"/>
      <c r="AL797" s="6"/>
      <c r="AM797" s="6"/>
    </row>
    <row r="798">
      <c r="B798" s="10"/>
      <c r="C798" s="10"/>
      <c r="D798" s="10"/>
      <c r="F798" s="10"/>
      <c r="G798" s="10"/>
      <c r="H798" s="10"/>
      <c r="O798" s="34"/>
      <c r="AB798" s="6"/>
      <c r="AC798" s="6"/>
      <c r="AD798" s="6"/>
      <c r="AK798" s="6"/>
      <c r="AL798" s="6"/>
      <c r="AM798" s="6"/>
    </row>
    <row r="799">
      <c r="B799" s="10"/>
      <c r="C799" s="10"/>
      <c r="D799" s="10"/>
      <c r="F799" s="10"/>
      <c r="G799" s="10"/>
      <c r="H799" s="10"/>
      <c r="O799" s="34"/>
      <c r="AB799" s="6"/>
      <c r="AC799" s="6"/>
      <c r="AD799" s="6"/>
      <c r="AK799" s="6"/>
      <c r="AL799" s="6"/>
      <c r="AM799" s="6"/>
    </row>
    <row r="800">
      <c r="B800" s="10"/>
      <c r="C800" s="10"/>
      <c r="D800" s="10"/>
      <c r="F800" s="10"/>
      <c r="G800" s="10"/>
      <c r="H800" s="10"/>
      <c r="O800" s="34"/>
      <c r="AB800" s="6"/>
      <c r="AC800" s="6"/>
      <c r="AD800" s="6"/>
      <c r="AK800" s="6"/>
      <c r="AL800" s="6"/>
      <c r="AM800" s="6"/>
    </row>
    <row r="801">
      <c r="B801" s="10"/>
      <c r="C801" s="10"/>
      <c r="D801" s="10"/>
      <c r="F801" s="10"/>
      <c r="G801" s="10"/>
      <c r="H801" s="10"/>
      <c r="O801" s="34"/>
      <c r="AB801" s="6"/>
      <c r="AC801" s="6"/>
      <c r="AD801" s="6"/>
      <c r="AK801" s="6"/>
      <c r="AL801" s="6"/>
      <c r="AM801" s="6"/>
    </row>
    <row r="802">
      <c r="B802" s="10"/>
      <c r="C802" s="10"/>
      <c r="D802" s="10"/>
      <c r="F802" s="10"/>
      <c r="G802" s="10"/>
      <c r="H802" s="10"/>
      <c r="O802" s="34"/>
      <c r="AB802" s="6"/>
      <c r="AC802" s="6"/>
      <c r="AD802" s="6"/>
      <c r="AK802" s="6"/>
      <c r="AL802" s="6"/>
      <c r="AM802" s="6"/>
    </row>
    <row r="803">
      <c r="B803" s="10"/>
      <c r="C803" s="10"/>
      <c r="D803" s="10"/>
      <c r="F803" s="10"/>
      <c r="G803" s="10"/>
      <c r="H803" s="10"/>
      <c r="O803" s="34"/>
      <c r="AB803" s="6"/>
      <c r="AC803" s="6"/>
      <c r="AD803" s="6"/>
      <c r="AK803" s="6"/>
      <c r="AL803" s="6"/>
      <c r="AM803" s="6"/>
    </row>
    <row r="804">
      <c r="B804" s="10"/>
      <c r="C804" s="10"/>
      <c r="D804" s="10"/>
      <c r="F804" s="10"/>
      <c r="G804" s="10"/>
      <c r="H804" s="10"/>
      <c r="O804" s="34"/>
      <c r="AB804" s="6"/>
      <c r="AC804" s="6"/>
      <c r="AD804" s="6"/>
      <c r="AK804" s="6"/>
      <c r="AL804" s="6"/>
      <c r="AM804" s="6"/>
    </row>
    <row r="805">
      <c r="B805" s="10"/>
      <c r="C805" s="10"/>
      <c r="D805" s="10"/>
      <c r="F805" s="10"/>
      <c r="G805" s="10"/>
      <c r="H805" s="10"/>
      <c r="O805" s="34"/>
      <c r="AB805" s="6"/>
      <c r="AC805" s="6"/>
      <c r="AD805" s="6"/>
      <c r="AK805" s="6"/>
      <c r="AL805" s="6"/>
      <c r="AM805" s="6"/>
    </row>
    <row r="806">
      <c r="B806" s="10"/>
      <c r="C806" s="10"/>
      <c r="D806" s="10"/>
      <c r="F806" s="10"/>
      <c r="G806" s="10"/>
      <c r="H806" s="10"/>
      <c r="O806" s="34"/>
      <c r="AB806" s="6"/>
      <c r="AC806" s="6"/>
      <c r="AD806" s="6"/>
      <c r="AK806" s="6"/>
      <c r="AL806" s="6"/>
      <c r="AM806" s="6"/>
    </row>
    <row r="807">
      <c r="B807" s="10"/>
      <c r="C807" s="10"/>
      <c r="D807" s="10"/>
      <c r="F807" s="10"/>
      <c r="G807" s="10"/>
      <c r="H807" s="10"/>
      <c r="O807" s="34"/>
      <c r="AB807" s="6"/>
      <c r="AC807" s="6"/>
      <c r="AD807" s="6"/>
      <c r="AK807" s="6"/>
      <c r="AL807" s="6"/>
      <c r="AM807" s="6"/>
    </row>
    <row r="808">
      <c r="B808" s="10"/>
      <c r="C808" s="10"/>
      <c r="D808" s="10"/>
      <c r="F808" s="10"/>
      <c r="G808" s="10"/>
      <c r="H808" s="10"/>
      <c r="O808" s="34"/>
      <c r="AB808" s="6"/>
      <c r="AC808" s="6"/>
      <c r="AD808" s="6"/>
      <c r="AK808" s="6"/>
      <c r="AL808" s="6"/>
      <c r="AM808" s="6"/>
    </row>
    <row r="809">
      <c r="B809" s="10"/>
      <c r="C809" s="10"/>
      <c r="D809" s="10"/>
      <c r="F809" s="10"/>
      <c r="G809" s="10"/>
      <c r="H809" s="10"/>
      <c r="O809" s="34"/>
      <c r="AB809" s="6"/>
      <c r="AC809" s="6"/>
      <c r="AD809" s="6"/>
      <c r="AK809" s="6"/>
      <c r="AL809" s="6"/>
      <c r="AM809" s="6"/>
    </row>
    <row r="810">
      <c r="B810" s="10"/>
      <c r="C810" s="10"/>
      <c r="D810" s="10"/>
      <c r="F810" s="10"/>
      <c r="G810" s="10"/>
      <c r="H810" s="10"/>
      <c r="O810" s="34"/>
      <c r="AB810" s="6"/>
      <c r="AC810" s="6"/>
      <c r="AD810" s="6"/>
      <c r="AK810" s="6"/>
      <c r="AL810" s="6"/>
      <c r="AM810" s="6"/>
    </row>
    <row r="811">
      <c r="B811" s="10"/>
      <c r="C811" s="10"/>
      <c r="D811" s="10"/>
      <c r="F811" s="10"/>
      <c r="G811" s="10"/>
      <c r="H811" s="10"/>
      <c r="O811" s="34"/>
      <c r="AB811" s="6"/>
      <c r="AC811" s="6"/>
      <c r="AD811" s="6"/>
      <c r="AK811" s="6"/>
      <c r="AL811" s="6"/>
      <c r="AM811" s="6"/>
    </row>
    <row r="812">
      <c r="B812" s="10"/>
      <c r="C812" s="10"/>
      <c r="D812" s="10"/>
      <c r="F812" s="10"/>
      <c r="G812" s="10"/>
      <c r="H812" s="10"/>
      <c r="O812" s="34"/>
      <c r="AB812" s="6"/>
      <c r="AC812" s="6"/>
      <c r="AD812" s="6"/>
      <c r="AK812" s="6"/>
      <c r="AL812" s="6"/>
      <c r="AM812" s="6"/>
    </row>
    <row r="813">
      <c r="B813" s="10"/>
      <c r="C813" s="10"/>
      <c r="D813" s="10"/>
      <c r="F813" s="10"/>
      <c r="G813" s="10"/>
      <c r="H813" s="10"/>
      <c r="O813" s="34"/>
      <c r="AB813" s="6"/>
      <c r="AC813" s="6"/>
      <c r="AD813" s="6"/>
      <c r="AK813" s="6"/>
      <c r="AL813" s="6"/>
      <c r="AM813" s="6"/>
    </row>
    <row r="814">
      <c r="B814" s="10"/>
      <c r="C814" s="10"/>
      <c r="D814" s="10"/>
      <c r="F814" s="10"/>
      <c r="G814" s="10"/>
      <c r="H814" s="10"/>
      <c r="O814" s="34"/>
      <c r="AB814" s="6"/>
      <c r="AC814" s="6"/>
      <c r="AD814" s="6"/>
      <c r="AK814" s="6"/>
      <c r="AL814" s="6"/>
      <c r="AM814" s="6"/>
    </row>
    <row r="815">
      <c r="B815" s="10"/>
      <c r="C815" s="10"/>
      <c r="D815" s="10"/>
      <c r="F815" s="10"/>
      <c r="G815" s="10"/>
      <c r="H815" s="10"/>
      <c r="O815" s="34"/>
      <c r="AB815" s="6"/>
      <c r="AC815" s="6"/>
      <c r="AD815" s="6"/>
      <c r="AK815" s="6"/>
      <c r="AL815" s="6"/>
      <c r="AM815" s="6"/>
    </row>
    <row r="816">
      <c r="B816" s="10"/>
      <c r="C816" s="10"/>
      <c r="D816" s="10"/>
      <c r="F816" s="10"/>
      <c r="G816" s="10"/>
      <c r="H816" s="10"/>
      <c r="O816" s="34"/>
      <c r="AB816" s="6"/>
      <c r="AC816" s="6"/>
      <c r="AD816" s="6"/>
      <c r="AK816" s="6"/>
      <c r="AL816" s="6"/>
      <c r="AM816" s="6"/>
    </row>
    <row r="817">
      <c r="B817" s="10"/>
      <c r="C817" s="10"/>
      <c r="D817" s="10"/>
      <c r="F817" s="10"/>
      <c r="G817" s="10"/>
      <c r="H817" s="10"/>
      <c r="O817" s="34"/>
      <c r="AB817" s="6"/>
      <c r="AC817" s="6"/>
      <c r="AD817" s="6"/>
      <c r="AK817" s="6"/>
      <c r="AL817" s="6"/>
      <c r="AM817" s="6"/>
    </row>
    <row r="818">
      <c r="B818" s="10"/>
      <c r="C818" s="10"/>
      <c r="D818" s="10"/>
      <c r="F818" s="10"/>
      <c r="G818" s="10"/>
      <c r="H818" s="10"/>
      <c r="O818" s="34"/>
      <c r="AB818" s="6"/>
      <c r="AC818" s="6"/>
      <c r="AD818" s="6"/>
      <c r="AK818" s="6"/>
      <c r="AL818" s="6"/>
      <c r="AM818" s="6"/>
    </row>
    <row r="819">
      <c r="B819" s="10"/>
      <c r="C819" s="10"/>
      <c r="D819" s="10"/>
      <c r="F819" s="10"/>
      <c r="G819" s="10"/>
      <c r="H819" s="10"/>
      <c r="O819" s="34"/>
      <c r="AB819" s="6"/>
      <c r="AC819" s="6"/>
      <c r="AD819" s="6"/>
      <c r="AK819" s="6"/>
      <c r="AL819" s="6"/>
      <c r="AM819" s="6"/>
    </row>
    <row r="820">
      <c r="B820" s="10"/>
      <c r="C820" s="10"/>
      <c r="D820" s="10"/>
      <c r="F820" s="10"/>
      <c r="G820" s="10"/>
      <c r="H820" s="10"/>
      <c r="O820" s="34"/>
      <c r="AB820" s="6"/>
      <c r="AC820" s="6"/>
      <c r="AD820" s="6"/>
      <c r="AK820" s="6"/>
      <c r="AL820" s="6"/>
      <c r="AM820" s="6"/>
    </row>
    <row r="821">
      <c r="B821" s="10"/>
      <c r="C821" s="10"/>
      <c r="D821" s="10"/>
      <c r="F821" s="10"/>
      <c r="G821" s="10"/>
      <c r="H821" s="10"/>
      <c r="O821" s="34"/>
      <c r="AB821" s="6"/>
      <c r="AC821" s="6"/>
      <c r="AD821" s="6"/>
      <c r="AK821" s="6"/>
      <c r="AL821" s="6"/>
      <c r="AM821" s="6"/>
    </row>
    <row r="822">
      <c r="B822" s="10"/>
      <c r="C822" s="10"/>
      <c r="D822" s="10"/>
      <c r="F822" s="10"/>
      <c r="G822" s="10"/>
      <c r="H822" s="10"/>
      <c r="O822" s="34"/>
      <c r="AB822" s="6"/>
      <c r="AC822" s="6"/>
      <c r="AD822" s="6"/>
      <c r="AK822" s="6"/>
      <c r="AL822" s="6"/>
      <c r="AM822" s="6"/>
    </row>
    <row r="823">
      <c r="B823" s="10"/>
      <c r="C823" s="10"/>
      <c r="D823" s="10"/>
      <c r="F823" s="10"/>
      <c r="G823" s="10"/>
      <c r="H823" s="10"/>
      <c r="O823" s="34"/>
      <c r="AB823" s="6"/>
      <c r="AC823" s="6"/>
      <c r="AD823" s="6"/>
      <c r="AK823" s="6"/>
      <c r="AL823" s="6"/>
      <c r="AM823" s="6"/>
    </row>
    <row r="824">
      <c r="B824" s="10"/>
      <c r="C824" s="10"/>
      <c r="D824" s="10"/>
      <c r="F824" s="10"/>
      <c r="G824" s="10"/>
      <c r="H824" s="10"/>
      <c r="O824" s="34"/>
      <c r="AB824" s="6"/>
      <c r="AC824" s="6"/>
      <c r="AD824" s="6"/>
      <c r="AK824" s="6"/>
      <c r="AL824" s="6"/>
      <c r="AM824" s="6"/>
    </row>
    <row r="825">
      <c r="B825" s="10"/>
      <c r="C825" s="10"/>
      <c r="D825" s="10"/>
      <c r="F825" s="10"/>
      <c r="G825" s="10"/>
      <c r="H825" s="10"/>
      <c r="O825" s="34"/>
      <c r="AB825" s="6"/>
      <c r="AC825" s="6"/>
      <c r="AD825" s="6"/>
      <c r="AK825" s="6"/>
      <c r="AL825" s="6"/>
      <c r="AM825" s="6"/>
    </row>
    <row r="826">
      <c r="B826" s="10"/>
      <c r="C826" s="10"/>
      <c r="D826" s="10"/>
      <c r="F826" s="10"/>
      <c r="G826" s="10"/>
      <c r="H826" s="10"/>
      <c r="O826" s="34"/>
      <c r="AB826" s="6"/>
      <c r="AC826" s="6"/>
      <c r="AD826" s="6"/>
      <c r="AK826" s="6"/>
      <c r="AL826" s="6"/>
      <c r="AM826" s="6"/>
    </row>
    <row r="827">
      <c r="B827" s="10"/>
      <c r="C827" s="10"/>
      <c r="D827" s="10"/>
      <c r="F827" s="10"/>
      <c r="G827" s="10"/>
      <c r="H827" s="10"/>
      <c r="O827" s="34"/>
      <c r="AB827" s="6"/>
      <c r="AC827" s="6"/>
      <c r="AD827" s="6"/>
      <c r="AK827" s="6"/>
      <c r="AL827" s="6"/>
      <c r="AM827" s="6"/>
    </row>
    <row r="828">
      <c r="B828" s="10"/>
      <c r="C828" s="10"/>
      <c r="D828" s="10"/>
      <c r="F828" s="10"/>
      <c r="G828" s="10"/>
      <c r="H828" s="10"/>
      <c r="O828" s="34"/>
      <c r="AB828" s="6"/>
      <c r="AC828" s="6"/>
      <c r="AD828" s="6"/>
      <c r="AK828" s="6"/>
      <c r="AL828" s="6"/>
      <c r="AM828" s="6"/>
    </row>
    <row r="829">
      <c r="B829" s="10"/>
      <c r="C829" s="10"/>
      <c r="D829" s="10"/>
      <c r="F829" s="10"/>
      <c r="G829" s="10"/>
      <c r="H829" s="10"/>
      <c r="O829" s="34"/>
      <c r="AB829" s="6"/>
      <c r="AC829" s="6"/>
      <c r="AD829" s="6"/>
      <c r="AK829" s="6"/>
      <c r="AL829" s="6"/>
      <c r="AM829" s="6"/>
    </row>
    <row r="830">
      <c r="B830" s="10"/>
      <c r="C830" s="10"/>
      <c r="D830" s="10"/>
      <c r="F830" s="10"/>
      <c r="G830" s="10"/>
      <c r="H830" s="10"/>
      <c r="O830" s="34"/>
      <c r="AB830" s="6"/>
      <c r="AC830" s="6"/>
      <c r="AD830" s="6"/>
      <c r="AK830" s="6"/>
      <c r="AL830" s="6"/>
      <c r="AM830" s="6"/>
    </row>
    <row r="831">
      <c r="B831" s="10"/>
      <c r="C831" s="10"/>
      <c r="D831" s="10"/>
      <c r="F831" s="10"/>
      <c r="G831" s="10"/>
      <c r="H831" s="10"/>
      <c r="O831" s="34"/>
      <c r="AB831" s="6"/>
      <c r="AC831" s="6"/>
      <c r="AD831" s="6"/>
      <c r="AK831" s="6"/>
      <c r="AL831" s="6"/>
      <c r="AM831" s="6"/>
    </row>
    <row r="832">
      <c r="B832" s="10"/>
      <c r="C832" s="10"/>
      <c r="D832" s="10"/>
      <c r="F832" s="10"/>
      <c r="G832" s="10"/>
      <c r="H832" s="10"/>
      <c r="O832" s="34"/>
      <c r="AB832" s="6"/>
      <c r="AC832" s="6"/>
      <c r="AD832" s="6"/>
      <c r="AK832" s="6"/>
      <c r="AL832" s="6"/>
      <c r="AM832" s="6"/>
    </row>
    <row r="833">
      <c r="B833" s="10"/>
      <c r="C833" s="10"/>
      <c r="D833" s="10"/>
      <c r="F833" s="10"/>
      <c r="G833" s="10"/>
      <c r="H833" s="10"/>
      <c r="O833" s="34"/>
      <c r="AB833" s="6"/>
      <c r="AC833" s="6"/>
      <c r="AD833" s="6"/>
      <c r="AK833" s="6"/>
      <c r="AL833" s="6"/>
      <c r="AM833" s="6"/>
    </row>
    <row r="834">
      <c r="B834" s="10"/>
      <c r="C834" s="10"/>
      <c r="D834" s="10"/>
      <c r="F834" s="10"/>
      <c r="G834" s="10"/>
      <c r="H834" s="10"/>
      <c r="O834" s="34"/>
      <c r="AB834" s="6"/>
      <c r="AC834" s="6"/>
      <c r="AD834" s="6"/>
      <c r="AK834" s="6"/>
      <c r="AL834" s="6"/>
      <c r="AM834" s="6"/>
    </row>
    <row r="835">
      <c r="B835" s="10"/>
      <c r="C835" s="10"/>
      <c r="D835" s="10"/>
      <c r="F835" s="10"/>
      <c r="G835" s="10"/>
      <c r="H835" s="10"/>
      <c r="O835" s="34"/>
      <c r="AB835" s="6"/>
      <c r="AC835" s="6"/>
      <c r="AD835" s="6"/>
      <c r="AK835" s="6"/>
      <c r="AL835" s="6"/>
      <c r="AM835" s="6"/>
    </row>
    <row r="836">
      <c r="B836" s="10"/>
      <c r="C836" s="10"/>
      <c r="D836" s="10"/>
      <c r="F836" s="10"/>
      <c r="G836" s="10"/>
      <c r="H836" s="10"/>
      <c r="O836" s="34"/>
      <c r="AB836" s="6"/>
      <c r="AC836" s="6"/>
      <c r="AD836" s="6"/>
      <c r="AK836" s="6"/>
      <c r="AL836" s="6"/>
      <c r="AM836" s="6"/>
    </row>
    <row r="837">
      <c r="B837" s="10"/>
      <c r="C837" s="10"/>
      <c r="D837" s="10"/>
      <c r="F837" s="10"/>
      <c r="G837" s="10"/>
      <c r="H837" s="10"/>
      <c r="O837" s="34"/>
      <c r="AB837" s="6"/>
      <c r="AC837" s="6"/>
      <c r="AD837" s="6"/>
      <c r="AK837" s="6"/>
      <c r="AL837" s="6"/>
      <c r="AM837" s="6"/>
    </row>
    <row r="838">
      <c r="B838" s="10"/>
      <c r="C838" s="10"/>
      <c r="D838" s="10"/>
      <c r="F838" s="10"/>
      <c r="G838" s="10"/>
      <c r="H838" s="10"/>
      <c r="O838" s="34"/>
      <c r="AB838" s="6"/>
      <c r="AC838" s="6"/>
      <c r="AD838" s="6"/>
      <c r="AK838" s="6"/>
      <c r="AL838" s="6"/>
      <c r="AM838" s="6"/>
    </row>
    <row r="839">
      <c r="B839" s="10"/>
      <c r="C839" s="10"/>
      <c r="D839" s="10"/>
      <c r="F839" s="10"/>
      <c r="G839" s="10"/>
      <c r="H839" s="10"/>
      <c r="O839" s="34"/>
      <c r="AB839" s="6"/>
      <c r="AC839" s="6"/>
      <c r="AD839" s="6"/>
      <c r="AK839" s="6"/>
      <c r="AL839" s="6"/>
      <c r="AM839" s="6"/>
    </row>
    <row r="840">
      <c r="B840" s="10"/>
      <c r="C840" s="10"/>
      <c r="D840" s="10"/>
      <c r="F840" s="10"/>
      <c r="G840" s="10"/>
      <c r="H840" s="10"/>
      <c r="O840" s="34"/>
      <c r="AB840" s="6"/>
      <c r="AC840" s="6"/>
      <c r="AD840" s="6"/>
      <c r="AK840" s="6"/>
      <c r="AL840" s="6"/>
      <c r="AM840" s="6"/>
    </row>
    <row r="841">
      <c r="B841" s="10"/>
      <c r="C841" s="10"/>
      <c r="D841" s="10"/>
      <c r="F841" s="10"/>
      <c r="G841" s="10"/>
      <c r="H841" s="10"/>
      <c r="O841" s="34"/>
      <c r="AB841" s="6"/>
      <c r="AC841" s="6"/>
      <c r="AD841" s="6"/>
      <c r="AK841" s="6"/>
      <c r="AL841" s="6"/>
      <c r="AM841" s="6"/>
    </row>
    <row r="842">
      <c r="B842" s="10"/>
      <c r="C842" s="10"/>
      <c r="D842" s="10"/>
      <c r="F842" s="10"/>
      <c r="G842" s="10"/>
      <c r="H842" s="10"/>
      <c r="O842" s="34"/>
      <c r="AB842" s="6"/>
      <c r="AC842" s="6"/>
      <c r="AD842" s="6"/>
      <c r="AK842" s="6"/>
      <c r="AL842" s="6"/>
      <c r="AM842" s="6"/>
    </row>
    <row r="843">
      <c r="B843" s="10"/>
      <c r="C843" s="10"/>
      <c r="D843" s="10"/>
      <c r="F843" s="10"/>
      <c r="G843" s="10"/>
      <c r="H843" s="10"/>
      <c r="O843" s="34"/>
      <c r="AB843" s="6"/>
      <c r="AC843" s="6"/>
      <c r="AD843" s="6"/>
      <c r="AK843" s="6"/>
      <c r="AL843" s="6"/>
      <c r="AM843" s="6"/>
    </row>
    <row r="844">
      <c r="B844" s="10"/>
      <c r="C844" s="10"/>
      <c r="D844" s="10"/>
      <c r="F844" s="10"/>
      <c r="G844" s="10"/>
      <c r="H844" s="10"/>
      <c r="O844" s="34"/>
      <c r="AB844" s="6"/>
      <c r="AC844" s="6"/>
      <c r="AD844" s="6"/>
      <c r="AK844" s="6"/>
      <c r="AL844" s="6"/>
      <c r="AM844" s="6"/>
    </row>
    <row r="845">
      <c r="B845" s="10"/>
      <c r="C845" s="10"/>
      <c r="D845" s="10"/>
      <c r="F845" s="10"/>
      <c r="G845" s="10"/>
      <c r="H845" s="10"/>
      <c r="O845" s="34"/>
      <c r="AB845" s="6"/>
      <c r="AC845" s="6"/>
      <c r="AD845" s="6"/>
      <c r="AK845" s="6"/>
      <c r="AL845" s="6"/>
      <c r="AM845" s="6"/>
    </row>
    <row r="846">
      <c r="B846" s="10"/>
      <c r="C846" s="10"/>
      <c r="D846" s="10"/>
      <c r="F846" s="10"/>
      <c r="G846" s="10"/>
      <c r="H846" s="10"/>
      <c r="O846" s="34"/>
      <c r="AB846" s="6"/>
      <c r="AC846" s="6"/>
      <c r="AD846" s="6"/>
      <c r="AK846" s="6"/>
      <c r="AL846" s="6"/>
      <c r="AM846" s="6"/>
    </row>
    <row r="847">
      <c r="B847" s="10"/>
      <c r="C847" s="10"/>
      <c r="D847" s="10"/>
      <c r="F847" s="10"/>
      <c r="G847" s="10"/>
      <c r="H847" s="10"/>
      <c r="O847" s="34"/>
      <c r="AB847" s="6"/>
      <c r="AC847" s="6"/>
      <c r="AD847" s="6"/>
      <c r="AK847" s="6"/>
      <c r="AL847" s="6"/>
      <c r="AM847" s="6"/>
    </row>
    <row r="848">
      <c r="B848" s="10"/>
      <c r="C848" s="10"/>
      <c r="D848" s="10"/>
      <c r="F848" s="10"/>
      <c r="G848" s="10"/>
      <c r="H848" s="10"/>
      <c r="O848" s="34"/>
      <c r="AB848" s="6"/>
      <c r="AC848" s="6"/>
      <c r="AD848" s="6"/>
      <c r="AK848" s="6"/>
      <c r="AL848" s="6"/>
      <c r="AM848" s="6"/>
    </row>
    <row r="849">
      <c r="B849" s="10"/>
      <c r="C849" s="10"/>
      <c r="D849" s="10"/>
      <c r="F849" s="10"/>
      <c r="G849" s="10"/>
      <c r="H849" s="10"/>
      <c r="O849" s="34"/>
      <c r="AB849" s="6"/>
      <c r="AC849" s="6"/>
      <c r="AD849" s="6"/>
      <c r="AK849" s="6"/>
      <c r="AL849" s="6"/>
      <c r="AM849" s="6"/>
    </row>
    <row r="850">
      <c r="B850" s="10"/>
      <c r="C850" s="10"/>
      <c r="D850" s="10"/>
      <c r="F850" s="10"/>
      <c r="G850" s="10"/>
      <c r="H850" s="10"/>
      <c r="O850" s="34"/>
      <c r="AB850" s="6"/>
      <c r="AC850" s="6"/>
      <c r="AD850" s="6"/>
      <c r="AK850" s="6"/>
      <c r="AL850" s="6"/>
      <c r="AM850" s="6"/>
    </row>
    <row r="851">
      <c r="B851" s="10"/>
      <c r="C851" s="10"/>
      <c r="D851" s="10"/>
      <c r="F851" s="10"/>
      <c r="G851" s="10"/>
      <c r="H851" s="10"/>
      <c r="O851" s="34"/>
      <c r="AB851" s="6"/>
      <c r="AC851" s="6"/>
      <c r="AD851" s="6"/>
      <c r="AK851" s="6"/>
      <c r="AL851" s="6"/>
      <c r="AM851" s="6"/>
    </row>
    <row r="852">
      <c r="B852" s="10"/>
      <c r="C852" s="10"/>
      <c r="D852" s="10"/>
      <c r="F852" s="10"/>
      <c r="G852" s="10"/>
      <c r="H852" s="10"/>
      <c r="O852" s="34"/>
      <c r="AB852" s="6"/>
      <c r="AC852" s="6"/>
      <c r="AD852" s="6"/>
      <c r="AK852" s="6"/>
      <c r="AL852" s="6"/>
      <c r="AM852" s="6"/>
    </row>
    <row r="853">
      <c r="B853" s="10"/>
      <c r="C853" s="10"/>
      <c r="D853" s="10"/>
      <c r="F853" s="10"/>
      <c r="G853" s="10"/>
      <c r="H853" s="10"/>
      <c r="O853" s="34"/>
      <c r="AB853" s="6"/>
      <c r="AC853" s="6"/>
      <c r="AD853" s="6"/>
      <c r="AK853" s="6"/>
      <c r="AL853" s="6"/>
      <c r="AM853" s="6"/>
    </row>
    <row r="854">
      <c r="B854" s="10"/>
      <c r="C854" s="10"/>
      <c r="D854" s="10"/>
      <c r="F854" s="10"/>
      <c r="G854" s="10"/>
      <c r="H854" s="10"/>
      <c r="O854" s="34"/>
      <c r="AB854" s="6"/>
      <c r="AC854" s="6"/>
      <c r="AD854" s="6"/>
      <c r="AK854" s="6"/>
      <c r="AL854" s="6"/>
      <c r="AM854" s="6"/>
    </row>
    <row r="855">
      <c r="B855" s="10"/>
      <c r="C855" s="10"/>
      <c r="D855" s="10"/>
      <c r="F855" s="10"/>
      <c r="G855" s="10"/>
      <c r="H855" s="10"/>
      <c r="O855" s="34"/>
      <c r="AB855" s="6"/>
      <c r="AC855" s="6"/>
      <c r="AD855" s="6"/>
      <c r="AK855" s="6"/>
      <c r="AL855" s="6"/>
      <c r="AM855" s="6"/>
    </row>
    <row r="856">
      <c r="B856" s="10"/>
      <c r="C856" s="10"/>
      <c r="D856" s="10"/>
      <c r="F856" s="10"/>
      <c r="G856" s="10"/>
      <c r="H856" s="10"/>
      <c r="O856" s="34"/>
      <c r="AB856" s="6"/>
      <c r="AC856" s="6"/>
      <c r="AD856" s="6"/>
      <c r="AK856" s="6"/>
      <c r="AL856" s="6"/>
      <c r="AM856" s="6"/>
    </row>
    <row r="857">
      <c r="B857" s="10"/>
      <c r="C857" s="10"/>
      <c r="D857" s="10"/>
      <c r="F857" s="10"/>
      <c r="G857" s="10"/>
      <c r="H857" s="10"/>
      <c r="O857" s="34"/>
      <c r="AB857" s="6"/>
      <c r="AC857" s="6"/>
      <c r="AD857" s="6"/>
      <c r="AK857" s="6"/>
      <c r="AL857" s="6"/>
      <c r="AM857" s="6"/>
    </row>
    <row r="858">
      <c r="B858" s="10"/>
      <c r="C858" s="10"/>
      <c r="D858" s="10"/>
      <c r="F858" s="10"/>
      <c r="G858" s="10"/>
      <c r="H858" s="10"/>
      <c r="O858" s="34"/>
      <c r="AB858" s="6"/>
      <c r="AC858" s="6"/>
      <c r="AD858" s="6"/>
      <c r="AK858" s="6"/>
      <c r="AL858" s="6"/>
      <c r="AM858" s="6"/>
    </row>
    <row r="859">
      <c r="B859" s="10"/>
      <c r="C859" s="10"/>
      <c r="D859" s="10"/>
      <c r="F859" s="10"/>
      <c r="G859" s="10"/>
      <c r="H859" s="10"/>
      <c r="O859" s="34"/>
      <c r="AB859" s="6"/>
      <c r="AC859" s="6"/>
      <c r="AD859" s="6"/>
      <c r="AK859" s="6"/>
      <c r="AL859" s="6"/>
      <c r="AM859" s="6"/>
    </row>
    <row r="860">
      <c r="B860" s="10"/>
      <c r="C860" s="10"/>
      <c r="D860" s="10"/>
      <c r="F860" s="10"/>
      <c r="G860" s="10"/>
      <c r="H860" s="10"/>
      <c r="O860" s="34"/>
      <c r="AB860" s="6"/>
      <c r="AC860" s="6"/>
      <c r="AD860" s="6"/>
      <c r="AK860" s="6"/>
      <c r="AL860" s="6"/>
      <c r="AM860" s="6"/>
    </row>
    <row r="861">
      <c r="B861" s="10"/>
      <c r="C861" s="10"/>
      <c r="D861" s="10"/>
      <c r="F861" s="10"/>
      <c r="G861" s="10"/>
      <c r="H861" s="10"/>
      <c r="O861" s="34"/>
      <c r="AB861" s="6"/>
      <c r="AC861" s="6"/>
      <c r="AD861" s="6"/>
      <c r="AK861" s="6"/>
      <c r="AL861" s="6"/>
      <c r="AM861" s="6"/>
    </row>
    <row r="862">
      <c r="B862" s="10"/>
      <c r="C862" s="10"/>
      <c r="D862" s="10"/>
      <c r="F862" s="10"/>
      <c r="G862" s="10"/>
      <c r="H862" s="10"/>
      <c r="O862" s="34"/>
      <c r="AB862" s="6"/>
      <c r="AC862" s="6"/>
      <c r="AD862" s="6"/>
      <c r="AK862" s="6"/>
      <c r="AL862" s="6"/>
      <c r="AM862" s="6"/>
    </row>
    <row r="863">
      <c r="B863" s="10"/>
      <c r="C863" s="10"/>
      <c r="D863" s="10"/>
      <c r="F863" s="10"/>
      <c r="G863" s="10"/>
      <c r="H863" s="10"/>
      <c r="O863" s="34"/>
      <c r="AB863" s="6"/>
      <c r="AC863" s="6"/>
      <c r="AD863" s="6"/>
      <c r="AK863" s="6"/>
      <c r="AL863" s="6"/>
      <c r="AM863" s="6"/>
    </row>
    <row r="864">
      <c r="B864" s="10"/>
      <c r="C864" s="10"/>
      <c r="D864" s="10"/>
      <c r="F864" s="10"/>
      <c r="G864" s="10"/>
      <c r="H864" s="10"/>
      <c r="O864" s="34"/>
      <c r="AB864" s="6"/>
      <c r="AC864" s="6"/>
      <c r="AD864" s="6"/>
      <c r="AK864" s="6"/>
      <c r="AL864" s="6"/>
      <c r="AM864" s="6"/>
    </row>
    <row r="865">
      <c r="B865" s="10"/>
      <c r="C865" s="10"/>
      <c r="D865" s="10"/>
      <c r="F865" s="10"/>
      <c r="G865" s="10"/>
      <c r="H865" s="10"/>
      <c r="O865" s="34"/>
      <c r="AB865" s="6"/>
      <c r="AC865" s="6"/>
      <c r="AD865" s="6"/>
      <c r="AK865" s="6"/>
      <c r="AL865" s="6"/>
      <c r="AM865" s="6"/>
    </row>
    <row r="866">
      <c r="B866" s="10"/>
      <c r="C866" s="10"/>
      <c r="D866" s="10"/>
      <c r="F866" s="10"/>
      <c r="G866" s="10"/>
      <c r="H866" s="10"/>
      <c r="O866" s="34"/>
      <c r="AB866" s="6"/>
      <c r="AC866" s="6"/>
      <c r="AD866" s="6"/>
      <c r="AK866" s="6"/>
      <c r="AL866" s="6"/>
      <c r="AM866" s="6"/>
    </row>
    <row r="867">
      <c r="B867" s="10"/>
      <c r="C867" s="10"/>
      <c r="D867" s="10"/>
      <c r="F867" s="10"/>
      <c r="G867" s="10"/>
      <c r="H867" s="10"/>
      <c r="O867" s="34"/>
      <c r="AB867" s="6"/>
      <c r="AC867" s="6"/>
      <c r="AD867" s="6"/>
      <c r="AK867" s="6"/>
      <c r="AL867" s="6"/>
      <c r="AM867" s="6"/>
    </row>
    <row r="868">
      <c r="B868" s="10"/>
      <c r="C868" s="10"/>
      <c r="D868" s="10"/>
      <c r="F868" s="10"/>
      <c r="G868" s="10"/>
      <c r="H868" s="10"/>
      <c r="O868" s="34"/>
      <c r="AB868" s="6"/>
      <c r="AC868" s="6"/>
      <c r="AD868" s="6"/>
      <c r="AK868" s="6"/>
      <c r="AL868" s="6"/>
      <c r="AM868" s="6"/>
    </row>
    <row r="869">
      <c r="B869" s="10"/>
      <c r="C869" s="10"/>
      <c r="D869" s="10"/>
      <c r="F869" s="10"/>
      <c r="G869" s="10"/>
      <c r="H869" s="10"/>
      <c r="O869" s="34"/>
      <c r="AB869" s="6"/>
      <c r="AC869" s="6"/>
      <c r="AD869" s="6"/>
      <c r="AK869" s="6"/>
      <c r="AL869" s="6"/>
      <c r="AM869" s="6"/>
    </row>
    <row r="870">
      <c r="B870" s="10"/>
      <c r="C870" s="10"/>
      <c r="D870" s="10"/>
      <c r="F870" s="10"/>
      <c r="G870" s="10"/>
      <c r="H870" s="10"/>
      <c r="O870" s="34"/>
      <c r="AB870" s="6"/>
      <c r="AC870" s="6"/>
      <c r="AD870" s="6"/>
      <c r="AK870" s="6"/>
      <c r="AL870" s="6"/>
      <c r="AM870" s="6"/>
    </row>
    <row r="871">
      <c r="B871" s="10"/>
      <c r="C871" s="10"/>
      <c r="D871" s="10"/>
      <c r="F871" s="10"/>
      <c r="G871" s="10"/>
      <c r="H871" s="10"/>
      <c r="O871" s="34"/>
      <c r="AB871" s="6"/>
      <c r="AC871" s="6"/>
      <c r="AD871" s="6"/>
      <c r="AK871" s="6"/>
      <c r="AL871" s="6"/>
      <c r="AM871" s="6"/>
    </row>
    <row r="872">
      <c r="B872" s="10"/>
      <c r="C872" s="10"/>
      <c r="D872" s="10"/>
      <c r="F872" s="10"/>
      <c r="G872" s="10"/>
      <c r="H872" s="10"/>
      <c r="O872" s="34"/>
      <c r="AB872" s="6"/>
      <c r="AC872" s="6"/>
      <c r="AD872" s="6"/>
      <c r="AK872" s="6"/>
      <c r="AL872" s="6"/>
      <c r="AM872" s="6"/>
    </row>
    <row r="873">
      <c r="B873" s="10"/>
      <c r="C873" s="10"/>
      <c r="D873" s="10"/>
      <c r="F873" s="10"/>
      <c r="G873" s="10"/>
      <c r="H873" s="10"/>
      <c r="O873" s="34"/>
      <c r="AB873" s="6"/>
      <c r="AC873" s="6"/>
      <c r="AD873" s="6"/>
      <c r="AK873" s="6"/>
      <c r="AL873" s="6"/>
      <c r="AM873" s="6"/>
    </row>
    <row r="874">
      <c r="B874" s="10"/>
      <c r="C874" s="10"/>
      <c r="D874" s="10"/>
      <c r="F874" s="10"/>
      <c r="G874" s="10"/>
      <c r="H874" s="10"/>
      <c r="O874" s="34"/>
      <c r="AB874" s="6"/>
      <c r="AC874" s="6"/>
      <c r="AD874" s="6"/>
      <c r="AK874" s="6"/>
      <c r="AL874" s="6"/>
      <c r="AM874" s="6"/>
    </row>
    <row r="875">
      <c r="B875" s="10"/>
      <c r="C875" s="10"/>
      <c r="D875" s="10"/>
      <c r="F875" s="10"/>
      <c r="G875" s="10"/>
      <c r="H875" s="10"/>
      <c r="O875" s="34"/>
      <c r="AB875" s="6"/>
      <c r="AC875" s="6"/>
      <c r="AD875" s="6"/>
      <c r="AK875" s="6"/>
      <c r="AL875" s="6"/>
      <c r="AM875" s="6"/>
    </row>
    <row r="876">
      <c r="B876" s="10"/>
      <c r="C876" s="10"/>
      <c r="D876" s="10"/>
      <c r="F876" s="10"/>
      <c r="G876" s="10"/>
      <c r="H876" s="10"/>
      <c r="O876" s="34"/>
      <c r="AB876" s="6"/>
      <c r="AC876" s="6"/>
      <c r="AD876" s="6"/>
      <c r="AK876" s="6"/>
      <c r="AL876" s="6"/>
      <c r="AM876" s="6"/>
    </row>
    <row r="877">
      <c r="B877" s="10"/>
      <c r="C877" s="10"/>
      <c r="D877" s="10"/>
      <c r="F877" s="10"/>
      <c r="G877" s="10"/>
      <c r="H877" s="10"/>
      <c r="O877" s="34"/>
      <c r="AB877" s="6"/>
      <c r="AC877" s="6"/>
      <c r="AD877" s="6"/>
      <c r="AK877" s="6"/>
      <c r="AL877" s="6"/>
      <c r="AM877" s="6"/>
    </row>
    <row r="878">
      <c r="B878" s="10"/>
      <c r="C878" s="10"/>
      <c r="D878" s="10"/>
      <c r="F878" s="10"/>
      <c r="G878" s="10"/>
      <c r="H878" s="10"/>
      <c r="O878" s="34"/>
      <c r="AB878" s="6"/>
      <c r="AC878" s="6"/>
      <c r="AD878" s="6"/>
      <c r="AK878" s="6"/>
      <c r="AL878" s="6"/>
      <c r="AM878" s="6"/>
    </row>
    <row r="879">
      <c r="B879" s="10"/>
      <c r="C879" s="10"/>
      <c r="D879" s="10"/>
      <c r="F879" s="10"/>
      <c r="G879" s="10"/>
      <c r="H879" s="10"/>
      <c r="O879" s="34"/>
      <c r="AB879" s="6"/>
      <c r="AC879" s="6"/>
      <c r="AD879" s="6"/>
      <c r="AK879" s="6"/>
      <c r="AL879" s="6"/>
      <c r="AM879" s="6"/>
    </row>
    <row r="880">
      <c r="B880" s="10"/>
      <c r="C880" s="10"/>
      <c r="D880" s="10"/>
      <c r="F880" s="10"/>
      <c r="G880" s="10"/>
      <c r="H880" s="10"/>
      <c r="O880" s="34"/>
      <c r="AB880" s="6"/>
      <c r="AC880" s="6"/>
      <c r="AD880" s="6"/>
      <c r="AK880" s="6"/>
      <c r="AL880" s="6"/>
      <c r="AM880" s="6"/>
    </row>
    <row r="881">
      <c r="B881" s="10"/>
      <c r="C881" s="10"/>
      <c r="D881" s="10"/>
      <c r="F881" s="10"/>
      <c r="G881" s="10"/>
      <c r="H881" s="10"/>
      <c r="O881" s="34"/>
      <c r="AB881" s="6"/>
      <c r="AC881" s="6"/>
      <c r="AD881" s="6"/>
      <c r="AK881" s="6"/>
      <c r="AL881" s="6"/>
      <c r="AM881" s="6"/>
    </row>
    <row r="882">
      <c r="B882" s="10"/>
      <c r="C882" s="10"/>
      <c r="D882" s="10"/>
      <c r="F882" s="10"/>
      <c r="G882" s="10"/>
      <c r="H882" s="10"/>
      <c r="O882" s="34"/>
      <c r="AB882" s="6"/>
      <c r="AC882" s="6"/>
      <c r="AD882" s="6"/>
      <c r="AK882" s="6"/>
      <c r="AL882" s="6"/>
      <c r="AM882" s="6"/>
    </row>
    <row r="883">
      <c r="B883" s="10"/>
      <c r="C883" s="10"/>
      <c r="D883" s="10"/>
      <c r="F883" s="10"/>
      <c r="G883" s="10"/>
      <c r="H883" s="10"/>
      <c r="O883" s="34"/>
      <c r="AB883" s="6"/>
      <c r="AC883" s="6"/>
      <c r="AD883" s="6"/>
      <c r="AK883" s="6"/>
      <c r="AL883" s="6"/>
      <c r="AM883" s="6"/>
    </row>
    <row r="884">
      <c r="B884" s="10"/>
      <c r="C884" s="10"/>
      <c r="D884" s="10"/>
      <c r="F884" s="10"/>
      <c r="G884" s="10"/>
      <c r="H884" s="10"/>
      <c r="O884" s="34"/>
      <c r="AB884" s="6"/>
      <c r="AC884" s="6"/>
      <c r="AD884" s="6"/>
      <c r="AK884" s="6"/>
      <c r="AL884" s="6"/>
      <c r="AM884" s="6"/>
    </row>
    <row r="885">
      <c r="B885" s="10"/>
      <c r="C885" s="10"/>
      <c r="D885" s="10"/>
      <c r="F885" s="10"/>
      <c r="G885" s="10"/>
      <c r="H885" s="10"/>
      <c r="O885" s="34"/>
      <c r="AB885" s="6"/>
      <c r="AC885" s="6"/>
      <c r="AD885" s="6"/>
      <c r="AK885" s="6"/>
      <c r="AL885" s="6"/>
      <c r="AM885" s="6"/>
    </row>
    <row r="886">
      <c r="B886" s="10"/>
      <c r="C886" s="10"/>
      <c r="D886" s="10"/>
      <c r="F886" s="10"/>
      <c r="G886" s="10"/>
      <c r="H886" s="10"/>
      <c r="O886" s="34"/>
      <c r="AB886" s="6"/>
      <c r="AC886" s="6"/>
      <c r="AD886" s="6"/>
      <c r="AK886" s="6"/>
      <c r="AL886" s="6"/>
      <c r="AM886" s="6"/>
    </row>
    <row r="887">
      <c r="B887" s="10"/>
      <c r="C887" s="10"/>
      <c r="D887" s="10"/>
      <c r="F887" s="10"/>
      <c r="G887" s="10"/>
      <c r="H887" s="10"/>
      <c r="O887" s="34"/>
      <c r="AB887" s="6"/>
      <c r="AC887" s="6"/>
      <c r="AD887" s="6"/>
      <c r="AK887" s="6"/>
      <c r="AL887" s="6"/>
      <c r="AM887" s="6"/>
    </row>
    <row r="888">
      <c r="B888" s="10"/>
      <c r="C888" s="10"/>
      <c r="D888" s="10"/>
      <c r="F888" s="10"/>
      <c r="G888" s="10"/>
      <c r="H888" s="10"/>
      <c r="O888" s="34"/>
      <c r="AB888" s="6"/>
      <c r="AC888" s="6"/>
      <c r="AD888" s="6"/>
      <c r="AK888" s="6"/>
      <c r="AL888" s="6"/>
      <c r="AM888" s="6"/>
    </row>
    <row r="889">
      <c r="B889" s="10"/>
      <c r="C889" s="10"/>
      <c r="D889" s="10"/>
      <c r="F889" s="10"/>
      <c r="G889" s="10"/>
      <c r="H889" s="10"/>
      <c r="O889" s="34"/>
      <c r="AB889" s="6"/>
      <c r="AC889" s="6"/>
      <c r="AD889" s="6"/>
      <c r="AK889" s="6"/>
      <c r="AL889" s="6"/>
      <c r="AM889" s="6"/>
    </row>
    <row r="890">
      <c r="B890" s="10"/>
      <c r="C890" s="10"/>
      <c r="D890" s="10"/>
      <c r="F890" s="10"/>
      <c r="G890" s="10"/>
      <c r="H890" s="10"/>
      <c r="O890" s="34"/>
      <c r="AB890" s="6"/>
      <c r="AC890" s="6"/>
      <c r="AD890" s="6"/>
      <c r="AK890" s="6"/>
      <c r="AL890" s="6"/>
      <c r="AM890" s="6"/>
    </row>
    <row r="891">
      <c r="B891" s="10"/>
      <c r="C891" s="10"/>
      <c r="D891" s="10"/>
      <c r="F891" s="10"/>
      <c r="G891" s="10"/>
      <c r="H891" s="10"/>
      <c r="O891" s="34"/>
      <c r="AB891" s="6"/>
      <c r="AC891" s="6"/>
      <c r="AD891" s="6"/>
      <c r="AK891" s="6"/>
      <c r="AL891" s="6"/>
      <c r="AM891" s="6"/>
    </row>
    <row r="892">
      <c r="B892" s="10"/>
      <c r="C892" s="10"/>
      <c r="D892" s="10"/>
      <c r="F892" s="10"/>
      <c r="G892" s="10"/>
      <c r="H892" s="10"/>
      <c r="O892" s="34"/>
      <c r="AB892" s="6"/>
      <c r="AC892" s="6"/>
      <c r="AD892" s="6"/>
      <c r="AK892" s="6"/>
      <c r="AL892" s="6"/>
      <c r="AM892" s="6"/>
    </row>
    <row r="893">
      <c r="B893" s="10"/>
      <c r="C893" s="10"/>
      <c r="D893" s="10"/>
      <c r="F893" s="10"/>
      <c r="G893" s="10"/>
      <c r="H893" s="10"/>
      <c r="O893" s="34"/>
      <c r="AB893" s="6"/>
      <c r="AC893" s="6"/>
      <c r="AD893" s="6"/>
      <c r="AK893" s="6"/>
      <c r="AL893" s="6"/>
      <c r="AM893" s="6"/>
    </row>
    <row r="894">
      <c r="B894" s="10"/>
      <c r="C894" s="10"/>
      <c r="D894" s="10"/>
      <c r="F894" s="10"/>
      <c r="G894" s="10"/>
      <c r="H894" s="10"/>
      <c r="O894" s="34"/>
      <c r="AB894" s="6"/>
      <c r="AC894" s="6"/>
      <c r="AD894" s="6"/>
      <c r="AK894" s="6"/>
      <c r="AL894" s="6"/>
      <c r="AM894" s="6"/>
    </row>
    <row r="895">
      <c r="B895" s="10"/>
      <c r="C895" s="10"/>
      <c r="D895" s="10"/>
      <c r="F895" s="10"/>
      <c r="G895" s="10"/>
      <c r="H895" s="10"/>
      <c r="O895" s="34"/>
      <c r="AB895" s="6"/>
      <c r="AC895" s="6"/>
      <c r="AD895" s="6"/>
      <c r="AK895" s="6"/>
      <c r="AL895" s="6"/>
      <c r="AM895" s="6"/>
    </row>
    <row r="896">
      <c r="B896" s="10"/>
      <c r="C896" s="10"/>
      <c r="D896" s="10"/>
      <c r="F896" s="10"/>
      <c r="G896" s="10"/>
      <c r="H896" s="10"/>
      <c r="O896" s="34"/>
      <c r="AB896" s="6"/>
      <c r="AC896" s="6"/>
      <c r="AD896" s="6"/>
      <c r="AK896" s="6"/>
      <c r="AL896" s="6"/>
      <c r="AM896" s="6"/>
    </row>
    <row r="897">
      <c r="B897" s="10"/>
      <c r="C897" s="10"/>
      <c r="D897" s="10"/>
      <c r="F897" s="10"/>
      <c r="G897" s="10"/>
      <c r="H897" s="10"/>
      <c r="O897" s="34"/>
      <c r="AB897" s="6"/>
      <c r="AC897" s="6"/>
      <c r="AD897" s="6"/>
      <c r="AK897" s="6"/>
      <c r="AL897" s="6"/>
      <c r="AM897" s="6"/>
    </row>
    <row r="898">
      <c r="B898" s="10"/>
      <c r="C898" s="10"/>
      <c r="D898" s="10"/>
      <c r="F898" s="10"/>
      <c r="G898" s="10"/>
      <c r="H898" s="10"/>
      <c r="O898" s="34"/>
      <c r="AB898" s="6"/>
      <c r="AC898" s="6"/>
      <c r="AD898" s="6"/>
      <c r="AK898" s="6"/>
      <c r="AL898" s="6"/>
      <c r="AM898" s="6"/>
    </row>
    <row r="899">
      <c r="B899" s="10"/>
      <c r="C899" s="10"/>
      <c r="D899" s="10"/>
      <c r="F899" s="10"/>
      <c r="G899" s="10"/>
      <c r="H899" s="10"/>
      <c r="O899" s="34"/>
      <c r="AB899" s="6"/>
      <c r="AC899" s="6"/>
      <c r="AD899" s="6"/>
      <c r="AK899" s="6"/>
      <c r="AL899" s="6"/>
      <c r="AM899" s="6"/>
    </row>
    <row r="900">
      <c r="B900" s="10"/>
      <c r="C900" s="10"/>
      <c r="D900" s="10"/>
      <c r="F900" s="10"/>
      <c r="G900" s="10"/>
      <c r="H900" s="10"/>
      <c r="O900" s="34"/>
      <c r="AB900" s="6"/>
      <c r="AC900" s="6"/>
      <c r="AD900" s="6"/>
      <c r="AK900" s="6"/>
      <c r="AL900" s="6"/>
      <c r="AM900" s="6"/>
    </row>
    <row r="901">
      <c r="B901" s="10"/>
      <c r="C901" s="10"/>
      <c r="D901" s="10"/>
      <c r="F901" s="10"/>
      <c r="G901" s="10"/>
      <c r="H901" s="10"/>
      <c r="O901" s="34"/>
      <c r="AB901" s="6"/>
      <c r="AC901" s="6"/>
      <c r="AD901" s="6"/>
      <c r="AK901" s="6"/>
      <c r="AL901" s="6"/>
      <c r="AM901" s="6"/>
    </row>
    <row r="902">
      <c r="B902" s="10"/>
      <c r="C902" s="10"/>
      <c r="D902" s="10"/>
      <c r="F902" s="10"/>
      <c r="G902" s="10"/>
      <c r="H902" s="10"/>
      <c r="O902" s="34"/>
      <c r="AB902" s="6"/>
      <c r="AC902" s="6"/>
      <c r="AD902" s="6"/>
      <c r="AK902" s="6"/>
      <c r="AL902" s="6"/>
      <c r="AM902" s="6"/>
    </row>
    <row r="903">
      <c r="B903" s="10"/>
      <c r="C903" s="10"/>
      <c r="D903" s="10"/>
      <c r="F903" s="10"/>
      <c r="G903" s="10"/>
      <c r="H903" s="10"/>
      <c r="O903" s="34"/>
      <c r="AB903" s="6"/>
      <c r="AC903" s="6"/>
      <c r="AD903" s="6"/>
      <c r="AK903" s="6"/>
      <c r="AL903" s="6"/>
      <c r="AM903" s="6"/>
    </row>
    <row r="904">
      <c r="B904" s="10"/>
      <c r="C904" s="10"/>
      <c r="D904" s="10"/>
      <c r="F904" s="10"/>
      <c r="G904" s="10"/>
      <c r="H904" s="10"/>
      <c r="O904" s="34"/>
      <c r="AB904" s="6"/>
      <c r="AC904" s="6"/>
      <c r="AD904" s="6"/>
      <c r="AK904" s="6"/>
      <c r="AL904" s="6"/>
      <c r="AM904" s="6"/>
    </row>
    <row r="905">
      <c r="B905" s="10"/>
      <c r="C905" s="10"/>
      <c r="D905" s="10"/>
      <c r="F905" s="10"/>
      <c r="G905" s="10"/>
      <c r="H905" s="10"/>
      <c r="O905" s="34"/>
      <c r="AB905" s="6"/>
      <c r="AC905" s="6"/>
      <c r="AD905" s="6"/>
      <c r="AK905" s="6"/>
      <c r="AL905" s="6"/>
      <c r="AM905" s="6"/>
    </row>
    <row r="906">
      <c r="B906" s="10"/>
      <c r="C906" s="10"/>
      <c r="D906" s="10"/>
      <c r="F906" s="10"/>
      <c r="G906" s="10"/>
      <c r="H906" s="10"/>
      <c r="O906" s="34"/>
      <c r="AB906" s="6"/>
      <c r="AC906" s="6"/>
      <c r="AD906" s="6"/>
      <c r="AK906" s="6"/>
      <c r="AL906" s="6"/>
      <c r="AM906" s="6"/>
    </row>
    <row r="907">
      <c r="B907" s="10"/>
      <c r="C907" s="10"/>
      <c r="D907" s="10"/>
      <c r="F907" s="10"/>
      <c r="G907" s="10"/>
      <c r="H907" s="10"/>
      <c r="O907" s="34"/>
      <c r="AB907" s="6"/>
      <c r="AC907" s="6"/>
      <c r="AD907" s="6"/>
      <c r="AK907" s="6"/>
      <c r="AL907" s="6"/>
      <c r="AM907" s="6"/>
    </row>
    <row r="908">
      <c r="B908" s="10"/>
      <c r="C908" s="10"/>
      <c r="D908" s="10"/>
      <c r="F908" s="10"/>
      <c r="G908" s="10"/>
      <c r="H908" s="10"/>
      <c r="O908" s="34"/>
      <c r="AB908" s="6"/>
      <c r="AC908" s="6"/>
      <c r="AD908" s="6"/>
      <c r="AK908" s="6"/>
      <c r="AL908" s="6"/>
      <c r="AM908" s="6"/>
    </row>
    <row r="909">
      <c r="B909" s="10"/>
      <c r="C909" s="10"/>
      <c r="D909" s="10"/>
      <c r="F909" s="10"/>
      <c r="G909" s="10"/>
      <c r="H909" s="10"/>
      <c r="O909" s="34"/>
      <c r="AB909" s="6"/>
      <c r="AC909" s="6"/>
      <c r="AD909" s="6"/>
      <c r="AK909" s="6"/>
      <c r="AL909" s="6"/>
      <c r="AM909" s="6"/>
    </row>
    <row r="910">
      <c r="B910" s="10"/>
      <c r="C910" s="10"/>
      <c r="D910" s="10"/>
      <c r="F910" s="10"/>
      <c r="G910" s="10"/>
      <c r="H910" s="10"/>
      <c r="O910" s="34"/>
      <c r="AB910" s="6"/>
      <c r="AC910" s="6"/>
      <c r="AD910" s="6"/>
      <c r="AK910" s="6"/>
      <c r="AL910" s="6"/>
      <c r="AM910" s="6"/>
    </row>
    <row r="911">
      <c r="B911" s="10"/>
      <c r="C911" s="10"/>
      <c r="D911" s="10"/>
      <c r="F911" s="10"/>
      <c r="G911" s="10"/>
      <c r="H911" s="10"/>
      <c r="O911" s="34"/>
      <c r="AB911" s="6"/>
      <c r="AC911" s="6"/>
      <c r="AD911" s="6"/>
      <c r="AK911" s="6"/>
      <c r="AL911" s="6"/>
      <c r="AM911" s="6"/>
    </row>
    <row r="912">
      <c r="B912" s="10"/>
      <c r="C912" s="10"/>
      <c r="D912" s="10"/>
      <c r="F912" s="10"/>
      <c r="G912" s="10"/>
      <c r="H912" s="10"/>
      <c r="O912" s="34"/>
      <c r="AB912" s="6"/>
      <c r="AC912" s="6"/>
      <c r="AD912" s="6"/>
      <c r="AK912" s="6"/>
      <c r="AL912" s="6"/>
      <c r="AM912" s="6"/>
    </row>
    <row r="913">
      <c r="B913" s="10"/>
      <c r="C913" s="10"/>
      <c r="D913" s="10"/>
      <c r="F913" s="10"/>
      <c r="G913" s="10"/>
      <c r="H913" s="10"/>
      <c r="O913" s="34"/>
      <c r="AB913" s="6"/>
      <c r="AC913" s="6"/>
      <c r="AD913" s="6"/>
      <c r="AK913" s="6"/>
      <c r="AL913" s="6"/>
      <c r="AM913" s="6"/>
    </row>
    <row r="914">
      <c r="B914" s="10"/>
      <c r="C914" s="10"/>
      <c r="D914" s="10"/>
      <c r="F914" s="10"/>
      <c r="G914" s="10"/>
      <c r="H914" s="10"/>
      <c r="O914" s="34"/>
      <c r="AB914" s="6"/>
      <c r="AC914" s="6"/>
      <c r="AD914" s="6"/>
      <c r="AK914" s="6"/>
      <c r="AL914" s="6"/>
      <c r="AM914" s="6"/>
    </row>
    <row r="915">
      <c r="B915" s="10"/>
      <c r="C915" s="10"/>
      <c r="D915" s="10"/>
      <c r="F915" s="10"/>
      <c r="G915" s="10"/>
      <c r="H915" s="10"/>
      <c r="O915" s="34"/>
      <c r="AB915" s="6"/>
      <c r="AC915" s="6"/>
      <c r="AD915" s="6"/>
      <c r="AK915" s="6"/>
      <c r="AL915" s="6"/>
      <c r="AM915" s="6"/>
    </row>
    <row r="916">
      <c r="B916" s="10"/>
      <c r="C916" s="10"/>
      <c r="D916" s="10"/>
      <c r="F916" s="10"/>
      <c r="G916" s="10"/>
      <c r="H916" s="10"/>
      <c r="O916" s="34"/>
      <c r="AB916" s="6"/>
      <c r="AC916" s="6"/>
      <c r="AD916" s="6"/>
      <c r="AK916" s="6"/>
      <c r="AL916" s="6"/>
      <c r="AM916" s="6"/>
    </row>
    <row r="917">
      <c r="B917" s="10"/>
      <c r="C917" s="10"/>
      <c r="D917" s="10"/>
      <c r="F917" s="10"/>
      <c r="G917" s="10"/>
      <c r="H917" s="10"/>
      <c r="O917" s="34"/>
      <c r="AB917" s="6"/>
      <c r="AC917" s="6"/>
      <c r="AD917" s="6"/>
      <c r="AK917" s="6"/>
      <c r="AL917" s="6"/>
      <c r="AM917" s="6"/>
    </row>
    <row r="918">
      <c r="B918" s="10"/>
      <c r="C918" s="10"/>
      <c r="D918" s="10"/>
      <c r="F918" s="10"/>
      <c r="G918" s="10"/>
      <c r="H918" s="10"/>
      <c r="O918" s="34"/>
      <c r="AB918" s="6"/>
      <c r="AC918" s="6"/>
      <c r="AD918" s="6"/>
      <c r="AK918" s="6"/>
      <c r="AL918" s="6"/>
      <c r="AM918" s="6"/>
    </row>
    <row r="919">
      <c r="B919" s="10"/>
      <c r="C919" s="10"/>
      <c r="D919" s="10"/>
      <c r="F919" s="10"/>
      <c r="G919" s="10"/>
      <c r="H919" s="10"/>
      <c r="O919" s="34"/>
      <c r="AB919" s="6"/>
      <c r="AC919" s="6"/>
      <c r="AD919" s="6"/>
      <c r="AK919" s="6"/>
      <c r="AL919" s="6"/>
      <c r="AM919" s="6"/>
    </row>
    <row r="920">
      <c r="B920" s="10"/>
      <c r="C920" s="10"/>
      <c r="D920" s="10"/>
      <c r="F920" s="10"/>
      <c r="G920" s="10"/>
      <c r="H920" s="10"/>
      <c r="O920" s="34"/>
      <c r="AB920" s="6"/>
      <c r="AC920" s="6"/>
      <c r="AD920" s="6"/>
      <c r="AK920" s="6"/>
      <c r="AL920" s="6"/>
      <c r="AM920" s="6"/>
    </row>
    <row r="921">
      <c r="B921" s="10"/>
      <c r="C921" s="10"/>
      <c r="D921" s="10"/>
      <c r="F921" s="10"/>
      <c r="G921" s="10"/>
      <c r="H921" s="10"/>
      <c r="O921" s="34"/>
      <c r="AB921" s="6"/>
      <c r="AC921" s="6"/>
      <c r="AD921" s="6"/>
      <c r="AK921" s="6"/>
      <c r="AL921" s="6"/>
      <c r="AM921" s="6"/>
    </row>
    <row r="922">
      <c r="B922" s="10"/>
      <c r="C922" s="10"/>
      <c r="D922" s="10"/>
      <c r="F922" s="10"/>
      <c r="G922" s="10"/>
      <c r="H922" s="10"/>
      <c r="O922" s="34"/>
      <c r="AB922" s="6"/>
      <c r="AC922" s="6"/>
      <c r="AD922" s="6"/>
      <c r="AK922" s="6"/>
      <c r="AL922" s="6"/>
      <c r="AM922" s="6"/>
    </row>
    <row r="923">
      <c r="B923" s="10"/>
      <c r="C923" s="10"/>
      <c r="D923" s="10"/>
      <c r="F923" s="10"/>
      <c r="G923" s="10"/>
      <c r="H923" s="10"/>
      <c r="O923" s="34"/>
      <c r="AB923" s="6"/>
      <c r="AC923" s="6"/>
      <c r="AD923" s="6"/>
      <c r="AK923" s="6"/>
      <c r="AL923" s="6"/>
      <c r="AM923" s="6"/>
    </row>
    <row r="924">
      <c r="B924" s="10"/>
      <c r="C924" s="10"/>
      <c r="D924" s="10"/>
      <c r="F924" s="10"/>
      <c r="G924" s="10"/>
      <c r="H924" s="10"/>
      <c r="O924" s="34"/>
      <c r="AB924" s="6"/>
      <c r="AC924" s="6"/>
      <c r="AD924" s="6"/>
      <c r="AK924" s="6"/>
      <c r="AL924" s="6"/>
      <c r="AM924" s="6"/>
    </row>
    <row r="925">
      <c r="B925" s="10"/>
      <c r="C925" s="10"/>
      <c r="D925" s="10"/>
      <c r="F925" s="10"/>
      <c r="G925" s="10"/>
      <c r="H925" s="10"/>
      <c r="O925" s="34"/>
      <c r="AB925" s="6"/>
      <c r="AC925" s="6"/>
      <c r="AD925" s="6"/>
      <c r="AK925" s="6"/>
      <c r="AL925" s="6"/>
      <c r="AM925" s="6"/>
    </row>
    <row r="926">
      <c r="B926" s="10"/>
      <c r="C926" s="10"/>
      <c r="D926" s="10"/>
      <c r="F926" s="10"/>
      <c r="G926" s="10"/>
      <c r="H926" s="10"/>
      <c r="O926" s="34"/>
      <c r="AB926" s="6"/>
      <c r="AC926" s="6"/>
      <c r="AD926" s="6"/>
      <c r="AK926" s="6"/>
      <c r="AL926" s="6"/>
      <c r="AM926" s="6"/>
    </row>
    <row r="927">
      <c r="B927" s="10"/>
      <c r="C927" s="10"/>
      <c r="D927" s="10"/>
      <c r="F927" s="10"/>
      <c r="G927" s="10"/>
      <c r="H927" s="10"/>
      <c r="O927" s="34"/>
      <c r="AB927" s="6"/>
      <c r="AC927" s="6"/>
      <c r="AD927" s="6"/>
      <c r="AK927" s="6"/>
      <c r="AL927" s="6"/>
      <c r="AM927" s="6"/>
    </row>
    <row r="928">
      <c r="B928" s="10"/>
      <c r="C928" s="10"/>
      <c r="D928" s="10"/>
      <c r="F928" s="10"/>
      <c r="G928" s="10"/>
      <c r="H928" s="10"/>
      <c r="O928" s="34"/>
      <c r="AB928" s="6"/>
      <c r="AC928" s="6"/>
      <c r="AD928" s="6"/>
      <c r="AK928" s="6"/>
      <c r="AL928" s="6"/>
      <c r="AM928" s="6"/>
    </row>
    <row r="929">
      <c r="B929" s="10"/>
      <c r="C929" s="10"/>
      <c r="D929" s="10"/>
      <c r="F929" s="10"/>
      <c r="G929" s="10"/>
      <c r="H929" s="10"/>
      <c r="O929" s="34"/>
      <c r="AB929" s="6"/>
      <c r="AC929" s="6"/>
      <c r="AD929" s="6"/>
      <c r="AK929" s="6"/>
      <c r="AL929" s="6"/>
      <c r="AM929" s="6"/>
    </row>
    <row r="930">
      <c r="B930" s="10"/>
      <c r="C930" s="10"/>
      <c r="D930" s="10"/>
      <c r="F930" s="10"/>
      <c r="G930" s="10"/>
      <c r="H930" s="10"/>
      <c r="O930" s="34"/>
      <c r="AB930" s="6"/>
      <c r="AC930" s="6"/>
      <c r="AD930" s="6"/>
      <c r="AK930" s="6"/>
      <c r="AL930" s="6"/>
      <c r="AM930" s="6"/>
    </row>
    <row r="931">
      <c r="B931" s="10"/>
      <c r="C931" s="10"/>
      <c r="D931" s="10"/>
      <c r="F931" s="10"/>
      <c r="G931" s="10"/>
      <c r="H931" s="10"/>
      <c r="O931" s="34"/>
      <c r="AB931" s="6"/>
      <c r="AC931" s="6"/>
      <c r="AD931" s="6"/>
      <c r="AK931" s="6"/>
      <c r="AL931" s="6"/>
      <c r="AM931" s="6"/>
    </row>
    <row r="932">
      <c r="B932" s="10"/>
      <c r="C932" s="10"/>
      <c r="D932" s="10"/>
      <c r="F932" s="10"/>
      <c r="G932" s="10"/>
      <c r="H932" s="10"/>
      <c r="O932" s="34"/>
      <c r="AB932" s="6"/>
      <c r="AC932" s="6"/>
      <c r="AD932" s="6"/>
      <c r="AK932" s="6"/>
      <c r="AL932" s="6"/>
      <c r="AM932" s="6"/>
    </row>
    <row r="933">
      <c r="B933" s="10"/>
      <c r="C933" s="10"/>
      <c r="D933" s="10"/>
      <c r="F933" s="10"/>
      <c r="G933" s="10"/>
      <c r="H933" s="10"/>
      <c r="O933" s="34"/>
      <c r="AB933" s="6"/>
      <c r="AC933" s="6"/>
      <c r="AD933" s="6"/>
      <c r="AK933" s="6"/>
      <c r="AL933" s="6"/>
      <c r="AM933" s="6"/>
    </row>
    <row r="934">
      <c r="B934" s="10"/>
      <c r="C934" s="10"/>
      <c r="D934" s="10"/>
      <c r="F934" s="10"/>
      <c r="G934" s="10"/>
      <c r="H934" s="10"/>
      <c r="O934" s="34"/>
      <c r="AB934" s="6"/>
      <c r="AC934" s="6"/>
      <c r="AD934" s="6"/>
      <c r="AK934" s="6"/>
      <c r="AL934" s="6"/>
      <c r="AM934" s="6"/>
    </row>
    <row r="935">
      <c r="B935" s="10"/>
      <c r="C935" s="10"/>
      <c r="D935" s="10"/>
      <c r="F935" s="10"/>
      <c r="G935" s="10"/>
      <c r="H935" s="10"/>
      <c r="O935" s="34"/>
      <c r="AB935" s="6"/>
      <c r="AC935" s="6"/>
      <c r="AD935" s="6"/>
      <c r="AK935" s="6"/>
      <c r="AL935" s="6"/>
      <c r="AM935" s="6"/>
    </row>
    <row r="936">
      <c r="B936" s="10"/>
      <c r="C936" s="10"/>
      <c r="D936" s="10"/>
      <c r="F936" s="10"/>
      <c r="G936" s="10"/>
      <c r="H936" s="10"/>
      <c r="O936" s="34"/>
      <c r="AB936" s="6"/>
      <c r="AC936" s="6"/>
      <c r="AD936" s="6"/>
      <c r="AK936" s="6"/>
      <c r="AL936" s="6"/>
      <c r="AM936" s="6"/>
    </row>
    <row r="937">
      <c r="B937" s="10"/>
      <c r="C937" s="10"/>
      <c r="D937" s="10"/>
      <c r="F937" s="10"/>
      <c r="G937" s="10"/>
      <c r="H937" s="10"/>
      <c r="O937" s="34"/>
      <c r="AB937" s="6"/>
      <c r="AC937" s="6"/>
      <c r="AD937" s="6"/>
      <c r="AK937" s="6"/>
      <c r="AL937" s="6"/>
      <c r="AM937" s="6"/>
    </row>
    <row r="938">
      <c r="B938" s="10"/>
      <c r="C938" s="10"/>
      <c r="D938" s="10"/>
      <c r="F938" s="10"/>
      <c r="G938" s="10"/>
      <c r="H938" s="10"/>
      <c r="O938" s="34"/>
      <c r="AB938" s="6"/>
      <c r="AC938" s="6"/>
      <c r="AD938" s="6"/>
      <c r="AK938" s="6"/>
      <c r="AL938" s="6"/>
      <c r="AM938" s="6"/>
    </row>
    <row r="939">
      <c r="B939" s="10"/>
      <c r="C939" s="10"/>
      <c r="D939" s="10"/>
      <c r="F939" s="10"/>
      <c r="G939" s="10"/>
      <c r="H939" s="10"/>
      <c r="O939" s="34"/>
      <c r="AB939" s="6"/>
      <c r="AC939" s="6"/>
      <c r="AD939" s="6"/>
      <c r="AK939" s="6"/>
      <c r="AL939" s="6"/>
      <c r="AM939" s="6"/>
    </row>
    <row r="940">
      <c r="B940" s="10"/>
      <c r="C940" s="10"/>
      <c r="D940" s="10"/>
      <c r="F940" s="10"/>
      <c r="G940" s="10"/>
      <c r="H940" s="10"/>
      <c r="O940" s="34"/>
      <c r="AB940" s="6"/>
      <c r="AC940" s="6"/>
      <c r="AD940" s="6"/>
      <c r="AK940" s="6"/>
      <c r="AL940" s="6"/>
      <c r="AM940" s="6"/>
    </row>
    <row r="941">
      <c r="B941" s="10"/>
      <c r="C941" s="10"/>
      <c r="D941" s="10"/>
      <c r="F941" s="10"/>
      <c r="G941" s="10"/>
      <c r="H941" s="10"/>
      <c r="O941" s="34"/>
      <c r="AB941" s="6"/>
      <c r="AC941" s="6"/>
      <c r="AD941" s="6"/>
      <c r="AK941" s="6"/>
      <c r="AL941" s="6"/>
      <c r="AM941" s="6"/>
    </row>
    <row r="942">
      <c r="B942" s="10"/>
      <c r="C942" s="10"/>
      <c r="D942" s="10"/>
      <c r="F942" s="10"/>
      <c r="G942" s="10"/>
      <c r="H942" s="10"/>
      <c r="O942" s="34"/>
      <c r="AB942" s="6"/>
      <c r="AC942" s="6"/>
      <c r="AD942" s="6"/>
      <c r="AK942" s="6"/>
      <c r="AL942" s="6"/>
      <c r="AM942" s="6"/>
    </row>
    <row r="943">
      <c r="B943" s="10"/>
      <c r="C943" s="10"/>
      <c r="D943" s="10"/>
      <c r="F943" s="10"/>
      <c r="G943" s="10"/>
      <c r="H943" s="10"/>
      <c r="O943" s="34"/>
      <c r="AB943" s="6"/>
      <c r="AC943" s="6"/>
      <c r="AD943" s="6"/>
      <c r="AK943" s="6"/>
      <c r="AL943" s="6"/>
      <c r="AM943" s="6"/>
    </row>
    <row r="944">
      <c r="B944" s="10"/>
      <c r="C944" s="10"/>
      <c r="D944" s="10"/>
      <c r="F944" s="10"/>
      <c r="G944" s="10"/>
      <c r="H944" s="10"/>
      <c r="O944" s="34"/>
      <c r="AB944" s="6"/>
      <c r="AC944" s="6"/>
      <c r="AD944" s="6"/>
      <c r="AK944" s="6"/>
      <c r="AL944" s="6"/>
      <c r="AM944" s="6"/>
    </row>
    <row r="945">
      <c r="B945" s="10"/>
      <c r="C945" s="10"/>
      <c r="D945" s="10"/>
      <c r="F945" s="10"/>
      <c r="G945" s="10"/>
      <c r="H945" s="10"/>
      <c r="O945" s="34"/>
      <c r="AB945" s="6"/>
      <c r="AC945" s="6"/>
      <c r="AD945" s="6"/>
      <c r="AK945" s="6"/>
      <c r="AL945" s="6"/>
      <c r="AM945" s="6"/>
    </row>
    <row r="946">
      <c r="B946" s="10"/>
      <c r="C946" s="10"/>
      <c r="D946" s="10"/>
      <c r="F946" s="10"/>
      <c r="G946" s="10"/>
      <c r="H946" s="10"/>
      <c r="O946" s="34"/>
      <c r="AB946" s="6"/>
      <c r="AC946" s="6"/>
      <c r="AD946" s="6"/>
      <c r="AK946" s="6"/>
      <c r="AL946" s="6"/>
      <c r="AM946" s="6"/>
    </row>
    <row r="947">
      <c r="B947" s="10"/>
      <c r="C947" s="10"/>
      <c r="D947" s="10"/>
      <c r="F947" s="10"/>
      <c r="G947" s="10"/>
      <c r="H947" s="10"/>
      <c r="O947" s="34"/>
      <c r="AB947" s="6"/>
      <c r="AC947" s="6"/>
      <c r="AD947" s="6"/>
      <c r="AK947" s="6"/>
      <c r="AL947" s="6"/>
      <c r="AM947" s="6"/>
    </row>
    <row r="948">
      <c r="B948" s="10"/>
      <c r="C948" s="10"/>
      <c r="D948" s="10"/>
      <c r="F948" s="10"/>
      <c r="G948" s="10"/>
      <c r="H948" s="10"/>
      <c r="O948" s="34"/>
      <c r="AB948" s="6"/>
      <c r="AC948" s="6"/>
      <c r="AD948" s="6"/>
      <c r="AK948" s="6"/>
      <c r="AL948" s="6"/>
      <c r="AM948" s="6"/>
    </row>
    <row r="949">
      <c r="B949" s="10"/>
      <c r="C949" s="10"/>
      <c r="D949" s="10"/>
      <c r="F949" s="10"/>
      <c r="G949" s="10"/>
      <c r="H949" s="10"/>
      <c r="O949" s="34"/>
      <c r="AB949" s="6"/>
      <c r="AC949" s="6"/>
      <c r="AD949" s="6"/>
      <c r="AK949" s="6"/>
      <c r="AL949" s="6"/>
      <c r="AM949" s="6"/>
    </row>
    <row r="950">
      <c r="B950" s="10"/>
      <c r="C950" s="10"/>
      <c r="D950" s="10"/>
      <c r="F950" s="10"/>
      <c r="G950" s="10"/>
      <c r="H950" s="10"/>
      <c r="O950" s="34"/>
      <c r="AB950" s="6"/>
      <c r="AC950" s="6"/>
      <c r="AD950" s="6"/>
      <c r="AK950" s="6"/>
      <c r="AL950" s="6"/>
      <c r="AM950" s="6"/>
    </row>
    <row r="951">
      <c r="B951" s="10"/>
      <c r="C951" s="10"/>
      <c r="D951" s="10"/>
      <c r="F951" s="10"/>
      <c r="G951" s="10"/>
      <c r="H951" s="10"/>
      <c r="O951" s="34"/>
      <c r="AB951" s="6"/>
      <c r="AC951" s="6"/>
      <c r="AD951" s="6"/>
      <c r="AK951" s="6"/>
      <c r="AL951" s="6"/>
      <c r="AM951" s="6"/>
    </row>
    <row r="952">
      <c r="B952" s="10"/>
      <c r="C952" s="10"/>
      <c r="D952" s="10"/>
      <c r="F952" s="10"/>
      <c r="G952" s="10"/>
      <c r="H952" s="10"/>
      <c r="O952" s="34"/>
      <c r="AB952" s="6"/>
      <c r="AC952" s="6"/>
      <c r="AD952" s="6"/>
      <c r="AK952" s="6"/>
      <c r="AL952" s="6"/>
      <c r="AM952" s="6"/>
    </row>
    <row r="953">
      <c r="B953" s="10"/>
      <c r="C953" s="10"/>
      <c r="D953" s="10"/>
      <c r="F953" s="10"/>
      <c r="G953" s="10"/>
      <c r="H953" s="10"/>
      <c r="O953" s="34"/>
      <c r="AB953" s="6"/>
      <c r="AC953" s="6"/>
      <c r="AD953" s="6"/>
      <c r="AK953" s="6"/>
      <c r="AL953" s="6"/>
      <c r="AM953" s="6"/>
    </row>
    <row r="954">
      <c r="B954" s="10"/>
      <c r="C954" s="10"/>
      <c r="D954" s="10"/>
      <c r="F954" s="10"/>
      <c r="G954" s="10"/>
      <c r="H954" s="10"/>
      <c r="O954" s="34"/>
      <c r="AB954" s="6"/>
      <c r="AC954" s="6"/>
      <c r="AD954" s="6"/>
      <c r="AK954" s="6"/>
      <c r="AL954" s="6"/>
      <c r="AM954" s="6"/>
    </row>
    <row r="955">
      <c r="B955" s="10"/>
      <c r="C955" s="10"/>
      <c r="D955" s="10"/>
      <c r="F955" s="10"/>
      <c r="G955" s="10"/>
      <c r="H955" s="10"/>
      <c r="O955" s="34"/>
      <c r="AB955" s="6"/>
      <c r="AC955" s="6"/>
      <c r="AD955" s="6"/>
      <c r="AK955" s="6"/>
      <c r="AL955" s="6"/>
      <c r="AM955" s="6"/>
    </row>
    <row r="956">
      <c r="B956" s="10"/>
      <c r="C956" s="10"/>
      <c r="D956" s="10"/>
      <c r="F956" s="10"/>
      <c r="G956" s="10"/>
      <c r="H956" s="10"/>
      <c r="O956" s="34"/>
      <c r="AB956" s="6"/>
      <c r="AC956" s="6"/>
      <c r="AD956" s="6"/>
      <c r="AK956" s="6"/>
      <c r="AL956" s="6"/>
      <c r="AM956" s="6"/>
    </row>
    <row r="957">
      <c r="B957" s="10"/>
      <c r="C957" s="10"/>
      <c r="D957" s="10"/>
      <c r="F957" s="10"/>
      <c r="G957" s="10"/>
      <c r="H957" s="10"/>
      <c r="O957" s="34"/>
      <c r="AB957" s="6"/>
      <c r="AC957" s="6"/>
      <c r="AD957" s="6"/>
      <c r="AK957" s="6"/>
      <c r="AL957" s="6"/>
      <c r="AM957" s="6"/>
    </row>
    <row r="958">
      <c r="B958" s="10"/>
      <c r="C958" s="10"/>
      <c r="D958" s="10"/>
      <c r="F958" s="10"/>
      <c r="G958" s="10"/>
      <c r="H958" s="10"/>
      <c r="O958" s="34"/>
      <c r="AB958" s="6"/>
      <c r="AC958" s="6"/>
      <c r="AD958" s="6"/>
      <c r="AK958" s="6"/>
      <c r="AL958" s="6"/>
      <c r="AM958" s="6"/>
    </row>
    <row r="959">
      <c r="B959" s="10"/>
      <c r="C959" s="10"/>
      <c r="D959" s="10"/>
      <c r="F959" s="10"/>
      <c r="G959" s="10"/>
      <c r="H959" s="10"/>
      <c r="O959" s="34"/>
      <c r="AB959" s="6"/>
      <c r="AC959" s="6"/>
      <c r="AD959" s="6"/>
      <c r="AK959" s="6"/>
      <c r="AL959" s="6"/>
      <c r="AM959" s="6"/>
    </row>
    <row r="960">
      <c r="B960" s="10"/>
      <c r="C960" s="10"/>
      <c r="D960" s="10"/>
      <c r="F960" s="10"/>
      <c r="G960" s="10"/>
      <c r="H960" s="10"/>
      <c r="O960" s="34"/>
      <c r="AB960" s="6"/>
      <c r="AC960" s="6"/>
      <c r="AD960" s="6"/>
      <c r="AK960" s="6"/>
      <c r="AL960" s="6"/>
      <c r="AM960" s="6"/>
    </row>
    <row r="961">
      <c r="B961" s="10"/>
      <c r="C961" s="10"/>
      <c r="D961" s="10"/>
      <c r="F961" s="10"/>
      <c r="G961" s="10"/>
      <c r="H961" s="10"/>
      <c r="O961" s="34"/>
      <c r="AB961" s="6"/>
      <c r="AC961" s="6"/>
      <c r="AD961" s="6"/>
      <c r="AK961" s="6"/>
      <c r="AL961" s="6"/>
      <c r="AM961" s="6"/>
    </row>
    <row r="962">
      <c r="B962" s="10"/>
      <c r="C962" s="10"/>
      <c r="D962" s="10"/>
      <c r="F962" s="10"/>
      <c r="G962" s="10"/>
      <c r="H962" s="10"/>
      <c r="O962" s="34"/>
      <c r="AB962" s="6"/>
      <c r="AC962" s="6"/>
      <c r="AD962" s="6"/>
      <c r="AK962" s="6"/>
      <c r="AL962" s="6"/>
      <c r="AM962" s="6"/>
    </row>
    <row r="963">
      <c r="B963" s="10"/>
      <c r="C963" s="10"/>
      <c r="D963" s="10"/>
      <c r="F963" s="10"/>
      <c r="G963" s="10"/>
      <c r="H963" s="10"/>
      <c r="O963" s="34"/>
      <c r="AB963" s="6"/>
      <c r="AC963" s="6"/>
      <c r="AD963" s="6"/>
      <c r="AK963" s="6"/>
      <c r="AL963" s="6"/>
      <c r="AM963" s="6"/>
    </row>
    <row r="964">
      <c r="B964" s="10"/>
      <c r="C964" s="10"/>
      <c r="D964" s="10"/>
      <c r="F964" s="10"/>
      <c r="G964" s="10"/>
      <c r="H964" s="10"/>
      <c r="O964" s="34"/>
      <c r="AB964" s="6"/>
      <c r="AC964" s="6"/>
      <c r="AD964" s="6"/>
      <c r="AK964" s="6"/>
      <c r="AL964" s="6"/>
      <c r="AM964" s="6"/>
    </row>
    <row r="965">
      <c r="B965" s="10"/>
      <c r="C965" s="10"/>
      <c r="D965" s="10"/>
      <c r="F965" s="10"/>
      <c r="G965" s="10"/>
      <c r="H965" s="10"/>
      <c r="O965" s="34"/>
      <c r="AB965" s="6"/>
      <c r="AC965" s="6"/>
      <c r="AD965" s="6"/>
      <c r="AK965" s="6"/>
      <c r="AL965" s="6"/>
      <c r="AM965" s="6"/>
    </row>
    <row r="966">
      <c r="B966" s="10"/>
      <c r="C966" s="10"/>
      <c r="D966" s="10"/>
      <c r="F966" s="10"/>
      <c r="G966" s="10"/>
      <c r="H966" s="10"/>
      <c r="O966" s="34"/>
      <c r="AB966" s="6"/>
      <c r="AC966" s="6"/>
      <c r="AD966" s="6"/>
      <c r="AK966" s="6"/>
      <c r="AL966" s="6"/>
      <c r="AM966" s="6"/>
    </row>
    <row r="967">
      <c r="B967" s="10"/>
      <c r="C967" s="10"/>
      <c r="D967" s="10"/>
      <c r="F967" s="10"/>
      <c r="G967" s="10"/>
      <c r="H967" s="10"/>
      <c r="O967" s="34"/>
      <c r="AB967" s="6"/>
      <c r="AC967" s="6"/>
      <c r="AD967" s="6"/>
      <c r="AK967" s="6"/>
      <c r="AL967" s="6"/>
      <c r="AM967" s="6"/>
    </row>
    <row r="968">
      <c r="B968" s="10"/>
      <c r="C968" s="10"/>
      <c r="D968" s="10"/>
      <c r="F968" s="10"/>
      <c r="G968" s="10"/>
      <c r="H968" s="10"/>
      <c r="O968" s="34"/>
      <c r="AB968" s="6"/>
      <c r="AC968" s="6"/>
      <c r="AD968" s="6"/>
      <c r="AK968" s="6"/>
      <c r="AL968" s="6"/>
      <c r="AM968" s="6"/>
    </row>
    <row r="969">
      <c r="B969" s="10"/>
      <c r="C969" s="10"/>
      <c r="D969" s="10"/>
      <c r="F969" s="10"/>
      <c r="G969" s="10"/>
      <c r="H969" s="10"/>
      <c r="O969" s="34"/>
      <c r="AB969" s="6"/>
      <c r="AC969" s="6"/>
      <c r="AD969" s="6"/>
      <c r="AK969" s="6"/>
      <c r="AL969" s="6"/>
      <c r="AM969" s="6"/>
    </row>
    <row r="970">
      <c r="B970" s="10"/>
      <c r="C970" s="10"/>
      <c r="D970" s="10"/>
      <c r="F970" s="10"/>
      <c r="G970" s="10"/>
      <c r="H970" s="10"/>
      <c r="O970" s="34"/>
      <c r="AB970" s="6"/>
      <c r="AC970" s="6"/>
      <c r="AD970" s="6"/>
      <c r="AK970" s="6"/>
      <c r="AL970" s="6"/>
      <c r="AM970" s="6"/>
    </row>
    <row r="971">
      <c r="B971" s="10"/>
      <c r="C971" s="10"/>
      <c r="D971" s="10"/>
      <c r="F971" s="10"/>
      <c r="G971" s="10"/>
      <c r="H971" s="10"/>
      <c r="O971" s="34"/>
      <c r="AB971" s="6"/>
      <c r="AC971" s="6"/>
      <c r="AD971" s="6"/>
      <c r="AK971" s="6"/>
      <c r="AL971" s="6"/>
      <c r="AM971" s="6"/>
    </row>
    <row r="972">
      <c r="B972" s="10"/>
      <c r="C972" s="10"/>
      <c r="D972" s="10"/>
      <c r="F972" s="10"/>
      <c r="G972" s="10"/>
      <c r="H972" s="10"/>
      <c r="O972" s="34"/>
      <c r="AB972" s="6"/>
      <c r="AC972" s="6"/>
      <c r="AD972" s="6"/>
      <c r="AK972" s="6"/>
      <c r="AL972" s="6"/>
      <c r="AM972" s="6"/>
    </row>
    <row r="973">
      <c r="B973" s="10"/>
      <c r="C973" s="10"/>
      <c r="D973" s="10"/>
      <c r="F973" s="10"/>
      <c r="G973" s="10"/>
      <c r="H973" s="10"/>
      <c r="O973" s="34"/>
      <c r="AB973" s="6"/>
      <c r="AC973" s="6"/>
      <c r="AD973" s="6"/>
      <c r="AK973" s="6"/>
      <c r="AL973" s="6"/>
      <c r="AM973" s="6"/>
    </row>
    <row r="974">
      <c r="B974" s="10"/>
      <c r="C974" s="10"/>
      <c r="D974" s="10"/>
      <c r="F974" s="10"/>
      <c r="G974" s="10"/>
      <c r="H974" s="10"/>
      <c r="O974" s="34"/>
      <c r="AB974" s="6"/>
      <c r="AC974" s="6"/>
      <c r="AD974" s="6"/>
      <c r="AK974" s="6"/>
      <c r="AL974" s="6"/>
      <c r="AM974" s="6"/>
    </row>
    <row r="975">
      <c r="B975" s="10"/>
      <c r="C975" s="10"/>
      <c r="D975" s="10"/>
      <c r="F975" s="10"/>
      <c r="G975" s="10"/>
      <c r="H975" s="10"/>
      <c r="O975" s="34"/>
      <c r="AB975" s="6"/>
      <c r="AC975" s="6"/>
      <c r="AD975" s="6"/>
      <c r="AK975" s="6"/>
      <c r="AL975" s="6"/>
      <c r="AM975" s="6"/>
    </row>
    <row r="976">
      <c r="B976" s="10"/>
      <c r="C976" s="10"/>
      <c r="D976" s="10"/>
      <c r="F976" s="10"/>
      <c r="G976" s="10"/>
      <c r="H976" s="10"/>
      <c r="O976" s="34"/>
      <c r="AB976" s="6"/>
      <c r="AC976" s="6"/>
      <c r="AD976" s="6"/>
      <c r="AK976" s="6"/>
      <c r="AL976" s="6"/>
      <c r="AM976" s="6"/>
    </row>
    <row r="977">
      <c r="B977" s="10"/>
      <c r="C977" s="10"/>
      <c r="D977" s="10"/>
      <c r="F977" s="10"/>
      <c r="G977" s="10"/>
      <c r="H977" s="10"/>
      <c r="O977" s="34"/>
      <c r="AB977" s="6"/>
      <c r="AC977" s="6"/>
      <c r="AD977" s="6"/>
      <c r="AK977" s="6"/>
      <c r="AL977" s="6"/>
      <c r="AM977" s="6"/>
    </row>
    <row r="978">
      <c r="B978" s="10"/>
      <c r="C978" s="10"/>
      <c r="D978" s="10"/>
      <c r="F978" s="10"/>
      <c r="G978" s="10"/>
      <c r="H978" s="10"/>
      <c r="O978" s="34"/>
      <c r="AB978" s="6"/>
      <c r="AC978" s="6"/>
      <c r="AD978" s="6"/>
      <c r="AK978" s="6"/>
      <c r="AL978" s="6"/>
      <c r="AM978" s="6"/>
    </row>
    <row r="979">
      <c r="B979" s="10"/>
      <c r="C979" s="10"/>
      <c r="D979" s="10"/>
      <c r="F979" s="10"/>
      <c r="G979" s="10"/>
      <c r="H979" s="10"/>
      <c r="O979" s="34"/>
      <c r="AB979" s="6"/>
      <c r="AC979" s="6"/>
      <c r="AD979" s="6"/>
      <c r="AK979" s="6"/>
      <c r="AL979" s="6"/>
      <c r="AM979" s="6"/>
    </row>
    <row r="980">
      <c r="B980" s="10"/>
      <c r="C980" s="10"/>
      <c r="D980" s="10"/>
      <c r="F980" s="10"/>
      <c r="G980" s="10"/>
      <c r="H980" s="10"/>
      <c r="O980" s="34"/>
      <c r="AB980" s="6"/>
      <c r="AC980" s="6"/>
      <c r="AD980" s="6"/>
      <c r="AK980" s="6"/>
      <c r="AL980" s="6"/>
      <c r="AM980" s="6"/>
    </row>
    <row r="981">
      <c r="B981" s="10"/>
      <c r="C981" s="10"/>
      <c r="D981" s="10"/>
      <c r="F981" s="10"/>
      <c r="G981" s="10"/>
      <c r="H981" s="10"/>
      <c r="O981" s="34"/>
      <c r="AB981" s="6"/>
      <c r="AC981" s="6"/>
      <c r="AD981" s="6"/>
      <c r="AK981" s="6"/>
      <c r="AL981" s="6"/>
      <c r="AM981" s="6"/>
    </row>
    <row r="982">
      <c r="B982" s="10"/>
      <c r="C982" s="10"/>
      <c r="D982" s="10"/>
      <c r="F982" s="10"/>
      <c r="G982" s="10"/>
      <c r="H982" s="10"/>
      <c r="O982" s="34"/>
      <c r="AB982" s="6"/>
      <c r="AC982" s="6"/>
      <c r="AD982" s="6"/>
      <c r="AK982" s="6"/>
      <c r="AL982" s="6"/>
      <c r="AM982" s="6"/>
    </row>
    <row r="983">
      <c r="B983" s="10"/>
      <c r="C983" s="10"/>
      <c r="D983" s="10"/>
      <c r="F983" s="10"/>
      <c r="G983" s="10"/>
      <c r="H983" s="10"/>
      <c r="O983" s="34"/>
      <c r="AB983" s="6"/>
      <c r="AC983" s="6"/>
      <c r="AD983" s="6"/>
      <c r="AK983" s="6"/>
      <c r="AL983" s="6"/>
      <c r="AM983" s="6"/>
    </row>
    <row r="984">
      <c r="B984" s="10"/>
      <c r="C984" s="10"/>
      <c r="D984" s="10"/>
      <c r="F984" s="10"/>
      <c r="G984" s="10"/>
      <c r="H984" s="10"/>
      <c r="O984" s="34"/>
      <c r="AB984" s="6"/>
      <c r="AC984" s="6"/>
      <c r="AD984" s="6"/>
      <c r="AK984" s="6"/>
      <c r="AL984" s="6"/>
      <c r="AM984" s="6"/>
    </row>
    <row r="985">
      <c r="B985" s="10"/>
      <c r="C985" s="10"/>
      <c r="D985" s="10"/>
      <c r="F985" s="10"/>
      <c r="G985" s="10"/>
      <c r="H985" s="10"/>
      <c r="O985" s="34"/>
      <c r="AB985" s="6"/>
      <c r="AC985" s="6"/>
      <c r="AD985" s="6"/>
      <c r="AK985" s="6"/>
      <c r="AL985" s="6"/>
      <c r="AM985" s="6"/>
    </row>
    <row r="986">
      <c r="B986" s="10"/>
      <c r="C986" s="10"/>
      <c r="D986" s="10"/>
      <c r="F986" s="10"/>
      <c r="G986" s="10"/>
      <c r="H986" s="10"/>
      <c r="O986" s="34"/>
      <c r="AB986" s="6"/>
      <c r="AC986" s="6"/>
      <c r="AD986" s="6"/>
      <c r="AK986" s="6"/>
      <c r="AL986" s="6"/>
      <c r="AM986" s="6"/>
    </row>
    <row r="987">
      <c r="B987" s="10"/>
      <c r="C987" s="10"/>
      <c r="D987" s="10"/>
      <c r="F987" s="10"/>
      <c r="G987" s="10"/>
      <c r="H987" s="10"/>
      <c r="O987" s="34"/>
      <c r="AB987" s="6"/>
      <c r="AC987" s="6"/>
      <c r="AD987" s="6"/>
      <c r="AK987" s="6"/>
      <c r="AL987" s="6"/>
      <c r="AM987" s="6"/>
    </row>
    <row r="988">
      <c r="B988" s="10"/>
      <c r="C988" s="10"/>
      <c r="D988" s="10"/>
      <c r="F988" s="10"/>
      <c r="G988" s="10"/>
      <c r="H988" s="10"/>
      <c r="O988" s="34"/>
      <c r="AB988" s="6"/>
      <c r="AC988" s="6"/>
      <c r="AD988" s="6"/>
      <c r="AK988" s="6"/>
      <c r="AL988" s="6"/>
      <c r="AM988" s="6"/>
    </row>
    <row r="989">
      <c r="B989" s="10"/>
      <c r="C989" s="10"/>
      <c r="D989" s="10"/>
      <c r="F989" s="10"/>
      <c r="G989" s="10"/>
      <c r="H989" s="10"/>
      <c r="O989" s="34"/>
      <c r="AB989" s="6"/>
      <c r="AC989" s="6"/>
      <c r="AD989" s="6"/>
      <c r="AK989" s="6"/>
      <c r="AL989" s="6"/>
      <c r="AM989" s="6"/>
    </row>
    <row r="990">
      <c r="B990" s="10"/>
      <c r="C990" s="10"/>
      <c r="D990" s="10"/>
      <c r="F990" s="10"/>
      <c r="G990" s="10"/>
      <c r="H990" s="10"/>
      <c r="O990" s="34"/>
      <c r="AB990" s="6"/>
      <c r="AC990" s="6"/>
      <c r="AD990" s="6"/>
      <c r="AK990" s="6"/>
      <c r="AL990" s="6"/>
      <c r="AM990" s="6"/>
    </row>
    <row r="991">
      <c r="B991" s="10"/>
      <c r="C991" s="10"/>
      <c r="D991" s="10"/>
      <c r="F991" s="10"/>
      <c r="G991" s="10"/>
      <c r="H991" s="10"/>
      <c r="O991" s="34"/>
      <c r="AB991" s="6"/>
      <c r="AC991" s="6"/>
      <c r="AD991" s="6"/>
      <c r="AK991" s="6"/>
      <c r="AL991" s="6"/>
      <c r="AM991" s="6"/>
    </row>
    <row r="992">
      <c r="B992" s="10"/>
      <c r="C992" s="10"/>
      <c r="D992" s="10"/>
      <c r="F992" s="10"/>
      <c r="G992" s="10"/>
      <c r="H992" s="10"/>
      <c r="O992" s="34"/>
      <c r="AB992" s="6"/>
      <c r="AC992" s="6"/>
      <c r="AD992" s="6"/>
      <c r="AK992" s="6"/>
      <c r="AL992" s="6"/>
      <c r="AM992" s="6"/>
    </row>
    <row r="993">
      <c r="B993" s="10"/>
      <c r="C993" s="10"/>
      <c r="D993" s="10"/>
      <c r="F993" s="10"/>
      <c r="G993" s="10"/>
      <c r="H993" s="10"/>
      <c r="O993" s="34"/>
      <c r="AB993" s="6"/>
      <c r="AC993" s="6"/>
      <c r="AD993" s="6"/>
      <c r="AK993" s="6"/>
      <c r="AL993" s="6"/>
      <c r="AM993" s="6"/>
    </row>
    <row r="994">
      <c r="B994" s="10"/>
      <c r="C994" s="10"/>
      <c r="D994" s="10"/>
      <c r="F994" s="10"/>
      <c r="G994" s="10"/>
      <c r="H994" s="10"/>
      <c r="O994" s="34"/>
      <c r="AB994" s="6"/>
      <c r="AC994" s="6"/>
      <c r="AD994" s="6"/>
      <c r="AK994" s="6"/>
      <c r="AL994" s="6"/>
      <c r="AM994" s="6"/>
    </row>
    <row r="995">
      <c r="B995" s="10"/>
      <c r="C995" s="10"/>
      <c r="D995" s="10"/>
      <c r="F995" s="10"/>
      <c r="G995" s="10"/>
      <c r="H995" s="10"/>
      <c r="O995" s="34"/>
      <c r="AB995" s="6"/>
      <c r="AC995" s="6"/>
      <c r="AD995" s="6"/>
      <c r="AK995" s="6"/>
      <c r="AL995" s="6"/>
      <c r="AM995" s="6"/>
    </row>
    <row r="996">
      <c r="B996" s="10"/>
      <c r="C996" s="10"/>
      <c r="D996" s="10"/>
      <c r="F996" s="10"/>
      <c r="G996" s="10"/>
      <c r="H996" s="10"/>
      <c r="O996" s="34"/>
      <c r="AB996" s="6"/>
      <c r="AC996" s="6"/>
      <c r="AD996" s="6"/>
      <c r="AK996" s="6"/>
      <c r="AL996" s="6"/>
      <c r="AM996" s="6"/>
    </row>
    <row r="997">
      <c r="B997" s="10"/>
      <c r="C997" s="10"/>
      <c r="D997" s="10"/>
      <c r="F997" s="10"/>
      <c r="G997" s="10"/>
      <c r="H997" s="10"/>
      <c r="O997" s="34"/>
      <c r="AB997" s="6"/>
      <c r="AC997" s="6"/>
      <c r="AD997" s="6"/>
      <c r="AK997" s="6"/>
      <c r="AL997" s="6"/>
      <c r="AM997" s="6"/>
    </row>
    <row r="998">
      <c r="B998" s="10"/>
      <c r="C998" s="10"/>
      <c r="D998" s="10"/>
      <c r="F998" s="10"/>
      <c r="G998" s="10"/>
      <c r="H998" s="10"/>
      <c r="O998" s="34"/>
      <c r="AB998" s="6"/>
      <c r="AC998" s="6"/>
      <c r="AD998" s="6"/>
      <c r="AK998" s="6"/>
      <c r="AL998" s="6"/>
      <c r="AM998" s="6"/>
    </row>
    <row r="999">
      <c r="B999" s="10"/>
      <c r="C999" s="10"/>
      <c r="D999" s="10"/>
      <c r="F999" s="10"/>
      <c r="G999" s="10"/>
      <c r="H999" s="10"/>
      <c r="O999" s="34"/>
      <c r="AB999" s="6"/>
      <c r="AC999" s="6"/>
      <c r="AD999" s="6"/>
      <c r="AK999" s="6"/>
      <c r="AL999" s="6"/>
      <c r="AM999" s="6"/>
    </row>
    <row r="1000">
      <c r="B1000" s="10"/>
      <c r="C1000" s="10"/>
      <c r="D1000" s="10"/>
      <c r="F1000" s="10"/>
      <c r="G1000" s="10"/>
      <c r="H1000" s="10"/>
      <c r="O1000" s="34"/>
      <c r="AB1000" s="6"/>
      <c r="AC1000" s="6"/>
      <c r="AD1000" s="6"/>
      <c r="AK1000" s="6"/>
      <c r="AL1000" s="6"/>
      <c r="AM1000" s="6"/>
    </row>
  </sheetData>
  <autoFilter ref="$L$3:$P$93">
    <sortState ref="L3:P93">
      <sortCondition ref="O3:O93"/>
      <sortCondition ref="L3:L93"/>
    </sortState>
  </autoFilter>
  <mergeCells count="12">
    <mergeCell ref="U3:W3"/>
    <mergeCell ref="U11:W11"/>
    <mergeCell ref="U17:X17"/>
    <mergeCell ref="U18:W18"/>
    <mergeCell ref="Y306:AC306"/>
    <mergeCell ref="B2:D2"/>
    <mergeCell ref="F2:J2"/>
    <mergeCell ref="L2:P2"/>
    <mergeCell ref="U2:X2"/>
    <mergeCell ref="AB2:AI2"/>
    <mergeCell ref="AK2:AN2"/>
    <mergeCell ref="AG3:AI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15.5"/>
    <col customWidth="1" min="4" max="4" width="14.63"/>
    <col customWidth="1" min="5" max="5" width="13.0"/>
    <col customWidth="1" min="6" max="6" width="15.5"/>
    <col customWidth="1" min="7" max="7" width="14.63"/>
    <col customWidth="1" min="8" max="8" width="13.0"/>
    <col customWidth="1" min="9" max="9" width="15.5"/>
    <col customWidth="1" min="10" max="10" width="14.63"/>
  </cols>
  <sheetData>
    <row r="2">
      <c r="B2" s="13" t="s">
        <v>44</v>
      </c>
      <c r="C2" s="13" t="s">
        <v>45</v>
      </c>
      <c r="D2" s="13" t="s">
        <v>46</v>
      </c>
      <c r="E2" s="13" t="s">
        <v>44</v>
      </c>
      <c r="F2" s="13" t="s">
        <v>45</v>
      </c>
      <c r="G2" s="13" t="s">
        <v>46</v>
      </c>
      <c r="H2" s="13" t="s">
        <v>44</v>
      </c>
      <c r="I2" s="13" t="s">
        <v>45</v>
      </c>
      <c r="J2" s="13" t="s">
        <v>46</v>
      </c>
    </row>
    <row r="3">
      <c r="B3" s="52">
        <v>1.0</v>
      </c>
      <c r="C3" s="19">
        <v>175.0</v>
      </c>
      <c r="D3" s="19">
        <v>40.0</v>
      </c>
      <c r="E3" s="52">
        <v>31.0</v>
      </c>
      <c r="F3" s="19">
        <v>150.0</v>
      </c>
      <c r="G3" s="19">
        <v>41.0</v>
      </c>
      <c r="H3" s="52">
        <v>61.0</v>
      </c>
      <c r="I3" s="19">
        <v>165.0</v>
      </c>
      <c r="J3" s="19">
        <v>41.0</v>
      </c>
    </row>
    <row r="4">
      <c r="B4" s="52">
        <v>2.0</v>
      </c>
      <c r="C4" s="19">
        <v>175.0</v>
      </c>
      <c r="D4" s="19">
        <v>46.0</v>
      </c>
      <c r="E4" s="52">
        <v>32.0</v>
      </c>
      <c r="F4" s="19">
        <v>180.0</v>
      </c>
      <c r="G4" s="19">
        <v>38.0</v>
      </c>
      <c r="H4" s="52">
        <v>62.0</v>
      </c>
      <c r="I4" s="19">
        <v>170.0</v>
      </c>
      <c r="J4" s="19">
        <v>44.0</v>
      </c>
    </row>
    <row r="5">
      <c r="B5" s="52">
        <v>3.0</v>
      </c>
      <c r="C5" s="19">
        <v>160.0</v>
      </c>
      <c r="D5" s="19">
        <v>48.0</v>
      </c>
      <c r="E5" s="52">
        <v>33.0</v>
      </c>
      <c r="F5" s="19">
        <v>150.0</v>
      </c>
      <c r="G5" s="19">
        <v>41.0</v>
      </c>
      <c r="H5" s="52">
        <v>63.0</v>
      </c>
      <c r="I5" s="19">
        <v>160.0</v>
      </c>
      <c r="J5" s="19">
        <v>50.0</v>
      </c>
    </row>
    <row r="6">
      <c r="B6" s="52">
        <v>4.0</v>
      </c>
      <c r="C6" s="19">
        <v>165.0</v>
      </c>
      <c r="D6" s="19">
        <v>38.0</v>
      </c>
      <c r="E6" s="52">
        <v>34.0</v>
      </c>
      <c r="F6" s="19">
        <v>170.0</v>
      </c>
      <c r="G6" s="19">
        <v>39.0</v>
      </c>
      <c r="H6" s="52">
        <v>64.0</v>
      </c>
      <c r="I6" s="19">
        <v>180.0</v>
      </c>
      <c r="J6" s="19">
        <v>48.0</v>
      </c>
    </row>
    <row r="7">
      <c r="B7" s="52">
        <v>5.0</v>
      </c>
      <c r="C7" s="19">
        <v>170.0</v>
      </c>
      <c r="D7" s="19">
        <v>38.0</v>
      </c>
      <c r="E7" s="52">
        <v>35.0</v>
      </c>
      <c r="F7" s="19">
        <v>170.0</v>
      </c>
      <c r="G7" s="19">
        <v>36.0</v>
      </c>
      <c r="H7" s="52">
        <v>65.0</v>
      </c>
      <c r="I7" s="19">
        <v>170.0</v>
      </c>
      <c r="J7" s="19">
        <v>44.0</v>
      </c>
    </row>
    <row r="8">
      <c r="B8" s="52">
        <v>6.0</v>
      </c>
      <c r="C8" s="19">
        <v>155.0</v>
      </c>
      <c r="D8" s="19">
        <v>50.0</v>
      </c>
      <c r="E8" s="52">
        <v>36.0</v>
      </c>
      <c r="F8" s="19">
        <v>160.0</v>
      </c>
      <c r="G8" s="19">
        <v>36.0</v>
      </c>
      <c r="H8" s="52">
        <v>66.0</v>
      </c>
      <c r="I8" s="19">
        <v>165.0</v>
      </c>
      <c r="J8" s="19">
        <v>50.0</v>
      </c>
    </row>
    <row r="9">
      <c r="B9" s="52">
        <v>7.0</v>
      </c>
      <c r="C9" s="19">
        <v>160.0</v>
      </c>
      <c r="D9" s="19">
        <v>41.0</v>
      </c>
      <c r="E9" s="52">
        <v>37.0</v>
      </c>
      <c r="F9" s="19">
        <v>165.0</v>
      </c>
      <c r="G9" s="19">
        <v>36.0</v>
      </c>
      <c r="H9" s="52">
        <v>67.0</v>
      </c>
      <c r="I9" s="19">
        <v>175.0</v>
      </c>
      <c r="J9" s="19">
        <v>50.0</v>
      </c>
    </row>
    <row r="10">
      <c r="B10" s="52">
        <v>8.0</v>
      </c>
      <c r="C10" s="19">
        <v>165.0</v>
      </c>
      <c r="D10" s="19">
        <v>39.0</v>
      </c>
      <c r="E10" s="52">
        <v>38.0</v>
      </c>
      <c r="F10" s="19">
        <v>165.0</v>
      </c>
      <c r="G10" s="19">
        <v>40.0</v>
      </c>
      <c r="H10" s="52">
        <v>68.0</v>
      </c>
      <c r="I10" s="19">
        <v>165.0</v>
      </c>
      <c r="J10" s="19">
        <v>44.0</v>
      </c>
    </row>
    <row r="11">
      <c r="B11" s="52">
        <v>9.0</v>
      </c>
      <c r="C11" s="19">
        <v>170.0</v>
      </c>
      <c r="D11" s="19">
        <v>35.0</v>
      </c>
      <c r="E11" s="52">
        <v>39.0</v>
      </c>
      <c r="F11" s="19">
        <v>165.0</v>
      </c>
      <c r="G11" s="19">
        <v>41.0</v>
      </c>
      <c r="H11" s="52">
        <v>69.0</v>
      </c>
      <c r="I11" s="19">
        <v>170.0</v>
      </c>
      <c r="J11" s="19">
        <v>36.0</v>
      </c>
    </row>
    <row r="12">
      <c r="B12" s="52">
        <v>10.0</v>
      </c>
      <c r="C12" s="19">
        <v>150.0</v>
      </c>
      <c r="D12" s="19">
        <v>35.0</v>
      </c>
      <c r="E12" s="52">
        <v>40.0</v>
      </c>
      <c r="F12" s="19">
        <v>170.0</v>
      </c>
      <c r="G12" s="19">
        <v>41.0</v>
      </c>
      <c r="H12" s="52">
        <v>70.0</v>
      </c>
      <c r="I12" s="19">
        <v>170.0</v>
      </c>
      <c r="J12" s="19">
        <v>50.0</v>
      </c>
    </row>
    <row r="13">
      <c r="B13" s="52">
        <v>11.0</v>
      </c>
      <c r="C13" s="19">
        <v>165.0</v>
      </c>
      <c r="D13" s="19">
        <v>41.0</v>
      </c>
      <c r="E13" s="52">
        <v>41.0</v>
      </c>
      <c r="F13" s="19">
        <v>155.0</v>
      </c>
      <c r="G13" s="19">
        <v>44.0</v>
      </c>
      <c r="H13" s="52">
        <v>71.0</v>
      </c>
      <c r="I13" s="19">
        <v>165.0</v>
      </c>
      <c r="J13" s="19">
        <v>45.0</v>
      </c>
    </row>
    <row r="14">
      <c r="B14" s="52">
        <v>12.0</v>
      </c>
      <c r="C14" s="19">
        <v>170.0</v>
      </c>
      <c r="D14" s="19">
        <v>47.0</v>
      </c>
      <c r="E14" s="52">
        <v>42.0</v>
      </c>
      <c r="F14" s="19">
        <v>175.0</v>
      </c>
      <c r="G14" s="19">
        <v>46.0</v>
      </c>
      <c r="H14" s="52">
        <v>72.0</v>
      </c>
      <c r="I14" s="19">
        <v>165.0</v>
      </c>
      <c r="J14" s="19">
        <v>44.0</v>
      </c>
    </row>
    <row r="15">
      <c r="B15" s="52">
        <v>13.0</v>
      </c>
      <c r="C15" s="19">
        <v>170.0</v>
      </c>
      <c r="D15" s="19">
        <v>46.0</v>
      </c>
      <c r="E15" s="52">
        <v>43.0</v>
      </c>
      <c r="F15" s="19">
        <v>165.0</v>
      </c>
      <c r="G15" s="19">
        <v>40.0</v>
      </c>
      <c r="H15" s="52">
        <v>73.0</v>
      </c>
      <c r="I15" s="19">
        <v>165.0</v>
      </c>
      <c r="J15" s="19">
        <v>38.0</v>
      </c>
    </row>
    <row r="16">
      <c r="B16" s="52">
        <v>14.0</v>
      </c>
      <c r="C16" s="19">
        <v>170.0</v>
      </c>
      <c r="D16" s="19">
        <v>50.0</v>
      </c>
      <c r="E16" s="52">
        <v>44.0</v>
      </c>
      <c r="F16" s="19">
        <v>165.0</v>
      </c>
      <c r="G16" s="19">
        <v>40.0</v>
      </c>
      <c r="H16" s="52">
        <v>74.0</v>
      </c>
      <c r="I16" s="19">
        <v>165.0</v>
      </c>
      <c r="J16" s="19">
        <v>38.0</v>
      </c>
    </row>
    <row r="17">
      <c r="B17" s="52">
        <v>15.0</v>
      </c>
      <c r="C17" s="19">
        <v>165.0</v>
      </c>
      <c r="D17" s="19">
        <v>41.0</v>
      </c>
      <c r="E17" s="52">
        <v>45.0</v>
      </c>
      <c r="F17" s="19">
        <v>165.0</v>
      </c>
      <c r="G17" s="19">
        <v>38.0</v>
      </c>
      <c r="H17" s="52">
        <v>75.0</v>
      </c>
      <c r="I17" s="19">
        <v>165.0</v>
      </c>
      <c r="J17" s="19">
        <v>47.0</v>
      </c>
    </row>
    <row r="18">
      <c r="B18" s="52">
        <v>16.0</v>
      </c>
      <c r="C18" s="19">
        <v>180.0</v>
      </c>
      <c r="D18" s="19">
        <v>45.0</v>
      </c>
      <c r="E18" s="52">
        <v>46.0</v>
      </c>
      <c r="F18" s="19">
        <v>170.0</v>
      </c>
      <c r="G18" s="19">
        <v>38.0</v>
      </c>
      <c r="H18" s="52">
        <v>76.0</v>
      </c>
      <c r="I18" s="19">
        <v>160.0</v>
      </c>
      <c r="J18" s="19">
        <v>47.0</v>
      </c>
    </row>
    <row r="19">
      <c r="B19" s="52">
        <v>17.0</v>
      </c>
      <c r="C19" s="19">
        <v>165.0</v>
      </c>
      <c r="D19" s="19">
        <v>44.0</v>
      </c>
      <c r="E19" s="52">
        <v>47.0</v>
      </c>
      <c r="F19" s="19">
        <v>170.0</v>
      </c>
      <c r="G19" s="19">
        <v>38.0</v>
      </c>
      <c r="H19" s="52">
        <v>77.0</v>
      </c>
      <c r="I19" s="19">
        <v>175.0</v>
      </c>
      <c r="J19" s="19">
        <v>47.0</v>
      </c>
    </row>
    <row r="20">
      <c r="B20" s="52">
        <v>18.0</v>
      </c>
      <c r="C20" s="19">
        <v>165.0</v>
      </c>
      <c r="D20" s="19">
        <v>36.0</v>
      </c>
      <c r="E20" s="52">
        <v>48.0</v>
      </c>
      <c r="F20" s="19">
        <v>165.0</v>
      </c>
      <c r="G20" s="19">
        <v>35.0</v>
      </c>
      <c r="H20" s="52">
        <v>78.0</v>
      </c>
      <c r="I20" s="19">
        <v>150.0</v>
      </c>
      <c r="J20" s="19">
        <v>50.0</v>
      </c>
    </row>
    <row r="21">
      <c r="B21" s="52">
        <v>19.0</v>
      </c>
      <c r="C21" s="19">
        <v>165.0</v>
      </c>
      <c r="D21" s="19">
        <v>35.0</v>
      </c>
      <c r="E21" s="52">
        <v>49.0</v>
      </c>
      <c r="F21" s="19">
        <v>165.0</v>
      </c>
      <c r="G21" s="19">
        <v>44.0</v>
      </c>
      <c r="H21" s="52">
        <v>79.0</v>
      </c>
      <c r="I21" s="19">
        <v>165.0</v>
      </c>
      <c r="J21" s="19">
        <v>50.0</v>
      </c>
    </row>
    <row r="22">
      <c r="B22" s="52">
        <v>20.0</v>
      </c>
      <c r="C22" s="19">
        <v>165.0</v>
      </c>
      <c r="D22" s="19">
        <v>36.0</v>
      </c>
      <c r="E22" s="52">
        <v>50.0</v>
      </c>
      <c r="F22" s="19">
        <v>160.0</v>
      </c>
      <c r="G22" s="19">
        <v>44.0</v>
      </c>
      <c r="H22" s="52">
        <v>80.0</v>
      </c>
      <c r="I22" s="19">
        <v>165.0</v>
      </c>
      <c r="J22" s="19">
        <v>44.0</v>
      </c>
    </row>
    <row r="23">
      <c r="B23" s="52">
        <v>21.0</v>
      </c>
      <c r="C23" s="19">
        <v>160.0</v>
      </c>
      <c r="D23" s="19">
        <v>40.0</v>
      </c>
      <c r="E23" s="52">
        <v>51.0</v>
      </c>
      <c r="F23" s="19">
        <v>160.0</v>
      </c>
      <c r="G23" s="19">
        <v>39.0</v>
      </c>
      <c r="H23" s="52">
        <v>81.0</v>
      </c>
      <c r="I23" s="19">
        <v>165.0</v>
      </c>
      <c r="J23" s="19">
        <v>45.0</v>
      </c>
    </row>
    <row r="24">
      <c r="B24" s="52">
        <v>22.0</v>
      </c>
      <c r="C24" s="19">
        <v>160.0</v>
      </c>
      <c r="D24" s="19">
        <v>50.0</v>
      </c>
      <c r="E24" s="52">
        <v>52.0</v>
      </c>
      <c r="F24" s="19">
        <v>160.0</v>
      </c>
      <c r="G24" s="19">
        <v>41.0</v>
      </c>
      <c r="H24" s="52">
        <v>82.0</v>
      </c>
      <c r="I24" s="19">
        <v>155.0</v>
      </c>
      <c r="J24" s="19">
        <v>41.0</v>
      </c>
    </row>
    <row r="25">
      <c r="B25" s="52">
        <v>23.0</v>
      </c>
      <c r="C25" s="19">
        <v>155.0</v>
      </c>
      <c r="D25" s="19">
        <v>44.0</v>
      </c>
      <c r="E25" s="52">
        <v>53.0</v>
      </c>
      <c r="F25" s="19">
        <v>170.0</v>
      </c>
      <c r="G25" s="19">
        <v>46.0</v>
      </c>
      <c r="H25" s="52">
        <v>83.0</v>
      </c>
      <c r="I25" s="19">
        <v>170.0</v>
      </c>
      <c r="J25" s="19">
        <v>45.0</v>
      </c>
    </row>
    <row r="26">
      <c r="B26" s="52">
        <v>24.0</v>
      </c>
      <c r="C26" s="19">
        <v>165.0</v>
      </c>
      <c r="D26" s="19">
        <v>40.0</v>
      </c>
      <c r="E26" s="52">
        <v>54.0</v>
      </c>
      <c r="F26" s="19">
        <v>165.0</v>
      </c>
      <c r="G26" s="19">
        <v>46.0</v>
      </c>
      <c r="H26" s="52">
        <v>84.0</v>
      </c>
      <c r="I26" s="19">
        <v>170.0</v>
      </c>
      <c r="J26" s="19">
        <v>38.0</v>
      </c>
    </row>
    <row r="27">
      <c r="B27" s="52">
        <v>25.0</v>
      </c>
      <c r="C27" s="19">
        <v>170.0</v>
      </c>
      <c r="D27" s="19">
        <v>40.0</v>
      </c>
      <c r="E27" s="52">
        <v>55.0</v>
      </c>
      <c r="F27" s="19">
        <v>150.0</v>
      </c>
      <c r="G27" s="19">
        <v>41.0</v>
      </c>
      <c r="H27" s="52">
        <v>85.0</v>
      </c>
      <c r="I27" s="19">
        <v>170.0</v>
      </c>
      <c r="J27" s="19">
        <v>50.0</v>
      </c>
    </row>
    <row r="28">
      <c r="B28" s="52">
        <v>26.0</v>
      </c>
      <c r="C28" s="19">
        <v>175.0</v>
      </c>
      <c r="D28" s="19">
        <v>44.0</v>
      </c>
      <c r="E28" s="52">
        <v>56.0</v>
      </c>
      <c r="F28" s="19">
        <v>165.0</v>
      </c>
      <c r="G28" s="19">
        <v>41.0</v>
      </c>
      <c r="H28" s="52">
        <v>86.0</v>
      </c>
      <c r="I28" s="19">
        <v>165.0</v>
      </c>
      <c r="J28" s="19">
        <v>45.0</v>
      </c>
    </row>
    <row r="29">
      <c r="B29" s="52">
        <v>27.0</v>
      </c>
      <c r="C29" s="19">
        <v>165.0</v>
      </c>
      <c r="D29" s="19">
        <v>50.0</v>
      </c>
      <c r="E29" s="52">
        <v>57.0</v>
      </c>
      <c r="F29" s="19">
        <v>165.0</v>
      </c>
      <c r="G29" s="19">
        <v>50.0</v>
      </c>
      <c r="H29" s="52">
        <v>87.0</v>
      </c>
      <c r="I29" s="19">
        <v>165.0</v>
      </c>
      <c r="J29" s="19">
        <v>47.0</v>
      </c>
    </row>
    <row r="30">
      <c r="B30" s="52">
        <v>28.0</v>
      </c>
      <c r="C30" s="19">
        <v>165.0</v>
      </c>
      <c r="D30" s="19">
        <v>47.0</v>
      </c>
      <c r="E30" s="52">
        <v>58.0</v>
      </c>
      <c r="F30" s="19">
        <v>170.0</v>
      </c>
      <c r="G30" s="19">
        <v>48.0</v>
      </c>
      <c r="H30" s="52">
        <v>88.0</v>
      </c>
      <c r="I30" s="19">
        <v>165.0</v>
      </c>
      <c r="J30" s="19">
        <v>44.0</v>
      </c>
    </row>
    <row r="31">
      <c r="B31" s="52">
        <v>29.0</v>
      </c>
      <c r="C31" s="19">
        <v>165.0</v>
      </c>
      <c r="D31" s="19">
        <v>47.0</v>
      </c>
      <c r="E31" s="52">
        <v>59.0</v>
      </c>
      <c r="F31" s="19">
        <v>155.0</v>
      </c>
      <c r="G31" s="19">
        <v>35.0</v>
      </c>
      <c r="H31" s="52">
        <v>89.0</v>
      </c>
      <c r="I31" s="19">
        <v>175.0</v>
      </c>
      <c r="J31" s="19">
        <v>38.0</v>
      </c>
    </row>
    <row r="32">
      <c r="B32" s="52">
        <v>30.0</v>
      </c>
      <c r="C32" s="19">
        <v>165.0</v>
      </c>
      <c r="D32" s="19">
        <v>47.0</v>
      </c>
      <c r="E32" s="52">
        <v>60.0</v>
      </c>
      <c r="F32" s="19">
        <v>165.0</v>
      </c>
      <c r="G32" s="19">
        <v>38.0</v>
      </c>
      <c r="H32" s="52">
        <v>90.0</v>
      </c>
      <c r="I32" s="19">
        <v>165.0</v>
      </c>
      <c r="J32" s="19">
        <v>38.0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75"/>
    <col customWidth="1" min="5" max="5" width="8.38"/>
  </cols>
  <sheetData>
    <row r="1">
      <c r="A1" s="53"/>
      <c r="B1" s="53"/>
      <c r="C1" s="53"/>
      <c r="D1" s="53"/>
      <c r="E1" s="54"/>
      <c r="F1" s="54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3"/>
      <c r="B2" s="55" t="s">
        <v>94</v>
      </c>
      <c r="F2" s="56"/>
      <c r="G2" s="56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3"/>
      <c r="B3" s="57"/>
      <c r="C3" s="57"/>
      <c r="D3" s="57"/>
      <c r="E3" s="57"/>
      <c r="F3" s="53"/>
      <c r="G3" s="53"/>
      <c r="H3" s="53"/>
      <c r="I3" s="58"/>
      <c r="J3" s="59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60"/>
      <c r="B4" s="61" t="s">
        <v>95</v>
      </c>
      <c r="C4" s="61" t="s">
        <v>96</v>
      </c>
      <c r="D4" s="62" t="s">
        <v>97</v>
      </c>
      <c r="E4" s="63" t="s">
        <v>98</v>
      </c>
      <c r="F4" s="53"/>
      <c r="G4" s="53"/>
      <c r="H4" s="53"/>
      <c r="I4" s="58"/>
      <c r="J4" s="64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60"/>
      <c r="B5" s="65">
        <v>16421.0</v>
      </c>
      <c r="C5" s="65">
        <v>12237.0</v>
      </c>
      <c r="D5" s="65">
        <v>2.147483647E9</v>
      </c>
      <c r="E5" s="66">
        <v>1.0122005E7</v>
      </c>
      <c r="F5" s="53"/>
      <c r="G5" s="53"/>
      <c r="H5" s="67"/>
      <c r="I5" s="68"/>
      <c r="J5" s="68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3"/>
      <c r="B6" s="57"/>
      <c r="C6" s="57"/>
      <c r="D6" s="57"/>
      <c r="E6" s="57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60"/>
      <c r="B7" s="61" t="s">
        <v>99</v>
      </c>
      <c r="C7" s="61" t="s">
        <v>100</v>
      </c>
      <c r="D7" s="61" t="s">
        <v>101</v>
      </c>
      <c r="E7" s="63" t="s">
        <v>102</v>
      </c>
      <c r="F7" s="69" t="s">
        <v>103</v>
      </c>
      <c r="G7" s="67"/>
      <c r="H7" s="53"/>
      <c r="I7" s="70"/>
      <c r="J7" s="71"/>
      <c r="K7" s="71"/>
      <c r="L7" s="71"/>
      <c r="M7" s="71"/>
      <c r="N7" s="71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0"/>
      <c r="B8" s="72">
        <v>1.0</v>
      </c>
      <c r="C8" s="65">
        <f>E5</f>
        <v>10122005</v>
      </c>
      <c r="D8" s="65">
        <f t="shared" ref="D8:D307" si="1">MOD($B$5*C8+$C$5,$D$5)</f>
        <v>857215523</v>
      </c>
      <c r="E8" s="73">
        <f t="shared" ref="E8:E307" si="2">D8/$D$5</f>
        <v>0.3991720841</v>
      </c>
      <c r="F8" s="74">
        <f t="shared" ref="F8:F307" si="3">E8*100</f>
        <v>39.91720841</v>
      </c>
      <c r="G8" s="53"/>
      <c r="H8" s="53"/>
      <c r="I8" s="70"/>
      <c r="J8" s="71"/>
      <c r="K8" s="71"/>
      <c r="L8" s="71"/>
      <c r="M8" s="71"/>
      <c r="N8" s="71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0"/>
      <c r="B9" s="72">
        <v>2.0</v>
      </c>
      <c r="C9" s="65">
        <f t="shared" ref="C9:C307" si="4">D8</f>
        <v>857215523</v>
      </c>
      <c r="D9" s="65">
        <f t="shared" si="1"/>
        <v>1728292982</v>
      </c>
      <c r="E9" s="73">
        <f t="shared" si="2"/>
        <v>0.8047991352</v>
      </c>
      <c r="F9" s="74">
        <f t="shared" si="3"/>
        <v>80.47991352</v>
      </c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60"/>
      <c r="B10" s="72">
        <v>3.0</v>
      </c>
      <c r="C10" s="65">
        <f t="shared" si="4"/>
        <v>1728292982</v>
      </c>
      <c r="D10" s="65">
        <f t="shared" si="1"/>
        <v>1302674554</v>
      </c>
      <c r="E10" s="73">
        <f t="shared" si="2"/>
        <v>0.60660511</v>
      </c>
      <c r="F10" s="74">
        <f t="shared" si="3"/>
        <v>60.660511</v>
      </c>
      <c r="G10" s="53"/>
      <c r="H10" s="53"/>
      <c r="I10" s="75"/>
      <c r="J10" s="75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60"/>
      <c r="B11" s="72">
        <v>4.0</v>
      </c>
      <c r="C11" s="65">
        <f t="shared" si="4"/>
        <v>1302674554</v>
      </c>
      <c r="D11" s="65">
        <f t="shared" si="1"/>
        <v>134255704</v>
      </c>
      <c r="E11" s="73">
        <f t="shared" si="2"/>
        <v>0.06251768398</v>
      </c>
      <c r="F11" s="74">
        <f t="shared" si="3"/>
        <v>6.251768398</v>
      </c>
      <c r="G11" s="53"/>
      <c r="H11" s="53"/>
      <c r="I11" s="75"/>
      <c r="J11" s="75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60"/>
      <c r="B12" s="72">
        <v>5.0</v>
      </c>
      <c r="C12" s="65">
        <f t="shared" si="4"/>
        <v>134255704</v>
      </c>
      <c r="D12" s="65">
        <f t="shared" si="1"/>
        <v>1294705799</v>
      </c>
      <c r="E12" s="73">
        <f t="shared" si="2"/>
        <v>0.6028943693</v>
      </c>
      <c r="F12" s="74">
        <f t="shared" si="3"/>
        <v>60.28943693</v>
      </c>
      <c r="G12" s="53"/>
      <c r="H12" s="53"/>
      <c r="I12" s="75"/>
      <c r="J12" s="75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60"/>
      <c r="B13" s="72">
        <v>6.0</v>
      </c>
      <c r="C13" s="65">
        <f t="shared" si="4"/>
        <v>1294705799</v>
      </c>
      <c r="D13" s="65">
        <f t="shared" si="1"/>
        <v>275832316</v>
      </c>
      <c r="E13" s="73">
        <f t="shared" si="2"/>
        <v>0.1284444314</v>
      </c>
      <c r="F13" s="74">
        <f t="shared" si="3"/>
        <v>12.84444314</v>
      </c>
      <c r="G13" s="53"/>
      <c r="H13" s="53"/>
      <c r="I13" s="75"/>
      <c r="J13" s="75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60"/>
      <c r="B14" s="72">
        <v>7.0</v>
      </c>
      <c r="C14" s="65">
        <f t="shared" si="4"/>
        <v>275832316</v>
      </c>
      <c r="D14" s="65">
        <f t="shared" si="1"/>
        <v>399461750</v>
      </c>
      <c r="E14" s="73">
        <f t="shared" si="2"/>
        <v>0.1860138728</v>
      </c>
      <c r="F14" s="74">
        <f t="shared" si="3"/>
        <v>18.60138728</v>
      </c>
      <c r="G14" s="53"/>
      <c r="H14" s="53"/>
      <c r="I14" s="75"/>
      <c r="J14" s="75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60"/>
      <c r="B15" s="72">
        <v>8.0</v>
      </c>
      <c r="C15" s="65">
        <f t="shared" si="4"/>
        <v>399461750</v>
      </c>
      <c r="D15" s="65">
        <f t="shared" si="1"/>
        <v>1146351049</v>
      </c>
      <c r="E15" s="73">
        <f t="shared" si="2"/>
        <v>0.5338113054</v>
      </c>
      <c r="F15" s="74">
        <f t="shared" si="3"/>
        <v>53.38113054</v>
      </c>
      <c r="G15" s="53"/>
      <c r="H15" s="53"/>
      <c r="I15" s="75"/>
      <c r="J15" s="75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60"/>
      <c r="B16" s="72">
        <v>9.0</v>
      </c>
      <c r="C16" s="65">
        <f t="shared" si="4"/>
        <v>1146351049</v>
      </c>
      <c r="D16" s="65">
        <f t="shared" si="1"/>
        <v>1536421911</v>
      </c>
      <c r="E16" s="73">
        <f t="shared" si="2"/>
        <v>0.7154522053</v>
      </c>
      <c r="F16" s="74">
        <f t="shared" si="3"/>
        <v>71.54522053</v>
      </c>
      <c r="G16" s="53"/>
      <c r="H16" s="53"/>
      <c r="I16" s="75"/>
      <c r="J16" s="75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60"/>
      <c r="B17" s="72">
        <v>10.0</v>
      </c>
      <c r="C17" s="65">
        <f t="shared" si="4"/>
        <v>1536421911</v>
      </c>
      <c r="D17" s="65">
        <f t="shared" si="1"/>
        <v>946327812</v>
      </c>
      <c r="E17" s="73">
        <f t="shared" si="2"/>
        <v>0.4406682274</v>
      </c>
      <c r="F17" s="74">
        <f t="shared" si="3"/>
        <v>44.06682274</v>
      </c>
      <c r="G17" s="53"/>
      <c r="H17" s="53"/>
      <c r="I17" s="75"/>
      <c r="J17" s="75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60"/>
      <c r="B18" s="72">
        <v>11.0</v>
      </c>
      <c r="C18" s="65">
        <f t="shared" si="4"/>
        <v>946327812</v>
      </c>
      <c r="D18" s="65">
        <f t="shared" si="1"/>
        <v>457343397</v>
      </c>
      <c r="E18" s="73">
        <f t="shared" si="2"/>
        <v>0.2129671151</v>
      </c>
      <c r="F18" s="74">
        <f t="shared" si="3"/>
        <v>21.29671151</v>
      </c>
      <c r="G18" s="53"/>
      <c r="H18" s="53"/>
      <c r="I18" s="75"/>
      <c r="J18" s="75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60"/>
      <c r="B19" s="72">
        <v>12.0</v>
      </c>
      <c r="C19" s="65">
        <f t="shared" si="4"/>
        <v>457343397</v>
      </c>
      <c r="D19" s="65">
        <f t="shared" si="1"/>
        <v>285620815</v>
      </c>
      <c r="E19" s="73">
        <f t="shared" si="2"/>
        <v>0.1330025565</v>
      </c>
      <c r="F19" s="74">
        <f t="shared" si="3"/>
        <v>13.30025565</v>
      </c>
      <c r="G19" s="53"/>
      <c r="H19" s="53"/>
      <c r="I19" s="75"/>
      <c r="J19" s="75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60"/>
      <c r="B20" s="72">
        <v>13.0</v>
      </c>
      <c r="C20" s="65">
        <f t="shared" si="4"/>
        <v>285620815</v>
      </c>
      <c r="D20" s="65">
        <f t="shared" si="1"/>
        <v>75130304</v>
      </c>
      <c r="E20" s="73">
        <f t="shared" si="2"/>
        <v>0.03498527409</v>
      </c>
      <c r="F20" s="74">
        <f t="shared" si="3"/>
        <v>3.498527409</v>
      </c>
      <c r="G20" s="53"/>
      <c r="H20" s="53"/>
      <c r="I20" s="75"/>
      <c r="J20" s="75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60"/>
      <c r="B21" s="72">
        <v>14.0</v>
      </c>
      <c r="C21" s="65">
        <f t="shared" si="4"/>
        <v>75130304</v>
      </c>
      <c r="D21" s="65">
        <f t="shared" si="1"/>
        <v>1059120843</v>
      </c>
      <c r="E21" s="73">
        <f t="shared" si="2"/>
        <v>0.4931915754</v>
      </c>
      <c r="F21" s="74">
        <f t="shared" si="3"/>
        <v>49.31915754</v>
      </c>
      <c r="G21" s="53"/>
      <c r="H21" s="53"/>
      <c r="I21" s="75"/>
      <c r="J21" s="75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60"/>
      <c r="B22" s="72">
        <v>15.0</v>
      </c>
      <c r="C22" s="65">
        <f t="shared" si="4"/>
        <v>1059120843</v>
      </c>
      <c r="D22" s="65">
        <f t="shared" si="1"/>
        <v>1500801734</v>
      </c>
      <c r="E22" s="73">
        <f t="shared" si="2"/>
        <v>0.6988652678</v>
      </c>
      <c r="F22" s="74">
        <f t="shared" si="3"/>
        <v>69.88652678</v>
      </c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60"/>
      <c r="B23" s="72">
        <v>16.0</v>
      </c>
      <c r="C23" s="65">
        <f t="shared" si="4"/>
        <v>1500801734</v>
      </c>
      <c r="D23" s="65">
        <f t="shared" si="1"/>
        <v>142953279</v>
      </c>
      <c r="E23" s="73">
        <f t="shared" si="2"/>
        <v>0.06656780796</v>
      </c>
      <c r="F23" s="74">
        <f t="shared" si="3"/>
        <v>6.656780796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60"/>
      <c r="B24" s="72">
        <v>17.0</v>
      </c>
      <c r="C24" s="65">
        <f t="shared" si="4"/>
        <v>142953279</v>
      </c>
      <c r="D24" s="65">
        <f t="shared" si="1"/>
        <v>236180525</v>
      </c>
      <c r="E24" s="73">
        <f t="shared" si="2"/>
        <v>0.1099801274</v>
      </c>
      <c r="F24" s="74">
        <f t="shared" si="3"/>
        <v>10.99801274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60"/>
      <c r="B25" s="72">
        <v>18.0</v>
      </c>
      <c r="C25" s="65">
        <f t="shared" si="4"/>
        <v>236180525</v>
      </c>
      <c r="D25" s="65">
        <f t="shared" si="1"/>
        <v>2112430427</v>
      </c>
      <c r="E25" s="73">
        <f t="shared" si="2"/>
        <v>0.9836770724</v>
      </c>
      <c r="F25" s="74">
        <f t="shared" si="3"/>
        <v>98.36770724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60"/>
      <c r="B26" s="72">
        <v>19.0</v>
      </c>
      <c r="C26" s="65">
        <f t="shared" si="4"/>
        <v>2112430427</v>
      </c>
      <c r="D26" s="65">
        <f t="shared" si="1"/>
        <v>2064187660</v>
      </c>
      <c r="E26" s="73">
        <f t="shared" si="2"/>
        <v>0.9612122834</v>
      </c>
      <c r="F26" s="74">
        <f t="shared" si="3"/>
        <v>96.12122834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60"/>
      <c r="B27" s="72">
        <v>20.0</v>
      </c>
      <c r="C27" s="65">
        <f t="shared" si="4"/>
        <v>2064187660</v>
      </c>
      <c r="D27" s="65">
        <f t="shared" si="1"/>
        <v>143692849</v>
      </c>
      <c r="E27" s="73">
        <f t="shared" si="2"/>
        <v>0.06691219707</v>
      </c>
      <c r="F27" s="74">
        <f t="shared" si="3"/>
        <v>6.691219707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60"/>
      <c r="B28" s="72">
        <v>21.0</v>
      </c>
      <c r="C28" s="65">
        <f t="shared" si="4"/>
        <v>143692849</v>
      </c>
      <c r="D28" s="65">
        <f t="shared" si="1"/>
        <v>1643241260</v>
      </c>
      <c r="E28" s="73">
        <f t="shared" si="2"/>
        <v>0.7651938408</v>
      </c>
      <c r="F28" s="74">
        <f t="shared" si="3"/>
        <v>76.51938408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60"/>
      <c r="B29" s="72">
        <v>22.0</v>
      </c>
      <c r="C29" s="65">
        <f t="shared" si="4"/>
        <v>1643241260</v>
      </c>
      <c r="D29" s="65">
        <f t="shared" si="1"/>
        <v>532718142</v>
      </c>
      <c r="E29" s="73">
        <f t="shared" si="2"/>
        <v>0.2480662159</v>
      </c>
      <c r="F29" s="74">
        <f t="shared" si="3"/>
        <v>24.80662159</v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60"/>
      <c r="B30" s="72">
        <v>23.0</v>
      </c>
      <c r="C30" s="65">
        <f t="shared" si="4"/>
        <v>532718142</v>
      </c>
      <c r="D30" s="65">
        <f t="shared" si="1"/>
        <v>1063727788</v>
      </c>
      <c r="E30" s="73">
        <f t="shared" si="2"/>
        <v>0.4953368513</v>
      </c>
      <c r="F30" s="74">
        <f t="shared" si="3"/>
        <v>49.53368513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60"/>
      <c r="B31" s="72">
        <v>24.0</v>
      </c>
      <c r="C31" s="65">
        <f t="shared" si="4"/>
        <v>1063727788</v>
      </c>
      <c r="D31" s="65">
        <f t="shared" si="1"/>
        <v>1989517934</v>
      </c>
      <c r="E31" s="73">
        <f t="shared" si="2"/>
        <v>0.9264414827</v>
      </c>
      <c r="F31" s="74">
        <f t="shared" si="3"/>
        <v>92.64414827</v>
      </c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60"/>
      <c r="B32" s="72">
        <v>25.0</v>
      </c>
      <c r="C32" s="65">
        <f t="shared" si="4"/>
        <v>1989517934</v>
      </c>
      <c r="D32" s="65">
        <f t="shared" si="1"/>
        <v>205284640</v>
      </c>
      <c r="E32" s="73">
        <f t="shared" si="2"/>
        <v>0.09559310977</v>
      </c>
      <c r="F32" s="74">
        <f t="shared" si="3"/>
        <v>9.559310977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60"/>
      <c r="B33" s="72">
        <v>26.0</v>
      </c>
      <c r="C33" s="65">
        <f t="shared" si="4"/>
        <v>205284640</v>
      </c>
      <c r="D33" s="65">
        <f t="shared" si="1"/>
        <v>1577243534</v>
      </c>
      <c r="E33" s="73">
        <f t="shared" si="2"/>
        <v>0.7344612548</v>
      </c>
      <c r="F33" s="74">
        <f t="shared" si="3"/>
        <v>73.44612548</v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60"/>
      <c r="B34" s="72">
        <v>27.0</v>
      </c>
      <c r="C34" s="65">
        <f t="shared" si="4"/>
        <v>1577243534</v>
      </c>
      <c r="D34" s="65">
        <f t="shared" si="1"/>
        <v>1263301231</v>
      </c>
      <c r="E34" s="73">
        <f t="shared" si="2"/>
        <v>0.5882704778</v>
      </c>
      <c r="F34" s="74">
        <f t="shared" si="3"/>
        <v>58.82704778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60"/>
      <c r="B35" s="72">
        <v>28.0</v>
      </c>
      <c r="C35" s="65">
        <f t="shared" si="4"/>
        <v>1263301231</v>
      </c>
      <c r="D35" s="65">
        <f t="shared" si="1"/>
        <v>2124980115</v>
      </c>
      <c r="E35" s="73">
        <f t="shared" si="2"/>
        <v>0.9895209763</v>
      </c>
      <c r="F35" s="74">
        <f t="shared" si="3"/>
        <v>98.95209763</v>
      </c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60"/>
      <c r="B36" s="72">
        <v>29.0</v>
      </c>
      <c r="C36" s="65">
        <f t="shared" si="4"/>
        <v>2124980115</v>
      </c>
      <c r="D36" s="65">
        <f t="shared" si="1"/>
        <v>1984184196</v>
      </c>
      <c r="E36" s="73">
        <f t="shared" si="2"/>
        <v>0.9239577674</v>
      </c>
      <c r="F36" s="74">
        <f t="shared" si="3"/>
        <v>92.39577674</v>
      </c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60"/>
      <c r="B37" s="72">
        <v>30.0</v>
      </c>
      <c r="C37" s="65">
        <f t="shared" si="4"/>
        <v>1984184196</v>
      </c>
      <c r="D37" s="65">
        <f t="shared" si="1"/>
        <v>666802469</v>
      </c>
      <c r="E37" s="73">
        <f t="shared" si="2"/>
        <v>0.3105040962</v>
      </c>
      <c r="F37" s="74">
        <f t="shared" si="3"/>
        <v>31.05040962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60"/>
      <c r="B38" s="72">
        <v>31.0</v>
      </c>
      <c r="C38" s="65">
        <f t="shared" si="4"/>
        <v>666802469</v>
      </c>
      <c r="D38" s="65">
        <f t="shared" si="1"/>
        <v>1691723280</v>
      </c>
      <c r="E38" s="73">
        <f t="shared" si="2"/>
        <v>0.7877700407</v>
      </c>
      <c r="F38" s="74">
        <f t="shared" si="3"/>
        <v>78.77700407</v>
      </c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60"/>
      <c r="B39" s="72">
        <v>32.0</v>
      </c>
      <c r="C39" s="65">
        <f t="shared" si="4"/>
        <v>1691723280</v>
      </c>
      <c r="D39" s="65">
        <f t="shared" si="1"/>
        <v>2087019172</v>
      </c>
      <c r="E39" s="73">
        <f t="shared" si="2"/>
        <v>0.9718440347</v>
      </c>
      <c r="F39" s="74">
        <f t="shared" si="3"/>
        <v>97.18440347</v>
      </c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60"/>
      <c r="B40" s="72">
        <v>33.0</v>
      </c>
      <c r="C40" s="65">
        <f t="shared" si="4"/>
        <v>2087019172</v>
      </c>
      <c r="D40" s="65">
        <f t="shared" si="1"/>
        <v>1397796823</v>
      </c>
      <c r="E40" s="73">
        <f t="shared" si="2"/>
        <v>0.6508998683</v>
      </c>
      <c r="F40" s="74">
        <f t="shared" si="3"/>
        <v>65.08998683</v>
      </c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60"/>
      <c r="B41" s="72">
        <v>34.0</v>
      </c>
      <c r="C41" s="65">
        <f t="shared" si="4"/>
        <v>1397796823</v>
      </c>
      <c r="D41" s="65">
        <f t="shared" si="1"/>
        <v>916423584</v>
      </c>
      <c r="E41" s="73">
        <f t="shared" si="2"/>
        <v>0.426742986</v>
      </c>
      <c r="F41" s="74">
        <f t="shared" si="3"/>
        <v>42.6742986</v>
      </c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60"/>
      <c r="B42" s="72">
        <v>35.0</v>
      </c>
      <c r="C42" s="65">
        <f t="shared" si="4"/>
        <v>916423584</v>
      </c>
      <c r="D42" s="65">
        <f t="shared" si="1"/>
        <v>1173770572</v>
      </c>
      <c r="E42" s="73">
        <f t="shared" si="2"/>
        <v>0.5465795158</v>
      </c>
      <c r="F42" s="74">
        <f t="shared" si="3"/>
        <v>54.65795158</v>
      </c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60"/>
      <c r="B43" s="72">
        <v>36.0</v>
      </c>
      <c r="C43" s="65">
        <f t="shared" si="4"/>
        <v>1173770572</v>
      </c>
      <c r="D43" s="65">
        <f t="shared" si="1"/>
        <v>820843224</v>
      </c>
      <c r="E43" s="73">
        <f t="shared" si="2"/>
        <v>0.3822349125</v>
      </c>
      <c r="F43" s="74">
        <f t="shared" si="3"/>
        <v>38.22349125</v>
      </c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60"/>
      <c r="B44" s="72">
        <v>37.0</v>
      </c>
      <c r="C44" s="65">
        <f t="shared" si="4"/>
        <v>820843224</v>
      </c>
      <c r="D44" s="65">
        <f t="shared" si="1"/>
        <v>1459224969</v>
      </c>
      <c r="E44" s="73">
        <f t="shared" si="2"/>
        <v>0.6795045779</v>
      </c>
      <c r="F44" s="74">
        <f t="shared" si="3"/>
        <v>67.95045779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60"/>
      <c r="B45" s="72">
        <v>38.0</v>
      </c>
      <c r="C45" s="65">
        <f t="shared" si="4"/>
        <v>1459224969</v>
      </c>
      <c r="D45" s="65">
        <f t="shared" si="1"/>
        <v>310694960</v>
      </c>
      <c r="E45" s="73">
        <f t="shared" si="2"/>
        <v>0.1446786151</v>
      </c>
      <c r="F45" s="74">
        <f t="shared" si="3"/>
        <v>14.46786151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60"/>
      <c r="B46" s="72">
        <v>39.0</v>
      </c>
      <c r="C46" s="65">
        <f t="shared" si="4"/>
        <v>310694960</v>
      </c>
      <c r="D46" s="65">
        <f t="shared" si="1"/>
        <v>1648288772</v>
      </c>
      <c r="E46" s="73">
        <f t="shared" si="2"/>
        <v>0.7675442718</v>
      </c>
      <c r="F46" s="74">
        <f t="shared" si="3"/>
        <v>76.75442718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60"/>
      <c r="B47" s="72">
        <v>40.0</v>
      </c>
      <c r="C47" s="65">
        <f t="shared" si="4"/>
        <v>1648288772</v>
      </c>
      <c r="D47" s="65">
        <f t="shared" si="1"/>
        <v>1813534108</v>
      </c>
      <c r="E47" s="73">
        <f t="shared" si="2"/>
        <v>0.8444926277</v>
      </c>
      <c r="F47" s="74">
        <f t="shared" si="3"/>
        <v>84.44926277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60"/>
      <c r="B48" s="72">
        <v>41.0</v>
      </c>
      <c r="C48" s="65">
        <f t="shared" si="4"/>
        <v>1813534108</v>
      </c>
      <c r="D48" s="65">
        <f t="shared" si="1"/>
        <v>887866756</v>
      </c>
      <c r="E48" s="73">
        <f t="shared" si="2"/>
        <v>0.4134451767</v>
      </c>
      <c r="F48" s="74">
        <f t="shared" si="3"/>
        <v>41.34451767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60"/>
      <c r="B49" s="72">
        <v>42.0</v>
      </c>
      <c r="C49" s="65">
        <f t="shared" si="4"/>
        <v>887866756</v>
      </c>
      <c r="D49" s="65">
        <f t="shared" si="1"/>
        <v>393533030</v>
      </c>
      <c r="E49" s="73">
        <f t="shared" si="2"/>
        <v>0.1832530974</v>
      </c>
      <c r="F49" s="74">
        <f t="shared" si="3"/>
        <v>18.32530974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60"/>
      <c r="B50" s="72">
        <v>43.0</v>
      </c>
      <c r="C50" s="65">
        <f t="shared" si="4"/>
        <v>393533030</v>
      </c>
      <c r="D50" s="65">
        <f t="shared" si="1"/>
        <v>427604044</v>
      </c>
      <c r="E50" s="73">
        <f t="shared" si="2"/>
        <v>0.1991186497</v>
      </c>
      <c r="F50" s="74">
        <f t="shared" si="3"/>
        <v>19.91186497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60"/>
      <c r="B51" s="72">
        <v>44.0</v>
      </c>
      <c r="C51" s="65">
        <f t="shared" si="4"/>
        <v>427604044</v>
      </c>
      <c r="D51" s="65">
        <f t="shared" si="1"/>
        <v>1561976718</v>
      </c>
      <c r="E51" s="73">
        <f t="shared" si="2"/>
        <v>0.7273520896</v>
      </c>
      <c r="F51" s="74">
        <f t="shared" si="3"/>
        <v>72.73520896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60"/>
      <c r="B52" s="72">
        <v>45.0</v>
      </c>
      <c r="C52" s="65">
        <f t="shared" si="4"/>
        <v>1561976718</v>
      </c>
      <c r="D52" s="65">
        <f t="shared" si="1"/>
        <v>1822502394</v>
      </c>
      <c r="E52" s="73">
        <f t="shared" si="2"/>
        <v>0.8486688113</v>
      </c>
      <c r="F52" s="74">
        <f t="shared" si="3"/>
        <v>84.86688113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60"/>
      <c r="B53" s="72">
        <v>46.0</v>
      </c>
      <c r="C53" s="65">
        <f t="shared" si="4"/>
        <v>1822502394</v>
      </c>
      <c r="D53" s="65">
        <f t="shared" si="1"/>
        <v>2127203166</v>
      </c>
      <c r="E53" s="73">
        <f t="shared" si="2"/>
        <v>0.9905561651</v>
      </c>
      <c r="F53" s="74">
        <f t="shared" si="3"/>
        <v>99.05561651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60"/>
      <c r="B54" s="72">
        <v>47.0</v>
      </c>
      <c r="C54" s="65">
        <f t="shared" si="4"/>
        <v>2127203166</v>
      </c>
      <c r="D54" s="65">
        <f t="shared" si="1"/>
        <v>1981682668</v>
      </c>
      <c r="E54" s="73">
        <f t="shared" si="2"/>
        <v>0.9227929026</v>
      </c>
      <c r="F54" s="74">
        <f t="shared" si="3"/>
        <v>92.27929026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60"/>
      <c r="B55" s="72">
        <v>48.0</v>
      </c>
      <c r="C55" s="65">
        <f t="shared" si="4"/>
        <v>1981682668</v>
      </c>
      <c r="D55" s="65">
        <f t="shared" si="1"/>
        <v>391400474</v>
      </c>
      <c r="E55" s="73">
        <f t="shared" si="2"/>
        <v>0.1822600487</v>
      </c>
      <c r="F55" s="74">
        <f t="shared" si="3"/>
        <v>18.22600487</v>
      </c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60"/>
      <c r="B56" s="72">
        <v>49.0</v>
      </c>
      <c r="C56" s="65">
        <f t="shared" si="4"/>
        <v>391400474</v>
      </c>
      <c r="D56" s="65">
        <f t="shared" si="1"/>
        <v>1916123967</v>
      </c>
      <c r="E56" s="73">
        <f t="shared" si="2"/>
        <v>0.8922647535</v>
      </c>
      <c r="F56" s="74">
        <f t="shared" si="3"/>
        <v>89.22647535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60"/>
      <c r="B57" s="72">
        <v>50.0</v>
      </c>
      <c r="C57" s="65">
        <f t="shared" si="4"/>
        <v>1916123967</v>
      </c>
      <c r="D57" s="65">
        <f t="shared" si="1"/>
        <v>1888762147</v>
      </c>
      <c r="E57" s="73">
        <f t="shared" si="2"/>
        <v>0.8795234132</v>
      </c>
      <c r="F57" s="74">
        <f t="shared" si="3"/>
        <v>87.95234132</v>
      </c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60"/>
      <c r="B58" s="72">
        <v>51.0</v>
      </c>
      <c r="C58" s="65">
        <f t="shared" si="4"/>
        <v>1888762147</v>
      </c>
      <c r="D58" s="65">
        <f t="shared" si="1"/>
        <v>1404398150</v>
      </c>
      <c r="E58" s="73">
        <f t="shared" si="2"/>
        <v>0.6539738507</v>
      </c>
      <c r="F58" s="74">
        <f t="shared" si="3"/>
        <v>65.39738507</v>
      </c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60"/>
      <c r="B59" s="72">
        <v>52.0</v>
      </c>
      <c r="C59" s="65">
        <f t="shared" si="4"/>
        <v>1404398150</v>
      </c>
      <c r="D59" s="65">
        <f t="shared" si="1"/>
        <v>1942631901</v>
      </c>
      <c r="E59" s="73">
        <f t="shared" si="2"/>
        <v>0.9046084722</v>
      </c>
      <c r="F59" s="74">
        <f t="shared" si="3"/>
        <v>90.46084722</v>
      </c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60"/>
      <c r="B60" s="72">
        <v>53.0</v>
      </c>
      <c r="C60" s="65">
        <f t="shared" si="4"/>
        <v>1942631901</v>
      </c>
      <c r="D60" s="65">
        <f t="shared" si="1"/>
        <v>1236366020</v>
      </c>
      <c r="E60" s="73">
        <f t="shared" si="2"/>
        <v>0.5757277927</v>
      </c>
      <c r="F60" s="74">
        <f t="shared" si="3"/>
        <v>57.57277927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60"/>
      <c r="B61" s="72">
        <v>54.0</v>
      </c>
      <c r="C61" s="65">
        <f t="shared" si="4"/>
        <v>1236366020</v>
      </c>
      <c r="D61" s="65">
        <f t="shared" si="1"/>
        <v>56027919</v>
      </c>
      <c r="E61" s="73">
        <f t="shared" si="2"/>
        <v>0.0260900329</v>
      </c>
      <c r="F61" s="74">
        <f t="shared" si="3"/>
        <v>2.60900329</v>
      </c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60"/>
      <c r="B62" s="72">
        <v>55.0</v>
      </c>
      <c r="C62" s="65">
        <f t="shared" si="4"/>
        <v>56027919</v>
      </c>
      <c r="D62" s="65">
        <f t="shared" si="1"/>
        <v>911469220</v>
      </c>
      <c r="E62" s="73">
        <f t="shared" si="2"/>
        <v>0.4244359305</v>
      </c>
      <c r="F62" s="74">
        <f t="shared" si="3"/>
        <v>42.44359305</v>
      </c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60"/>
      <c r="B63" s="72">
        <v>56.0</v>
      </c>
      <c r="C63" s="65">
        <f t="shared" si="4"/>
        <v>911469220</v>
      </c>
      <c r="D63" s="65">
        <f t="shared" si="1"/>
        <v>1422537914</v>
      </c>
      <c r="E63" s="73">
        <f t="shared" si="2"/>
        <v>0.6624208366</v>
      </c>
      <c r="F63" s="74">
        <f t="shared" si="3"/>
        <v>66.24208366</v>
      </c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60"/>
      <c r="B64" s="72">
        <v>57.0</v>
      </c>
      <c r="C64" s="65">
        <f t="shared" si="4"/>
        <v>1422537914</v>
      </c>
      <c r="D64" s="65">
        <f t="shared" si="1"/>
        <v>1315469612</v>
      </c>
      <c r="E64" s="73">
        <f t="shared" si="2"/>
        <v>0.6125632732</v>
      </c>
      <c r="F64" s="74">
        <f t="shared" si="3"/>
        <v>61.25632732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60"/>
      <c r="B65" s="72">
        <v>58.0</v>
      </c>
      <c r="C65" s="65">
        <f t="shared" si="4"/>
        <v>1315469612</v>
      </c>
      <c r="D65" s="65">
        <f t="shared" si="1"/>
        <v>1935989363</v>
      </c>
      <c r="E65" s="73">
        <f t="shared" si="2"/>
        <v>0.9015152994</v>
      </c>
      <c r="F65" s="74">
        <f t="shared" si="3"/>
        <v>90.15152994</v>
      </c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60"/>
      <c r="B66" s="72">
        <v>59.0</v>
      </c>
      <c r="C66" s="65">
        <f t="shared" si="4"/>
        <v>1935989363</v>
      </c>
      <c r="D66" s="65">
        <f t="shared" si="1"/>
        <v>1680915519</v>
      </c>
      <c r="E66" s="73">
        <f t="shared" si="2"/>
        <v>0.7827372848</v>
      </c>
      <c r="F66" s="74">
        <f t="shared" si="3"/>
        <v>78.27372848</v>
      </c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60"/>
      <c r="B67" s="72">
        <v>60.0</v>
      </c>
      <c r="C67" s="65">
        <f t="shared" si="4"/>
        <v>1680915519</v>
      </c>
      <c r="D67" s="65">
        <f t="shared" si="1"/>
        <v>706434845</v>
      </c>
      <c r="E67" s="73">
        <f t="shared" si="2"/>
        <v>0.3289593595</v>
      </c>
      <c r="F67" s="74">
        <f t="shared" si="3"/>
        <v>32.89593595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60"/>
      <c r="B68" s="72">
        <v>61.0</v>
      </c>
      <c r="C68" s="65">
        <f t="shared" si="4"/>
        <v>706434845</v>
      </c>
      <c r="D68" s="65">
        <f t="shared" si="1"/>
        <v>1807424535</v>
      </c>
      <c r="E68" s="73">
        <f t="shared" si="2"/>
        <v>0.8416476361</v>
      </c>
      <c r="F68" s="74">
        <f t="shared" si="3"/>
        <v>84.16476361</v>
      </c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60"/>
      <c r="B69" s="72">
        <v>62.0</v>
      </c>
      <c r="C69" s="65">
        <f t="shared" si="4"/>
        <v>1807424535</v>
      </c>
      <c r="D69" s="65">
        <f t="shared" si="1"/>
        <v>1494299932</v>
      </c>
      <c r="E69" s="73">
        <f t="shared" si="2"/>
        <v>0.6958376303</v>
      </c>
      <c r="F69" s="74">
        <f t="shared" si="3"/>
        <v>69.58376303</v>
      </c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60"/>
      <c r="B70" s="72">
        <v>63.0</v>
      </c>
      <c r="C70" s="65">
        <f t="shared" si="4"/>
        <v>1494299932</v>
      </c>
      <c r="D70" s="65">
        <f t="shared" si="1"/>
        <v>751044987</v>
      </c>
      <c r="E70" s="73">
        <f t="shared" si="2"/>
        <v>0.3497325756</v>
      </c>
      <c r="F70" s="74">
        <f t="shared" si="3"/>
        <v>34.97325756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60"/>
      <c r="B71" s="72">
        <v>64.0</v>
      </c>
      <c r="C71" s="65">
        <f t="shared" si="4"/>
        <v>751044987</v>
      </c>
      <c r="D71" s="65">
        <f t="shared" si="1"/>
        <v>2058642690</v>
      </c>
      <c r="E71" s="73">
        <f t="shared" si="2"/>
        <v>0.9586302056</v>
      </c>
      <c r="F71" s="74">
        <f t="shared" si="3"/>
        <v>95.86302056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60"/>
      <c r="B72" s="72">
        <v>65.0</v>
      </c>
      <c r="C72" s="65">
        <f t="shared" si="4"/>
        <v>2058642690</v>
      </c>
      <c r="D72" s="65">
        <f t="shared" si="1"/>
        <v>1431537300</v>
      </c>
      <c r="E72" s="73">
        <f t="shared" si="2"/>
        <v>0.6666115023</v>
      </c>
      <c r="F72" s="74">
        <f t="shared" si="3"/>
        <v>66.66115023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60"/>
      <c r="B73" s="72">
        <v>66.0</v>
      </c>
      <c r="C73" s="65">
        <f t="shared" si="4"/>
        <v>1431537300</v>
      </c>
      <c r="D73" s="65">
        <f t="shared" si="1"/>
        <v>918015475</v>
      </c>
      <c r="E73" s="73">
        <f t="shared" si="2"/>
        <v>0.4274842681</v>
      </c>
      <c r="F73" s="74">
        <f t="shared" si="3"/>
        <v>42.74842681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60"/>
      <c r="B74" s="72">
        <v>67.0</v>
      </c>
      <c r="C74" s="65">
        <f t="shared" si="4"/>
        <v>918015475</v>
      </c>
      <c r="D74" s="65">
        <f t="shared" si="1"/>
        <v>1544408919</v>
      </c>
      <c r="E74" s="73">
        <f t="shared" si="2"/>
        <v>0.7191714457</v>
      </c>
      <c r="F74" s="74">
        <f t="shared" si="3"/>
        <v>71.91714457</v>
      </c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60"/>
      <c r="B75" s="72">
        <v>68.0</v>
      </c>
      <c r="C75" s="65">
        <f t="shared" si="4"/>
        <v>1544408919</v>
      </c>
      <c r="D75" s="65">
        <f t="shared" si="1"/>
        <v>1104483713</v>
      </c>
      <c r="E75" s="73">
        <f t="shared" si="2"/>
        <v>0.5143153078</v>
      </c>
      <c r="F75" s="74">
        <f t="shared" si="3"/>
        <v>51.43153078</v>
      </c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60"/>
      <c r="B76" s="72">
        <v>69.0</v>
      </c>
      <c r="C76" s="65">
        <f t="shared" si="4"/>
        <v>1104483713</v>
      </c>
      <c r="D76" s="65">
        <f t="shared" si="1"/>
        <v>1227664495</v>
      </c>
      <c r="E76" s="73">
        <f t="shared" si="2"/>
        <v>0.5716758294</v>
      </c>
      <c r="F76" s="74">
        <f t="shared" si="3"/>
        <v>57.16758294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60"/>
      <c r="B77" s="72">
        <v>70.0</v>
      </c>
      <c r="C77" s="65">
        <f t="shared" si="4"/>
        <v>1227664495</v>
      </c>
      <c r="D77" s="65">
        <f t="shared" si="1"/>
        <v>1049690243</v>
      </c>
      <c r="E77" s="73">
        <f t="shared" si="2"/>
        <v>0.4888001101</v>
      </c>
      <c r="F77" s="74">
        <f t="shared" si="3"/>
        <v>48.88001101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60"/>
      <c r="B78" s="72">
        <v>71.0</v>
      </c>
      <c r="C78" s="65">
        <f t="shared" si="4"/>
        <v>1049690243</v>
      </c>
      <c r="D78" s="65">
        <f t="shared" si="1"/>
        <v>1259741718</v>
      </c>
      <c r="E78" s="73">
        <f t="shared" si="2"/>
        <v>0.5866129504</v>
      </c>
      <c r="F78" s="74">
        <f t="shared" si="3"/>
        <v>58.66129504</v>
      </c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60"/>
      <c r="B79" s="72">
        <v>72.0</v>
      </c>
      <c r="C79" s="65">
        <f t="shared" si="4"/>
        <v>1259741718</v>
      </c>
      <c r="D79" s="65">
        <f t="shared" si="1"/>
        <v>1656275611</v>
      </c>
      <c r="E79" s="73">
        <f t="shared" si="2"/>
        <v>0.7712634335</v>
      </c>
      <c r="F79" s="74">
        <f t="shared" si="3"/>
        <v>77.12634335</v>
      </c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60"/>
      <c r="B80" s="72">
        <v>73.0</v>
      </c>
      <c r="C80" s="65">
        <f t="shared" si="4"/>
        <v>1656275611</v>
      </c>
      <c r="D80" s="65">
        <f t="shared" si="1"/>
        <v>1968914860</v>
      </c>
      <c r="E80" s="73">
        <f t="shared" si="2"/>
        <v>0.9168474287</v>
      </c>
      <c r="F80" s="74">
        <f t="shared" si="3"/>
        <v>91.68474287</v>
      </c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60"/>
      <c r="B81" s="72">
        <v>74.0</v>
      </c>
      <c r="C81" s="65">
        <f t="shared" si="4"/>
        <v>1968914860</v>
      </c>
      <c r="D81" s="65">
        <f t="shared" si="1"/>
        <v>1184622712</v>
      </c>
      <c r="E81" s="73">
        <f t="shared" si="2"/>
        <v>0.5516329373</v>
      </c>
      <c r="F81" s="74">
        <f t="shared" si="3"/>
        <v>55.16329373</v>
      </c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60"/>
      <c r="B82" s="72">
        <v>75.0</v>
      </c>
      <c r="C82" s="65">
        <f t="shared" si="4"/>
        <v>1184622712</v>
      </c>
      <c r="D82" s="65">
        <f t="shared" si="1"/>
        <v>782691463</v>
      </c>
      <c r="E82" s="73">
        <f t="shared" si="2"/>
        <v>0.3644691144</v>
      </c>
      <c r="F82" s="74">
        <f t="shared" si="3"/>
        <v>36.44691144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60"/>
      <c r="B83" s="72">
        <v>76.0</v>
      </c>
      <c r="C83" s="65">
        <f t="shared" si="4"/>
        <v>782691463</v>
      </c>
      <c r="D83" s="65">
        <f t="shared" si="1"/>
        <v>2034382512</v>
      </c>
      <c r="E83" s="73">
        <f t="shared" si="2"/>
        <v>0.9473331799</v>
      </c>
      <c r="F83" s="74">
        <f t="shared" si="3"/>
        <v>94.73331799</v>
      </c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60"/>
      <c r="B84" s="72">
        <v>77.0</v>
      </c>
      <c r="C84" s="65">
        <f t="shared" si="4"/>
        <v>2034382512</v>
      </c>
      <c r="D84" s="65">
        <f t="shared" si="1"/>
        <v>339629057</v>
      </c>
      <c r="E84" s="73">
        <f t="shared" si="2"/>
        <v>0.158152104</v>
      </c>
      <c r="F84" s="74">
        <f t="shared" si="3"/>
        <v>15.8152104</v>
      </c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60"/>
      <c r="B85" s="72">
        <v>78.0</v>
      </c>
      <c r="C85" s="65">
        <f t="shared" si="4"/>
        <v>339629057</v>
      </c>
      <c r="D85" s="65">
        <f t="shared" si="1"/>
        <v>33725975</v>
      </c>
      <c r="E85" s="73">
        <f t="shared" si="2"/>
        <v>0.01570488094</v>
      </c>
      <c r="F85" s="74">
        <f t="shared" si="3"/>
        <v>1.570488094</v>
      </c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60"/>
      <c r="B86" s="72">
        <v>79.0</v>
      </c>
      <c r="C86" s="65">
        <f t="shared" si="4"/>
        <v>33725975</v>
      </c>
      <c r="D86" s="65">
        <f t="shared" si="1"/>
        <v>1910950433</v>
      </c>
      <c r="E86" s="73">
        <f t="shared" si="2"/>
        <v>0.889855639</v>
      </c>
      <c r="F86" s="74">
        <f t="shared" si="3"/>
        <v>88.9855639</v>
      </c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60"/>
      <c r="B87" s="72">
        <v>80.0</v>
      </c>
      <c r="C87" s="65">
        <f t="shared" si="4"/>
        <v>1910950433</v>
      </c>
      <c r="D87" s="65">
        <f t="shared" si="1"/>
        <v>686022566</v>
      </c>
      <c r="E87" s="73">
        <f t="shared" si="2"/>
        <v>0.3194541514</v>
      </c>
      <c r="F87" s="74">
        <f t="shared" si="3"/>
        <v>31.94541514</v>
      </c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60"/>
      <c r="B88" s="72">
        <v>81.0</v>
      </c>
      <c r="C88" s="65">
        <f t="shared" si="4"/>
        <v>686022566</v>
      </c>
      <c r="D88" s="65">
        <f t="shared" si="1"/>
        <v>1624840008</v>
      </c>
      <c r="E88" s="73">
        <f t="shared" si="2"/>
        <v>0.7566250901</v>
      </c>
      <c r="F88" s="74">
        <f t="shared" si="3"/>
        <v>75.66250901</v>
      </c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60"/>
      <c r="B89" s="72">
        <v>82.0</v>
      </c>
      <c r="C89" s="65">
        <f t="shared" si="4"/>
        <v>1624840008</v>
      </c>
      <c r="D89" s="65">
        <f t="shared" si="1"/>
        <v>1160953277</v>
      </c>
      <c r="E89" s="73">
        <f t="shared" si="2"/>
        <v>0.5406109977</v>
      </c>
      <c r="F89" s="74">
        <f t="shared" si="3"/>
        <v>54.06109977</v>
      </c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60"/>
      <c r="B90" s="72">
        <v>83.0</v>
      </c>
      <c r="C90" s="65">
        <f t="shared" si="4"/>
        <v>1160953277</v>
      </c>
      <c r="D90" s="65">
        <f t="shared" si="1"/>
        <v>801439435</v>
      </c>
      <c r="E90" s="73">
        <f t="shared" si="2"/>
        <v>0.3731993192</v>
      </c>
      <c r="F90" s="74">
        <f t="shared" si="3"/>
        <v>37.31993192</v>
      </c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60"/>
      <c r="B91" s="72">
        <v>84.0</v>
      </c>
      <c r="C91" s="65">
        <f t="shared" si="4"/>
        <v>801439435</v>
      </c>
      <c r="D91" s="65">
        <f t="shared" si="1"/>
        <v>657185556</v>
      </c>
      <c r="E91" s="73">
        <f t="shared" si="2"/>
        <v>0.3060258721</v>
      </c>
      <c r="F91" s="74">
        <f t="shared" si="3"/>
        <v>30.60258721</v>
      </c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60"/>
      <c r="B92" s="72">
        <v>85.0</v>
      </c>
      <c r="C92" s="65">
        <f t="shared" si="4"/>
        <v>657185556</v>
      </c>
      <c r="D92" s="65">
        <f t="shared" si="1"/>
        <v>538701138</v>
      </c>
      <c r="E92" s="73">
        <f t="shared" si="2"/>
        <v>0.2508522655</v>
      </c>
      <c r="F92" s="74">
        <f t="shared" si="3"/>
        <v>25.08522655</v>
      </c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60"/>
      <c r="B93" s="72">
        <v>86.0</v>
      </c>
      <c r="C93" s="65">
        <f t="shared" si="4"/>
        <v>538701138</v>
      </c>
      <c r="D93" s="65">
        <f t="shared" si="1"/>
        <v>526257342</v>
      </c>
      <c r="E93" s="73">
        <f t="shared" si="2"/>
        <v>0.2450576714</v>
      </c>
      <c r="F93" s="74">
        <f t="shared" si="3"/>
        <v>24.50576714</v>
      </c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60"/>
      <c r="B94" s="72">
        <v>87.0</v>
      </c>
      <c r="C94" s="65">
        <f t="shared" si="4"/>
        <v>526257342</v>
      </c>
      <c r="D94" s="65">
        <f t="shared" si="1"/>
        <v>197629691</v>
      </c>
      <c r="E94" s="73">
        <f t="shared" si="2"/>
        <v>0.09202849636</v>
      </c>
      <c r="F94" s="74">
        <f t="shared" si="3"/>
        <v>9.202849636</v>
      </c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60"/>
      <c r="B95" s="72">
        <v>88.0</v>
      </c>
      <c r="C95" s="65">
        <f t="shared" si="4"/>
        <v>197629691</v>
      </c>
      <c r="D95" s="65">
        <f t="shared" si="1"/>
        <v>429377531</v>
      </c>
      <c r="E95" s="73">
        <f t="shared" si="2"/>
        <v>0.1999444939</v>
      </c>
      <c r="F95" s="74">
        <f t="shared" si="3"/>
        <v>19.99444939</v>
      </c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60"/>
      <c r="B96" s="72">
        <v>89.0</v>
      </c>
      <c r="C96" s="65">
        <f t="shared" si="4"/>
        <v>429377531</v>
      </c>
      <c r="D96" s="65">
        <f t="shared" si="1"/>
        <v>619635687</v>
      </c>
      <c r="E96" s="73">
        <f t="shared" si="2"/>
        <v>0.2885403518</v>
      </c>
      <c r="F96" s="74">
        <f t="shared" si="3"/>
        <v>28.85403518</v>
      </c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60"/>
      <c r="B97" s="72">
        <v>90.0</v>
      </c>
      <c r="C97" s="65">
        <f t="shared" si="4"/>
        <v>619635687</v>
      </c>
      <c r="D97" s="65">
        <f t="shared" si="1"/>
        <v>260108978</v>
      </c>
      <c r="E97" s="73">
        <f t="shared" si="2"/>
        <v>0.1211226816</v>
      </c>
      <c r="F97" s="74">
        <f t="shared" si="3"/>
        <v>12.11226816</v>
      </c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60"/>
      <c r="B98" s="72">
        <v>91.0</v>
      </c>
      <c r="C98" s="65">
        <f t="shared" si="4"/>
        <v>260108978</v>
      </c>
      <c r="D98" s="65">
        <f t="shared" si="1"/>
        <v>2052049739</v>
      </c>
      <c r="E98" s="73">
        <f t="shared" si="2"/>
        <v>0.9555601235</v>
      </c>
      <c r="F98" s="74">
        <f t="shared" si="3"/>
        <v>95.55601235</v>
      </c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60"/>
      <c r="B99" s="72">
        <v>92.0</v>
      </c>
      <c r="C99" s="65">
        <f t="shared" si="4"/>
        <v>2052049739</v>
      </c>
      <c r="D99" s="65">
        <f t="shared" si="1"/>
        <v>542871279</v>
      </c>
      <c r="E99" s="73">
        <f t="shared" si="2"/>
        <v>0.2527941387</v>
      </c>
      <c r="F99" s="74">
        <f t="shared" si="3"/>
        <v>25.27941387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60"/>
      <c r="B100" s="72">
        <v>93.0</v>
      </c>
      <c r="C100" s="65">
        <f t="shared" si="4"/>
        <v>542871279</v>
      </c>
      <c r="D100" s="65">
        <f t="shared" si="1"/>
        <v>284665999</v>
      </c>
      <c r="E100" s="73">
        <f t="shared" si="2"/>
        <v>0.1325579356</v>
      </c>
      <c r="F100" s="74">
        <f t="shared" si="3"/>
        <v>13.25579356</v>
      </c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60"/>
      <c r="B101" s="72">
        <v>94.0</v>
      </c>
      <c r="C101" s="65">
        <f t="shared" si="4"/>
        <v>284665999</v>
      </c>
      <c r="D101" s="65">
        <f t="shared" si="1"/>
        <v>1575965944</v>
      </c>
      <c r="E101" s="73">
        <f t="shared" si="2"/>
        <v>0.7338663306</v>
      </c>
      <c r="F101" s="74">
        <f t="shared" si="3"/>
        <v>73.38663306</v>
      </c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60"/>
      <c r="B102" s="72">
        <v>95.0</v>
      </c>
      <c r="C102" s="65">
        <f t="shared" si="4"/>
        <v>1575965944</v>
      </c>
      <c r="D102" s="65">
        <f t="shared" si="1"/>
        <v>1758832311</v>
      </c>
      <c r="E102" s="73">
        <f t="shared" si="2"/>
        <v>0.8190201185</v>
      </c>
      <c r="F102" s="74">
        <f t="shared" si="3"/>
        <v>81.90201185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60"/>
      <c r="B103" s="72">
        <v>96.0</v>
      </c>
      <c r="C103" s="65">
        <f t="shared" si="4"/>
        <v>1758832311</v>
      </c>
      <c r="D103" s="65">
        <f t="shared" si="1"/>
        <v>277822665</v>
      </c>
      <c r="E103" s="73">
        <f t="shared" si="2"/>
        <v>0.1293712599</v>
      </c>
      <c r="F103" s="74">
        <f t="shared" si="3"/>
        <v>12.93712599</v>
      </c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60"/>
      <c r="B104" s="72">
        <v>97.0</v>
      </c>
      <c r="C104" s="65">
        <f t="shared" si="4"/>
        <v>277822665</v>
      </c>
      <c r="D104" s="65">
        <f t="shared" si="1"/>
        <v>870727974</v>
      </c>
      <c r="E104" s="73">
        <f t="shared" si="2"/>
        <v>0.4054643095</v>
      </c>
      <c r="F104" s="74">
        <f t="shared" si="3"/>
        <v>40.54643095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60"/>
      <c r="B105" s="72">
        <v>98.0</v>
      </c>
      <c r="C105" s="65">
        <f t="shared" si="4"/>
        <v>870727974</v>
      </c>
      <c r="D105" s="65">
        <f t="shared" si="1"/>
        <v>277951565</v>
      </c>
      <c r="E105" s="73">
        <f t="shared" si="2"/>
        <v>0.1294312836</v>
      </c>
      <c r="F105" s="74">
        <f t="shared" si="3"/>
        <v>12.94312836</v>
      </c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60"/>
      <c r="B106" s="72">
        <v>99.0</v>
      </c>
      <c r="C106" s="65">
        <f t="shared" si="4"/>
        <v>277951565</v>
      </c>
      <c r="D106" s="65">
        <f t="shared" si="1"/>
        <v>839911227</v>
      </c>
      <c r="E106" s="73">
        <f t="shared" si="2"/>
        <v>0.3911141434</v>
      </c>
      <c r="F106" s="74">
        <f t="shared" si="3"/>
        <v>39.11141434</v>
      </c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60"/>
      <c r="B107" s="72">
        <v>100.0</v>
      </c>
      <c r="C107" s="65">
        <f t="shared" si="4"/>
        <v>839911227</v>
      </c>
      <c r="D107" s="65">
        <f t="shared" si="1"/>
        <v>1042289770</v>
      </c>
      <c r="E107" s="73">
        <f t="shared" si="2"/>
        <v>0.4853539963</v>
      </c>
      <c r="F107" s="74">
        <f t="shared" si="3"/>
        <v>48.53539963</v>
      </c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60"/>
      <c r="B108" s="72">
        <v>101.0</v>
      </c>
      <c r="C108" s="65">
        <f t="shared" si="4"/>
        <v>1042289770</v>
      </c>
      <c r="D108" s="65">
        <f t="shared" si="1"/>
        <v>2143142464</v>
      </c>
      <c r="E108" s="73">
        <f t="shared" si="2"/>
        <v>0.9979784791</v>
      </c>
      <c r="F108" s="74">
        <f t="shared" si="3"/>
        <v>99.79784791</v>
      </c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60"/>
      <c r="B109" s="72">
        <v>102.0</v>
      </c>
      <c r="C109" s="65">
        <f t="shared" si="4"/>
        <v>2143142464</v>
      </c>
      <c r="D109" s="65">
        <f t="shared" si="1"/>
        <v>1727890192</v>
      </c>
      <c r="E109" s="73">
        <f t="shared" si="2"/>
        <v>0.8046115715</v>
      </c>
      <c r="F109" s="74">
        <f t="shared" si="3"/>
        <v>80.46115715</v>
      </c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60"/>
      <c r="B110" s="72">
        <v>103.0</v>
      </c>
      <c r="C110" s="65">
        <f t="shared" si="4"/>
        <v>1727890192</v>
      </c>
      <c r="D110" s="65">
        <f t="shared" si="1"/>
        <v>1130910905</v>
      </c>
      <c r="E110" s="73">
        <f t="shared" si="2"/>
        <v>0.5266214281</v>
      </c>
      <c r="F110" s="74">
        <f t="shared" si="3"/>
        <v>52.66214281</v>
      </c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60"/>
      <c r="B111" s="72">
        <v>104.0</v>
      </c>
      <c r="C111" s="65">
        <f t="shared" si="4"/>
        <v>1130910905</v>
      </c>
      <c r="D111" s="65">
        <f t="shared" si="1"/>
        <v>1396887633</v>
      </c>
      <c r="E111" s="73">
        <f t="shared" si="2"/>
        <v>0.6504764937</v>
      </c>
      <c r="F111" s="74">
        <f t="shared" si="3"/>
        <v>65.04764937</v>
      </c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60"/>
      <c r="B112" s="72">
        <v>105.0</v>
      </c>
      <c r="C112" s="65">
        <f t="shared" si="4"/>
        <v>1396887633</v>
      </c>
      <c r="D112" s="65">
        <f t="shared" si="1"/>
        <v>1019000123</v>
      </c>
      <c r="E112" s="73">
        <f t="shared" si="2"/>
        <v>0.4745089093</v>
      </c>
      <c r="F112" s="74">
        <f t="shared" si="3"/>
        <v>47.45089093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60"/>
      <c r="B113" s="72">
        <v>106.0</v>
      </c>
      <c r="C113" s="65">
        <f t="shared" si="4"/>
        <v>1019000123</v>
      </c>
      <c r="D113" s="65">
        <f t="shared" si="1"/>
        <v>1955938243</v>
      </c>
      <c r="E113" s="73">
        <f t="shared" si="2"/>
        <v>0.9108047206</v>
      </c>
      <c r="F113" s="74">
        <f t="shared" si="3"/>
        <v>91.08047206</v>
      </c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60"/>
      <c r="B114" s="72">
        <v>107.0</v>
      </c>
      <c r="C114" s="65">
        <f t="shared" si="4"/>
        <v>1955938243</v>
      </c>
      <c r="D114" s="65">
        <f t="shared" si="1"/>
        <v>696476008</v>
      </c>
      <c r="E114" s="73">
        <f t="shared" si="2"/>
        <v>0.3243219146</v>
      </c>
      <c r="F114" s="74">
        <f t="shared" si="3"/>
        <v>32.43219146</v>
      </c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60"/>
      <c r="B115" s="72">
        <v>108.0</v>
      </c>
      <c r="C115" s="65">
        <f t="shared" si="4"/>
        <v>696476008</v>
      </c>
      <c r="D115" s="65">
        <f t="shared" si="1"/>
        <v>1482119330</v>
      </c>
      <c r="E115" s="73">
        <f t="shared" si="2"/>
        <v>0.6901655955</v>
      </c>
      <c r="F115" s="74">
        <f t="shared" si="3"/>
        <v>69.01655955</v>
      </c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60"/>
      <c r="B116" s="72">
        <v>109.0</v>
      </c>
      <c r="C116" s="65">
        <f t="shared" si="4"/>
        <v>1482119330</v>
      </c>
      <c r="D116" s="65">
        <f t="shared" si="1"/>
        <v>449358716</v>
      </c>
      <c r="E116" s="73">
        <f t="shared" si="2"/>
        <v>0.2092489583</v>
      </c>
      <c r="F116" s="74">
        <f t="shared" si="3"/>
        <v>20.92489583</v>
      </c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60"/>
      <c r="B117" s="72">
        <v>110.0</v>
      </c>
      <c r="C117" s="65">
        <f t="shared" si="4"/>
        <v>449358716</v>
      </c>
      <c r="D117" s="65">
        <f t="shared" si="1"/>
        <v>165676581</v>
      </c>
      <c r="E117" s="73">
        <f t="shared" si="2"/>
        <v>0.07714917002</v>
      </c>
      <c r="F117" s="74">
        <f t="shared" si="3"/>
        <v>7.714917002</v>
      </c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60"/>
      <c r="B118" s="72">
        <v>111.0</v>
      </c>
      <c r="C118" s="65">
        <f t="shared" si="4"/>
        <v>165676581</v>
      </c>
      <c r="D118" s="65">
        <f t="shared" si="1"/>
        <v>1860851736</v>
      </c>
      <c r="E118" s="73">
        <f t="shared" si="2"/>
        <v>0.8665266153</v>
      </c>
      <c r="F118" s="74">
        <f t="shared" si="3"/>
        <v>86.65266153</v>
      </c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60"/>
      <c r="B119" s="72">
        <v>112.0</v>
      </c>
      <c r="C119" s="65">
        <f t="shared" si="4"/>
        <v>1860851736</v>
      </c>
      <c r="D119" s="65">
        <f t="shared" si="1"/>
        <v>501555930</v>
      </c>
      <c r="E119" s="73">
        <f t="shared" si="2"/>
        <v>0.2335551801</v>
      </c>
      <c r="F119" s="74">
        <f t="shared" si="3"/>
        <v>23.35551801</v>
      </c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60"/>
      <c r="B120" s="72">
        <v>113.0</v>
      </c>
      <c r="C120" s="65">
        <f t="shared" si="4"/>
        <v>501555930</v>
      </c>
      <c r="D120" s="65">
        <f t="shared" si="1"/>
        <v>450152522</v>
      </c>
      <c r="E120" s="73">
        <f t="shared" si="2"/>
        <v>0.209618603</v>
      </c>
      <c r="F120" s="74">
        <f t="shared" si="3"/>
        <v>20.9618603</v>
      </c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60"/>
      <c r="B121" s="72">
        <v>114.0</v>
      </c>
      <c r="C121" s="65">
        <f t="shared" si="4"/>
        <v>450152522</v>
      </c>
      <c r="D121" s="65">
        <f t="shared" si="1"/>
        <v>315863025</v>
      </c>
      <c r="E121" s="73">
        <f t="shared" si="2"/>
        <v>0.1470851829</v>
      </c>
      <c r="F121" s="74">
        <f t="shared" si="3"/>
        <v>14.70851829</v>
      </c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60"/>
      <c r="B122" s="72">
        <v>115.0</v>
      </c>
      <c r="C122" s="65">
        <f t="shared" si="4"/>
        <v>315863025</v>
      </c>
      <c r="D122" s="65">
        <f t="shared" si="1"/>
        <v>613738257</v>
      </c>
      <c r="E122" s="73">
        <f t="shared" si="2"/>
        <v>0.285794147</v>
      </c>
      <c r="F122" s="74">
        <f t="shared" si="3"/>
        <v>28.5794147</v>
      </c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60"/>
      <c r="B123" s="72">
        <v>116.0</v>
      </c>
      <c r="C123" s="65">
        <f t="shared" si="4"/>
        <v>613738257</v>
      </c>
      <c r="D123" s="65">
        <f t="shared" si="1"/>
        <v>55175063</v>
      </c>
      <c r="E123" s="73">
        <f t="shared" si="2"/>
        <v>0.02569289088</v>
      </c>
      <c r="F123" s="74">
        <f t="shared" si="3"/>
        <v>2.569289088</v>
      </c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60"/>
      <c r="B124" s="72">
        <v>117.0</v>
      </c>
      <c r="C124" s="65">
        <f t="shared" si="4"/>
        <v>55175063</v>
      </c>
      <c r="D124" s="65">
        <f t="shared" si="1"/>
        <v>1939106373</v>
      </c>
      <c r="E124" s="73">
        <f t="shared" si="2"/>
        <v>0.9029667703</v>
      </c>
      <c r="F124" s="74">
        <f t="shared" si="3"/>
        <v>90.29667703</v>
      </c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60"/>
      <c r="B125" s="72">
        <v>118.0</v>
      </c>
      <c r="C125" s="65">
        <f t="shared" si="4"/>
        <v>1939106373</v>
      </c>
      <c r="D125" s="65">
        <f t="shared" si="1"/>
        <v>1325729201</v>
      </c>
      <c r="E125" s="73">
        <f t="shared" si="2"/>
        <v>0.6173407666</v>
      </c>
      <c r="F125" s="74">
        <f t="shared" si="3"/>
        <v>61.73407666</v>
      </c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60"/>
      <c r="B126" s="72">
        <v>119.0</v>
      </c>
      <c r="C126" s="65">
        <f t="shared" si="4"/>
        <v>1325729201</v>
      </c>
      <c r="D126" s="65">
        <f t="shared" si="1"/>
        <v>757492219</v>
      </c>
      <c r="E126" s="73">
        <f t="shared" si="2"/>
        <v>0.352734802</v>
      </c>
      <c r="F126" s="74">
        <f t="shared" si="3"/>
        <v>35.2734802</v>
      </c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60"/>
      <c r="B127" s="72">
        <v>120.0</v>
      </c>
      <c r="C127" s="65">
        <f t="shared" si="4"/>
        <v>757492219</v>
      </c>
      <c r="D127" s="65">
        <f t="shared" si="1"/>
        <v>554457012</v>
      </c>
      <c r="E127" s="73">
        <f t="shared" si="2"/>
        <v>0.2581891661</v>
      </c>
      <c r="F127" s="74">
        <f t="shared" si="3"/>
        <v>25.81891661</v>
      </c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60"/>
      <c r="B128" s="72">
        <v>121.0</v>
      </c>
      <c r="C128" s="65">
        <f t="shared" si="4"/>
        <v>554457012</v>
      </c>
      <c r="D128" s="65">
        <f t="shared" si="1"/>
        <v>1555426656</v>
      </c>
      <c r="E128" s="73">
        <f t="shared" si="2"/>
        <v>0.7243019793</v>
      </c>
      <c r="F128" s="74">
        <f t="shared" si="3"/>
        <v>72.43019793</v>
      </c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60"/>
      <c r="B129" s="72">
        <v>122.0</v>
      </c>
      <c r="C129" s="65">
        <f t="shared" si="4"/>
        <v>1555426656</v>
      </c>
      <c r="D129" s="65">
        <f t="shared" si="1"/>
        <v>1638116642</v>
      </c>
      <c r="E129" s="73">
        <f t="shared" si="2"/>
        <v>0.7628075046</v>
      </c>
      <c r="F129" s="74">
        <f t="shared" si="3"/>
        <v>76.28075046</v>
      </c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60"/>
      <c r="B130" s="72">
        <v>123.0</v>
      </c>
      <c r="C130" s="65">
        <f t="shared" si="4"/>
        <v>1638116642</v>
      </c>
      <c r="D130" s="65">
        <f t="shared" si="1"/>
        <v>133228197</v>
      </c>
      <c r="E130" s="73">
        <f t="shared" si="2"/>
        <v>0.06203921375</v>
      </c>
      <c r="F130" s="74">
        <f t="shared" si="3"/>
        <v>6.203921375</v>
      </c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60"/>
      <c r="B131" s="72">
        <v>124.0</v>
      </c>
      <c r="C131" s="65">
        <f t="shared" si="4"/>
        <v>133228197</v>
      </c>
      <c r="D131" s="65">
        <f t="shared" si="1"/>
        <v>1601882528</v>
      </c>
      <c r="E131" s="73">
        <f t="shared" si="2"/>
        <v>0.7459346805</v>
      </c>
      <c r="F131" s="74">
        <f t="shared" si="3"/>
        <v>74.59346805</v>
      </c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60"/>
      <c r="B132" s="72">
        <v>125.0</v>
      </c>
      <c r="C132" s="65">
        <f t="shared" si="4"/>
        <v>1601882528</v>
      </c>
      <c r="D132" s="65">
        <f t="shared" si="1"/>
        <v>2133296069</v>
      </c>
      <c r="E132" s="73">
        <f t="shared" si="2"/>
        <v>0.9933933942</v>
      </c>
      <c r="F132" s="74">
        <f t="shared" si="3"/>
        <v>99.33933942</v>
      </c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60"/>
      <c r="B133" s="72">
        <v>126.0</v>
      </c>
      <c r="C133" s="65">
        <f t="shared" si="4"/>
        <v>2133296069</v>
      </c>
      <c r="D133" s="65">
        <f t="shared" si="1"/>
        <v>1101511422</v>
      </c>
      <c r="E133" s="73">
        <f t="shared" si="2"/>
        <v>0.512931227</v>
      </c>
      <c r="F133" s="74">
        <f t="shared" si="3"/>
        <v>51.2931227</v>
      </c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60"/>
      <c r="B134" s="72">
        <v>127.0</v>
      </c>
      <c r="C134" s="65">
        <f t="shared" si="4"/>
        <v>1101511422</v>
      </c>
      <c r="D134" s="65">
        <f t="shared" si="1"/>
        <v>1811797865</v>
      </c>
      <c r="E134" s="73">
        <f t="shared" si="2"/>
        <v>0.8436841266</v>
      </c>
      <c r="F134" s="74">
        <f t="shared" si="3"/>
        <v>84.36841266</v>
      </c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60"/>
      <c r="B135" s="72">
        <v>128.0</v>
      </c>
      <c r="C135" s="65">
        <f t="shared" si="4"/>
        <v>1811797865</v>
      </c>
      <c r="D135" s="65">
        <f t="shared" si="1"/>
        <v>294307864</v>
      </c>
      <c r="E135" s="73">
        <f t="shared" si="2"/>
        <v>0.1370477789</v>
      </c>
      <c r="F135" s="74">
        <f t="shared" si="3"/>
        <v>13.70477789</v>
      </c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60"/>
      <c r="B136" s="72">
        <v>129.0</v>
      </c>
      <c r="C136" s="65">
        <f t="shared" si="4"/>
        <v>294307864</v>
      </c>
      <c r="D136" s="65">
        <f t="shared" si="1"/>
        <v>991241231</v>
      </c>
      <c r="E136" s="73">
        <f t="shared" si="2"/>
        <v>0.4615826679</v>
      </c>
      <c r="F136" s="74">
        <f t="shared" si="3"/>
        <v>46.15826679</v>
      </c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60"/>
      <c r="B137" s="72">
        <v>130.0</v>
      </c>
      <c r="C137" s="65">
        <f t="shared" si="4"/>
        <v>991241231</v>
      </c>
      <c r="D137" s="65">
        <f t="shared" si="1"/>
        <v>1393705875</v>
      </c>
      <c r="E137" s="73">
        <f t="shared" si="2"/>
        <v>0.6489948722</v>
      </c>
      <c r="F137" s="74">
        <f t="shared" si="3"/>
        <v>64.89948722</v>
      </c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60"/>
      <c r="B138" s="72">
        <v>131.0</v>
      </c>
      <c r="C138" s="65">
        <f t="shared" si="4"/>
        <v>1393705875</v>
      </c>
      <c r="D138" s="65">
        <f t="shared" si="1"/>
        <v>310959533</v>
      </c>
      <c r="E138" s="73">
        <f t="shared" si="2"/>
        <v>0.1448018165</v>
      </c>
      <c r="F138" s="74">
        <f t="shared" si="3"/>
        <v>14.48018165</v>
      </c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60"/>
      <c r="B139" s="72">
        <v>132.0</v>
      </c>
      <c r="C139" s="65">
        <f t="shared" si="4"/>
        <v>310959533</v>
      </c>
      <c r="D139" s="65">
        <f t="shared" si="1"/>
        <v>1697874711</v>
      </c>
      <c r="E139" s="73">
        <f t="shared" si="2"/>
        <v>0.790634524</v>
      </c>
      <c r="F139" s="74">
        <f t="shared" si="3"/>
        <v>79.0634524</v>
      </c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60"/>
      <c r="B140" s="72">
        <v>133.0</v>
      </c>
      <c r="C140" s="65">
        <f t="shared" si="4"/>
        <v>1697874711</v>
      </c>
      <c r="D140" s="65">
        <f t="shared" si="1"/>
        <v>20452567</v>
      </c>
      <c r="E140" s="73">
        <f t="shared" si="2"/>
        <v>0.009523968682</v>
      </c>
      <c r="F140" s="74">
        <f t="shared" si="3"/>
        <v>0.9523968682</v>
      </c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60"/>
      <c r="B141" s="72">
        <v>134.0</v>
      </c>
      <c r="C141" s="65">
        <f t="shared" si="4"/>
        <v>20452567</v>
      </c>
      <c r="D141" s="65">
        <f t="shared" si="1"/>
        <v>844166012</v>
      </c>
      <c r="E141" s="73">
        <f t="shared" si="2"/>
        <v>0.393095432</v>
      </c>
      <c r="F141" s="74">
        <f t="shared" si="3"/>
        <v>39.3095432</v>
      </c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60"/>
      <c r="B142" s="72">
        <v>135.0</v>
      </c>
      <c r="C142" s="65">
        <f t="shared" si="4"/>
        <v>844166012</v>
      </c>
      <c r="D142" s="65">
        <f t="shared" si="1"/>
        <v>43153904</v>
      </c>
      <c r="E142" s="73">
        <f t="shared" si="2"/>
        <v>0.0200951025</v>
      </c>
      <c r="F142" s="74">
        <f t="shared" si="3"/>
        <v>2.00951025</v>
      </c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60"/>
      <c r="B143" s="72">
        <v>136.0</v>
      </c>
      <c r="C143" s="65">
        <f t="shared" si="4"/>
        <v>43153904</v>
      </c>
      <c r="D143" s="65">
        <f t="shared" si="1"/>
        <v>2108149958</v>
      </c>
      <c r="E143" s="73">
        <f t="shared" si="2"/>
        <v>0.9816838237</v>
      </c>
      <c r="F143" s="74">
        <f t="shared" si="3"/>
        <v>98.16838237</v>
      </c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60"/>
      <c r="B144" s="72">
        <v>137.0</v>
      </c>
      <c r="C144" s="65">
        <f t="shared" si="4"/>
        <v>2108149958</v>
      </c>
      <c r="D144" s="65">
        <f t="shared" si="1"/>
        <v>494082915</v>
      </c>
      <c r="E144" s="73">
        <f t="shared" si="2"/>
        <v>0.2300752863</v>
      </c>
      <c r="F144" s="74">
        <f t="shared" si="3"/>
        <v>23.00752863</v>
      </c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60"/>
      <c r="B145" s="72">
        <v>138.0</v>
      </c>
      <c r="C145" s="65">
        <f t="shared" si="4"/>
        <v>494082915</v>
      </c>
      <c r="D145" s="65">
        <f t="shared" si="1"/>
        <v>142341086</v>
      </c>
      <c r="E145" s="73">
        <f t="shared" si="2"/>
        <v>0.06628273337</v>
      </c>
      <c r="F145" s="74">
        <f t="shared" si="3"/>
        <v>6.628273337</v>
      </c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60"/>
      <c r="B146" s="72">
        <v>139.0</v>
      </c>
      <c r="C146" s="65">
        <f t="shared" si="4"/>
        <v>142341086</v>
      </c>
      <c r="D146" s="65">
        <f t="shared" si="1"/>
        <v>920777507</v>
      </c>
      <c r="E146" s="73">
        <f t="shared" si="2"/>
        <v>0.4287704394</v>
      </c>
      <c r="F146" s="74">
        <f t="shared" si="3"/>
        <v>42.87704394</v>
      </c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60"/>
      <c r="B147" s="72">
        <v>140.0</v>
      </c>
      <c r="C147" s="65">
        <f t="shared" si="4"/>
        <v>920777507</v>
      </c>
      <c r="D147" s="65">
        <f t="shared" si="1"/>
        <v>1802579804</v>
      </c>
      <c r="E147" s="73">
        <f t="shared" si="2"/>
        <v>0.8393916324</v>
      </c>
      <c r="F147" s="74">
        <f t="shared" si="3"/>
        <v>83.93916324</v>
      </c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60"/>
      <c r="B148" s="72">
        <v>141.0</v>
      </c>
      <c r="C148" s="65">
        <f t="shared" si="4"/>
        <v>1802579804</v>
      </c>
      <c r="D148" s="65">
        <f t="shared" si="1"/>
        <v>1395867120</v>
      </c>
      <c r="E148" s="73">
        <f t="shared" si="2"/>
        <v>0.6500012803</v>
      </c>
      <c r="F148" s="74">
        <f t="shared" si="3"/>
        <v>65.00012803</v>
      </c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60"/>
      <c r="B149" s="72">
        <v>142.0</v>
      </c>
      <c r="C149" s="65">
        <f t="shared" si="4"/>
        <v>1395867120</v>
      </c>
      <c r="D149" s="65">
        <f t="shared" si="1"/>
        <v>1441025326</v>
      </c>
      <c r="E149" s="73">
        <f t="shared" si="2"/>
        <v>0.6710297087</v>
      </c>
      <c r="F149" s="74">
        <f t="shared" si="3"/>
        <v>67.10297087</v>
      </c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60"/>
      <c r="B150" s="72">
        <v>143.0</v>
      </c>
      <c r="C150" s="65">
        <f t="shared" si="4"/>
        <v>1441025326</v>
      </c>
      <c r="D150" s="65">
        <f t="shared" si="1"/>
        <v>2102067837</v>
      </c>
      <c r="E150" s="73">
        <f t="shared" si="2"/>
        <v>0.9788516154</v>
      </c>
      <c r="F150" s="74">
        <f t="shared" si="3"/>
        <v>97.88516154</v>
      </c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60"/>
      <c r="B151" s="72">
        <v>144.0</v>
      </c>
      <c r="C151" s="65">
        <f t="shared" si="4"/>
        <v>2102067837</v>
      </c>
      <c r="D151" s="65">
        <f t="shared" si="1"/>
        <v>1551305383</v>
      </c>
      <c r="E151" s="73">
        <f t="shared" si="2"/>
        <v>0.722382862</v>
      </c>
      <c r="F151" s="74">
        <f t="shared" si="3"/>
        <v>72.2382862</v>
      </c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60"/>
      <c r="B152" s="72">
        <v>145.0</v>
      </c>
      <c r="C152" s="65">
        <f t="shared" si="4"/>
        <v>1551305383</v>
      </c>
      <c r="D152" s="65">
        <f t="shared" si="1"/>
        <v>534685766</v>
      </c>
      <c r="E152" s="73">
        <f t="shared" si="2"/>
        <v>0.2489824622</v>
      </c>
      <c r="F152" s="74">
        <f t="shared" si="3"/>
        <v>24.89824622</v>
      </c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60"/>
      <c r="B153" s="72">
        <v>146.0</v>
      </c>
      <c r="C153" s="65">
        <f t="shared" si="4"/>
        <v>534685766</v>
      </c>
      <c r="D153" s="65">
        <f t="shared" si="1"/>
        <v>1161826787</v>
      </c>
      <c r="E153" s="73">
        <f t="shared" si="2"/>
        <v>0.5410177575</v>
      </c>
      <c r="F153" s="74">
        <f t="shared" si="3"/>
        <v>54.10177575</v>
      </c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60"/>
      <c r="B154" s="72">
        <v>147.0</v>
      </c>
      <c r="C154" s="65">
        <f t="shared" si="4"/>
        <v>1161826787</v>
      </c>
      <c r="D154" s="65">
        <f t="shared" si="1"/>
        <v>112961616</v>
      </c>
      <c r="E154" s="73">
        <f t="shared" si="2"/>
        <v>0.05260185155</v>
      </c>
      <c r="F154" s="74">
        <f t="shared" si="3"/>
        <v>5.260185155</v>
      </c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60"/>
      <c r="B155" s="72">
        <v>148.0</v>
      </c>
      <c r="C155" s="65">
        <f t="shared" si="4"/>
        <v>112961616</v>
      </c>
      <c r="D155" s="65">
        <f t="shared" si="1"/>
        <v>1664321212</v>
      </c>
      <c r="E155" s="73">
        <f t="shared" si="2"/>
        <v>0.7750099584</v>
      </c>
      <c r="F155" s="74">
        <f t="shared" si="3"/>
        <v>77.50099584</v>
      </c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60"/>
      <c r="B156" s="72">
        <v>149.0</v>
      </c>
      <c r="C156" s="65">
        <f t="shared" si="4"/>
        <v>1664321212</v>
      </c>
      <c r="D156" s="65">
        <f t="shared" si="1"/>
        <v>941742767</v>
      </c>
      <c r="E156" s="73">
        <f t="shared" si="2"/>
        <v>0.4385331494</v>
      </c>
      <c r="F156" s="74">
        <f t="shared" si="3"/>
        <v>43.85331494</v>
      </c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60"/>
      <c r="B157" s="72">
        <v>150.0</v>
      </c>
      <c r="C157" s="65">
        <f t="shared" si="4"/>
        <v>941742767</v>
      </c>
      <c r="D157" s="65">
        <f t="shared" si="1"/>
        <v>328247097</v>
      </c>
      <c r="E157" s="73">
        <f t="shared" si="2"/>
        <v>0.1528519658</v>
      </c>
      <c r="F157" s="74">
        <f t="shared" si="3"/>
        <v>15.28519658</v>
      </c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60"/>
      <c r="B158" s="72">
        <v>151.0</v>
      </c>
      <c r="C158" s="65">
        <f t="shared" si="4"/>
        <v>328247097</v>
      </c>
      <c r="D158" s="65">
        <f t="shared" si="1"/>
        <v>2109121751</v>
      </c>
      <c r="E158" s="73">
        <f t="shared" si="2"/>
        <v>0.9821363501</v>
      </c>
      <c r="F158" s="74">
        <f t="shared" si="3"/>
        <v>98.21363501</v>
      </c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60"/>
      <c r="B159" s="72">
        <v>152.0</v>
      </c>
      <c r="C159" s="65">
        <f t="shared" si="4"/>
        <v>2109121751</v>
      </c>
      <c r="D159" s="65">
        <f t="shared" si="1"/>
        <v>1419510239</v>
      </c>
      <c r="E159" s="73">
        <f t="shared" si="2"/>
        <v>0.6610109655</v>
      </c>
      <c r="F159" s="74">
        <f t="shared" si="3"/>
        <v>66.10109655</v>
      </c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60"/>
      <c r="B160" s="72">
        <v>153.0</v>
      </c>
      <c r="C160" s="65">
        <f t="shared" si="4"/>
        <v>1419510239</v>
      </c>
      <c r="D160" s="65">
        <f t="shared" si="1"/>
        <v>990142318</v>
      </c>
      <c r="E160" s="73">
        <f t="shared" si="2"/>
        <v>0.4610709466</v>
      </c>
      <c r="F160" s="74">
        <f t="shared" si="3"/>
        <v>46.10709466</v>
      </c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60"/>
      <c r="B161" s="72">
        <v>154.0</v>
      </c>
      <c r="C161" s="65">
        <f t="shared" si="4"/>
        <v>990142318</v>
      </c>
      <c r="D161" s="65">
        <f t="shared" si="1"/>
        <v>528324678</v>
      </c>
      <c r="E161" s="73">
        <f t="shared" si="2"/>
        <v>0.2460203498</v>
      </c>
      <c r="F161" s="74">
        <f t="shared" si="3"/>
        <v>24.60203498</v>
      </c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60"/>
      <c r="B162" s="72">
        <v>155.0</v>
      </c>
      <c r="C162" s="65">
        <f t="shared" si="4"/>
        <v>528324678</v>
      </c>
      <c r="D162" s="65">
        <f t="shared" si="1"/>
        <v>1933099442</v>
      </c>
      <c r="E162" s="73">
        <f t="shared" si="2"/>
        <v>0.9001695751</v>
      </c>
      <c r="F162" s="74">
        <f t="shared" si="3"/>
        <v>90.01695751</v>
      </c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60"/>
      <c r="B163" s="72">
        <v>156.0</v>
      </c>
      <c r="C163" s="65">
        <f t="shared" si="4"/>
        <v>1933099442</v>
      </c>
      <c r="D163" s="65">
        <f t="shared" si="1"/>
        <v>1470163012</v>
      </c>
      <c r="E163" s="73">
        <f t="shared" si="2"/>
        <v>0.684598001</v>
      </c>
      <c r="F163" s="74">
        <f t="shared" si="3"/>
        <v>68.4598001</v>
      </c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60"/>
      <c r="B164" s="72">
        <v>157.0</v>
      </c>
      <c r="C164" s="65">
        <f t="shared" si="4"/>
        <v>1470163012</v>
      </c>
      <c r="D164" s="65">
        <f t="shared" si="1"/>
        <v>1683156362</v>
      </c>
      <c r="E164" s="73">
        <f t="shared" si="2"/>
        <v>0.7837807586</v>
      </c>
      <c r="F164" s="74">
        <f t="shared" si="3"/>
        <v>78.37807586</v>
      </c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60"/>
      <c r="B165" s="72">
        <v>158.0</v>
      </c>
      <c r="C165" s="65">
        <f t="shared" si="4"/>
        <v>1683156362</v>
      </c>
      <c r="D165" s="65">
        <f t="shared" si="1"/>
        <v>996095749</v>
      </c>
      <c r="E165" s="73">
        <f t="shared" si="2"/>
        <v>0.463843229</v>
      </c>
      <c r="F165" s="74">
        <f t="shared" si="3"/>
        <v>46.3843229</v>
      </c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60"/>
      <c r="B166" s="72">
        <v>159.0</v>
      </c>
      <c r="C166" s="65">
        <f t="shared" si="4"/>
        <v>996095749</v>
      </c>
      <c r="D166" s="65">
        <f t="shared" si="1"/>
        <v>1652851014</v>
      </c>
      <c r="E166" s="73">
        <f t="shared" si="2"/>
        <v>0.7696687313</v>
      </c>
      <c r="F166" s="74">
        <f t="shared" si="3"/>
        <v>76.96687313</v>
      </c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60"/>
      <c r="B167" s="72">
        <v>160.0</v>
      </c>
      <c r="C167" s="65">
        <f t="shared" si="4"/>
        <v>1652851014</v>
      </c>
      <c r="D167" s="65">
        <f t="shared" si="1"/>
        <v>1568182345</v>
      </c>
      <c r="E167" s="73">
        <f t="shared" si="2"/>
        <v>0.7302418098</v>
      </c>
      <c r="F167" s="74">
        <f t="shared" si="3"/>
        <v>73.02418098</v>
      </c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60"/>
      <c r="B168" s="72">
        <v>161.0</v>
      </c>
      <c r="C168" s="65">
        <f t="shared" si="4"/>
        <v>1568182345</v>
      </c>
      <c r="D168" s="65">
        <f t="shared" si="1"/>
        <v>645888305</v>
      </c>
      <c r="E168" s="73">
        <f t="shared" si="2"/>
        <v>0.3007651797</v>
      </c>
      <c r="F168" s="74">
        <f t="shared" si="3"/>
        <v>30.07651797</v>
      </c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60"/>
      <c r="B169" s="72">
        <v>162.0</v>
      </c>
      <c r="C169" s="65">
        <f t="shared" si="4"/>
        <v>645888305</v>
      </c>
      <c r="D169" s="65">
        <f t="shared" si="1"/>
        <v>1857619756</v>
      </c>
      <c r="E169" s="73">
        <f t="shared" si="2"/>
        <v>0.8650216073</v>
      </c>
      <c r="F169" s="74">
        <f t="shared" si="3"/>
        <v>86.50216073</v>
      </c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60"/>
      <c r="B170" s="72">
        <v>163.0</v>
      </c>
      <c r="C170" s="65">
        <f t="shared" si="4"/>
        <v>1857619756</v>
      </c>
      <c r="D170" s="65">
        <f t="shared" si="1"/>
        <v>1116303525</v>
      </c>
      <c r="E170" s="73">
        <f t="shared" si="2"/>
        <v>0.5198193367</v>
      </c>
      <c r="F170" s="74">
        <f t="shared" si="3"/>
        <v>51.98193367</v>
      </c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60"/>
      <c r="B171" s="72">
        <v>164.0</v>
      </c>
      <c r="C171" s="65">
        <f t="shared" si="4"/>
        <v>1116303525</v>
      </c>
      <c r="D171" s="65">
        <f t="shared" si="1"/>
        <v>2047269117</v>
      </c>
      <c r="E171" s="73">
        <f t="shared" si="2"/>
        <v>0.9533339729</v>
      </c>
      <c r="F171" s="74">
        <f t="shared" si="3"/>
        <v>95.33339729</v>
      </c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60"/>
      <c r="B172" s="72">
        <v>165.0</v>
      </c>
      <c r="C172" s="65">
        <f t="shared" si="4"/>
        <v>2047269117</v>
      </c>
      <c r="D172" s="65">
        <f t="shared" si="1"/>
        <v>1497172356</v>
      </c>
      <c r="E172" s="73">
        <f t="shared" si="2"/>
        <v>0.6971752069</v>
      </c>
      <c r="F172" s="74">
        <f t="shared" si="3"/>
        <v>69.71752069</v>
      </c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60"/>
      <c r="B173" s="72">
        <v>166.0</v>
      </c>
      <c r="C173" s="65">
        <f t="shared" si="4"/>
        <v>1497172356</v>
      </c>
      <c r="D173" s="65">
        <f t="shared" si="1"/>
        <v>674479257</v>
      </c>
      <c r="E173" s="73">
        <f t="shared" si="2"/>
        <v>0.3140788792</v>
      </c>
      <c r="F173" s="74">
        <f t="shared" si="3"/>
        <v>31.40788792</v>
      </c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60"/>
      <c r="B174" s="72">
        <v>167.0</v>
      </c>
      <c r="C174" s="65">
        <f t="shared" si="4"/>
        <v>674479257</v>
      </c>
      <c r="D174" s="65">
        <f t="shared" si="1"/>
        <v>1050723855</v>
      </c>
      <c r="E174" s="73">
        <f t="shared" si="2"/>
        <v>0.4892814232</v>
      </c>
      <c r="F174" s="74">
        <f t="shared" si="3"/>
        <v>48.92814232</v>
      </c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60"/>
      <c r="B175" s="72">
        <v>168.0</v>
      </c>
      <c r="C175" s="65">
        <f t="shared" si="4"/>
        <v>1050723855</v>
      </c>
      <c r="D175" s="65">
        <f t="shared" si="1"/>
        <v>1052815194</v>
      </c>
      <c r="E175" s="73">
        <f t="shared" si="2"/>
        <v>0.4902552788</v>
      </c>
      <c r="F175" s="74">
        <f t="shared" si="3"/>
        <v>49.02552788</v>
      </c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60"/>
      <c r="B176" s="72">
        <v>169.0</v>
      </c>
      <c r="C176" s="65">
        <f t="shared" si="4"/>
        <v>1052815194</v>
      </c>
      <c r="D176" s="65">
        <f t="shared" si="1"/>
        <v>1034954561</v>
      </c>
      <c r="E176" s="73">
        <f t="shared" si="2"/>
        <v>0.4819382734</v>
      </c>
      <c r="F176" s="74">
        <f t="shared" si="3"/>
        <v>48.19382734</v>
      </c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60"/>
      <c r="B177" s="72">
        <v>170.0</v>
      </c>
      <c r="C177" s="65">
        <f t="shared" si="4"/>
        <v>1034954561</v>
      </c>
      <c r="D177" s="65">
        <f t="shared" si="1"/>
        <v>1950759707</v>
      </c>
      <c r="E177" s="73">
        <f t="shared" si="2"/>
        <v>0.9083932768</v>
      </c>
      <c r="F177" s="74">
        <f t="shared" si="3"/>
        <v>90.83932768</v>
      </c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60"/>
      <c r="B178" s="72">
        <v>171.0</v>
      </c>
      <c r="C178" s="65">
        <f t="shared" si="4"/>
        <v>1950759707</v>
      </c>
      <c r="D178" s="65">
        <f t="shared" si="1"/>
        <v>1559082232</v>
      </c>
      <c r="E178" s="73">
        <f t="shared" si="2"/>
        <v>0.7260042395</v>
      </c>
      <c r="F178" s="74">
        <f t="shared" si="3"/>
        <v>72.60042395</v>
      </c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60"/>
      <c r="B179" s="72">
        <v>172.0</v>
      </c>
      <c r="C179" s="65">
        <f t="shared" si="4"/>
        <v>1559082232</v>
      </c>
      <c r="D179" s="65">
        <f t="shared" si="1"/>
        <v>1536788022</v>
      </c>
      <c r="E179" s="73">
        <f t="shared" si="2"/>
        <v>0.715622689</v>
      </c>
      <c r="F179" s="74">
        <f t="shared" si="3"/>
        <v>71.5622689</v>
      </c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60"/>
      <c r="B180" s="72">
        <v>173.0</v>
      </c>
      <c r="C180" s="65">
        <f t="shared" si="4"/>
        <v>1536788022</v>
      </c>
      <c r="D180" s="65">
        <f t="shared" si="1"/>
        <v>515785602</v>
      </c>
      <c r="E180" s="73">
        <f t="shared" si="2"/>
        <v>0.2401813875</v>
      </c>
      <c r="F180" s="74">
        <f t="shared" si="3"/>
        <v>24.01813875</v>
      </c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60"/>
      <c r="B181" s="72">
        <v>174.0</v>
      </c>
      <c r="C181" s="65">
        <f t="shared" si="4"/>
        <v>515785602</v>
      </c>
      <c r="D181" s="65">
        <f t="shared" si="1"/>
        <v>39878911</v>
      </c>
      <c r="E181" s="73">
        <f t="shared" si="2"/>
        <v>0.01857006504</v>
      </c>
      <c r="F181" s="74">
        <f t="shared" si="3"/>
        <v>1.857006504</v>
      </c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60"/>
      <c r="B182" s="72">
        <v>175.0</v>
      </c>
      <c r="C182" s="65">
        <f t="shared" si="4"/>
        <v>39878911</v>
      </c>
      <c r="D182" s="65">
        <f t="shared" si="1"/>
        <v>2016581080</v>
      </c>
      <c r="E182" s="73">
        <f t="shared" si="2"/>
        <v>0.9390437421</v>
      </c>
      <c r="F182" s="74">
        <f t="shared" si="3"/>
        <v>93.90437421</v>
      </c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60"/>
      <c r="B183" s="72">
        <v>176.0</v>
      </c>
      <c r="C183" s="65">
        <f t="shared" si="4"/>
        <v>2016581080</v>
      </c>
      <c r="D183" s="65">
        <f t="shared" si="1"/>
        <v>80090177</v>
      </c>
      <c r="E183" s="73">
        <f t="shared" si="2"/>
        <v>0.03729489494</v>
      </c>
      <c r="F183" s="74">
        <f t="shared" si="3"/>
        <v>3.729489494</v>
      </c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60"/>
      <c r="B184" s="72">
        <v>177.0</v>
      </c>
      <c r="C184" s="65">
        <f t="shared" si="4"/>
        <v>80090177</v>
      </c>
      <c r="D184" s="65">
        <f t="shared" si="1"/>
        <v>900816790</v>
      </c>
      <c r="E184" s="73">
        <f t="shared" si="2"/>
        <v>0.4194755063</v>
      </c>
      <c r="F184" s="74">
        <f t="shared" si="3"/>
        <v>41.94755063</v>
      </c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60"/>
      <c r="B185" s="72">
        <v>178.0</v>
      </c>
      <c r="C185" s="65">
        <f t="shared" si="4"/>
        <v>900816790</v>
      </c>
      <c r="D185" s="65">
        <f t="shared" si="1"/>
        <v>445160291</v>
      </c>
      <c r="E185" s="73">
        <f t="shared" si="2"/>
        <v>0.2072939143</v>
      </c>
      <c r="F185" s="74">
        <f t="shared" si="3"/>
        <v>20.72939143</v>
      </c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60"/>
      <c r="B186" s="72">
        <v>179.0</v>
      </c>
      <c r="C186" s="65">
        <f t="shared" si="4"/>
        <v>445160291</v>
      </c>
      <c r="D186" s="65">
        <f t="shared" si="1"/>
        <v>2090300007</v>
      </c>
      <c r="E186" s="73">
        <f t="shared" si="2"/>
        <v>0.9733717926</v>
      </c>
      <c r="F186" s="74">
        <f t="shared" si="3"/>
        <v>97.33717926</v>
      </c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60"/>
      <c r="B187" s="72">
        <v>180.0</v>
      </c>
      <c r="C187" s="65">
        <f t="shared" si="4"/>
        <v>2090300007</v>
      </c>
      <c r="D187" s="65">
        <f t="shared" si="1"/>
        <v>1585297183</v>
      </c>
      <c r="E187" s="73">
        <f t="shared" si="2"/>
        <v>0.7382115273</v>
      </c>
      <c r="F187" s="74">
        <f t="shared" si="3"/>
        <v>73.82115273</v>
      </c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60"/>
      <c r="B188" s="72">
        <v>181.0</v>
      </c>
      <c r="C188" s="65">
        <f t="shared" si="4"/>
        <v>1585297183</v>
      </c>
      <c r="D188" s="65">
        <f t="shared" si="1"/>
        <v>368285346</v>
      </c>
      <c r="E188" s="73">
        <f t="shared" si="2"/>
        <v>0.1714962284</v>
      </c>
      <c r="F188" s="74">
        <f t="shared" si="3"/>
        <v>17.14962284</v>
      </c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60"/>
      <c r="B189" s="72">
        <v>182.0</v>
      </c>
      <c r="C189" s="65">
        <f t="shared" si="4"/>
        <v>368285346</v>
      </c>
      <c r="D189" s="65">
        <f t="shared" si="1"/>
        <v>299728951</v>
      </c>
      <c r="E189" s="73">
        <f t="shared" si="2"/>
        <v>0.1395721692</v>
      </c>
      <c r="F189" s="74">
        <f t="shared" si="3"/>
        <v>13.95721692</v>
      </c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60"/>
      <c r="B190" s="72">
        <v>183.0</v>
      </c>
      <c r="C190" s="65">
        <f t="shared" si="4"/>
        <v>299728951</v>
      </c>
      <c r="D190" s="65">
        <f t="shared" si="1"/>
        <v>1964081331</v>
      </c>
      <c r="E190" s="73">
        <f t="shared" si="2"/>
        <v>0.9145966414</v>
      </c>
      <c r="F190" s="74">
        <f t="shared" si="3"/>
        <v>91.45966414</v>
      </c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60"/>
      <c r="B191" s="72">
        <v>184.0</v>
      </c>
      <c r="C191" s="65">
        <f t="shared" si="4"/>
        <v>1964081331</v>
      </c>
      <c r="D191" s="65">
        <f t="shared" si="1"/>
        <v>1270137942</v>
      </c>
      <c r="E191" s="73">
        <f t="shared" si="2"/>
        <v>0.5914540694</v>
      </c>
      <c r="F191" s="74">
        <f t="shared" si="3"/>
        <v>59.14540694</v>
      </c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60"/>
      <c r="B192" s="72">
        <v>185.0</v>
      </c>
      <c r="C192" s="65">
        <f t="shared" si="4"/>
        <v>1270137942</v>
      </c>
      <c r="D192" s="65">
        <f t="shared" si="1"/>
        <v>573978155</v>
      </c>
      <c r="E192" s="73">
        <f t="shared" si="2"/>
        <v>0.2672794067</v>
      </c>
      <c r="F192" s="74">
        <f t="shared" si="3"/>
        <v>26.72794067</v>
      </c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60"/>
      <c r="B193" s="72">
        <v>186.0</v>
      </c>
      <c r="C193" s="65">
        <f t="shared" si="4"/>
        <v>573978155</v>
      </c>
      <c r="D193" s="65">
        <f t="shared" si="1"/>
        <v>2137052456</v>
      </c>
      <c r="E193" s="73">
        <f t="shared" si="2"/>
        <v>0.9951425982</v>
      </c>
      <c r="F193" s="74">
        <f t="shared" si="3"/>
        <v>99.51425982</v>
      </c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60"/>
      <c r="B194" s="72">
        <v>187.0</v>
      </c>
      <c r="C194" s="65">
        <f t="shared" si="4"/>
        <v>2137052456</v>
      </c>
      <c r="D194" s="65">
        <f t="shared" si="1"/>
        <v>508116586</v>
      </c>
      <c r="E194" s="73">
        <f t="shared" si="2"/>
        <v>0.2366102236</v>
      </c>
      <c r="F194" s="74">
        <f t="shared" si="3"/>
        <v>23.66102236</v>
      </c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60"/>
      <c r="B195" s="72">
        <v>188.0</v>
      </c>
      <c r="C195" s="65">
        <f t="shared" si="4"/>
        <v>508116586</v>
      </c>
      <c r="D195" s="65">
        <f t="shared" si="1"/>
        <v>808502348</v>
      </c>
      <c r="E195" s="73">
        <f t="shared" si="2"/>
        <v>0.3764882443</v>
      </c>
      <c r="F195" s="74">
        <f t="shared" si="3"/>
        <v>37.64882443</v>
      </c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60"/>
      <c r="B196" s="72">
        <v>189.0</v>
      </c>
      <c r="C196" s="65">
        <f t="shared" si="4"/>
        <v>808502348</v>
      </c>
      <c r="D196" s="65">
        <f t="shared" si="1"/>
        <v>673162991</v>
      </c>
      <c r="E196" s="73">
        <f t="shared" si="2"/>
        <v>0.3134659451</v>
      </c>
      <c r="F196" s="74">
        <f t="shared" si="3"/>
        <v>31.34659451</v>
      </c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60"/>
      <c r="B197" s="72">
        <v>190.0</v>
      </c>
      <c r="C197" s="65">
        <f t="shared" si="4"/>
        <v>673162991</v>
      </c>
      <c r="D197" s="65">
        <f t="shared" si="1"/>
        <v>911156339</v>
      </c>
      <c r="E197" s="73">
        <f t="shared" si="2"/>
        <v>0.424290234</v>
      </c>
      <c r="F197" s="74">
        <f t="shared" si="3"/>
        <v>42.4290234</v>
      </c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60"/>
      <c r="B198" s="72">
        <v>191.0</v>
      </c>
      <c r="C198" s="65">
        <f t="shared" si="4"/>
        <v>911156339</v>
      </c>
      <c r="D198" s="65">
        <f t="shared" si="1"/>
        <v>579686307</v>
      </c>
      <c r="E198" s="73">
        <f t="shared" si="2"/>
        <v>0.2699374721</v>
      </c>
      <c r="F198" s="74">
        <f t="shared" si="3"/>
        <v>26.99374721</v>
      </c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60"/>
      <c r="B199" s="72">
        <v>192.0</v>
      </c>
      <c r="C199" s="65">
        <f t="shared" si="4"/>
        <v>579686307</v>
      </c>
      <c r="D199" s="65">
        <f t="shared" si="1"/>
        <v>1381335980</v>
      </c>
      <c r="E199" s="73">
        <f t="shared" si="2"/>
        <v>0.643234691</v>
      </c>
      <c r="F199" s="74">
        <f t="shared" si="3"/>
        <v>64.3234691</v>
      </c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60"/>
      <c r="B200" s="72">
        <v>193.0</v>
      </c>
      <c r="C200" s="65">
        <f t="shared" si="4"/>
        <v>1381335980</v>
      </c>
      <c r="D200" s="65">
        <f t="shared" si="1"/>
        <v>1195860203</v>
      </c>
      <c r="E200" s="73">
        <f t="shared" si="2"/>
        <v>0.5568658018</v>
      </c>
      <c r="F200" s="74">
        <f t="shared" si="3"/>
        <v>55.68658018</v>
      </c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60"/>
      <c r="B201" s="72">
        <v>194.0</v>
      </c>
      <c r="C201" s="65">
        <f t="shared" si="4"/>
        <v>1195860203</v>
      </c>
      <c r="D201" s="65">
        <f t="shared" si="1"/>
        <v>629937532</v>
      </c>
      <c r="E201" s="73">
        <f t="shared" si="2"/>
        <v>0.2933375222</v>
      </c>
      <c r="F201" s="74">
        <f t="shared" si="3"/>
        <v>29.33375222</v>
      </c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60"/>
      <c r="B202" s="72">
        <v>195.0</v>
      </c>
      <c r="C202" s="65">
        <f t="shared" si="4"/>
        <v>629937532</v>
      </c>
      <c r="D202" s="65">
        <f t="shared" si="1"/>
        <v>1922981257</v>
      </c>
      <c r="E202" s="73">
        <f t="shared" si="2"/>
        <v>0.895457928</v>
      </c>
      <c r="F202" s="74">
        <f t="shared" si="3"/>
        <v>89.5457928</v>
      </c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60"/>
      <c r="B203" s="72">
        <v>196.0</v>
      </c>
      <c r="C203" s="65">
        <f t="shared" si="4"/>
        <v>1922981257</v>
      </c>
      <c r="D203" s="65">
        <f t="shared" si="1"/>
        <v>675687946</v>
      </c>
      <c r="E203" s="73">
        <f t="shared" si="2"/>
        <v>0.3146417189</v>
      </c>
      <c r="F203" s="74">
        <f t="shared" si="3"/>
        <v>31.46417189</v>
      </c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60"/>
      <c r="B204" s="72">
        <v>197.0</v>
      </c>
      <c r="C204" s="65">
        <f t="shared" si="4"/>
        <v>675687946</v>
      </c>
      <c r="D204" s="65">
        <f t="shared" si="1"/>
        <v>1571253101</v>
      </c>
      <c r="E204" s="73">
        <f t="shared" si="2"/>
        <v>0.731671742</v>
      </c>
      <c r="F204" s="74">
        <f t="shared" si="3"/>
        <v>73.1671742</v>
      </c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60"/>
      <c r="B205" s="72">
        <v>198.0</v>
      </c>
      <c r="C205" s="65">
        <f t="shared" si="4"/>
        <v>1571253101</v>
      </c>
      <c r="D205" s="65">
        <f t="shared" si="1"/>
        <v>1678648700</v>
      </c>
      <c r="E205" s="73">
        <f t="shared" si="2"/>
        <v>0.7816817149</v>
      </c>
      <c r="F205" s="74">
        <f t="shared" si="3"/>
        <v>78.16817149</v>
      </c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60"/>
      <c r="B206" s="72">
        <v>199.0</v>
      </c>
      <c r="C206" s="65">
        <f t="shared" si="4"/>
        <v>1678648700</v>
      </c>
      <c r="D206" s="65">
        <f t="shared" si="1"/>
        <v>2137705692</v>
      </c>
      <c r="E206" s="73">
        <f t="shared" si="2"/>
        <v>0.9954467849</v>
      </c>
      <c r="F206" s="74">
        <f t="shared" si="3"/>
        <v>99.54467849</v>
      </c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60"/>
      <c r="B207" s="72">
        <v>200.0</v>
      </c>
      <c r="C207" s="65">
        <f t="shared" si="4"/>
        <v>2137705692</v>
      </c>
      <c r="D207" s="65">
        <f t="shared" si="1"/>
        <v>497486707</v>
      </c>
      <c r="E207" s="73">
        <f t="shared" si="2"/>
        <v>0.2316603005</v>
      </c>
      <c r="F207" s="74">
        <f t="shared" si="3"/>
        <v>23.16603005</v>
      </c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60"/>
      <c r="B208" s="72">
        <v>201.0</v>
      </c>
      <c r="C208" s="65">
        <f t="shared" si="4"/>
        <v>497486707</v>
      </c>
      <c r="D208" s="65">
        <f t="shared" si="1"/>
        <v>201434696</v>
      </c>
      <c r="E208" s="73">
        <f t="shared" si="2"/>
        <v>0.09380033989</v>
      </c>
      <c r="F208" s="74">
        <f t="shared" si="3"/>
        <v>9.380033989</v>
      </c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60"/>
      <c r="B209" s="72">
        <v>202.0</v>
      </c>
      <c r="C209" s="65">
        <f t="shared" si="4"/>
        <v>201434696</v>
      </c>
      <c r="D209" s="65">
        <f t="shared" si="1"/>
        <v>634338873</v>
      </c>
      <c r="E209" s="73">
        <f t="shared" si="2"/>
        <v>0.2953870563</v>
      </c>
      <c r="F209" s="74">
        <f t="shared" si="3"/>
        <v>29.53870563</v>
      </c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60"/>
      <c r="B210" s="72">
        <v>203.0</v>
      </c>
      <c r="C210" s="65">
        <f t="shared" si="4"/>
        <v>634338873</v>
      </c>
      <c r="D210" s="65">
        <f t="shared" si="1"/>
        <v>1182957820</v>
      </c>
      <c r="E210" s="73">
        <f t="shared" si="2"/>
        <v>0.5508576615</v>
      </c>
      <c r="F210" s="74">
        <f t="shared" si="3"/>
        <v>55.08576615</v>
      </c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60"/>
      <c r="B211" s="72">
        <v>204.0</v>
      </c>
      <c r="C211" s="65">
        <f t="shared" si="4"/>
        <v>1182957820</v>
      </c>
      <c r="D211" s="65">
        <f t="shared" si="1"/>
        <v>1360787342</v>
      </c>
      <c r="E211" s="73">
        <f t="shared" si="2"/>
        <v>0.6336659857</v>
      </c>
      <c r="F211" s="74">
        <f t="shared" si="3"/>
        <v>63.36659857</v>
      </c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60"/>
      <c r="B212" s="72">
        <v>205.0</v>
      </c>
      <c r="C212" s="65">
        <f t="shared" si="4"/>
        <v>1360787342</v>
      </c>
      <c r="D212" s="65">
        <f t="shared" si="1"/>
        <v>921608184</v>
      </c>
      <c r="E212" s="73">
        <f t="shared" si="2"/>
        <v>0.4291572536</v>
      </c>
      <c r="F212" s="74">
        <f t="shared" si="3"/>
        <v>42.91572536</v>
      </c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60"/>
      <c r="B213" s="72">
        <v>206.0</v>
      </c>
      <c r="C213" s="65">
        <f t="shared" si="4"/>
        <v>921608184</v>
      </c>
      <c r="D213" s="65">
        <f t="shared" si="1"/>
        <v>410741292</v>
      </c>
      <c r="E213" s="73">
        <f t="shared" si="2"/>
        <v>0.1912663189</v>
      </c>
      <c r="F213" s="74">
        <f t="shared" si="3"/>
        <v>19.12663189</v>
      </c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60"/>
      <c r="B214" s="72">
        <v>207.0</v>
      </c>
      <c r="C214" s="65">
        <f t="shared" si="4"/>
        <v>410741292</v>
      </c>
      <c r="D214" s="65">
        <f t="shared" si="1"/>
        <v>1684116589</v>
      </c>
      <c r="E214" s="73">
        <f t="shared" si="2"/>
        <v>0.7842278992</v>
      </c>
      <c r="F214" s="74">
        <f t="shared" si="3"/>
        <v>78.42278992</v>
      </c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60"/>
      <c r="B215" s="72">
        <v>208.0</v>
      </c>
      <c r="C215" s="65">
        <f t="shared" si="4"/>
        <v>1684116589</v>
      </c>
      <c r="D215" s="65">
        <f t="shared" si="1"/>
        <v>1731597787</v>
      </c>
      <c r="E215" s="73">
        <f t="shared" si="2"/>
        <v>0.806338055</v>
      </c>
      <c r="F215" s="74">
        <f t="shared" si="3"/>
        <v>80.6338055</v>
      </c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60"/>
      <c r="B216" s="72">
        <v>209.0</v>
      </c>
      <c r="C216" s="65">
        <f t="shared" si="4"/>
        <v>1731597787</v>
      </c>
      <c r="D216" s="65">
        <f t="shared" si="1"/>
        <v>1883786284</v>
      </c>
      <c r="E216" s="73">
        <f t="shared" si="2"/>
        <v>0.8772063464</v>
      </c>
      <c r="F216" s="74">
        <f t="shared" si="3"/>
        <v>87.72063464</v>
      </c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60"/>
      <c r="B217" s="72">
        <v>210.0</v>
      </c>
      <c r="C217" s="65">
        <f t="shared" si="4"/>
        <v>1883786284</v>
      </c>
      <c r="D217" s="65">
        <f t="shared" si="1"/>
        <v>1300130413</v>
      </c>
      <c r="E217" s="73">
        <f t="shared" si="2"/>
        <v>0.6054204021</v>
      </c>
      <c r="F217" s="74">
        <f t="shared" si="3"/>
        <v>60.54204021</v>
      </c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60"/>
      <c r="B218" s="72">
        <v>211.0</v>
      </c>
      <c r="C218" s="65">
        <f t="shared" si="4"/>
        <v>1300130413</v>
      </c>
      <c r="D218" s="65">
        <f t="shared" si="1"/>
        <v>1306589283</v>
      </c>
      <c r="E218" s="73">
        <f t="shared" si="2"/>
        <v>0.6084280478</v>
      </c>
      <c r="F218" s="74">
        <f t="shared" si="3"/>
        <v>60.84280478</v>
      </c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60"/>
      <c r="B219" s="72">
        <v>212.0</v>
      </c>
      <c r="C219" s="65">
        <f t="shared" si="4"/>
        <v>1306589283</v>
      </c>
      <c r="D219" s="65">
        <f t="shared" si="1"/>
        <v>2140994850</v>
      </c>
      <c r="E219" s="73">
        <f t="shared" si="2"/>
        <v>0.9969784184</v>
      </c>
      <c r="F219" s="74">
        <f t="shared" si="3"/>
        <v>99.69784184</v>
      </c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60"/>
      <c r="B220" s="72">
        <v>213.0</v>
      </c>
      <c r="C220" s="65">
        <f t="shared" si="4"/>
        <v>2140994850</v>
      </c>
      <c r="D220" s="65">
        <f t="shared" si="1"/>
        <v>821659050</v>
      </c>
      <c r="E220" s="73">
        <f t="shared" si="2"/>
        <v>0.3826148111</v>
      </c>
      <c r="F220" s="74">
        <f t="shared" si="3"/>
        <v>38.26148111</v>
      </c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60"/>
      <c r="B221" s="72">
        <v>214.0</v>
      </c>
      <c r="C221" s="65">
        <f t="shared" si="4"/>
        <v>821659050</v>
      </c>
      <c r="D221" s="65">
        <f t="shared" si="1"/>
        <v>1971001833</v>
      </c>
      <c r="E221" s="73">
        <f t="shared" si="2"/>
        <v>0.9178192513</v>
      </c>
      <c r="F221" s="74">
        <f t="shared" si="3"/>
        <v>91.78192513</v>
      </c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60"/>
      <c r="B222" s="72">
        <v>215.0</v>
      </c>
      <c r="C222" s="65">
        <f t="shared" si="4"/>
        <v>1971001833</v>
      </c>
      <c r="D222" s="65">
        <f t="shared" si="1"/>
        <v>1095067993</v>
      </c>
      <c r="E222" s="73">
        <f t="shared" si="2"/>
        <v>0.5099307715</v>
      </c>
      <c r="F222" s="74">
        <f t="shared" si="3"/>
        <v>50.99307715</v>
      </c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60"/>
      <c r="B223" s="72">
        <v>216.0</v>
      </c>
      <c r="C223" s="65">
        <f t="shared" si="4"/>
        <v>1095067993</v>
      </c>
      <c r="D223" s="65">
        <f t="shared" si="1"/>
        <v>1230948959</v>
      </c>
      <c r="E223" s="73">
        <f t="shared" si="2"/>
        <v>0.5732052771</v>
      </c>
      <c r="F223" s="74">
        <f t="shared" si="3"/>
        <v>57.32052771</v>
      </c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60"/>
      <c r="B224" s="72">
        <v>217.0</v>
      </c>
      <c r="C224" s="65">
        <f t="shared" si="4"/>
        <v>1230948959</v>
      </c>
      <c r="D224" s="65">
        <f t="shared" si="1"/>
        <v>1296782412</v>
      </c>
      <c r="E224" s="73">
        <f t="shared" si="2"/>
        <v>0.6038613676</v>
      </c>
      <c r="F224" s="74">
        <f t="shared" si="3"/>
        <v>60.38613676</v>
      </c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60"/>
      <c r="B225" s="72">
        <v>218.0</v>
      </c>
      <c r="C225" s="65">
        <f t="shared" si="4"/>
        <v>1296782412</v>
      </c>
      <c r="D225" s="65">
        <f t="shared" si="1"/>
        <v>16156037</v>
      </c>
      <c r="E225" s="73">
        <f t="shared" si="2"/>
        <v>0.007523240991</v>
      </c>
      <c r="F225" s="74">
        <f t="shared" si="3"/>
        <v>0.7523240991</v>
      </c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60"/>
      <c r="B226" s="72">
        <v>219.0</v>
      </c>
      <c r="C226" s="65">
        <f t="shared" si="4"/>
        <v>16156037</v>
      </c>
      <c r="D226" s="65">
        <f t="shared" si="1"/>
        <v>1157807233</v>
      </c>
      <c r="E226" s="73">
        <f t="shared" si="2"/>
        <v>0.5391460068</v>
      </c>
      <c r="F226" s="74">
        <f t="shared" si="3"/>
        <v>53.91460068</v>
      </c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60"/>
      <c r="B227" s="72">
        <v>220.0</v>
      </c>
      <c r="C227" s="65">
        <f t="shared" si="4"/>
        <v>1157807233</v>
      </c>
      <c r="D227" s="65">
        <f t="shared" si="1"/>
        <v>679858439</v>
      </c>
      <c r="E227" s="73">
        <f t="shared" si="2"/>
        <v>0.316583756</v>
      </c>
      <c r="F227" s="74">
        <f t="shared" si="3"/>
        <v>31.6583756</v>
      </c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60"/>
      <c r="B228" s="72">
        <v>221.0</v>
      </c>
      <c r="C228" s="65">
        <f t="shared" si="4"/>
        <v>679858439</v>
      </c>
      <c r="D228" s="65">
        <f t="shared" si="1"/>
        <v>1335441950</v>
      </c>
      <c r="E228" s="73">
        <f t="shared" si="2"/>
        <v>0.6218636179</v>
      </c>
      <c r="F228" s="74">
        <f t="shared" si="3"/>
        <v>62.18636179</v>
      </c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60"/>
      <c r="B229" s="72">
        <v>222.0</v>
      </c>
      <c r="C229" s="65">
        <f t="shared" si="4"/>
        <v>1335441950</v>
      </c>
      <c r="D229" s="65">
        <f t="shared" si="1"/>
        <v>1336753670</v>
      </c>
      <c r="E229" s="73">
        <f t="shared" si="2"/>
        <v>0.6224744351</v>
      </c>
      <c r="F229" s="74">
        <f t="shared" si="3"/>
        <v>62.24744351</v>
      </c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60"/>
      <c r="B230" s="72">
        <v>223.0</v>
      </c>
      <c r="C230" s="65">
        <f t="shared" si="4"/>
        <v>1336753670</v>
      </c>
      <c r="D230" s="65">
        <f t="shared" si="1"/>
        <v>1401671320</v>
      </c>
      <c r="E230" s="73">
        <f t="shared" si="2"/>
        <v>0.6527040716</v>
      </c>
      <c r="F230" s="74">
        <f t="shared" si="3"/>
        <v>65.27040716</v>
      </c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60"/>
      <c r="B231" s="72">
        <v>224.0</v>
      </c>
      <c r="C231" s="65">
        <f t="shared" si="4"/>
        <v>1401671320</v>
      </c>
      <c r="D231" s="65">
        <f t="shared" si="1"/>
        <v>115029411</v>
      </c>
      <c r="E231" s="73">
        <f t="shared" si="2"/>
        <v>0.05356474363</v>
      </c>
      <c r="F231" s="74">
        <f t="shared" si="3"/>
        <v>5.356474363</v>
      </c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60"/>
      <c r="B232" s="72">
        <v>225.0</v>
      </c>
      <c r="C232" s="65">
        <f t="shared" si="4"/>
        <v>115029411</v>
      </c>
      <c r="D232" s="65">
        <f t="shared" si="1"/>
        <v>1259844555</v>
      </c>
      <c r="E232" s="73">
        <f t="shared" si="2"/>
        <v>0.5866608376</v>
      </c>
      <c r="F232" s="74">
        <f t="shared" si="3"/>
        <v>58.66608376</v>
      </c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60"/>
      <c r="B233" s="72">
        <v>226.0</v>
      </c>
      <c r="C233" s="65">
        <f t="shared" si="4"/>
        <v>1259844555</v>
      </c>
      <c r="D233" s="65">
        <f t="shared" si="1"/>
        <v>1197478341</v>
      </c>
      <c r="E233" s="73">
        <f t="shared" si="2"/>
        <v>0.5576193061</v>
      </c>
      <c r="F233" s="74">
        <f t="shared" si="3"/>
        <v>55.76193061</v>
      </c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60"/>
      <c r="B234" s="72">
        <v>227.0</v>
      </c>
      <c r="C234" s="65">
        <f t="shared" si="4"/>
        <v>1197478341</v>
      </c>
      <c r="D234" s="65">
        <f t="shared" si="1"/>
        <v>1431577866</v>
      </c>
      <c r="E234" s="73">
        <f t="shared" si="2"/>
        <v>0.6666303923</v>
      </c>
      <c r="F234" s="74">
        <f t="shared" si="3"/>
        <v>66.66303923</v>
      </c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60"/>
      <c r="B235" s="72">
        <v>228.0</v>
      </c>
      <c r="C235" s="65">
        <f t="shared" si="4"/>
        <v>1431577866</v>
      </c>
      <c r="D235" s="65">
        <f t="shared" si="1"/>
        <v>1584149761</v>
      </c>
      <c r="E235" s="73">
        <f t="shared" si="2"/>
        <v>0.7376772173</v>
      </c>
      <c r="F235" s="74">
        <f t="shared" si="3"/>
        <v>73.76772173</v>
      </c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60"/>
      <c r="B236" s="72">
        <v>229.0</v>
      </c>
      <c r="C236" s="65">
        <f t="shared" si="4"/>
        <v>1584149761</v>
      </c>
      <c r="D236" s="65">
        <f t="shared" si="1"/>
        <v>853821507</v>
      </c>
      <c r="E236" s="73">
        <f t="shared" si="2"/>
        <v>0.3975916223</v>
      </c>
      <c r="F236" s="74">
        <f t="shared" si="3"/>
        <v>39.75916223</v>
      </c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60"/>
      <c r="B237" s="72">
        <v>230.0</v>
      </c>
      <c r="C237" s="65">
        <f t="shared" si="4"/>
        <v>853821507</v>
      </c>
      <c r="D237" s="65">
        <f t="shared" si="1"/>
        <v>1829731068</v>
      </c>
      <c r="E237" s="73">
        <f t="shared" si="2"/>
        <v>0.8520349249</v>
      </c>
      <c r="F237" s="74">
        <f t="shared" si="3"/>
        <v>85.20349249</v>
      </c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60"/>
      <c r="B238" s="72">
        <v>231.0</v>
      </c>
      <c r="C238" s="65">
        <f t="shared" si="4"/>
        <v>1829731068</v>
      </c>
      <c r="D238" s="65">
        <f t="shared" si="1"/>
        <v>570174688</v>
      </c>
      <c r="E238" s="73">
        <f t="shared" si="2"/>
        <v>0.2655082793</v>
      </c>
      <c r="F238" s="74">
        <f t="shared" si="3"/>
        <v>26.55082793</v>
      </c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60"/>
      <c r="B239" s="72">
        <v>232.0</v>
      </c>
      <c r="C239" s="65">
        <f t="shared" si="4"/>
        <v>570174688</v>
      </c>
      <c r="D239" s="65">
        <f t="shared" si="1"/>
        <v>1957346612</v>
      </c>
      <c r="E239" s="73">
        <f t="shared" si="2"/>
        <v>0.9114605435</v>
      </c>
      <c r="F239" s="74">
        <f t="shared" si="3"/>
        <v>91.14605435</v>
      </c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60"/>
      <c r="B240" s="72">
        <v>233.0</v>
      </c>
      <c r="C240" s="65">
        <f t="shared" si="4"/>
        <v>1957346612</v>
      </c>
      <c r="D240" s="65">
        <f t="shared" si="1"/>
        <v>200983240</v>
      </c>
      <c r="E240" s="73">
        <f t="shared" si="2"/>
        <v>0.09359011431</v>
      </c>
      <c r="F240" s="74">
        <f t="shared" si="3"/>
        <v>9.359011431</v>
      </c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60"/>
      <c r="B241" s="72">
        <v>234.0</v>
      </c>
      <c r="C241" s="65">
        <f t="shared" si="4"/>
        <v>200983240</v>
      </c>
      <c r="D241" s="65">
        <f t="shared" si="1"/>
        <v>1810914485</v>
      </c>
      <c r="E241" s="73">
        <f t="shared" si="2"/>
        <v>0.8432727707</v>
      </c>
      <c r="F241" s="74">
        <f t="shared" si="3"/>
        <v>84.32727707</v>
      </c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60"/>
      <c r="B242" s="72">
        <v>235.0</v>
      </c>
      <c r="C242" s="65">
        <f t="shared" si="4"/>
        <v>1810914485</v>
      </c>
      <c r="D242" s="65">
        <f t="shared" si="1"/>
        <v>820710413</v>
      </c>
      <c r="E242" s="73">
        <f t="shared" si="2"/>
        <v>0.3821730676</v>
      </c>
      <c r="F242" s="74">
        <f t="shared" si="3"/>
        <v>38.21730676</v>
      </c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60"/>
      <c r="B243" s="72">
        <v>236.0</v>
      </c>
      <c r="C243" s="65">
        <f t="shared" si="4"/>
        <v>820710413</v>
      </c>
      <c r="D243" s="65">
        <f t="shared" si="1"/>
        <v>1425819185</v>
      </c>
      <c r="E243" s="73">
        <f t="shared" si="2"/>
        <v>0.6639487975</v>
      </c>
      <c r="F243" s="74">
        <f t="shared" si="3"/>
        <v>66.39487975</v>
      </c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60"/>
      <c r="B244" s="72">
        <v>237.0</v>
      </c>
      <c r="C244" s="65">
        <f t="shared" si="4"/>
        <v>1425819185</v>
      </c>
      <c r="D244" s="65">
        <f t="shared" si="1"/>
        <v>1510129528</v>
      </c>
      <c r="E244" s="73">
        <f t="shared" si="2"/>
        <v>0.7032088603</v>
      </c>
      <c r="F244" s="74">
        <f t="shared" si="3"/>
        <v>70.32088603</v>
      </c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60"/>
      <c r="B245" s="72">
        <v>238.0</v>
      </c>
      <c r="C245" s="65">
        <f t="shared" si="4"/>
        <v>1510129528</v>
      </c>
      <c r="D245" s="65">
        <f t="shared" si="1"/>
        <v>843319616</v>
      </c>
      <c r="E245" s="73">
        <f t="shared" si="2"/>
        <v>0.3927012982</v>
      </c>
      <c r="F245" s="74">
        <f t="shared" si="3"/>
        <v>39.27012982</v>
      </c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60"/>
      <c r="B246" s="72">
        <v>239.0</v>
      </c>
      <c r="C246" s="65">
        <f t="shared" si="4"/>
        <v>843319616</v>
      </c>
      <c r="D246" s="65">
        <f t="shared" si="1"/>
        <v>1176870717</v>
      </c>
      <c r="E246" s="73">
        <f t="shared" si="2"/>
        <v>0.5480231333</v>
      </c>
      <c r="F246" s="74">
        <f t="shared" si="3"/>
        <v>54.80231333</v>
      </c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60"/>
      <c r="B247" s="72">
        <v>240.0</v>
      </c>
      <c r="C247" s="65">
        <f t="shared" si="4"/>
        <v>1176870717</v>
      </c>
      <c r="D247" s="65">
        <f t="shared" si="1"/>
        <v>188716741</v>
      </c>
      <c r="E247" s="73">
        <f t="shared" si="2"/>
        <v>0.08787808059</v>
      </c>
      <c r="F247" s="74">
        <f t="shared" si="3"/>
        <v>8.787808059</v>
      </c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60"/>
      <c r="B248" s="72">
        <v>241.0</v>
      </c>
      <c r="C248" s="65">
        <f t="shared" si="4"/>
        <v>188716741</v>
      </c>
      <c r="D248" s="65">
        <f t="shared" si="1"/>
        <v>98713577</v>
      </c>
      <c r="E248" s="73">
        <f t="shared" si="2"/>
        <v>0.04596709136</v>
      </c>
      <c r="F248" s="74">
        <f t="shared" si="3"/>
        <v>4.596709136</v>
      </c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60"/>
      <c r="B249" s="72">
        <v>242.0</v>
      </c>
      <c r="C249" s="65">
        <f t="shared" si="4"/>
        <v>98713577</v>
      </c>
      <c r="D249" s="65">
        <f t="shared" si="1"/>
        <v>1772990316</v>
      </c>
      <c r="E249" s="73">
        <f t="shared" si="2"/>
        <v>0.8256129533</v>
      </c>
      <c r="F249" s="74">
        <f t="shared" si="3"/>
        <v>82.56129533</v>
      </c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60"/>
      <c r="B250" s="72">
        <v>243.0</v>
      </c>
      <c r="C250" s="65">
        <f t="shared" si="4"/>
        <v>1772990316</v>
      </c>
      <c r="D250" s="65">
        <f t="shared" si="1"/>
        <v>838188894</v>
      </c>
      <c r="E250" s="73">
        <f t="shared" si="2"/>
        <v>0.3903121196</v>
      </c>
      <c r="F250" s="74">
        <f t="shared" si="3"/>
        <v>39.03121196</v>
      </c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60"/>
      <c r="B251" s="72">
        <v>244.0</v>
      </c>
      <c r="C251" s="65">
        <f t="shared" si="4"/>
        <v>838188894</v>
      </c>
      <c r="D251" s="65">
        <f t="shared" si="1"/>
        <v>677146988</v>
      </c>
      <c r="E251" s="73">
        <f t="shared" si="2"/>
        <v>0.3153211383</v>
      </c>
      <c r="F251" s="74">
        <f t="shared" si="3"/>
        <v>31.53211383</v>
      </c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60"/>
      <c r="B252" s="72">
        <v>245.0</v>
      </c>
      <c r="C252" s="65">
        <f t="shared" si="4"/>
        <v>677146988</v>
      </c>
      <c r="D252" s="65">
        <f t="shared" si="1"/>
        <v>1907861666</v>
      </c>
      <c r="E252" s="73">
        <f t="shared" si="2"/>
        <v>0.8884173198</v>
      </c>
      <c r="F252" s="74">
        <f t="shared" si="3"/>
        <v>88.84173198</v>
      </c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60"/>
      <c r="B253" s="72">
        <v>246.0</v>
      </c>
      <c r="C253" s="65">
        <f t="shared" si="4"/>
        <v>1907861666</v>
      </c>
      <c r="D253" s="65">
        <f t="shared" si="1"/>
        <v>1504987187</v>
      </c>
      <c r="E253" s="73">
        <f t="shared" si="2"/>
        <v>0.7008142712</v>
      </c>
      <c r="F253" s="74">
        <f t="shared" si="3"/>
        <v>70.08142712</v>
      </c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60"/>
      <c r="B254" s="72">
        <v>247.0</v>
      </c>
      <c r="C254" s="65">
        <f t="shared" si="4"/>
        <v>1504987187</v>
      </c>
      <c r="D254" s="65">
        <f t="shared" si="1"/>
        <v>152800288</v>
      </c>
      <c r="E254" s="73">
        <f t="shared" si="2"/>
        <v>0.07115317884</v>
      </c>
      <c r="F254" s="74">
        <f t="shared" si="3"/>
        <v>7.115317884</v>
      </c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60"/>
      <c r="B255" s="72">
        <v>248.0</v>
      </c>
      <c r="C255" s="65">
        <f t="shared" si="4"/>
        <v>152800288</v>
      </c>
      <c r="D255" s="65">
        <f t="shared" si="1"/>
        <v>872641789</v>
      </c>
      <c r="E255" s="73">
        <f t="shared" si="2"/>
        <v>0.406355499</v>
      </c>
      <c r="F255" s="74">
        <f t="shared" si="3"/>
        <v>40.6355499</v>
      </c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60"/>
      <c r="B256" s="72">
        <v>249.0</v>
      </c>
      <c r="C256" s="65">
        <f t="shared" si="4"/>
        <v>872641789</v>
      </c>
      <c r="D256" s="65">
        <f t="shared" si="1"/>
        <v>1639936622</v>
      </c>
      <c r="E256" s="73">
        <f t="shared" si="2"/>
        <v>0.7636549989</v>
      </c>
      <c r="F256" s="74">
        <f t="shared" si="3"/>
        <v>76.36549989</v>
      </c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60"/>
      <c r="B257" s="72">
        <v>250.0</v>
      </c>
      <c r="C257" s="65">
        <f t="shared" si="4"/>
        <v>1639936622</v>
      </c>
      <c r="D257" s="65">
        <f t="shared" si="1"/>
        <v>2101832366</v>
      </c>
      <c r="E257" s="73">
        <f t="shared" si="2"/>
        <v>0.9787419657</v>
      </c>
      <c r="F257" s="74">
        <f t="shared" si="3"/>
        <v>97.87419657</v>
      </c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60"/>
      <c r="B258" s="72">
        <v>251.0</v>
      </c>
      <c r="C258" s="65">
        <f t="shared" si="4"/>
        <v>2101832366</v>
      </c>
      <c r="D258" s="65">
        <f t="shared" si="1"/>
        <v>1979603386</v>
      </c>
      <c r="E258" s="73">
        <f t="shared" si="2"/>
        <v>0.9218246615</v>
      </c>
      <c r="F258" s="74">
        <f t="shared" si="3"/>
        <v>92.18246615</v>
      </c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60"/>
      <c r="B259" s="72">
        <v>252.0</v>
      </c>
      <c r="C259" s="65">
        <f t="shared" si="4"/>
        <v>1979603386</v>
      </c>
      <c r="D259" s="65">
        <f t="shared" si="1"/>
        <v>607249104</v>
      </c>
      <c r="E259" s="73">
        <f t="shared" si="2"/>
        <v>0.2827723996</v>
      </c>
      <c r="F259" s="74">
        <f t="shared" si="3"/>
        <v>28.27723996</v>
      </c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60"/>
      <c r="B260" s="72">
        <v>253.0</v>
      </c>
      <c r="C260" s="65">
        <f t="shared" si="4"/>
        <v>607249104</v>
      </c>
      <c r="D260" s="65">
        <f t="shared" si="1"/>
        <v>870976000</v>
      </c>
      <c r="E260" s="73">
        <f t="shared" si="2"/>
        <v>0.4055798056</v>
      </c>
      <c r="F260" s="74">
        <f t="shared" si="3"/>
        <v>40.55798056</v>
      </c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60"/>
      <c r="B261" s="72">
        <v>254.0</v>
      </c>
      <c r="C261" s="65">
        <f t="shared" si="4"/>
        <v>870976000</v>
      </c>
      <c r="D261" s="65">
        <f t="shared" si="1"/>
        <v>55819217</v>
      </c>
      <c r="E261" s="73">
        <f t="shared" si="2"/>
        <v>0.02599284846</v>
      </c>
      <c r="F261" s="74">
        <f t="shared" si="3"/>
        <v>2.599284846</v>
      </c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60"/>
      <c r="B262" s="72">
        <v>255.0</v>
      </c>
      <c r="C262" s="65">
        <f t="shared" si="4"/>
        <v>55819217</v>
      </c>
      <c r="D262" s="65">
        <f t="shared" si="1"/>
        <v>1779340972</v>
      </c>
      <c r="E262" s="73">
        <f t="shared" si="2"/>
        <v>0.828570208</v>
      </c>
      <c r="F262" s="74">
        <f t="shared" si="3"/>
        <v>82.8570208</v>
      </c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60"/>
      <c r="B263" s="72">
        <v>256.0</v>
      </c>
      <c r="C263" s="65">
        <f t="shared" si="4"/>
        <v>1779340972</v>
      </c>
      <c r="D263" s="65">
        <f t="shared" si="1"/>
        <v>2043096014</v>
      </c>
      <c r="E263" s="73">
        <f t="shared" si="2"/>
        <v>0.9513907204</v>
      </c>
      <c r="F263" s="74">
        <f t="shared" si="3"/>
        <v>95.13907204</v>
      </c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60"/>
      <c r="B264" s="72">
        <v>257.0</v>
      </c>
      <c r="C264" s="65">
        <f t="shared" si="4"/>
        <v>2043096014</v>
      </c>
      <c r="D264" s="65">
        <f t="shared" si="1"/>
        <v>1690124697</v>
      </c>
      <c r="E264" s="73">
        <f t="shared" si="2"/>
        <v>0.7870256425</v>
      </c>
      <c r="F264" s="74">
        <f t="shared" si="3"/>
        <v>78.70256425</v>
      </c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60"/>
      <c r="B265" s="72">
        <v>258.0</v>
      </c>
      <c r="C265" s="65">
        <f t="shared" si="4"/>
        <v>1690124697</v>
      </c>
      <c r="D265" s="65">
        <f t="shared" si="1"/>
        <v>1606491493</v>
      </c>
      <c r="E265" s="73">
        <f t="shared" si="2"/>
        <v>0.748080897</v>
      </c>
      <c r="F265" s="74">
        <f t="shared" si="3"/>
        <v>74.8080897</v>
      </c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60"/>
      <c r="B266" s="72">
        <v>259.0</v>
      </c>
      <c r="C266" s="65">
        <f t="shared" si="4"/>
        <v>1606491493</v>
      </c>
      <c r="D266" s="65">
        <f t="shared" si="1"/>
        <v>507699042</v>
      </c>
      <c r="E266" s="73">
        <f t="shared" si="2"/>
        <v>0.2364157896</v>
      </c>
      <c r="F266" s="74">
        <f t="shared" si="3"/>
        <v>23.64157896</v>
      </c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60"/>
      <c r="B267" s="72">
        <v>260.0</v>
      </c>
      <c r="C267" s="65">
        <f t="shared" si="4"/>
        <v>507699042</v>
      </c>
      <c r="D267" s="65">
        <f t="shared" si="1"/>
        <v>394463265</v>
      </c>
      <c r="E267" s="73">
        <f t="shared" si="2"/>
        <v>0.1836862719</v>
      </c>
      <c r="F267" s="74">
        <f t="shared" si="3"/>
        <v>18.36862719</v>
      </c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60"/>
      <c r="B268" s="72">
        <v>261.0</v>
      </c>
      <c r="C268" s="65">
        <f t="shared" si="4"/>
        <v>394463265</v>
      </c>
      <c r="D268" s="65">
        <f t="shared" si="1"/>
        <v>670607450</v>
      </c>
      <c r="E268" s="73">
        <f t="shared" si="2"/>
        <v>0.3122759286</v>
      </c>
      <c r="F268" s="74">
        <f t="shared" si="3"/>
        <v>31.22759286</v>
      </c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60"/>
      <c r="B269" s="72">
        <v>262.0</v>
      </c>
      <c r="C269" s="65">
        <f t="shared" si="4"/>
        <v>670607450</v>
      </c>
      <c r="D269" s="65">
        <f t="shared" si="1"/>
        <v>1896290518</v>
      </c>
      <c r="E269" s="73">
        <f t="shared" si="2"/>
        <v>0.8830290841</v>
      </c>
      <c r="F269" s="74">
        <f t="shared" si="3"/>
        <v>88.30290841</v>
      </c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60"/>
      <c r="B270" s="72">
        <v>263.0</v>
      </c>
      <c r="C270" s="65">
        <f t="shared" si="4"/>
        <v>1896290518</v>
      </c>
      <c r="D270" s="65">
        <f t="shared" si="1"/>
        <v>473726815</v>
      </c>
      <c r="E270" s="73">
        <f t="shared" si="2"/>
        <v>0.2205962386</v>
      </c>
      <c r="F270" s="74">
        <f t="shared" si="3"/>
        <v>22.05962386</v>
      </c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60"/>
      <c r="B271" s="72">
        <v>264.0</v>
      </c>
      <c r="C271" s="65">
        <f t="shared" si="4"/>
        <v>473726815</v>
      </c>
      <c r="D271" s="65">
        <f t="shared" si="1"/>
        <v>882271918</v>
      </c>
      <c r="E271" s="73">
        <f t="shared" si="2"/>
        <v>0.4108398773</v>
      </c>
      <c r="F271" s="74">
        <f t="shared" si="3"/>
        <v>41.08398773</v>
      </c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60"/>
      <c r="B272" s="72">
        <v>265.0</v>
      </c>
      <c r="C272" s="65">
        <f t="shared" si="4"/>
        <v>882271918</v>
      </c>
      <c r="D272" s="65">
        <f t="shared" si="1"/>
        <v>862495053</v>
      </c>
      <c r="E272" s="73">
        <f t="shared" si="2"/>
        <v>0.4016305569</v>
      </c>
      <c r="F272" s="74">
        <f t="shared" si="3"/>
        <v>40.16305569</v>
      </c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60"/>
      <c r="B273" s="72">
        <v>266.0</v>
      </c>
      <c r="C273" s="65">
        <f t="shared" si="4"/>
        <v>862495053</v>
      </c>
      <c r="D273" s="65">
        <f t="shared" si="1"/>
        <v>376625585</v>
      </c>
      <c r="E273" s="73">
        <f t="shared" si="2"/>
        <v>0.1753799548</v>
      </c>
      <c r="F273" s="74">
        <f t="shared" si="3"/>
        <v>17.53799548</v>
      </c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60"/>
      <c r="B274" s="72">
        <v>267.0</v>
      </c>
      <c r="C274" s="65">
        <f t="shared" si="4"/>
        <v>376625585</v>
      </c>
      <c r="D274" s="65">
        <f t="shared" si="1"/>
        <v>1963323809</v>
      </c>
      <c r="E274" s="73">
        <f t="shared" si="2"/>
        <v>0.9142438927</v>
      </c>
      <c r="F274" s="74">
        <f t="shared" si="3"/>
        <v>91.42438927</v>
      </c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60"/>
      <c r="B275" s="72">
        <v>268.0</v>
      </c>
      <c r="C275" s="65">
        <f t="shared" si="4"/>
        <v>1963323809</v>
      </c>
      <c r="D275" s="65">
        <f t="shared" si="1"/>
        <v>1715771062</v>
      </c>
      <c r="E275" s="73">
        <f t="shared" si="2"/>
        <v>0.7989681618</v>
      </c>
      <c r="F275" s="74">
        <f t="shared" si="3"/>
        <v>79.89681618</v>
      </c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60"/>
      <c r="B276" s="72">
        <v>269.0</v>
      </c>
      <c r="C276" s="65">
        <f t="shared" si="4"/>
        <v>1715771062</v>
      </c>
      <c r="D276" s="65">
        <f t="shared" si="1"/>
        <v>1838656346</v>
      </c>
      <c r="E276" s="73">
        <f t="shared" si="2"/>
        <v>0.8561910814</v>
      </c>
      <c r="F276" s="74">
        <f t="shared" si="3"/>
        <v>85.61910814</v>
      </c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60"/>
      <c r="B277" s="72">
        <v>270.0</v>
      </c>
      <c r="C277" s="65">
        <f t="shared" si="4"/>
        <v>1838656346</v>
      </c>
      <c r="D277" s="65">
        <f t="shared" si="1"/>
        <v>1103276730</v>
      </c>
      <c r="E277" s="73">
        <f t="shared" si="2"/>
        <v>0.5137532626</v>
      </c>
      <c r="F277" s="74">
        <f t="shared" si="3"/>
        <v>51.37532626</v>
      </c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60"/>
      <c r="B278" s="72">
        <v>271.0</v>
      </c>
      <c r="C278" s="65">
        <f t="shared" si="4"/>
        <v>1103276730</v>
      </c>
      <c r="D278" s="65">
        <f t="shared" si="1"/>
        <v>735149475</v>
      </c>
      <c r="E278" s="73">
        <f t="shared" si="2"/>
        <v>0.3423306511</v>
      </c>
      <c r="F278" s="74">
        <f t="shared" si="3"/>
        <v>34.23306511</v>
      </c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60"/>
      <c r="B279" s="72">
        <v>272.0</v>
      </c>
      <c r="C279" s="65">
        <f t="shared" si="4"/>
        <v>735149475</v>
      </c>
      <c r="D279" s="65">
        <f t="shared" si="1"/>
        <v>883961425</v>
      </c>
      <c r="E279" s="73">
        <f t="shared" si="2"/>
        <v>0.4116266153</v>
      </c>
      <c r="F279" s="74">
        <f t="shared" si="3"/>
        <v>41.16266153</v>
      </c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60"/>
      <c r="B280" s="72">
        <v>273.0</v>
      </c>
      <c r="C280" s="65">
        <f t="shared" si="4"/>
        <v>883961425</v>
      </c>
      <c r="D280" s="65">
        <f t="shared" si="1"/>
        <v>688602089</v>
      </c>
      <c r="E280" s="73">
        <f t="shared" si="2"/>
        <v>0.3206553354</v>
      </c>
      <c r="F280" s="74">
        <f t="shared" si="3"/>
        <v>32.06553354</v>
      </c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60"/>
      <c r="B281" s="72">
        <v>274.0</v>
      </c>
      <c r="C281" s="65">
        <f t="shared" si="4"/>
        <v>688602089</v>
      </c>
      <c r="D281" s="65">
        <f t="shared" si="1"/>
        <v>1033514251</v>
      </c>
      <c r="E281" s="73">
        <f t="shared" si="2"/>
        <v>0.4812675768</v>
      </c>
      <c r="F281" s="74">
        <f t="shared" si="3"/>
        <v>48.12675768</v>
      </c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60"/>
      <c r="B282" s="72">
        <v>275.0</v>
      </c>
      <c r="C282" s="65">
        <f t="shared" si="4"/>
        <v>1033514251</v>
      </c>
      <c r="D282" s="65">
        <f t="shared" si="1"/>
        <v>1921749314</v>
      </c>
      <c r="E282" s="73">
        <f t="shared" si="2"/>
        <v>0.8948842599</v>
      </c>
      <c r="F282" s="74">
        <f t="shared" si="3"/>
        <v>89.48842599</v>
      </c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60"/>
      <c r="B283" s="72">
        <v>276.0</v>
      </c>
      <c r="C283" s="65">
        <f t="shared" si="4"/>
        <v>1921749314</v>
      </c>
      <c r="D283" s="65">
        <f t="shared" si="1"/>
        <v>1920788413</v>
      </c>
      <c r="E283" s="73">
        <f t="shared" si="2"/>
        <v>0.8944368055</v>
      </c>
      <c r="F283" s="74">
        <f t="shared" si="3"/>
        <v>89.44368055</v>
      </c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60"/>
      <c r="B284" s="72">
        <v>277.0</v>
      </c>
      <c r="C284" s="65">
        <f t="shared" si="4"/>
        <v>1920788413</v>
      </c>
      <c r="D284" s="65">
        <f t="shared" si="1"/>
        <v>1174218621</v>
      </c>
      <c r="E284" s="73">
        <f t="shared" si="2"/>
        <v>0.5467881549</v>
      </c>
      <c r="F284" s="74">
        <f t="shared" si="3"/>
        <v>54.67881549</v>
      </c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60"/>
      <c r="B285" s="72">
        <v>278.0</v>
      </c>
      <c r="C285" s="65">
        <f t="shared" si="4"/>
        <v>1174218621</v>
      </c>
      <c r="D285" s="65">
        <f t="shared" si="1"/>
        <v>1735804912</v>
      </c>
      <c r="E285" s="73">
        <f t="shared" si="2"/>
        <v>0.8082971502</v>
      </c>
      <c r="F285" s="74">
        <f t="shared" si="3"/>
        <v>80.82971502</v>
      </c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60"/>
      <c r="B286" s="72">
        <v>279.0</v>
      </c>
      <c r="C286" s="65">
        <f t="shared" si="4"/>
        <v>1735804912</v>
      </c>
      <c r="D286" s="65">
        <f t="shared" si="1"/>
        <v>102025558</v>
      </c>
      <c r="E286" s="73">
        <f t="shared" si="2"/>
        <v>0.0475093527</v>
      </c>
      <c r="F286" s="74">
        <f t="shared" si="3"/>
        <v>4.75093527</v>
      </c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60"/>
      <c r="B287" s="72">
        <v>280.0</v>
      </c>
      <c r="C287" s="65">
        <f t="shared" si="4"/>
        <v>102025558</v>
      </c>
      <c r="D287" s="65">
        <f t="shared" si="1"/>
        <v>324455495</v>
      </c>
      <c r="E287" s="73">
        <f t="shared" si="2"/>
        <v>0.1510863635</v>
      </c>
      <c r="F287" s="74">
        <f t="shared" si="3"/>
        <v>15.10863635</v>
      </c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60"/>
      <c r="B288" s="72">
        <v>281.0</v>
      </c>
      <c r="C288" s="65">
        <f t="shared" si="4"/>
        <v>324455495</v>
      </c>
      <c r="D288" s="65">
        <f t="shared" si="1"/>
        <v>2124251072</v>
      </c>
      <c r="E288" s="73">
        <f t="shared" si="2"/>
        <v>0.9891814892</v>
      </c>
      <c r="F288" s="74">
        <f t="shared" si="3"/>
        <v>98.91814892</v>
      </c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60"/>
      <c r="B289" s="72">
        <v>282.0</v>
      </c>
      <c r="C289" s="65">
        <f t="shared" si="4"/>
        <v>2124251072</v>
      </c>
      <c r="D289" s="65">
        <f t="shared" si="1"/>
        <v>749987328</v>
      </c>
      <c r="E289" s="73">
        <f t="shared" si="2"/>
        <v>0.3492400648</v>
      </c>
      <c r="F289" s="74">
        <f t="shared" si="3"/>
        <v>34.92400648</v>
      </c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60"/>
      <c r="B290" s="72">
        <v>283.0</v>
      </c>
      <c r="C290" s="65">
        <f t="shared" si="4"/>
        <v>749987328</v>
      </c>
      <c r="D290" s="65">
        <f t="shared" si="1"/>
        <v>1870693427</v>
      </c>
      <c r="E290" s="73">
        <f t="shared" si="2"/>
        <v>0.8711095098</v>
      </c>
      <c r="F290" s="74">
        <f t="shared" si="3"/>
        <v>87.11095098</v>
      </c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60"/>
      <c r="B291" s="72">
        <v>284.0</v>
      </c>
      <c r="C291" s="65">
        <f t="shared" si="4"/>
        <v>1870693427</v>
      </c>
      <c r="D291" s="65">
        <f t="shared" si="1"/>
        <v>1050690316</v>
      </c>
      <c r="E291" s="73">
        <f t="shared" si="2"/>
        <v>0.4892658053</v>
      </c>
      <c r="F291" s="74">
        <f t="shared" si="3"/>
        <v>48.92658053</v>
      </c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60"/>
      <c r="B292" s="72">
        <v>285.0</v>
      </c>
      <c r="C292" s="65">
        <f t="shared" si="4"/>
        <v>1050690316</v>
      </c>
      <c r="D292" s="65">
        <f t="shared" si="1"/>
        <v>502071275</v>
      </c>
      <c r="E292" s="73">
        <f t="shared" si="2"/>
        <v>0.2337951563</v>
      </c>
      <c r="F292" s="74">
        <f t="shared" si="3"/>
        <v>23.37951563</v>
      </c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60"/>
      <c r="B293" s="72">
        <v>286.0</v>
      </c>
      <c r="C293" s="65">
        <f t="shared" si="4"/>
        <v>502071275</v>
      </c>
      <c r="D293" s="65">
        <f t="shared" si="1"/>
        <v>322698179</v>
      </c>
      <c r="E293" s="73">
        <f t="shared" si="2"/>
        <v>0.1502680495</v>
      </c>
      <c r="F293" s="74">
        <f t="shared" si="3"/>
        <v>15.02680495</v>
      </c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60"/>
      <c r="B294" s="72">
        <v>287.0</v>
      </c>
      <c r="C294" s="65">
        <f t="shared" si="4"/>
        <v>322698179</v>
      </c>
      <c r="D294" s="65">
        <f t="shared" si="1"/>
        <v>1184652447</v>
      </c>
      <c r="E294" s="73">
        <f t="shared" si="2"/>
        <v>0.5516467837</v>
      </c>
      <c r="F294" s="74">
        <f t="shared" si="3"/>
        <v>55.16467837</v>
      </c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60"/>
      <c r="B295" s="72">
        <v>288.0</v>
      </c>
      <c r="C295" s="65">
        <f t="shared" si="4"/>
        <v>1184652447</v>
      </c>
      <c r="D295" s="65">
        <f t="shared" si="1"/>
        <v>1270969898</v>
      </c>
      <c r="E295" s="73">
        <f t="shared" si="2"/>
        <v>0.5918414791</v>
      </c>
      <c r="F295" s="74">
        <f t="shared" si="3"/>
        <v>59.18414791</v>
      </c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60"/>
      <c r="B296" s="72">
        <v>289.0</v>
      </c>
      <c r="C296" s="65">
        <f t="shared" si="4"/>
        <v>1270969898</v>
      </c>
      <c r="D296" s="65">
        <f t="shared" si="1"/>
        <v>1350625749</v>
      </c>
      <c r="E296" s="73">
        <f t="shared" si="2"/>
        <v>0.6289341252</v>
      </c>
      <c r="F296" s="74">
        <f t="shared" si="3"/>
        <v>62.89341252</v>
      </c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60"/>
      <c r="B297" s="72">
        <v>290.0</v>
      </c>
      <c r="C297" s="65">
        <f t="shared" si="4"/>
        <v>1350625749</v>
      </c>
      <c r="D297" s="65">
        <f t="shared" si="1"/>
        <v>1561813997</v>
      </c>
      <c r="E297" s="73">
        <f t="shared" si="2"/>
        <v>0.7272763167</v>
      </c>
      <c r="F297" s="74">
        <f t="shared" si="3"/>
        <v>72.72763167</v>
      </c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60"/>
      <c r="B298" s="72">
        <v>291.0</v>
      </c>
      <c r="C298" s="65">
        <f t="shared" si="4"/>
        <v>1561813997</v>
      </c>
      <c r="D298" s="65">
        <f t="shared" si="1"/>
        <v>1297944500</v>
      </c>
      <c r="E298" s="73">
        <f t="shared" si="2"/>
        <v>0.604402507</v>
      </c>
      <c r="F298" s="74">
        <f t="shared" si="3"/>
        <v>60.4402507</v>
      </c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60"/>
      <c r="B299" s="72">
        <v>292.0</v>
      </c>
      <c r="C299" s="65">
        <f t="shared" si="4"/>
        <v>1297944500</v>
      </c>
      <c r="D299" s="65">
        <f t="shared" si="1"/>
        <v>1918933909</v>
      </c>
      <c r="E299" s="73">
        <f t="shared" si="2"/>
        <v>0.8935732347</v>
      </c>
      <c r="F299" s="74">
        <f t="shared" si="3"/>
        <v>89.35732347</v>
      </c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60"/>
      <c r="B300" s="72">
        <v>293.0</v>
      </c>
      <c r="C300" s="65">
        <f t="shared" si="4"/>
        <v>1918933909</v>
      </c>
      <c r="D300" s="65">
        <f t="shared" si="1"/>
        <v>786179495</v>
      </c>
      <c r="E300" s="73">
        <f t="shared" si="2"/>
        <v>0.3660933559</v>
      </c>
      <c r="F300" s="74">
        <f t="shared" si="3"/>
        <v>36.60933559</v>
      </c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60"/>
      <c r="B301" s="72">
        <v>294.0</v>
      </c>
      <c r="C301" s="65">
        <f t="shared" si="4"/>
        <v>786179495</v>
      </c>
      <c r="D301" s="65">
        <f t="shared" si="1"/>
        <v>1329297515</v>
      </c>
      <c r="E301" s="73">
        <f t="shared" si="2"/>
        <v>0.6190023923</v>
      </c>
      <c r="F301" s="74">
        <f t="shared" si="3"/>
        <v>61.90023923</v>
      </c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60"/>
      <c r="B302" s="72">
        <v>295.0</v>
      </c>
      <c r="C302" s="65">
        <f t="shared" si="4"/>
        <v>1329297515</v>
      </c>
      <c r="D302" s="65">
        <f t="shared" si="1"/>
        <v>1370717944</v>
      </c>
      <c r="E302" s="73">
        <f t="shared" si="2"/>
        <v>0.6382902826</v>
      </c>
      <c r="F302" s="74">
        <f t="shared" si="3"/>
        <v>63.82902826</v>
      </c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60"/>
      <c r="B303" s="72">
        <v>296.0</v>
      </c>
      <c r="C303" s="65">
        <f t="shared" si="4"/>
        <v>1370717944</v>
      </c>
      <c r="D303" s="65">
        <f t="shared" si="1"/>
        <v>783266454</v>
      </c>
      <c r="E303" s="73">
        <f t="shared" si="2"/>
        <v>0.3647368654</v>
      </c>
      <c r="F303" s="74">
        <f t="shared" si="3"/>
        <v>36.47368654</v>
      </c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60"/>
      <c r="B304" s="72">
        <v>297.0</v>
      </c>
      <c r="C304" s="65">
        <f t="shared" si="4"/>
        <v>783266454</v>
      </c>
      <c r="D304" s="65">
        <f t="shared" si="1"/>
        <v>738891488</v>
      </c>
      <c r="E304" s="73">
        <f t="shared" si="2"/>
        <v>0.3440731616</v>
      </c>
      <c r="F304" s="74">
        <f t="shared" si="3"/>
        <v>34.40731616</v>
      </c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60"/>
      <c r="B305" s="72">
        <v>298.0</v>
      </c>
      <c r="C305" s="65">
        <f t="shared" si="4"/>
        <v>738891488</v>
      </c>
      <c r="D305" s="65">
        <f t="shared" si="1"/>
        <v>54531135</v>
      </c>
      <c r="E305" s="73">
        <f t="shared" si="2"/>
        <v>0.02539303853</v>
      </c>
      <c r="F305" s="74">
        <f t="shared" si="3"/>
        <v>2.539303853</v>
      </c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60"/>
      <c r="B306" s="72">
        <v>299.0</v>
      </c>
      <c r="C306" s="65">
        <f t="shared" si="4"/>
        <v>54531135</v>
      </c>
      <c r="D306" s="65">
        <f t="shared" si="1"/>
        <v>2102582920</v>
      </c>
      <c r="E306" s="73">
        <f t="shared" si="2"/>
        <v>0.9790914697</v>
      </c>
      <c r="F306" s="74">
        <f t="shared" si="3"/>
        <v>97.90914697</v>
      </c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60"/>
      <c r="B307" s="72">
        <v>300.0</v>
      </c>
      <c r="C307" s="65">
        <f t="shared" si="4"/>
        <v>2102582920</v>
      </c>
      <c r="D307" s="65">
        <f t="shared" si="1"/>
        <v>1419548738</v>
      </c>
      <c r="E307" s="73">
        <f t="shared" si="2"/>
        <v>0.661028893</v>
      </c>
      <c r="F307" s="74">
        <f t="shared" si="3"/>
        <v>66.1028893</v>
      </c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4"/>
      <c r="F308" s="76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4"/>
      <c r="F309" s="76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4"/>
      <c r="F310" s="76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4"/>
      <c r="F311" s="76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4"/>
      <c r="F312" s="76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4"/>
      <c r="F313" s="76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4"/>
      <c r="F314" s="76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4"/>
      <c r="F315" s="76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4"/>
      <c r="F316" s="76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4"/>
      <c r="F317" s="76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4"/>
      <c r="F318" s="76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4"/>
      <c r="F319" s="76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4"/>
      <c r="F320" s="76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4"/>
      <c r="F321" s="76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4"/>
      <c r="F322" s="76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4"/>
      <c r="F323" s="76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4"/>
      <c r="F324" s="76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4"/>
      <c r="F325" s="76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4"/>
      <c r="F326" s="76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4"/>
      <c r="F327" s="76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4"/>
      <c r="F328" s="76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4"/>
      <c r="F329" s="76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4"/>
      <c r="F330" s="76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4"/>
      <c r="F331" s="76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4"/>
      <c r="F332" s="76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4"/>
      <c r="F333" s="76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4"/>
      <c r="F334" s="76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4"/>
      <c r="F335" s="76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4"/>
      <c r="F336" s="76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4"/>
      <c r="F337" s="76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4"/>
      <c r="F338" s="76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4"/>
      <c r="F339" s="76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4"/>
      <c r="F340" s="76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4"/>
      <c r="F341" s="76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4"/>
      <c r="F342" s="76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4"/>
      <c r="F343" s="76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4"/>
      <c r="F344" s="76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4"/>
      <c r="F345" s="76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4"/>
      <c r="F346" s="76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4"/>
      <c r="F347" s="76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4"/>
      <c r="F348" s="76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4"/>
      <c r="F349" s="76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4"/>
      <c r="F350" s="76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4"/>
      <c r="F351" s="76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4"/>
      <c r="F352" s="76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4"/>
      <c r="F353" s="76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4"/>
      <c r="F354" s="76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4"/>
      <c r="F355" s="76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4"/>
      <c r="F356" s="76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4"/>
      <c r="F357" s="76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4"/>
      <c r="F358" s="76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4"/>
      <c r="F359" s="76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4"/>
      <c r="F360" s="76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4"/>
      <c r="F361" s="76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4"/>
      <c r="F362" s="76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4"/>
      <c r="F363" s="76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4"/>
      <c r="F364" s="76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4"/>
      <c r="F365" s="76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4"/>
      <c r="F366" s="76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4"/>
      <c r="F367" s="76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4"/>
      <c r="F368" s="76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4"/>
      <c r="F369" s="76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4"/>
      <c r="F370" s="76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4"/>
      <c r="F371" s="76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4"/>
      <c r="F372" s="76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4"/>
      <c r="F373" s="76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4"/>
      <c r="F374" s="76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4"/>
      <c r="F375" s="76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4"/>
      <c r="F376" s="76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4"/>
      <c r="F377" s="76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4"/>
      <c r="F378" s="76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4"/>
      <c r="F379" s="76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4"/>
      <c r="F380" s="76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4"/>
      <c r="F381" s="76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4"/>
      <c r="F382" s="76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4"/>
      <c r="F383" s="76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4"/>
      <c r="F384" s="76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4"/>
      <c r="F385" s="76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4"/>
      <c r="F386" s="76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4"/>
      <c r="F387" s="76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4"/>
      <c r="F388" s="76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4"/>
      <c r="F389" s="76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4"/>
      <c r="F390" s="76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4"/>
      <c r="F391" s="76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4"/>
      <c r="F392" s="76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4"/>
      <c r="F393" s="76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4"/>
      <c r="F394" s="76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4"/>
      <c r="F395" s="76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4"/>
      <c r="F396" s="76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4"/>
      <c r="F397" s="76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4"/>
      <c r="F398" s="76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4"/>
      <c r="F399" s="76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4"/>
      <c r="F400" s="76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4"/>
      <c r="F401" s="76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4"/>
      <c r="F402" s="76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4"/>
      <c r="F403" s="76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4"/>
      <c r="F404" s="76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4"/>
      <c r="F405" s="76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4"/>
      <c r="F406" s="76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4"/>
      <c r="F407" s="76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4"/>
      <c r="F408" s="76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4"/>
      <c r="F409" s="76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4"/>
      <c r="F410" s="76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4"/>
      <c r="F411" s="76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4"/>
      <c r="F412" s="76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4"/>
      <c r="F413" s="76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4"/>
      <c r="F414" s="76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4"/>
      <c r="F415" s="76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4"/>
      <c r="F416" s="76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4"/>
      <c r="F417" s="76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4"/>
      <c r="F418" s="76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4"/>
      <c r="F419" s="76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4"/>
      <c r="F420" s="76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4"/>
      <c r="F421" s="76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4"/>
      <c r="F422" s="76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4"/>
      <c r="F423" s="76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4"/>
      <c r="F424" s="76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4"/>
      <c r="F425" s="76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4"/>
      <c r="F426" s="76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4"/>
      <c r="F427" s="76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4"/>
      <c r="F428" s="76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4"/>
      <c r="F429" s="76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4"/>
      <c r="F430" s="76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4"/>
      <c r="F431" s="76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4"/>
      <c r="F432" s="76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4"/>
      <c r="F433" s="76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4"/>
      <c r="F434" s="76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4"/>
      <c r="F435" s="76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4"/>
      <c r="F436" s="76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4"/>
      <c r="F437" s="76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4"/>
      <c r="F438" s="76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4"/>
      <c r="F439" s="76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4"/>
      <c r="F440" s="76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4"/>
      <c r="F441" s="76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4"/>
      <c r="F442" s="76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4"/>
      <c r="F443" s="76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4"/>
      <c r="F444" s="76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4"/>
      <c r="F445" s="76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4"/>
      <c r="F446" s="76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4"/>
      <c r="F447" s="76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4"/>
      <c r="F448" s="76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4"/>
      <c r="F449" s="76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4"/>
      <c r="F450" s="76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4"/>
      <c r="F451" s="76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4"/>
      <c r="F452" s="76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4"/>
      <c r="F453" s="76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4"/>
      <c r="F454" s="76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4"/>
      <c r="F455" s="76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4"/>
      <c r="F456" s="76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4"/>
      <c r="F457" s="76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4"/>
      <c r="F458" s="76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4"/>
      <c r="F459" s="76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4"/>
      <c r="F460" s="76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4"/>
      <c r="F461" s="76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4"/>
      <c r="F462" s="76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4"/>
      <c r="F463" s="76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4"/>
      <c r="F464" s="76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4"/>
      <c r="F465" s="76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4"/>
      <c r="F466" s="76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4"/>
      <c r="F467" s="76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4"/>
      <c r="F468" s="76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4"/>
      <c r="F469" s="76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4"/>
      <c r="F470" s="76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4"/>
      <c r="F471" s="76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4"/>
      <c r="F472" s="76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4"/>
      <c r="F473" s="76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4"/>
      <c r="F474" s="76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4"/>
      <c r="F475" s="76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4"/>
      <c r="F476" s="76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4"/>
      <c r="F477" s="76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4"/>
      <c r="F478" s="76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4"/>
      <c r="F479" s="76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4"/>
      <c r="F480" s="76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4"/>
      <c r="F481" s="76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4"/>
      <c r="F482" s="76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4"/>
      <c r="F483" s="76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4"/>
      <c r="F484" s="76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4"/>
      <c r="F485" s="76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4"/>
      <c r="F486" s="76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4"/>
      <c r="F487" s="76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4"/>
      <c r="F488" s="76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4"/>
      <c r="F489" s="76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4"/>
      <c r="F490" s="76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4"/>
      <c r="F491" s="76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4"/>
      <c r="F492" s="76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4"/>
      <c r="F493" s="76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4"/>
      <c r="F494" s="76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4"/>
      <c r="F495" s="76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4"/>
      <c r="F496" s="76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4"/>
      <c r="F497" s="76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4"/>
      <c r="F498" s="76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4"/>
      <c r="F499" s="76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4"/>
      <c r="F500" s="76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4"/>
      <c r="F501" s="76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4"/>
      <c r="F502" s="76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4"/>
      <c r="F503" s="76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4"/>
      <c r="F504" s="76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4"/>
      <c r="F505" s="76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4"/>
      <c r="F506" s="76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4"/>
      <c r="F507" s="76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4"/>
      <c r="F508" s="76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4"/>
      <c r="F509" s="76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4"/>
      <c r="F510" s="76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4"/>
      <c r="F511" s="76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4"/>
      <c r="F512" s="76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4"/>
      <c r="F513" s="76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4"/>
      <c r="F514" s="76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4"/>
      <c r="F515" s="76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4"/>
      <c r="F516" s="76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4"/>
      <c r="F517" s="76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4"/>
      <c r="F518" s="76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4"/>
      <c r="F519" s="76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4"/>
      <c r="F520" s="76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4"/>
      <c r="F521" s="76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4"/>
      <c r="F522" s="76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4"/>
      <c r="F523" s="76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4"/>
      <c r="F524" s="76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4"/>
      <c r="F525" s="76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4"/>
      <c r="F526" s="76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4"/>
      <c r="F527" s="76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4"/>
      <c r="F528" s="76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4"/>
      <c r="F529" s="76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4"/>
      <c r="F530" s="76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4"/>
      <c r="F531" s="76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4"/>
      <c r="F532" s="76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4"/>
      <c r="F533" s="76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4"/>
      <c r="F534" s="76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4"/>
      <c r="F535" s="76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4"/>
      <c r="F536" s="76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4"/>
      <c r="F537" s="76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4"/>
      <c r="F538" s="76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4"/>
      <c r="F539" s="76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4"/>
      <c r="F540" s="76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4"/>
      <c r="F541" s="76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4"/>
      <c r="F542" s="76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4"/>
      <c r="F543" s="76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4"/>
      <c r="F544" s="76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4"/>
      <c r="F545" s="76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4"/>
      <c r="F546" s="76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4"/>
      <c r="F547" s="76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4"/>
      <c r="F548" s="76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4"/>
      <c r="F549" s="76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4"/>
      <c r="F550" s="76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4"/>
      <c r="F551" s="76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4"/>
      <c r="F552" s="76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4"/>
      <c r="F553" s="76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4"/>
      <c r="F554" s="76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4"/>
      <c r="F555" s="76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4"/>
      <c r="F556" s="76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4"/>
      <c r="F557" s="76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4"/>
      <c r="F558" s="76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4"/>
      <c r="F559" s="76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4"/>
      <c r="F560" s="76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4"/>
      <c r="F561" s="76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4"/>
      <c r="F562" s="76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4"/>
      <c r="F563" s="76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4"/>
      <c r="F564" s="76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4"/>
      <c r="F565" s="76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4"/>
      <c r="F566" s="76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4"/>
      <c r="F567" s="76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4"/>
      <c r="F568" s="76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4"/>
      <c r="F569" s="76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4"/>
      <c r="F570" s="76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4"/>
      <c r="F571" s="76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4"/>
      <c r="F572" s="76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4"/>
      <c r="F573" s="76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4"/>
      <c r="F574" s="76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4"/>
      <c r="F575" s="76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4"/>
      <c r="F576" s="76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4"/>
      <c r="F577" s="76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4"/>
      <c r="F578" s="76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4"/>
      <c r="F579" s="76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4"/>
      <c r="F580" s="76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4"/>
      <c r="F581" s="76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4"/>
      <c r="F582" s="76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4"/>
      <c r="F583" s="76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4"/>
      <c r="F584" s="76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4"/>
      <c r="F585" s="76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4"/>
      <c r="F586" s="76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4"/>
      <c r="F587" s="76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4"/>
      <c r="F588" s="76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4"/>
      <c r="F589" s="76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4"/>
      <c r="F590" s="76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4"/>
      <c r="F591" s="76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4"/>
      <c r="F592" s="76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4"/>
      <c r="F593" s="76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4"/>
      <c r="F594" s="76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4"/>
      <c r="F595" s="76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4"/>
      <c r="F596" s="76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4"/>
      <c r="F597" s="76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4"/>
      <c r="F598" s="76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4"/>
      <c r="F599" s="76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4"/>
      <c r="F600" s="76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4"/>
      <c r="F601" s="76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4"/>
      <c r="F602" s="76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4"/>
      <c r="F603" s="76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4"/>
      <c r="F604" s="76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4"/>
      <c r="F605" s="76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4"/>
      <c r="F606" s="76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4"/>
      <c r="F607" s="76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4"/>
      <c r="F608" s="76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4"/>
      <c r="F609" s="76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4"/>
      <c r="F610" s="76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4"/>
      <c r="F611" s="76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4"/>
      <c r="F612" s="76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4"/>
      <c r="F613" s="76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4"/>
      <c r="F614" s="76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4"/>
      <c r="F615" s="76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4"/>
      <c r="F616" s="76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4"/>
      <c r="F617" s="76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4"/>
      <c r="F618" s="76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4"/>
      <c r="F619" s="76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4"/>
      <c r="F620" s="76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4"/>
      <c r="F621" s="76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4"/>
      <c r="F622" s="76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4"/>
      <c r="F623" s="76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4"/>
      <c r="F624" s="76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4"/>
      <c r="F625" s="76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4"/>
      <c r="F626" s="76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4"/>
      <c r="F627" s="76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4"/>
      <c r="F628" s="76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4"/>
      <c r="F629" s="76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4"/>
      <c r="F630" s="76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4"/>
      <c r="F631" s="76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4"/>
      <c r="F632" s="76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4"/>
      <c r="F633" s="76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4"/>
      <c r="F634" s="76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4"/>
      <c r="F635" s="76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4"/>
      <c r="F636" s="76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4"/>
      <c r="F637" s="76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4"/>
      <c r="F638" s="76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4"/>
      <c r="F639" s="76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4"/>
      <c r="F640" s="76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4"/>
      <c r="F641" s="76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4"/>
      <c r="F642" s="76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4"/>
      <c r="F643" s="76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4"/>
      <c r="F644" s="76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4"/>
      <c r="F645" s="76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4"/>
      <c r="F646" s="76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4"/>
      <c r="F647" s="76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4"/>
      <c r="F648" s="76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4"/>
      <c r="F649" s="76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4"/>
      <c r="F650" s="76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4"/>
      <c r="F651" s="76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4"/>
      <c r="F652" s="76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4"/>
      <c r="F653" s="76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4"/>
      <c r="F654" s="76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4"/>
      <c r="F655" s="76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4"/>
      <c r="F656" s="76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4"/>
      <c r="F657" s="76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4"/>
      <c r="F658" s="76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4"/>
      <c r="F659" s="76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4"/>
      <c r="F660" s="76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4"/>
      <c r="F661" s="76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4"/>
      <c r="F662" s="76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4"/>
      <c r="F663" s="76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4"/>
      <c r="F664" s="76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4"/>
      <c r="F665" s="76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4"/>
      <c r="F666" s="76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4"/>
      <c r="F667" s="76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4"/>
      <c r="F668" s="76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4"/>
      <c r="F669" s="76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4"/>
      <c r="F670" s="76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4"/>
      <c r="F671" s="76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4"/>
      <c r="F672" s="76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4"/>
      <c r="F673" s="76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4"/>
      <c r="F674" s="76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4"/>
      <c r="F675" s="76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4"/>
      <c r="F676" s="76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4"/>
      <c r="F677" s="76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4"/>
      <c r="F678" s="76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4"/>
      <c r="F679" s="76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4"/>
      <c r="F680" s="76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4"/>
      <c r="F681" s="76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4"/>
      <c r="F682" s="76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4"/>
      <c r="F683" s="76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4"/>
      <c r="F684" s="76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4"/>
      <c r="F685" s="76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4"/>
      <c r="F686" s="76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4"/>
      <c r="F687" s="76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4"/>
      <c r="F688" s="76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4"/>
      <c r="F689" s="76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4"/>
      <c r="F690" s="76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4"/>
      <c r="F691" s="76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4"/>
      <c r="F692" s="76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4"/>
      <c r="F693" s="76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4"/>
      <c r="F694" s="76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4"/>
      <c r="F695" s="76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4"/>
      <c r="F696" s="76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4"/>
      <c r="F697" s="76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4"/>
      <c r="F698" s="76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4"/>
      <c r="F699" s="76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4"/>
      <c r="F700" s="76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4"/>
      <c r="F701" s="76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4"/>
      <c r="F702" s="76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4"/>
      <c r="F703" s="76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4"/>
      <c r="F704" s="76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4"/>
      <c r="F705" s="76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4"/>
      <c r="F706" s="76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4"/>
      <c r="F707" s="76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4"/>
      <c r="F708" s="76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4"/>
      <c r="F709" s="76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4"/>
      <c r="F710" s="76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4"/>
      <c r="F711" s="76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4"/>
      <c r="F712" s="76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4"/>
      <c r="F713" s="76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4"/>
      <c r="F714" s="76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4"/>
      <c r="F715" s="76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4"/>
      <c r="F716" s="76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4"/>
      <c r="F717" s="76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4"/>
      <c r="F718" s="76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4"/>
      <c r="F719" s="76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4"/>
      <c r="F720" s="76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4"/>
      <c r="F721" s="76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4"/>
      <c r="F722" s="76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4"/>
      <c r="F723" s="76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4"/>
      <c r="F724" s="76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4"/>
      <c r="F725" s="76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4"/>
      <c r="F726" s="76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4"/>
      <c r="F727" s="76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4"/>
      <c r="F728" s="76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4"/>
      <c r="F729" s="76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4"/>
      <c r="F730" s="76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4"/>
      <c r="F731" s="76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4"/>
      <c r="F732" s="76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4"/>
      <c r="F733" s="76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4"/>
      <c r="F734" s="76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4"/>
      <c r="F735" s="76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4"/>
      <c r="F736" s="76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4"/>
      <c r="F737" s="76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4"/>
      <c r="F738" s="76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4"/>
      <c r="F739" s="76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4"/>
      <c r="F740" s="76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4"/>
      <c r="F741" s="76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4"/>
      <c r="F742" s="76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4"/>
      <c r="F743" s="76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4"/>
      <c r="F744" s="76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4"/>
      <c r="F745" s="76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4"/>
      <c r="F746" s="76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4"/>
      <c r="F747" s="76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4"/>
      <c r="F748" s="76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4"/>
      <c r="F749" s="76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4"/>
      <c r="F750" s="76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4"/>
      <c r="F751" s="76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4"/>
      <c r="F752" s="76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4"/>
      <c r="F753" s="76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4"/>
      <c r="F754" s="76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4"/>
      <c r="F755" s="76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4"/>
      <c r="F756" s="76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4"/>
      <c r="F757" s="76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4"/>
      <c r="F758" s="76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4"/>
      <c r="F759" s="76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4"/>
      <c r="F760" s="76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4"/>
      <c r="F761" s="76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4"/>
      <c r="F762" s="76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4"/>
      <c r="F763" s="76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4"/>
      <c r="F764" s="76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4"/>
      <c r="F765" s="76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4"/>
      <c r="F766" s="76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4"/>
      <c r="F767" s="76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4"/>
      <c r="F768" s="76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4"/>
      <c r="F769" s="76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4"/>
      <c r="F770" s="76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4"/>
      <c r="F771" s="76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4"/>
      <c r="F772" s="76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4"/>
      <c r="F773" s="76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4"/>
      <c r="F774" s="76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4"/>
      <c r="F775" s="76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4"/>
      <c r="F776" s="76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4"/>
      <c r="F777" s="76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4"/>
      <c r="F778" s="76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4"/>
      <c r="F779" s="76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4"/>
      <c r="F780" s="76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4"/>
      <c r="F781" s="76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4"/>
      <c r="F782" s="76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4"/>
      <c r="F783" s="76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4"/>
      <c r="F784" s="76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4"/>
      <c r="F785" s="76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4"/>
      <c r="F786" s="76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4"/>
      <c r="F787" s="76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4"/>
      <c r="F788" s="76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4"/>
      <c r="F789" s="76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4"/>
      <c r="F790" s="76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4"/>
      <c r="F791" s="76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4"/>
      <c r="F792" s="76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4"/>
      <c r="F793" s="76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4"/>
      <c r="F794" s="76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4"/>
      <c r="F795" s="76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4"/>
      <c r="F796" s="76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4"/>
      <c r="F797" s="76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4"/>
      <c r="F798" s="76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4"/>
      <c r="F799" s="76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4"/>
      <c r="F800" s="76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4"/>
      <c r="F801" s="76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4"/>
      <c r="F802" s="76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4"/>
      <c r="F803" s="76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4"/>
      <c r="F804" s="76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4"/>
      <c r="F805" s="76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4"/>
      <c r="F806" s="76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4"/>
      <c r="F807" s="76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4"/>
      <c r="F808" s="76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4"/>
      <c r="F809" s="76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4"/>
      <c r="F810" s="76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4"/>
      <c r="F811" s="76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4"/>
      <c r="F812" s="76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4"/>
      <c r="F813" s="76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4"/>
      <c r="F814" s="76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4"/>
      <c r="F815" s="76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4"/>
      <c r="F816" s="76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4"/>
      <c r="F817" s="76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4"/>
      <c r="F818" s="76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4"/>
      <c r="F819" s="76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4"/>
      <c r="F820" s="76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4"/>
      <c r="F821" s="76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4"/>
      <c r="F822" s="76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4"/>
      <c r="F823" s="76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4"/>
      <c r="F824" s="76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4"/>
      <c r="F825" s="76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4"/>
      <c r="F826" s="76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4"/>
      <c r="F827" s="76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4"/>
      <c r="F828" s="76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4"/>
      <c r="F829" s="76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4"/>
      <c r="F830" s="76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4"/>
      <c r="F831" s="76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4"/>
      <c r="F832" s="76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4"/>
      <c r="F833" s="76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4"/>
      <c r="F834" s="76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4"/>
      <c r="F835" s="76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4"/>
      <c r="F836" s="76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4"/>
      <c r="F837" s="76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4"/>
      <c r="F838" s="76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4"/>
      <c r="F839" s="76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4"/>
      <c r="F840" s="76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4"/>
      <c r="F841" s="76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4"/>
      <c r="F842" s="76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4"/>
      <c r="F843" s="76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4"/>
      <c r="F844" s="76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4"/>
      <c r="F845" s="76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4"/>
      <c r="F846" s="76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4"/>
      <c r="F847" s="76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4"/>
      <c r="F848" s="76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4"/>
      <c r="F849" s="76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4"/>
      <c r="F850" s="76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4"/>
      <c r="F851" s="76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4"/>
      <c r="F852" s="76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4"/>
      <c r="F853" s="76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4"/>
      <c r="F854" s="76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4"/>
      <c r="F855" s="76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4"/>
      <c r="F856" s="76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4"/>
      <c r="F857" s="76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4"/>
      <c r="F858" s="76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4"/>
      <c r="F859" s="76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4"/>
      <c r="F860" s="76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4"/>
      <c r="F861" s="76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4"/>
      <c r="F862" s="76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4"/>
      <c r="F863" s="76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4"/>
      <c r="F864" s="76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4"/>
      <c r="F865" s="76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4"/>
      <c r="F866" s="76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4"/>
      <c r="F867" s="76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4"/>
      <c r="F868" s="76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4"/>
      <c r="F869" s="76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4"/>
      <c r="F870" s="76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4"/>
      <c r="F871" s="76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4"/>
      <c r="F872" s="76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4"/>
      <c r="F873" s="76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4"/>
      <c r="F874" s="76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4"/>
      <c r="F875" s="76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4"/>
      <c r="F876" s="76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4"/>
      <c r="F877" s="76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4"/>
      <c r="F878" s="76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4"/>
      <c r="F879" s="76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4"/>
      <c r="F880" s="76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4"/>
      <c r="F881" s="76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4"/>
      <c r="F882" s="76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4"/>
      <c r="F883" s="76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4"/>
      <c r="F884" s="76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4"/>
      <c r="F885" s="76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4"/>
      <c r="F886" s="76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4"/>
      <c r="F887" s="76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4"/>
      <c r="F888" s="76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4"/>
      <c r="F889" s="76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4"/>
      <c r="F890" s="76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4"/>
      <c r="F891" s="76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4"/>
      <c r="F892" s="76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4"/>
      <c r="F893" s="76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4"/>
      <c r="F894" s="76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4"/>
      <c r="F895" s="76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4"/>
      <c r="F896" s="76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4"/>
      <c r="F897" s="76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4"/>
      <c r="F898" s="76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4"/>
      <c r="F899" s="76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4"/>
      <c r="F900" s="76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4"/>
      <c r="F901" s="76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4"/>
      <c r="F902" s="76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4"/>
      <c r="F903" s="76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4"/>
      <c r="F904" s="76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4"/>
      <c r="F905" s="76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4"/>
      <c r="F906" s="76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4"/>
      <c r="F907" s="76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4"/>
      <c r="F908" s="76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4"/>
      <c r="F909" s="76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4"/>
      <c r="F910" s="76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4"/>
      <c r="F911" s="76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4"/>
      <c r="F912" s="76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4"/>
      <c r="F913" s="76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4"/>
      <c r="F914" s="76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4"/>
      <c r="F915" s="76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4"/>
      <c r="F916" s="76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4"/>
      <c r="F917" s="76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4"/>
      <c r="F918" s="76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4"/>
      <c r="F919" s="76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4"/>
      <c r="F920" s="76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4"/>
      <c r="F921" s="76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4"/>
      <c r="F922" s="76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4"/>
      <c r="F923" s="76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4"/>
      <c r="F924" s="76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4"/>
      <c r="F925" s="76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4"/>
      <c r="F926" s="76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4"/>
      <c r="F927" s="76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4"/>
      <c r="F928" s="76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4"/>
      <c r="F929" s="76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4"/>
      <c r="F930" s="76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4"/>
      <c r="F931" s="76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4"/>
      <c r="F932" s="76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4"/>
      <c r="F933" s="76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4"/>
      <c r="F934" s="76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4"/>
      <c r="F935" s="76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4"/>
      <c r="F936" s="76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4"/>
      <c r="F937" s="76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4"/>
      <c r="F938" s="76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4"/>
      <c r="F939" s="76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4"/>
      <c r="F940" s="76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4"/>
      <c r="F941" s="76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4"/>
      <c r="F942" s="76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4"/>
      <c r="F943" s="76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4"/>
      <c r="F944" s="76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4"/>
      <c r="F945" s="76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4"/>
      <c r="F946" s="76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4"/>
      <c r="F947" s="76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4"/>
      <c r="F948" s="76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4"/>
      <c r="F949" s="76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4"/>
      <c r="F950" s="76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4"/>
      <c r="F951" s="76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4"/>
      <c r="F952" s="76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4"/>
      <c r="F953" s="76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4"/>
      <c r="F954" s="76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4"/>
      <c r="F955" s="76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4"/>
      <c r="F956" s="76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4"/>
      <c r="F957" s="76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4"/>
      <c r="F958" s="76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4"/>
      <c r="F959" s="76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4"/>
      <c r="F960" s="76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4"/>
      <c r="F961" s="76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4"/>
      <c r="F962" s="76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4"/>
      <c r="F963" s="76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4"/>
      <c r="F964" s="76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4"/>
      <c r="F965" s="76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4"/>
      <c r="F966" s="76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4"/>
      <c r="F967" s="76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4"/>
      <c r="F968" s="76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4"/>
      <c r="F969" s="76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4"/>
      <c r="F970" s="76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4"/>
      <c r="F971" s="76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4"/>
      <c r="F972" s="76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4"/>
      <c r="F973" s="76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4"/>
      <c r="F974" s="76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4"/>
      <c r="F975" s="76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4"/>
      <c r="F976" s="76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4"/>
      <c r="F977" s="76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4"/>
      <c r="F978" s="76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4"/>
      <c r="F979" s="76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4"/>
      <c r="F980" s="76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4"/>
      <c r="F981" s="76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4"/>
      <c r="F982" s="76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4"/>
      <c r="F983" s="76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4"/>
      <c r="F984" s="76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4"/>
      <c r="F985" s="76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4"/>
      <c r="F986" s="76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4"/>
      <c r="F987" s="76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4"/>
      <c r="F988" s="76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4"/>
      <c r="F989" s="76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4"/>
      <c r="F990" s="76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4"/>
      <c r="F991" s="76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4"/>
      <c r="F992" s="76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4"/>
      <c r="F993" s="76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4"/>
      <c r="F994" s="76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4"/>
      <c r="F995" s="76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4"/>
      <c r="F996" s="76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4"/>
      <c r="F997" s="76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4"/>
      <c r="F998" s="76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53"/>
      <c r="C999" s="53"/>
      <c r="D999" s="53"/>
      <c r="E999" s="54"/>
      <c r="F999" s="76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53"/>
      <c r="C1000" s="53"/>
      <c r="D1000" s="53"/>
      <c r="E1000" s="54"/>
      <c r="F1000" s="76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1">
    <mergeCell ref="B2:E2"/>
  </mergeCells>
  <drawing r:id="rId1"/>
</worksheet>
</file>