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</sheets>
  <definedNames>
    <definedName name="_xlnm._FilterDatabase" localSheetId="1" hidden="1">Sheet1!$A$1:$G$31</definedName>
  </definedName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3" i="1"/>
  <c r="K12" i="1"/>
  <c r="K13" i="1"/>
  <c r="K14" i="1"/>
  <c r="K15" i="1"/>
  <c r="K16" i="1"/>
  <c r="K17" i="1"/>
  <c r="K18" i="1"/>
  <c r="K19" i="1"/>
  <c r="K20" i="1"/>
  <c r="K11" i="1"/>
  <c r="E35" i="1"/>
  <c r="K8" i="1" s="1"/>
  <c r="C35" i="1"/>
  <c r="F2" i="1"/>
  <c r="K7" i="1" l="1"/>
</calcChain>
</file>

<file path=xl/sharedStrings.xml><?xml version="1.0" encoding="utf-8"?>
<sst xmlns="http://schemas.openxmlformats.org/spreadsheetml/2006/main" count="157" uniqueCount="84">
  <si>
    <t>Brand</t>
  </si>
  <si>
    <t>Device</t>
  </si>
  <si>
    <t>Model</t>
  </si>
  <si>
    <t>Country of Origin</t>
  </si>
  <si>
    <t>Date of Release</t>
  </si>
  <si>
    <t>Price (USD)</t>
  </si>
  <si>
    <t>Apple</t>
  </si>
  <si>
    <t>iPhone</t>
  </si>
  <si>
    <t>13 Pro Max</t>
  </si>
  <si>
    <t>United States</t>
  </si>
  <si>
    <t>Samsung</t>
  </si>
  <si>
    <t>Galaxy</t>
  </si>
  <si>
    <t>S21 Ultra</t>
  </si>
  <si>
    <t>South Korea</t>
  </si>
  <si>
    <t>Google</t>
  </si>
  <si>
    <t>Pixel</t>
  </si>
  <si>
    <t>6 Pro</t>
  </si>
  <si>
    <t>Sony</t>
  </si>
  <si>
    <t>PlayStation</t>
  </si>
  <si>
    <t>5</t>
  </si>
  <si>
    <t>Japan</t>
  </si>
  <si>
    <t>Microsoft</t>
  </si>
  <si>
    <t>Surface</t>
  </si>
  <si>
    <t>Laptop 4</t>
  </si>
  <si>
    <t>Dell</t>
  </si>
  <si>
    <t>XPS</t>
  </si>
  <si>
    <t>13</t>
  </si>
  <si>
    <t>HP</t>
  </si>
  <si>
    <t>Spectre</t>
  </si>
  <si>
    <t>x360</t>
  </si>
  <si>
    <t>Lenovo</t>
  </si>
  <si>
    <t>ThinkPad</t>
  </si>
  <si>
    <t>X1 Carbon</t>
  </si>
  <si>
    <t>China</t>
  </si>
  <si>
    <t>Asus</t>
  </si>
  <si>
    <t>ROG</t>
  </si>
  <si>
    <t>Zephyrus G14</t>
  </si>
  <si>
    <t>Taiwan</t>
  </si>
  <si>
    <t>Acer</t>
  </si>
  <si>
    <t>Predator</t>
  </si>
  <si>
    <t>Helios 300</t>
  </si>
  <si>
    <t>MacBook</t>
  </si>
  <si>
    <t>Pro 14-inch</t>
  </si>
  <si>
    <t>Odyssey</t>
  </si>
  <si>
    <t>G9</t>
  </si>
  <si>
    <t>Pixelbook</t>
  </si>
  <si>
    <t>Go</t>
  </si>
  <si>
    <t>Xperia</t>
  </si>
  <si>
    <t>1 III</t>
  </si>
  <si>
    <t>Xbox</t>
  </si>
  <si>
    <t>Series X</t>
  </si>
  <si>
    <t>Alienware</t>
  </si>
  <si>
    <t>m15 R5</t>
  </si>
  <si>
    <t>Pavilion</t>
  </si>
  <si>
    <t>IdeaPad</t>
  </si>
  <si>
    <t>5 Pro</t>
  </si>
  <si>
    <t>ZenBook</t>
  </si>
  <si>
    <t>14</t>
  </si>
  <si>
    <t>Swift</t>
  </si>
  <si>
    <t>3</t>
  </si>
  <si>
    <t>iPad</t>
  </si>
  <si>
    <t>Pro 12.9-inch</t>
  </si>
  <si>
    <t>Tab S7+</t>
  </si>
  <si>
    <t>Nest</t>
  </si>
  <si>
    <t>Hub Max</t>
  </si>
  <si>
    <t>WH</t>
  </si>
  <si>
    <t>1000XM4</t>
  </si>
  <si>
    <t>Malaysia</t>
  </si>
  <si>
    <t>Pro 8</t>
  </si>
  <si>
    <t>UltraSharp</t>
  </si>
  <si>
    <t>U2720Q</t>
  </si>
  <si>
    <t>Elite</t>
  </si>
  <si>
    <t>Dragonfly</t>
  </si>
  <si>
    <t>Legion</t>
  </si>
  <si>
    <t>7i</t>
  </si>
  <si>
    <t>TUF</t>
  </si>
  <si>
    <t>Gaming A15</t>
  </si>
  <si>
    <t>Aspire</t>
  </si>
  <si>
    <t>Rank</t>
  </si>
  <si>
    <t>Grand Total</t>
  </si>
  <si>
    <t>(All)</t>
  </si>
  <si>
    <t>Count of Brand</t>
  </si>
  <si>
    <t>Sum of Price (USD)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</si>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</sst>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0" borderId="4" xfId="0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27.485271180558" createdVersion="6" refreshedVersion="6" minRefreshableVersion="3" recordCount="30">
  <cacheSource type="worksheet">
    <worksheetSource ref="B1:G31" sheet="Sheet1"/>
  </cacheSource>
  <cacheFields count="6">
    <cacheField name="Brand" numFmtId="0">
      <sharedItems count="10">
        <s v="Apple"/>
        <s v="Samsung"/>
        <s v="Google"/>
        <s v="Sony"/>
        <s v="Microsoft"/>
        <s v="Dell"/>
        <s v="HP"/>
        <s v="Lenovo"/>
        <s v="Asus"/>
        <s v="Acer"/>
      </sharedItems>
    </cacheField>
    <cacheField name="Device" numFmtId="0">
      <sharedItems count="28">
        <s v="iPhone"/>
        <s v="Galaxy"/>
        <s v="Pixel"/>
        <s v="PlayStation"/>
        <s v="Surface"/>
        <s v="XPS"/>
        <s v="Spectre"/>
        <s v="ThinkPad"/>
        <s v="ROG"/>
        <s v="Predator"/>
        <s v="MacBook"/>
        <s v="Odyssey"/>
        <s v="Pixelbook"/>
        <s v="Xperia"/>
        <s v="Xbox"/>
        <s v="Alienware"/>
        <s v="Pavilion"/>
        <s v="IdeaPad"/>
        <s v="ZenBook"/>
        <s v="Swift"/>
        <s v="iPad"/>
        <s v="Nest"/>
        <s v="WH"/>
        <s v="UltraSharp"/>
        <s v="Elite"/>
        <s v="Legion"/>
        <s v="TUF"/>
        <s v="Aspire"/>
      </sharedItems>
    </cacheField>
    <cacheField name="Model" numFmtId="0">
      <sharedItems/>
    </cacheField>
    <cacheField name="Country of Origin" numFmtId="0">
      <sharedItems count="6">
        <s v="United States"/>
        <s v="South Korea"/>
        <s v="Japan"/>
        <s v="China"/>
        <s v="Taiwan"/>
        <s v="Malaysia"/>
      </sharedItems>
    </cacheField>
    <cacheField name="Date of Release" numFmtId="14">
      <sharedItems containsSemiMixedTypes="0" containsNonDate="0" containsDate="1" containsString="0" minDate="2020-07-22T00:00:00" maxDate="2021-10-29T00:00:00" count="30">
        <d v="2021-09-24T00:00:00"/>
        <d v="2021-01-29T00:00:00"/>
        <d v="2021-10-28T00:00:00"/>
        <d v="2020-11-12T00:00:00"/>
        <d v="2021-04-15T00:00:00"/>
        <d v="2021-01-28T00:00:00"/>
        <d v="2021-04-16T00:00:00"/>
        <d v="2021-02-15T00:00:00"/>
        <d v="2021-03-15T00:00:00"/>
        <d v="2021-02-17T00:00:00"/>
        <d v="2021-10-26T00:00:00"/>
        <d v="2020-07-22T00:00:00"/>
        <d v="2021-06-17T00:00:00"/>
        <d v="2021-08-19T00:00:00"/>
        <d v="2020-11-10T00:00:00"/>
        <d v="2021-04-20T00:00:00"/>
        <d v="2021-05-14T00:00:00"/>
        <d v="2021-03-10T00:00:00"/>
        <d v="2021-01-15T00:00:00"/>
        <d v="2021-02-10T00:00:00"/>
        <d v="2021-05-21T00:00:00"/>
        <d v="2020-08-21T00:00:00"/>
        <d v="2021-03-30T00:00:00"/>
        <d v="2020-08-06T00:00:00"/>
        <d v="2021-10-05T00:00:00"/>
        <d v="2020-12-25T00:00:00"/>
        <d v="2021-06-28T00:00:00"/>
        <d v="2021-04-05T00:00:00"/>
        <d v="2021-03-20T00:00:00"/>
        <d v="2021-01-30T00:00:00"/>
      </sharedItems>
    </cacheField>
    <cacheField name="Price (USD)" numFmtId="0">
      <sharedItems containsSemiMixedTypes="0" containsString="0" containsNumber="1" containsInteger="1" minValue="229" maxValue="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13 Pro Max"/>
    <x v="0"/>
    <x v="0"/>
    <n v="1099"/>
  </r>
  <r>
    <x v="1"/>
    <x v="1"/>
    <s v="S21 Ultra"/>
    <x v="1"/>
    <x v="1"/>
    <n v="1199"/>
  </r>
  <r>
    <x v="2"/>
    <x v="2"/>
    <s v="6 Pro"/>
    <x v="0"/>
    <x v="2"/>
    <n v="899"/>
  </r>
  <r>
    <x v="3"/>
    <x v="3"/>
    <s v="5"/>
    <x v="2"/>
    <x v="3"/>
    <n v="499"/>
  </r>
  <r>
    <x v="4"/>
    <x v="4"/>
    <s v="Laptop 4"/>
    <x v="0"/>
    <x v="4"/>
    <n v="999"/>
  </r>
  <r>
    <x v="5"/>
    <x v="5"/>
    <s v="13"/>
    <x v="0"/>
    <x v="5"/>
    <n v="999"/>
  </r>
  <r>
    <x v="6"/>
    <x v="6"/>
    <s v="x360"/>
    <x v="0"/>
    <x v="6"/>
    <n v="1349"/>
  </r>
  <r>
    <x v="7"/>
    <x v="7"/>
    <s v="X1 Carbon"/>
    <x v="3"/>
    <x v="7"/>
    <n v="1429"/>
  </r>
  <r>
    <x v="8"/>
    <x v="8"/>
    <s v="Zephyrus G14"/>
    <x v="4"/>
    <x v="8"/>
    <n v="1499"/>
  </r>
  <r>
    <x v="9"/>
    <x v="9"/>
    <s v="Helios 300"/>
    <x v="4"/>
    <x v="9"/>
    <n v="1299"/>
  </r>
  <r>
    <x v="0"/>
    <x v="10"/>
    <s v="Pro 14-inch"/>
    <x v="0"/>
    <x v="10"/>
    <n v="1999"/>
  </r>
  <r>
    <x v="1"/>
    <x v="11"/>
    <s v="G9"/>
    <x v="1"/>
    <x v="11"/>
    <n v="1699"/>
  </r>
  <r>
    <x v="2"/>
    <x v="12"/>
    <s v="Go"/>
    <x v="0"/>
    <x v="12"/>
    <n v="649"/>
  </r>
  <r>
    <x v="3"/>
    <x v="13"/>
    <s v="1 III"/>
    <x v="2"/>
    <x v="13"/>
    <n v="1299"/>
  </r>
  <r>
    <x v="4"/>
    <x v="14"/>
    <s v="Series X"/>
    <x v="0"/>
    <x v="14"/>
    <n v="499"/>
  </r>
  <r>
    <x v="5"/>
    <x v="15"/>
    <s v="m15 R5"/>
    <x v="0"/>
    <x v="15"/>
    <n v="1999"/>
  </r>
  <r>
    <x v="6"/>
    <x v="16"/>
    <s v="x360"/>
    <x v="0"/>
    <x v="16"/>
    <n v="749"/>
  </r>
  <r>
    <x v="7"/>
    <x v="17"/>
    <s v="5 Pro"/>
    <x v="3"/>
    <x v="17"/>
    <n v="999"/>
  </r>
  <r>
    <x v="8"/>
    <x v="18"/>
    <s v="14"/>
    <x v="4"/>
    <x v="18"/>
    <n v="799"/>
  </r>
  <r>
    <x v="9"/>
    <x v="19"/>
    <s v="3"/>
    <x v="4"/>
    <x v="19"/>
    <n v="699"/>
  </r>
  <r>
    <x v="0"/>
    <x v="20"/>
    <s v="Pro 12.9-inch"/>
    <x v="0"/>
    <x v="20"/>
    <n v="1099"/>
  </r>
  <r>
    <x v="1"/>
    <x v="1"/>
    <s v="Tab S7+"/>
    <x v="1"/>
    <x v="21"/>
    <n v="849"/>
  </r>
  <r>
    <x v="2"/>
    <x v="21"/>
    <s v="Hub Max"/>
    <x v="0"/>
    <x v="22"/>
    <n v="229"/>
  </r>
  <r>
    <x v="3"/>
    <x v="22"/>
    <s v="1000XM4"/>
    <x v="5"/>
    <x v="23"/>
    <n v="349"/>
  </r>
  <r>
    <x v="4"/>
    <x v="4"/>
    <s v="Pro 8"/>
    <x v="0"/>
    <x v="24"/>
    <n v="899"/>
  </r>
  <r>
    <x v="5"/>
    <x v="23"/>
    <s v="U2720Q"/>
    <x v="3"/>
    <x v="25"/>
    <n v="499"/>
  </r>
  <r>
    <x v="6"/>
    <x v="24"/>
    <s v="Dragonfly"/>
    <x v="0"/>
    <x v="26"/>
    <n v="1799"/>
  </r>
  <r>
    <x v="7"/>
    <x v="25"/>
    <s v="7i"/>
    <x v="3"/>
    <x v="27"/>
    <n v="1499"/>
  </r>
  <r>
    <x v="8"/>
    <x v="26"/>
    <s v="Gaming A15"/>
    <x v="4"/>
    <x v="28"/>
    <n v="1199"/>
  </r>
  <r>
    <x v="9"/>
    <x v="27"/>
    <s v="5"/>
    <x v="4"/>
    <x v="29"/>
    <n v="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A3:C10" firstHeaderRow="0" firstDataRow="1" firstDataCol="1" rowPageCount="1" colPageCount="1"/>
  <pivotFields count="6">
    <pivotField dataField="1" showAll="0">
      <items count="11">
        <item x="9"/>
        <item x="0"/>
        <item x="8"/>
        <item x="5"/>
        <item x="2"/>
        <item x="6"/>
        <item x="7"/>
        <item x="4"/>
        <item x="1"/>
        <item x="3"/>
        <item t="default"/>
      </items>
    </pivotField>
    <pivotField showAll="0">
      <items count="29">
        <item x="15"/>
        <item x="27"/>
        <item x="24"/>
        <item x="1"/>
        <item x="17"/>
        <item x="20"/>
        <item x="0"/>
        <item x="25"/>
        <item x="10"/>
        <item x="21"/>
        <item x="11"/>
        <item x="16"/>
        <item x="2"/>
        <item x="12"/>
        <item x="3"/>
        <item x="9"/>
        <item x="8"/>
        <item x="6"/>
        <item x="4"/>
        <item x="19"/>
        <item x="7"/>
        <item x="26"/>
        <item x="23"/>
        <item x="22"/>
        <item x="14"/>
        <item x="13"/>
        <item x="5"/>
        <item x="18"/>
        <item t="default"/>
      </items>
    </pivotField>
    <pivotField showAll="0"/>
    <pivotField axis="axisRow" showAll="0" sortType="descending">
      <items count="7">
        <item x="3"/>
        <item x="2"/>
        <item x="5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numFmtId="14" multipleItemSelectionAllowed="1" showAll="0">
      <items count="31">
        <item x="11"/>
        <item x="23"/>
        <item x="21"/>
        <item x="14"/>
        <item x="3"/>
        <item x="25"/>
        <item x="18"/>
        <item x="5"/>
        <item x="1"/>
        <item x="29"/>
        <item x="19"/>
        <item x="7"/>
        <item x="9"/>
        <item x="17"/>
        <item x="8"/>
        <item x="28"/>
        <item x="22"/>
        <item x="27"/>
        <item x="4"/>
        <item x="6"/>
        <item x="15"/>
        <item x="16"/>
        <item x="20"/>
        <item x="12"/>
        <item x="26"/>
        <item x="13"/>
        <item x="0"/>
        <item x="24"/>
        <item x="10"/>
        <item x="2"/>
        <item t="default"/>
      </items>
    </pivotField>
    <pivotField dataField="1" showAll="0"/>
  </pivotFields>
  <rowFields count="1">
    <field x="3"/>
  </rowFields>
  <rowItems count="7">
    <i>
      <x v="5"/>
    </i>
    <i>
      <x v="4"/>
    </i>
    <i>
      <x/>
    </i>
    <i>
      <x v="3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Count of Brand" fld="0" subtotal="count" baseField="0" baseItem="0"/>
    <dataField name="Sum of Price (USD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8" sqref="C8"/>
    </sheetView>
  </sheetViews>
  <sheetFormatPr defaultRowHeight="15" x14ac:dyDescent="0.25"/>
  <cols>
    <col min="1" max="1" width="15" customWidth="1"/>
    <col min="2" max="2" width="14.28515625" customWidth="1"/>
    <col min="3" max="3" width="17.85546875" customWidth="1"/>
    <col min="4" max="4" width="5.140625" customWidth="1"/>
    <col min="5" max="5" width="4.5703125" customWidth="1"/>
    <col min="6" max="6" width="7.42578125" customWidth="1"/>
    <col min="7" max="7" width="3.42578125" customWidth="1"/>
    <col min="8" max="8" width="7.42578125" customWidth="1"/>
    <col min="9" max="9" width="9.5703125" bestFit="1" customWidth="1"/>
    <col min="10" max="10" width="8.85546875" customWidth="1"/>
    <col min="11" max="11" width="5.28515625" customWidth="1"/>
    <col min="12" max="12" width="11.28515625" bestFit="1" customWidth="1"/>
  </cols>
  <sheetData>
    <row r="1" spans="1:3" x14ac:dyDescent="0.25">
      <c r="A1" s="13" t="s">
        <v>4</v>
      </c>
      <c r="B1" s="1" t="s">
        <v>80</v>
      </c>
    </row>
    <row r="3" spans="1:3" x14ac:dyDescent="0.25">
      <c r="A3" s="13" t="s">
        <v>83</v>
      </c>
      <c r="B3" s="1" t="s">
        <v>81</v>
      </c>
      <c r="C3" s="1" t="s">
        <v>82</v>
      </c>
    </row>
    <row r="4" spans="1:3" x14ac:dyDescent="0.25">
      <c r="A4" s="14" t="s">
        <v>9</v>
      </c>
      <c r="B4" s="15">
        <v>14</v>
      </c>
      <c r="C4" s="15">
        <v>15266</v>
      </c>
    </row>
    <row r="5" spans="1:3" x14ac:dyDescent="0.25">
      <c r="A5" s="14" t="s">
        <v>37</v>
      </c>
      <c r="B5" s="15">
        <v>6</v>
      </c>
      <c r="C5" s="15">
        <v>6094</v>
      </c>
    </row>
    <row r="6" spans="1:3" x14ac:dyDescent="0.25">
      <c r="A6" s="14" t="s">
        <v>33</v>
      </c>
      <c r="B6" s="15">
        <v>4</v>
      </c>
      <c r="C6" s="15">
        <v>4426</v>
      </c>
    </row>
    <row r="7" spans="1:3" x14ac:dyDescent="0.25">
      <c r="A7" s="14" t="s">
        <v>13</v>
      </c>
      <c r="B7" s="15">
        <v>3</v>
      </c>
      <c r="C7" s="15">
        <v>3747</v>
      </c>
    </row>
    <row r="8" spans="1:3" x14ac:dyDescent="0.25">
      <c r="A8" s="14" t="s">
        <v>20</v>
      </c>
      <c r="B8" s="15">
        <v>2</v>
      </c>
      <c r="C8" s="15">
        <v>1798</v>
      </c>
    </row>
    <row r="9" spans="1:3" x14ac:dyDescent="0.25">
      <c r="A9" s="14" t="s">
        <v>67</v>
      </c>
      <c r="B9" s="15">
        <v>1</v>
      </c>
      <c r="C9" s="15">
        <v>349</v>
      </c>
    </row>
    <row r="10" spans="1:3" x14ac:dyDescent="0.25">
      <c r="A10" s="14" t="s">
        <v>79</v>
      </c>
      <c r="B10" s="15">
        <v>30</v>
      </c>
      <c r="C10" s="15">
        <v>31680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11" sqref="K11"/>
    </sheetView>
  </sheetViews>
  <sheetFormatPr defaultRowHeight="15" x14ac:dyDescent="0.25"/>
  <cols>
    <col min="1" max="1" width="18.85546875" customWidth="1"/>
    <col min="2" max="2" width="31.28515625" customWidth="1"/>
    <col min="3" max="3" width="29" customWidth="1"/>
    <col min="4" max="4" width="27.7109375" customWidth="1"/>
    <col min="5" max="5" width="26.5703125" customWidth="1"/>
    <col min="6" max="6" width="25.28515625" customWidth="1"/>
    <col min="7" max="7" width="18.28515625" customWidth="1"/>
    <col min="10" max="10" width="19.28515625" customWidth="1"/>
    <col min="11" max="11" width="22.140625" customWidth="1"/>
  </cols>
  <sheetData>
    <row r="1" spans="1:11" ht="15.75" x14ac:dyDescent="0.25">
      <c r="A1" s="5" t="s">
        <v>78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1" x14ac:dyDescent="0.25">
      <c r="A2" s="6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>
        <f>DATE(2021, 9, 24)</f>
        <v>44463</v>
      </c>
      <c r="G2" s="10">
        <v>1099</v>
      </c>
    </row>
    <row r="3" spans="1:11" x14ac:dyDescent="0.25">
      <c r="A3" s="6">
        <v>2</v>
      </c>
      <c r="B3" s="2" t="s">
        <v>10</v>
      </c>
      <c r="C3" s="2" t="s">
        <v>11</v>
      </c>
      <c r="D3" s="2" t="s">
        <v>12</v>
      </c>
      <c r="E3" s="2" t="s">
        <v>13</v>
      </c>
      <c r="F3" s="3">
        <v>44225</v>
      </c>
      <c r="G3" s="10">
        <v>1199</v>
      </c>
      <c r="J3" s="2" t="s">
        <v>9</v>
      </c>
      <c r="K3">
        <f>SUMIFS(G2:G31, E2:E31, $J$3:$J$8)</f>
        <v>15266</v>
      </c>
    </row>
    <row r="4" spans="1:11" x14ac:dyDescent="0.25">
      <c r="A4" s="6">
        <v>3</v>
      </c>
      <c r="B4" s="2" t="s">
        <v>14</v>
      </c>
      <c r="C4" s="2" t="s">
        <v>15</v>
      </c>
      <c r="D4" s="2" t="s">
        <v>16</v>
      </c>
      <c r="E4" s="2" t="s">
        <v>9</v>
      </c>
      <c r="F4" s="3">
        <v>44497</v>
      </c>
      <c r="G4" s="10">
        <v>899</v>
      </c>
      <c r="J4" s="2" t="s">
        <v>13</v>
      </c>
      <c r="K4" s="1">
        <f t="shared" ref="K4:K8" si="0">SUMIFS(G3:G32, E3:E32, $J$3:$J$8)</f>
        <v>3747</v>
      </c>
    </row>
    <row r="5" spans="1:11" x14ac:dyDescent="0.25">
      <c r="A5" s="6">
        <v>4</v>
      </c>
      <c r="B5" s="2" t="s">
        <v>17</v>
      </c>
      <c r="C5" s="2" t="s">
        <v>18</v>
      </c>
      <c r="D5" s="2" t="s">
        <v>19</v>
      </c>
      <c r="E5" s="2" t="s">
        <v>20</v>
      </c>
      <c r="F5" s="3">
        <v>44147</v>
      </c>
      <c r="G5" s="10">
        <v>499</v>
      </c>
      <c r="J5" s="2" t="s">
        <v>20</v>
      </c>
      <c r="K5" s="1">
        <f t="shared" si="0"/>
        <v>1798</v>
      </c>
    </row>
    <row r="6" spans="1:11" x14ac:dyDescent="0.25">
      <c r="A6" s="6">
        <v>5</v>
      </c>
      <c r="B6" s="2" t="s">
        <v>21</v>
      </c>
      <c r="C6" s="2" t="s">
        <v>22</v>
      </c>
      <c r="D6" s="2" t="s">
        <v>23</v>
      </c>
      <c r="E6" s="2" t="s">
        <v>9</v>
      </c>
      <c r="F6" s="3">
        <v>44301</v>
      </c>
      <c r="G6" s="10">
        <v>999</v>
      </c>
      <c r="J6" s="2" t="s">
        <v>33</v>
      </c>
      <c r="K6" s="1">
        <f t="shared" si="0"/>
        <v>4426</v>
      </c>
    </row>
    <row r="7" spans="1:11" x14ac:dyDescent="0.25">
      <c r="A7" s="6">
        <v>6</v>
      </c>
      <c r="B7" s="2" t="s">
        <v>24</v>
      </c>
      <c r="C7" s="2" t="s">
        <v>25</v>
      </c>
      <c r="D7" s="2" t="s">
        <v>26</v>
      </c>
      <c r="E7" s="2" t="s">
        <v>9</v>
      </c>
      <c r="F7" s="3">
        <v>44224</v>
      </c>
      <c r="G7" s="10">
        <v>999</v>
      </c>
      <c r="J7" s="2" t="s">
        <v>37</v>
      </c>
      <c r="K7" s="1">
        <f t="shared" si="0"/>
        <v>6094</v>
      </c>
    </row>
    <row r="8" spans="1:11" x14ac:dyDescent="0.25">
      <c r="A8" s="6">
        <v>7</v>
      </c>
      <c r="B8" s="2" t="s">
        <v>27</v>
      </c>
      <c r="C8" s="2" t="s">
        <v>28</v>
      </c>
      <c r="D8" s="2" t="s">
        <v>29</v>
      </c>
      <c r="E8" s="2" t="s">
        <v>9</v>
      </c>
      <c r="F8" s="3">
        <v>44302</v>
      </c>
      <c r="G8" s="10">
        <v>1349</v>
      </c>
      <c r="J8" s="2" t="s">
        <v>67</v>
      </c>
      <c r="K8" s="1">
        <f t="shared" si="0"/>
        <v>349</v>
      </c>
    </row>
    <row r="9" spans="1:11" x14ac:dyDescent="0.25">
      <c r="A9" s="6">
        <v>8</v>
      </c>
      <c r="B9" s="2" t="s">
        <v>30</v>
      </c>
      <c r="C9" s="2" t="s">
        <v>31</v>
      </c>
      <c r="D9" s="2" t="s">
        <v>32</v>
      </c>
      <c r="E9" s="2" t="s">
        <v>33</v>
      </c>
      <c r="F9" s="3">
        <v>44242</v>
      </c>
      <c r="G9" s="10">
        <v>1429</v>
      </c>
    </row>
    <row r="10" spans="1:11" x14ac:dyDescent="0.25">
      <c r="A10" s="6">
        <v>9</v>
      </c>
      <c r="B10" s="2" t="s">
        <v>34</v>
      </c>
      <c r="C10" s="2" t="s">
        <v>35</v>
      </c>
      <c r="D10" s="2" t="s">
        <v>36</v>
      </c>
      <c r="E10" s="2" t="s">
        <v>37</v>
      </c>
      <c r="F10" s="3">
        <v>44270</v>
      </c>
      <c r="G10" s="10">
        <v>1499</v>
      </c>
    </row>
    <row r="11" spans="1:11" x14ac:dyDescent="0.25">
      <c r="A11" s="6">
        <v>10</v>
      </c>
      <c r="B11" s="2" t="s">
        <v>38</v>
      </c>
      <c r="C11" s="2" t="s">
        <v>39</v>
      </c>
      <c r="D11" s="2" t="s">
        <v>40</v>
      </c>
      <c r="E11" s="2" t="s">
        <v>37</v>
      </c>
      <c r="F11" s="3">
        <v>44244</v>
      </c>
      <c r="G11" s="10">
        <v>1299</v>
      </c>
      <c r="J11" s="2" t="s">
        <v>6</v>
      </c>
      <c r="K11">
        <f>SUMIFS(G2:G31, B2:B31, $J$11:$J$20)</f>
        <v>4197</v>
      </c>
    </row>
    <row r="12" spans="1:11" x14ac:dyDescent="0.25">
      <c r="A12" s="6">
        <v>11</v>
      </c>
      <c r="B12" s="2" t="s">
        <v>6</v>
      </c>
      <c r="C12" s="2" t="s">
        <v>41</v>
      </c>
      <c r="D12" s="2" t="s">
        <v>42</v>
      </c>
      <c r="E12" s="2" t="s">
        <v>9</v>
      </c>
      <c r="F12" s="3">
        <v>44495</v>
      </c>
      <c r="G12" s="10">
        <v>1999</v>
      </c>
      <c r="J12" s="2" t="s">
        <v>10</v>
      </c>
      <c r="K12" s="1">
        <f t="shared" ref="K12:K20" si="1">SUMIFS(G3:G32, B3:B32, $J$11:$J$20)</f>
        <v>3747</v>
      </c>
    </row>
    <row r="13" spans="1:11" x14ac:dyDescent="0.25">
      <c r="A13" s="6">
        <v>12</v>
      </c>
      <c r="B13" s="2" t="s">
        <v>10</v>
      </c>
      <c r="C13" s="2" t="s">
        <v>43</v>
      </c>
      <c r="D13" s="2" t="s">
        <v>44</v>
      </c>
      <c r="E13" s="2" t="s">
        <v>13</v>
      </c>
      <c r="F13" s="3">
        <v>44034</v>
      </c>
      <c r="G13" s="10">
        <v>1699</v>
      </c>
      <c r="J13" s="2" t="s">
        <v>14</v>
      </c>
      <c r="K13" s="1">
        <f t="shared" si="1"/>
        <v>1777</v>
      </c>
    </row>
    <row r="14" spans="1:11" x14ac:dyDescent="0.25">
      <c r="A14" s="6">
        <v>13</v>
      </c>
      <c r="B14" s="2" t="s">
        <v>14</v>
      </c>
      <c r="C14" s="2" t="s">
        <v>45</v>
      </c>
      <c r="D14" s="2" t="s">
        <v>46</v>
      </c>
      <c r="E14" s="2" t="s">
        <v>9</v>
      </c>
      <c r="F14" s="3">
        <v>44364</v>
      </c>
      <c r="G14" s="10">
        <v>649</v>
      </c>
      <c r="J14" s="2" t="s">
        <v>17</v>
      </c>
      <c r="K14" s="1">
        <f t="shared" si="1"/>
        <v>2147</v>
      </c>
    </row>
    <row r="15" spans="1:11" x14ac:dyDescent="0.25">
      <c r="A15" s="6">
        <v>14</v>
      </c>
      <c r="B15" s="2" t="s">
        <v>17</v>
      </c>
      <c r="C15" s="2" t="s">
        <v>47</v>
      </c>
      <c r="D15" s="2" t="s">
        <v>48</v>
      </c>
      <c r="E15" s="2" t="s">
        <v>20</v>
      </c>
      <c r="F15" s="3">
        <v>44427</v>
      </c>
      <c r="G15" s="10">
        <v>1299</v>
      </c>
      <c r="J15" s="2" t="s">
        <v>21</v>
      </c>
      <c r="K15" s="1">
        <f t="shared" si="1"/>
        <v>2397</v>
      </c>
    </row>
    <row r="16" spans="1:11" x14ac:dyDescent="0.25">
      <c r="A16" s="6">
        <v>15</v>
      </c>
      <c r="B16" s="2" t="s">
        <v>21</v>
      </c>
      <c r="C16" s="2" t="s">
        <v>49</v>
      </c>
      <c r="D16" s="2" t="s">
        <v>50</v>
      </c>
      <c r="E16" s="2" t="s">
        <v>9</v>
      </c>
      <c r="F16" s="3">
        <v>44145</v>
      </c>
      <c r="G16" s="10">
        <v>499</v>
      </c>
      <c r="J16" s="2" t="s">
        <v>24</v>
      </c>
      <c r="K16" s="1">
        <f t="shared" si="1"/>
        <v>3497</v>
      </c>
    </row>
    <row r="17" spans="1:11" x14ac:dyDescent="0.25">
      <c r="A17" s="6">
        <v>16</v>
      </c>
      <c r="B17" s="2" t="s">
        <v>24</v>
      </c>
      <c r="C17" s="2" t="s">
        <v>51</v>
      </c>
      <c r="D17" s="2" t="s">
        <v>52</v>
      </c>
      <c r="E17" s="2" t="s">
        <v>9</v>
      </c>
      <c r="F17" s="3">
        <v>44306</v>
      </c>
      <c r="G17" s="10">
        <v>1999</v>
      </c>
      <c r="J17" s="2" t="s">
        <v>27</v>
      </c>
      <c r="K17" s="1">
        <f t="shared" si="1"/>
        <v>3897</v>
      </c>
    </row>
    <row r="18" spans="1:11" x14ac:dyDescent="0.25">
      <c r="A18" s="6">
        <v>17</v>
      </c>
      <c r="B18" s="2" t="s">
        <v>27</v>
      </c>
      <c r="C18" s="2" t="s">
        <v>53</v>
      </c>
      <c r="D18" s="2" t="s">
        <v>29</v>
      </c>
      <c r="E18" s="2" t="s">
        <v>9</v>
      </c>
      <c r="F18" s="3">
        <v>44330</v>
      </c>
      <c r="G18" s="10">
        <v>749</v>
      </c>
      <c r="J18" s="2" t="s">
        <v>30</v>
      </c>
      <c r="K18" s="1">
        <f t="shared" si="1"/>
        <v>3927</v>
      </c>
    </row>
    <row r="19" spans="1:11" x14ac:dyDescent="0.25">
      <c r="A19" s="6">
        <v>18</v>
      </c>
      <c r="B19" s="2" t="s">
        <v>30</v>
      </c>
      <c r="C19" s="2" t="s">
        <v>54</v>
      </c>
      <c r="D19" s="2" t="s">
        <v>55</v>
      </c>
      <c r="E19" s="2" t="s">
        <v>33</v>
      </c>
      <c r="F19" s="3">
        <v>44265</v>
      </c>
      <c r="G19" s="10">
        <v>999</v>
      </c>
      <c r="J19" s="2" t="s">
        <v>34</v>
      </c>
      <c r="K19" s="1">
        <f t="shared" si="1"/>
        <v>3497</v>
      </c>
    </row>
    <row r="20" spans="1:11" x14ac:dyDescent="0.25">
      <c r="A20" s="6">
        <v>19</v>
      </c>
      <c r="B20" s="2" t="s">
        <v>34</v>
      </c>
      <c r="C20" s="2" t="s">
        <v>56</v>
      </c>
      <c r="D20" s="2" t="s">
        <v>57</v>
      </c>
      <c r="E20" s="2" t="s">
        <v>37</v>
      </c>
      <c r="F20" s="3">
        <v>44211</v>
      </c>
      <c r="G20" s="10">
        <v>799</v>
      </c>
      <c r="J20" s="2" t="s">
        <v>38</v>
      </c>
      <c r="K20" s="1">
        <f t="shared" si="1"/>
        <v>2597</v>
      </c>
    </row>
    <row r="21" spans="1:11" x14ac:dyDescent="0.25">
      <c r="A21" s="6">
        <v>20</v>
      </c>
      <c r="B21" s="2" t="s">
        <v>38</v>
      </c>
      <c r="C21" s="2" t="s">
        <v>58</v>
      </c>
      <c r="D21" s="2" t="s">
        <v>59</v>
      </c>
      <c r="E21" s="2" t="s">
        <v>37</v>
      </c>
      <c r="F21" s="3">
        <v>44237</v>
      </c>
      <c r="G21" s="10">
        <v>699</v>
      </c>
    </row>
    <row r="22" spans="1:11" x14ac:dyDescent="0.25">
      <c r="A22" s="6">
        <v>21</v>
      </c>
      <c r="B22" s="2" t="s">
        <v>6</v>
      </c>
      <c r="C22" s="2" t="s">
        <v>60</v>
      </c>
      <c r="D22" s="2" t="s">
        <v>61</v>
      </c>
      <c r="E22" s="2" t="s">
        <v>9</v>
      </c>
      <c r="F22" s="3">
        <v>44337</v>
      </c>
      <c r="G22" s="10">
        <v>1099</v>
      </c>
    </row>
    <row r="23" spans="1:11" x14ac:dyDescent="0.25">
      <c r="A23" s="6">
        <v>22</v>
      </c>
      <c r="B23" s="2" t="s">
        <v>10</v>
      </c>
      <c r="C23" s="2" t="s">
        <v>11</v>
      </c>
      <c r="D23" s="2" t="s">
        <v>62</v>
      </c>
      <c r="E23" s="2" t="s">
        <v>13</v>
      </c>
      <c r="F23" s="3">
        <v>44064</v>
      </c>
      <c r="G23" s="10">
        <v>849</v>
      </c>
    </row>
    <row r="24" spans="1:11" x14ac:dyDescent="0.25">
      <c r="A24" s="6">
        <v>23</v>
      </c>
      <c r="B24" s="2" t="s">
        <v>14</v>
      </c>
      <c r="C24" s="2" t="s">
        <v>63</v>
      </c>
      <c r="D24" s="2" t="s">
        <v>64</v>
      </c>
      <c r="E24" s="2" t="s">
        <v>9</v>
      </c>
      <c r="F24" s="3">
        <v>44285</v>
      </c>
      <c r="G24" s="10">
        <v>229</v>
      </c>
    </row>
    <row r="25" spans="1:11" x14ac:dyDescent="0.25">
      <c r="A25" s="6">
        <v>24</v>
      </c>
      <c r="B25" s="2" t="s">
        <v>17</v>
      </c>
      <c r="C25" s="2" t="s">
        <v>65</v>
      </c>
      <c r="D25" s="2" t="s">
        <v>66</v>
      </c>
      <c r="E25" s="2" t="s">
        <v>67</v>
      </c>
      <c r="F25" s="3">
        <v>44049</v>
      </c>
      <c r="G25" s="10">
        <v>349</v>
      </c>
    </row>
    <row r="26" spans="1:11" x14ac:dyDescent="0.25">
      <c r="A26" s="6">
        <v>25</v>
      </c>
      <c r="B26" s="2" t="s">
        <v>21</v>
      </c>
      <c r="C26" s="2" t="s">
        <v>22</v>
      </c>
      <c r="D26" s="2" t="s">
        <v>68</v>
      </c>
      <c r="E26" s="2" t="s">
        <v>9</v>
      </c>
      <c r="F26" s="3">
        <v>44474</v>
      </c>
      <c r="G26" s="10">
        <v>899</v>
      </c>
    </row>
    <row r="27" spans="1:11" x14ac:dyDescent="0.25">
      <c r="A27" s="6">
        <v>26</v>
      </c>
      <c r="B27" s="2" t="s">
        <v>24</v>
      </c>
      <c r="C27" s="2" t="s">
        <v>69</v>
      </c>
      <c r="D27" s="2" t="s">
        <v>70</v>
      </c>
      <c r="E27" s="2" t="s">
        <v>33</v>
      </c>
      <c r="F27" s="3">
        <v>44190</v>
      </c>
      <c r="G27" s="10">
        <v>499</v>
      </c>
    </row>
    <row r="28" spans="1:11" x14ac:dyDescent="0.25">
      <c r="A28" s="6">
        <v>27</v>
      </c>
      <c r="B28" s="2" t="s">
        <v>27</v>
      </c>
      <c r="C28" s="2" t="s">
        <v>71</v>
      </c>
      <c r="D28" s="2" t="s">
        <v>72</v>
      </c>
      <c r="E28" s="2" t="s">
        <v>9</v>
      </c>
      <c r="F28" s="3">
        <v>44375</v>
      </c>
      <c r="G28" s="10">
        <v>1799</v>
      </c>
    </row>
    <row r="29" spans="1:11" x14ac:dyDescent="0.25">
      <c r="A29" s="6">
        <v>28</v>
      </c>
      <c r="B29" s="2" t="s">
        <v>30</v>
      </c>
      <c r="C29" s="2" t="s">
        <v>73</v>
      </c>
      <c r="D29" s="2" t="s">
        <v>74</v>
      </c>
      <c r="E29" s="2" t="s">
        <v>33</v>
      </c>
      <c r="F29" s="3">
        <v>44291</v>
      </c>
      <c r="G29" s="10">
        <v>1499</v>
      </c>
    </row>
    <row r="30" spans="1:11" x14ac:dyDescent="0.25">
      <c r="A30" s="6">
        <v>29</v>
      </c>
      <c r="B30" s="2" t="s">
        <v>34</v>
      </c>
      <c r="C30" s="2" t="s">
        <v>75</v>
      </c>
      <c r="D30" s="2" t="s">
        <v>76</v>
      </c>
      <c r="E30" s="2" t="s">
        <v>37</v>
      </c>
      <c r="F30" s="3">
        <v>44275</v>
      </c>
      <c r="G30" s="10">
        <v>1199</v>
      </c>
    </row>
    <row r="31" spans="1:11" x14ac:dyDescent="0.25">
      <c r="A31" s="7">
        <v>30</v>
      </c>
      <c r="B31" s="8" t="s">
        <v>38</v>
      </c>
      <c r="C31" s="8" t="s">
        <v>77</v>
      </c>
      <c r="D31" s="8" t="s">
        <v>19</v>
      </c>
      <c r="E31" s="8" t="s">
        <v>37</v>
      </c>
      <c r="F31" s="9">
        <v>44226</v>
      </c>
      <c r="G31" s="11">
        <v>599</v>
      </c>
    </row>
    <row r="35" spans="2:5" ht="15.75" x14ac:dyDescent="0.25">
      <c r="B35" s="5" t="s">
        <v>14</v>
      </c>
      <c r="C35" s="12">
        <f>SUMIFS($G$2:$G$31, $B$2:$B$31, $B$35)</f>
        <v>1777</v>
      </c>
      <c r="D35" s="5" t="s">
        <v>33</v>
      </c>
      <c r="E35">
        <f>SUMIFS($G$2:$G$31, $E$2:$E$31, $D$35)</f>
        <v>4426</v>
      </c>
    </row>
  </sheetData>
  <autoFilter ref="A1:G31"/>
  <conditionalFormatting sqref="G2:G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{5BCB5127-CD12-41A1-ABB2-76B99DBE655B}</x14:id>
        </ext>
      </extLst>
    </cfRule>
  </conditionalFormatting>
  <conditionalFormatting sqref="K11:K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{007B6744-28E9-49B7-A6DD-0ED222330C79}</x14:id>
        </ext>
      </extLst>
    </cfRule>
  </conditionalFormatting>
  <conditionalFormatting sqref="K3: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{192B6E43-12E9-48E0-9A42-B9E480507758}</x14:id>
        </ext>
      </extLst>
    </cfRule>
  </conditionalFormatting>
  <dataValidations count="2">
    <dataValidation type="list" allowBlank="1" showInputMessage="1" showErrorMessage="1" sqref="B35">
      <formula1>$B$2:$B$11</formula1>
    </dataValidation>
    <dataValidation type="list" allowBlank="1" showInputMessage="1" showErrorMessage="1" sqref="D35">
      <formula1>$J$3:$J$8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B5127-CD12-41A1-ABB2-76B99DBE6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</xm:sqref>
        </x14:conditionalFormatting>
        <x14:conditionalFormatting xmlns:xm="http://schemas.microsoft.com/office/excel/2006/main">
          <x14:cfRule type="dataBar" id="{007B6744-28E9-49B7-A6DD-0ED222330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K11:K20</xm:sqref>
        </x14:conditionalFormatting>
        <x14:conditionalFormatting xmlns:xm="http://schemas.microsoft.com/office/excel/2006/main">
          <x14:cfRule type="dataBar" id="{192B6E43-12E9-48E0-9A42-B9E480507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2025-03-11T09:54:08Z</dcterms:modified>
</cp:coreProperties>
</file>