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cast\Desktop\Kevin_PhD\YearTwo\2023 attempts\twentieth attempt (github delivery)\"/>
    </mc:Choice>
  </mc:AlternateContent>
  <xr:revisionPtr revIDLastSave="0" documentId="13_ncr:1_{79F6006C-7AA9-4293-9630-92631288220D}" xr6:coauthVersionLast="47" xr6:coauthVersionMax="47" xr10:uidLastSave="{00000000-0000-0000-0000-000000000000}"/>
  <bookViews>
    <workbookView xWindow="28680" yWindow="-3645" windowWidth="29040" windowHeight="15840" xr2:uid="{00000000-000D-0000-FFFF-FFFF00000000}"/>
  </bookViews>
  <sheets>
    <sheet name="bru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9" i="5" l="1"/>
  <c r="AF39" i="5"/>
  <c r="AK39" i="5"/>
  <c r="AE23" i="5"/>
  <c r="AK58" i="5"/>
  <c r="AK57" i="5"/>
  <c r="AK56" i="5"/>
  <c r="AK55" i="5"/>
  <c r="AM55" i="5" s="1"/>
  <c r="AK42" i="5"/>
  <c r="AK41" i="5"/>
  <c r="AK40" i="5"/>
  <c r="AM39" i="5"/>
  <c r="AN39" i="5" s="1"/>
  <c r="AL39" i="5"/>
  <c r="AK24" i="5"/>
  <c r="AK25" i="5"/>
  <c r="AL23" i="5" s="1"/>
  <c r="AK26" i="5"/>
  <c r="AK23" i="5"/>
  <c r="AJ58" i="5"/>
  <c r="AJ57" i="5"/>
  <c r="AJ56" i="5"/>
  <c r="AJ55" i="5"/>
  <c r="AH7" i="5"/>
  <c r="AH12" i="5"/>
  <c r="AH11" i="5"/>
  <c r="AH10" i="5"/>
  <c r="AH9" i="5"/>
  <c r="AH58" i="5"/>
  <c r="AH57" i="5"/>
  <c r="AH56" i="5"/>
  <c r="AH55" i="5"/>
  <c r="AH42" i="5"/>
  <c r="AH41" i="5"/>
  <c r="AH40" i="5"/>
  <c r="AH39" i="5"/>
  <c r="AH26" i="5"/>
  <c r="AH25" i="5"/>
  <c r="AH24" i="5"/>
  <c r="AH23" i="5"/>
  <c r="AF58" i="5"/>
  <c r="AF57" i="5"/>
  <c r="AF56" i="5"/>
  <c r="AF55" i="5"/>
  <c r="AF42" i="5"/>
  <c r="AF41" i="5"/>
  <c r="AF40" i="5"/>
  <c r="AF26" i="5"/>
  <c r="AF25" i="5"/>
  <c r="AF24" i="5"/>
  <c r="AF23" i="5"/>
  <c r="AF10" i="5"/>
  <c r="AF11" i="5"/>
  <c r="AF12" i="5"/>
  <c r="AF9" i="5"/>
  <c r="AF7" i="5"/>
  <c r="AJ42" i="5"/>
  <c r="AJ41" i="5"/>
  <c r="AJ40" i="5"/>
  <c r="AJ39" i="5"/>
  <c r="AJ26" i="5"/>
  <c r="AJ25" i="5"/>
  <c r="AJ24" i="5"/>
  <c r="AJ23" i="5"/>
  <c r="AJ12" i="5"/>
  <c r="AJ11" i="5"/>
  <c r="AJ10" i="5"/>
  <c r="AJ9" i="5"/>
  <c r="AJ7" i="5"/>
  <c r="AE26" i="5"/>
  <c r="AE25" i="5"/>
  <c r="AE24" i="5"/>
  <c r="AE42" i="5"/>
  <c r="AE41" i="5"/>
  <c r="AE40" i="5"/>
  <c r="AE56" i="5"/>
  <c r="AE57" i="5"/>
  <c r="AE58" i="5"/>
  <c r="AE55" i="5"/>
  <c r="AG26" i="5"/>
  <c r="AG25" i="5"/>
  <c r="AG24" i="5"/>
  <c r="AG23" i="5"/>
  <c r="AG42" i="5"/>
  <c r="AG41" i="5"/>
  <c r="AG40" i="5"/>
  <c r="AG39" i="5"/>
  <c r="AG56" i="5"/>
  <c r="AG57" i="5"/>
  <c r="AG58" i="5"/>
  <c r="AG55" i="5"/>
  <c r="AI58" i="5"/>
  <c r="AI57" i="5"/>
  <c r="AI56" i="5"/>
  <c r="AI55" i="5"/>
  <c r="AI42" i="5"/>
  <c r="AI41" i="5"/>
  <c r="AI40" i="5"/>
  <c r="AI39" i="5"/>
  <c r="AI24" i="5"/>
  <c r="AI25" i="5"/>
  <c r="AI26" i="5"/>
  <c r="AI23" i="5"/>
  <c r="AL55" i="5" l="1"/>
  <c r="AN55" i="5" s="1"/>
  <c r="AM23" i="5"/>
  <c r="AN23" i="5" s="1"/>
</calcChain>
</file>

<file path=xl/sharedStrings.xml><?xml version="1.0" encoding="utf-8"?>
<sst xmlns="http://schemas.openxmlformats.org/spreadsheetml/2006/main" count="1045" uniqueCount="227">
  <si>
    <t>BDM CUR@9.75 4.5 nm Results</t>
  </si>
  <si>
    <t>ECH40</t>
  </si>
  <si>
    <t>ECH41</t>
  </si>
  <si>
    <t>ECH42</t>
  </si>
  <si>
    <t>ECH43</t>
  </si>
  <si>
    <t>ECH44</t>
  </si>
  <si>
    <t>ECH45</t>
  </si>
  <si>
    <t>S/N</t>
  </si>
  <si>
    <t>ECH46</t>
  </si>
  <si>
    <t>ECH47</t>
  </si>
  <si>
    <t>Final Conc.</t>
  </si>
  <si>
    <t>230530_kebvin_ECU47.d</t>
  </si>
  <si>
    <t>Cal</t>
  </si>
  <si>
    <t>CAL08</t>
  </si>
  <si>
    <t>CAL09</t>
  </si>
  <si>
    <t>230530_kebvin_ECU32.d</t>
  </si>
  <si>
    <t>P1-E8</t>
  </si>
  <si>
    <t>CAL02</t>
  </si>
  <si>
    <t>230530_kebvin_ECU20.d</t>
  </si>
  <si>
    <t>CAL03</t>
  </si>
  <si>
    <t>CAL01</t>
  </si>
  <si>
    <t>CAL06</t>
  </si>
  <si>
    <t>CAL07</t>
  </si>
  <si>
    <t>CAL04</t>
  </si>
  <si>
    <t>CAL05</t>
  </si>
  <si>
    <t>P1-E1</t>
  </si>
  <si>
    <t>P1-E2</t>
  </si>
  <si>
    <t>P1-E3</t>
  </si>
  <si>
    <t>P1-E4</t>
  </si>
  <si>
    <t>P1-E5</t>
  </si>
  <si>
    <t>230530_kebvin_ECU50.d</t>
  </si>
  <si>
    <t>L6</t>
  </si>
  <si>
    <t>P1-E6</t>
  </si>
  <si>
    <t>P1-E7</t>
  </si>
  <si>
    <t>230530_kebvin_ECU46.d</t>
  </si>
  <si>
    <t>230530_kebvin_CAL03.d</t>
  </si>
  <si>
    <t>230530_kebvin_ECU07.d</t>
  </si>
  <si>
    <t>230530_kebvin_ECU35.d</t>
  </si>
  <si>
    <t>Width</t>
  </si>
  <si>
    <t>Blank</t>
  </si>
  <si>
    <t>L4</t>
  </si>
  <si>
    <t>230530_kebvin_ECU16.d</t>
  </si>
  <si>
    <t>230530_kebvin_ECU49.d</t>
  </si>
  <si>
    <t>230530_kebvin_ECU06.d</t>
  </si>
  <si>
    <t>230530_kebvin_ECU34.d</t>
  </si>
  <si>
    <t>230530_kebvin_ECU19.d</t>
  </si>
  <si>
    <t>230530_kebvin_ECU48.d</t>
  </si>
  <si>
    <t>230530_kebvin_ECU09.d</t>
  </si>
  <si>
    <t>P1-C8</t>
  </si>
  <si>
    <t>230530_kebvin_CAL01-r002.d</t>
  </si>
  <si>
    <t>ECH08</t>
  </si>
  <si>
    <t>ECH09</t>
  </si>
  <si>
    <t>P1-C1</t>
  </si>
  <si>
    <t>P1-C2</t>
  </si>
  <si>
    <t>P1-C3</t>
  </si>
  <si>
    <t>P1-C4</t>
  </si>
  <si>
    <t>P1-C5</t>
  </si>
  <si>
    <t>ECH01</t>
  </si>
  <si>
    <t>P1-C6</t>
  </si>
  <si>
    <t>ECH02</t>
  </si>
  <si>
    <t>P1-C7</t>
  </si>
  <si>
    <t>ECH03</t>
  </si>
  <si>
    <t>ECH04</t>
  </si>
  <si>
    <t>ECH05</t>
  </si>
  <si>
    <t>ECH06</t>
  </si>
  <si>
    <t>ECH07</t>
  </si>
  <si>
    <t>230530_kebvin_ECU43.d</t>
  </si>
  <si>
    <t>230530_kebvin_ECU08.d</t>
  </si>
  <si>
    <t>P1-F8</t>
  </si>
  <si>
    <t/>
  </si>
  <si>
    <t>230530_kebvin_CAL01-r001.d</t>
  </si>
  <si>
    <t>L2</t>
  </si>
  <si>
    <t>230530_kebvin_ECU13.d</t>
  </si>
  <si>
    <t>230530_kebvin_ECU42.d</t>
  </si>
  <si>
    <t>P1-F1</t>
  </si>
  <si>
    <t>P1-F2</t>
  </si>
  <si>
    <t>P1-F3</t>
  </si>
  <si>
    <t>P1-F4</t>
  </si>
  <si>
    <t>P1-F5</t>
  </si>
  <si>
    <t>230530_kebvin_CAL07.d</t>
  </si>
  <si>
    <t>P1-F6</t>
  </si>
  <si>
    <t>230530_kebvin_CAL10-r001.d</t>
  </si>
  <si>
    <t>P1-F7</t>
  </si>
  <si>
    <t>230530_kebvin_ECU03.d</t>
  </si>
  <si>
    <t>230530_kebvin_ECU31.d</t>
  </si>
  <si>
    <t>230530_kebvin_ECU27.d</t>
  </si>
  <si>
    <t>P1-D8</t>
  </si>
  <si>
    <t>230530_kebvin_ECU12.d</t>
  </si>
  <si>
    <t>Level</t>
  </si>
  <si>
    <t>P1-D1</t>
  </si>
  <si>
    <t>230530_kebvin_CAL04.d</t>
  </si>
  <si>
    <t>P1-D2</t>
  </si>
  <si>
    <t>P1-D3</t>
  </si>
  <si>
    <t>230530_kebvin_ECU45.d</t>
  </si>
  <si>
    <t>P1-D4</t>
  </si>
  <si>
    <t>230530_kebvin_ECU02.d</t>
  </si>
  <si>
    <t>P1-D5</t>
  </si>
  <si>
    <t>L7</t>
  </si>
  <si>
    <t>P1-D6</t>
  </si>
  <si>
    <t>P1-D7</t>
  </si>
  <si>
    <t>230530_kebvin_ECU30.d</t>
  </si>
  <si>
    <t>230530_kebvin_ECU26.d</t>
  </si>
  <si>
    <t>230530_kebvin_CAL05.d</t>
  </si>
  <si>
    <t>230530_kebvin_ECU15.d</t>
  </si>
  <si>
    <t>curcumin 435nm @ 10.0 Results</t>
  </si>
  <si>
    <t>230530_kebvin_ECU44.d</t>
  </si>
  <si>
    <t>RT</t>
  </si>
  <si>
    <t>L5</t>
  </si>
  <si>
    <t>230530_kebvin_ECU05.d</t>
  </si>
  <si>
    <t>230530_kebvin_ECU29.d</t>
  </si>
  <si>
    <t>L8</t>
  </si>
  <si>
    <t>ECH19</t>
  </si>
  <si>
    <t>230530_kebvin_CAL10-r002.d</t>
  </si>
  <si>
    <t>230530_kebvin_ECU14.d</t>
  </si>
  <si>
    <t>ECH10</t>
  </si>
  <si>
    <t>ECH11</t>
  </si>
  <si>
    <t>ECH12</t>
  </si>
  <si>
    <t>ECH13</t>
  </si>
  <si>
    <t>ECH14</t>
  </si>
  <si>
    <t>230530_kebvin_CAL02.d</t>
  </si>
  <si>
    <t>ECH15</t>
  </si>
  <si>
    <t>ECH16</t>
  </si>
  <si>
    <t>230530_kebvin_ECU04.d</t>
  </si>
  <si>
    <t>230530_kebvin_ECU28.d</t>
  </si>
  <si>
    <t>P1-B8</t>
  </si>
  <si>
    <t>ECH38</t>
  </si>
  <si>
    <t>ECH39</t>
  </si>
  <si>
    <t>P1-B1</t>
  </si>
  <si>
    <t>P1-B2</t>
  </si>
  <si>
    <t>P1-B3</t>
  </si>
  <si>
    <t>P1-B4</t>
  </si>
  <si>
    <t>P1-B5</t>
  </si>
  <si>
    <t>ECH30</t>
  </si>
  <si>
    <t>P1-B6</t>
  </si>
  <si>
    <t>ECH31</t>
  </si>
  <si>
    <t>P1-B7</t>
  </si>
  <si>
    <t>ECH32</t>
  </si>
  <si>
    <t>ECH33</t>
  </si>
  <si>
    <t>ECH34</t>
  </si>
  <si>
    <t>ECH35</t>
  </si>
  <si>
    <t>ECH36</t>
  </si>
  <si>
    <t>ECH37</t>
  </si>
  <si>
    <t>230530_kebvin_ECU23.d</t>
  </si>
  <si>
    <t>Sample</t>
  </si>
  <si>
    <t>230530_kebvin_ECU41.d</t>
  </si>
  <si>
    <t>498 Results</t>
  </si>
  <si>
    <t>230530_kebvin_CAL08.d</t>
  </si>
  <si>
    <t>L3</t>
  </si>
  <si>
    <t>Name</t>
  </si>
  <si>
    <t>230530_kebvin_ECU22.d</t>
  </si>
  <si>
    <t>230530_kebvin_ECU11.d</t>
  </si>
  <si>
    <t>230530_kebvin_ECU40.d</t>
  </si>
  <si>
    <t>230530_kebvin_CAL09.d</t>
  </si>
  <si>
    <t>230530_kebvin_ECU01.d</t>
  </si>
  <si>
    <t>L1</t>
  </si>
  <si>
    <t>230530_kebvin_ECU37.d</t>
  </si>
  <si>
    <t>230530_kebvin_ECU25.d</t>
  </si>
  <si>
    <t>230530_kebvin_ECU10.d</t>
  </si>
  <si>
    <t>230530_kebvin_CAL06.d</t>
  </si>
  <si>
    <t>Acq. Date-Time</t>
  </si>
  <si>
    <t>Area</t>
  </si>
  <si>
    <t>230530_kebvin_ECU36.d</t>
  </si>
  <si>
    <t>230530_kebvin_ECU24.d</t>
  </si>
  <si>
    <t>Type</t>
  </si>
  <si>
    <t>230530_kebvin_ECU39.d</t>
  </si>
  <si>
    <t>curcumin MS Results</t>
  </si>
  <si>
    <t>DM CRU@9.9 435 nm Results</t>
  </si>
  <si>
    <t>P1-A8</t>
  </si>
  <si>
    <t>ECH28</t>
  </si>
  <si>
    <t>ECH29</t>
  </si>
  <si>
    <t>230530_kebvin_ECU38.d</t>
  </si>
  <si>
    <t>P1-A1</t>
  </si>
  <si>
    <t>P1-A2</t>
  </si>
  <si>
    <t>P1-A3</t>
  </si>
  <si>
    <t>BL</t>
  </si>
  <si>
    <t>P1-A4</t>
  </si>
  <si>
    <t>P1-A5</t>
  </si>
  <si>
    <t>ECH20</t>
  </si>
  <si>
    <t>P1-A6</t>
  </si>
  <si>
    <t>ECH21</t>
  </si>
  <si>
    <t>P1-A7</t>
  </si>
  <si>
    <t>ECH22</t>
  </si>
  <si>
    <t>ECH23</t>
  </si>
  <si>
    <t>ECH24</t>
  </si>
  <si>
    <t>ECH25</t>
  </si>
  <si>
    <t>ECH26</t>
  </si>
  <si>
    <t>ECH27</t>
  </si>
  <si>
    <t>Symmetry</t>
  </si>
  <si>
    <t>Data File</t>
  </si>
  <si>
    <t>230530_kebvin_ECU33.d</t>
  </si>
  <si>
    <t>ECH48</t>
  </si>
  <si>
    <t>230530_kebvin_ECU21.d</t>
  </si>
  <si>
    <t>total</t>
  </si>
  <si>
    <t>Numero</t>
  </si>
  <si>
    <t>Echantillon</t>
  </si>
  <si>
    <t>Fraction digestion</t>
  </si>
  <si>
    <t>Repetition</t>
  </si>
  <si>
    <t>calibration 0 mg/mL</t>
  </si>
  <si>
    <t>sans digestion</t>
  </si>
  <si>
    <t>calibration 4 x 10-5 mg/mL</t>
  </si>
  <si>
    <t>calibration 8 x 10-5 mg/mL</t>
  </si>
  <si>
    <t>calibration 4 x 10-4 mg/mL</t>
  </si>
  <si>
    <t>calibration 8 x 10-4 mg/mL</t>
  </si>
  <si>
    <t>calibration 2 x 10-3 mg/mL</t>
  </si>
  <si>
    <t>calibration 4 x 10-3 mg/mL</t>
  </si>
  <si>
    <t>calibration 8 x 10-3 mg/mL</t>
  </si>
  <si>
    <t>calibration 1,2 x 10-2 mg/mL</t>
  </si>
  <si>
    <t>eau sans curcumine</t>
  </si>
  <si>
    <t>surnageant</t>
  </si>
  <si>
    <t>eau avec curcumine</t>
  </si>
  <si>
    <t>biscuit sans curcumine</t>
  </si>
  <si>
    <t>biscuit avec curcumine</t>
  </si>
  <si>
    <t>crème sans curcumine</t>
  </si>
  <si>
    <t>crème avec curcumine</t>
  </si>
  <si>
    <t>ECH17</t>
  </si>
  <si>
    <t>ECH18</t>
  </si>
  <si>
    <t>bioaccessibility_by_peaks</t>
  </si>
  <si>
    <t>peak_fraction</t>
  </si>
  <si>
    <t>BDM_fraction</t>
  </si>
  <si>
    <t>BDM_bioac</t>
  </si>
  <si>
    <t>curc_fraction</t>
  </si>
  <si>
    <t>DM_bioac</t>
  </si>
  <si>
    <t>curc_bioac</t>
  </si>
  <si>
    <t>weighted_bioac</t>
  </si>
  <si>
    <t>avg</t>
  </si>
  <si>
    <t>std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</si>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</sst>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0"/>
      <color rgb="FF000000"/>
      <name val="Arial"/>
      <family val="2"/>
    </font>
    <font>
      <sz val="8"/>
      <color indexed="9"/>
      <name val="Microsoft Sans Serif"/>
      <family val="2"/>
    </font>
    <font>
      <sz val="8"/>
      <color indexed="64"/>
      <name val="Microsoft Sans Serif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10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53">
    <xf numFmtId="0" fontId="0" fillId="0" borderId="0" xfId="0"/>
    <xf numFmtId="164" fontId="1" fillId="2" borderId="1" xfId="1" applyFont="1" applyFill="1" applyBorder="1" applyAlignment="1">
      <alignment horizontal="center" vertical="center"/>
    </xf>
    <xf numFmtId="164" fontId="1" fillId="2" borderId="3" xfId="1" applyFont="1" applyFill="1" applyBorder="1" applyAlignment="1">
      <alignment horizontal="center" vertical="center"/>
    </xf>
    <xf numFmtId="164" fontId="0" fillId="0" borderId="0" xfId="1" applyFont="1"/>
    <xf numFmtId="164" fontId="1" fillId="2" borderId="4" xfId="1" applyFont="1" applyFill="1" applyBorder="1" applyAlignment="1">
      <alignment horizontal="center" vertical="center"/>
    </xf>
    <xf numFmtId="164" fontId="2" fillId="0" borderId="4" xfId="1" applyFont="1" applyBorder="1" applyAlignment="1">
      <alignment horizontal="left" vertical="top"/>
    </xf>
    <xf numFmtId="164" fontId="2" fillId="0" borderId="4" xfId="1" applyFont="1" applyBorder="1" applyAlignment="1">
      <alignment horizontal="right" vertical="top"/>
    </xf>
    <xf numFmtId="164" fontId="4" fillId="3" borderId="4" xfId="2" applyNumberFormat="1" applyBorder="1" applyAlignment="1">
      <alignment horizontal="right" vertical="top"/>
    </xf>
    <xf numFmtId="164" fontId="4" fillId="3" borderId="4" xfId="2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2" fillId="0" borderId="1" xfId="1" applyFont="1" applyBorder="1" applyAlignment="1">
      <alignment horizontal="right" vertical="top"/>
    </xf>
    <xf numFmtId="164" fontId="2" fillId="0" borderId="3" xfId="1" applyFont="1" applyBorder="1" applyAlignment="1">
      <alignment horizontal="right" vertical="top"/>
    </xf>
    <xf numFmtId="164" fontId="0" fillId="0" borderId="5" xfId="1" applyFont="1" applyBorder="1"/>
    <xf numFmtId="164" fontId="1" fillId="2" borderId="7" xfId="1" applyFont="1" applyFill="1" applyBorder="1" applyAlignment="1">
      <alignment horizontal="center" vertical="center"/>
    </xf>
    <xf numFmtId="164" fontId="2" fillId="0" borderId="8" xfId="1" applyFont="1" applyBorder="1" applyAlignment="1">
      <alignment horizontal="right" vertical="top"/>
    </xf>
    <xf numFmtId="164" fontId="1" fillId="2" borderId="9" xfId="1" applyFont="1" applyFill="1" applyBorder="1" applyAlignment="1">
      <alignment horizontal="center" vertical="center"/>
    </xf>
    <xf numFmtId="164" fontId="1" fillId="2" borderId="10" xfId="1" applyFont="1" applyFill="1" applyBorder="1" applyAlignment="1">
      <alignment horizontal="center" vertical="center"/>
    </xf>
    <xf numFmtId="164" fontId="1" fillId="2" borderId="11" xfId="1" applyFont="1" applyFill="1" applyBorder="1" applyAlignment="1">
      <alignment horizontal="center" vertical="center"/>
    </xf>
    <xf numFmtId="164" fontId="2" fillId="0" borderId="7" xfId="1" applyFont="1" applyBorder="1" applyAlignment="1">
      <alignment horizontal="right" vertical="top"/>
    </xf>
    <xf numFmtId="164" fontId="2" fillId="0" borderId="12" xfId="1" applyFont="1" applyBorder="1" applyAlignment="1">
      <alignment horizontal="right" vertical="top"/>
    </xf>
    <xf numFmtId="164" fontId="2" fillId="0" borderId="13" xfId="1" applyFont="1" applyBorder="1" applyAlignment="1">
      <alignment horizontal="right" vertical="top"/>
    </xf>
    <xf numFmtId="164" fontId="2" fillId="0" borderId="14" xfId="1" applyFont="1" applyBorder="1" applyAlignment="1">
      <alignment horizontal="right" vertical="top"/>
    </xf>
    <xf numFmtId="164" fontId="2" fillId="0" borderId="15" xfId="1" applyFont="1" applyBorder="1" applyAlignment="1">
      <alignment horizontal="right" vertical="top"/>
    </xf>
    <xf numFmtId="164" fontId="2" fillId="0" borderId="16" xfId="1" applyFont="1" applyBorder="1" applyAlignment="1">
      <alignment horizontal="right" vertical="top"/>
    </xf>
    <xf numFmtId="164" fontId="2" fillId="0" borderId="17" xfId="1" applyFont="1" applyBorder="1" applyAlignment="1">
      <alignment horizontal="right" vertical="top"/>
    </xf>
    <xf numFmtId="164" fontId="2" fillId="0" borderId="18" xfId="1" applyFont="1" applyBorder="1" applyAlignment="1">
      <alignment horizontal="right" vertical="top"/>
    </xf>
    <xf numFmtId="164" fontId="1" fillId="2" borderId="14" xfId="1" applyFont="1" applyFill="1" applyBorder="1" applyAlignment="1">
      <alignment horizontal="center" vertical="center"/>
    </xf>
    <xf numFmtId="164" fontId="2" fillId="0" borderId="23" xfId="1" applyFont="1" applyBorder="1" applyAlignment="1">
      <alignment horizontal="right" vertical="top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1" fillId="2" borderId="1" xfId="1" applyFont="1" applyFill="1" applyBorder="1" applyAlignment="1">
      <alignment horizontal="center" vertical="center"/>
    </xf>
    <xf numFmtId="164" fontId="1" fillId="2" borderId="2" xfId="1" applyFont="1" applyFill="1" applyBorder="1" applyAlignment="1">
      <alignment horizontal="center" vertical="center"/>
    </xf>
    <xf numFmtId="164" fontId="1" fillId="2" borderId="3" xfId="1" applyFont="1" applyFill="1" applyBorder="1" applyAlignment="1">
      <alignment horizontal="center" vertical="center"/>
    </xf>
    <xf numFmtId="164" fontId="1" fillId="2" borderId="19" xfId="1" applyFont="1" applyFill="1" applyBorder="1" applyAlignment="1">
      <alignment horizontal="center" vertical="center"/>
    </xf>
    <xf numFmtId="164" fontId="1" fillId="2" borderId="20" xfId="1" applyFont="1" applyFill="1" applyBorder="1" applyAlignment="1">
      <alignment horizontal="center" vertical="center"/>
    </xf>
    <xf numFmtId="164" fontId="1" fillId="2" borderId="21" xfId="1" applyFont="1" applyFill="1" applyBorder="1" applyAlignment="1">
      <alignment horizontal="center" vertical="center"/>
    </xf>
    <xf numFmtId="164" fontId="1" fillId="2" borderId="22" xfId="1" applyFont="1" applyFill="1" applyBorder="1" applyAlignment="1">
      <alignment horizontal="center" vertical="center"/>
    </xf>
    <xf numFmtId="164" fontId="2" fillId="0" borderId="24" xfId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4" fontId="2" fillId="0" borderId="25" xfId="1" applyFont="1" applyBorder="1" applyAlignment="1">
      <alignment horizontal="center" vertical="center"/>
    </xf>
    <xf numFmtId="164" fontId="2" fillId="0" borderId="26" xfId="1" applyFont="1" applyBorder="1" applyAlignment="1">
      <alignment horizontal="center" vertical="center"/>
    </xf>
    <xf numFmtId="164" fontId="2" fillId="0" borderId="13" xfId="1" applyFont="1" applyBorder="1" applyAlignment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00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36E1-ECAB-4B68-873C-C3BC78DE2AF9}">
  <sheetPr>
    <outlinePr summaryBelow="0"/>
  </sheetPr>
  <dimension ref="A1:BA62"/>
  <sheetViews>
    <sheetView tabSelected="1" zoomScale="145" zoomScaleNormal="145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G13" sqref="AG13"/>
    </sheetView>
  </sheetViews>
  <sheetFormatPr defaultColWidth="9.109375" defaultRowHeight="13.2" x14ac:dyDescent="0.25"/>
  <cols>
    <col min="1" max="1" width="8.33203125" bestFit="1" customWidth="1"/>
    <col min="2" max="2" width="24.33203125" customWidth="1"/>
    <col min="3" max="3" width="11.109375" customWidth="1"/>
    <col min="4" max="4" width="15" customWidth="1"/>
    <col min="5" max="5" width="10.44140625" bestFit="1" customWidth="1"/>
    <col min="6" max="7" width="4" style="3" customWidth="1"/>
    <col min="8" max="8" width="6.6640625" style="3" customWidth="1"/>
    <col min="9" max="9" width="23.44140625" style="3" customWidth="1"/>
    <col min="10" max="10" width="9.6640625" style="3" customWidth="1"/>
    <col min="11" max="11" width="6" style="3" customWidth="1"/>
    <col min="12" max="12" width="18.5546875" style="3" customWidth="1"/>
    <col min="13" max="13" width="6.44140625" style="3" customWidth="1"/>
    <col min="14" max="14" width="8.6640625" style="3" customWidth="1"/>
    <col min="15" max="15" width="9.33203125" style="3" customWidth="1"/>
    <col min="16" max="16" width="6.44140625" style="3" customWidth="1"/>
    <col min="17" max="17" width="8.44140625" style="3" customWidth="1"/>
    <col min="18" max="18" width="5.5546875" style="3" customWidth="1"/>
    <col min="19" max="19" width="6.44140625" style="3" customWidth="1"/>
    <col min="20" max="20" width="8.6640625" style="3" customWidth="1"/>
    <col min="21" max="21" width="9.33203125" style="3" customWidth="1"/>
    <col min="22" max="22" width="6.44140625" style="3" customWidth="1"/>
    <col min="23" max="23" width="8.44140625" style="3" customWidth="1"/>
    <col min="24" max="24" width="5.5546875" style="3" customWidth="1"/>
    <col min="25" max="25" width="6.44140625" style="3" customWidth="1"/>
    <col min="26" max="26" width="11.33203125" style="3" customWidth="1"/>
    <col min="27" max="27" width="9.33203125" style="3" customWidth="1"/>
    <col min="28" max="28" width="5.5546875" style="3" customWidth="1"/>
    <col min="29" max="29" width="8.44140625" style="3" customWidth="1"/>
    <col min="30" max="30" width="5.5546875" style="3" customWidth="1"/>
    <col min="31" max="31" width="11.77734375" style="3" customWidth="1"/>
    <col min="32" max="32" width="12.44140625" style="3" customWidth="1"/>
    <col min="33" max="33" width="12.5546875" style="3" customWidth="1"/>
    <col min="34" max="34" width="13.33203125" style="3" customWidth="1"/>
    <col min="35" max="35" width="9.21875" style="3" customWidth="1"/>
    <col min="36" max="40" width="14.21875" style="3" customWidth="1"/>
    <col min="41" max="41" width="5.5546875" style="22" customWidth="1"/>
    <col min="42" max="42" width="6.44140625" style="3" customWidth="1"/>
    <col min="43" max="43" width="7.6640625" style="3" customWidth="1"/>
    <col min="44" max="44" width="9.33203125" style="3" customWidth="1"/>
    <col min="45" max="45" width="6.44140625" style="3" customWidth="1"/>
    <col min="46" max="46" width="8.44140625" style="3" customWidth="1"/>
    <col min="47" max="47" width="5.5546875" style="3" customWidth="1"/>
    <col min="48" max="48" width="6.44140625" style="3" customWidth="1"/>
    <col min="49" max="49" width="8.6640625" style="3" customWidth="1"/>
    <col min="50" max="50" width="9.33203125" style="3" customWidth="1"/>
    <col min="51" max="51" width="7.33203125" style="3" customWidth="1"/>
    <col min="52" max="52" width="8.44140625" style="3" customWidth="1"/>
    <col min="53" max="53" width="5.5546875" style="3" customWidth="1"/>
    <col min="54" max="16384" width="9.109375" style="3"/>
  </cols>
  <sheetData>
    <row r="1" spans="1:53" ht="16.2" customHeight="1" thickBot="1" x14ac:dyDescent="0.35">
      <c r="A1" s="9" t="s">
        <v>193</v>
      </c>
      <c r="B1" s="38" t="s">
        <v>194</v>
      </c>
      <c r="C1" s="39"/>
      <c r="D1" s="9" t="s">
        <v>195</v>
      </c>
      <c r="E1" s="10" t="s">
        <v>196</v>
      </c>
      <c r="F1" s="40" t="s">
        <v>143</v>
      </c>
      <c r="G1" s="41"/>
      <c r="H1" s="41"/>
      <c r="I1" s="41"/>
      <c r="J1" s="41"/>
      <c r="K1" s="41"/>
      <c r="L1" s="42"/>
      <c r="M1" s="40" t="s">
        <v>0</v>
      </c>
      <c r="N1" s="41"/>
      <c r="O1" s="41"/>
      <c r="P1" s="41"/>
      <c r="Q1" s="41"/>
      <c r="R1" s="42"/>
      <c r="S1" s="40" t="s">
        <v>166</v>
      </c>
      <c r="T1" s="41"/>
      <c r="U1" s="41"/>
      <c r="V1" s="41"/>
      <c r="W1" s="41"/>
      <c r="X1" s="42"/>
      <c r="Y1" s="40" t="s">
        <v>104</v>
      </c>
      <c r="Z1" s="41"/>
      <c r="AA1" s="41"/>
      <c r="AB1" s="41"/>
      <c r="AC1" s="41"/>
      <c r="AD1" s="41"/>
      <c r="AE1" s="43" t="s">
        <v>216</v>
      </c>
      <c r="AF1" s="44"/>
      <c r="AG1" s="44"/>
      <c r="AH1" s="44"/>
      <c r="AI1" s="44"/>
      <c r="AJ1" s="44"/>
      <c r="AK1" s="45"/>
      <c r="AL1" s="45"/>
      <c r="AM1" s="45"/>
      <c r="AN1" s="46"/>
      <c r="AO1" s="23"/>
      <c r="AP1" s="40" t="s">
        <v>165</v>
      </c>
      <c r="AQ1" s="41"/>
      <c r="AR1" s="41"/>
      <c r="AS1" s="41"/>
      <c r="AT1" s="41"/>
      <c r="AU1" s="42"/>
      <c r="AV1" s="40" t="s">
        <v>145</v>
      </c>
      <c r="AW1" s="41"/>
      <c r="AX1" s="41"/>
      <c r="AY1" s="41"/>
      <c r="AZ1" s="41"/>
      <c r="BA1" s="42"/>
    </row>
    <row r="2" spans="1:53" ht="16.2" customHeight="1" thickBot="1" x14ac:dyDescent="0.3">
      <c r="F2" s="4" t="s">
        <v>69</v>
      </c>
      <c r="G2" s="4" t="s">
        <v>69</v>
      </c>
      <c r="H2" s="4" t="s">
        <v>148</v>
      </c>
      <c r="I2" s="4" t="s">
        <v>188</v>
      </c>
      <c r="J2" s="4" t="s">
        <v>163</v>
      </c>
      <c r="K2" s="4" t="s">
        <v>88</v>
      </c>
      <c r="L2" s="4" t="s">
        <v>159</v>
      </c>
      <c r="M2" s="4" t="s">
        <v>106</v>
      </c>
      <c r="N2" s="4" t="s">
        <v>160</v>
      </c>
      <c r="O2" s="4" t="s">
        <v>10</v>
      </c>
      <c r="P2" s="4" t="s">
        <v>7</v>
      </c>
      <c r="Q2" s="4" t="s">
        <v>187</v>
      </c>
      <c r="R2" s="4" t="s">
        <v>38</v>
      </c>
      <c r="S2" s="4" t="s">
        <v>106</v>
      </c>
      <c r="T2" s="4" t="s">
        <v>160</v>
      </c>
      <c r="U2" s="8" t="s">
        <v>10</v>
      </c>
      <c r="V2" s="4" t="s">
        <v>7</v>
      </c>
      <c r="W2" s="4" t="s">
        <v>187</v>
      </c>
      <c r="X2" s="4" t="s">
        <v>38</v>
      </c>
      <c r="Y2" s="4" t="s">
        <v>106</v>
      </c>
      <c r="Z2" s="4" t="s">
        <v>160</v>
      </c>
      <c r="AA2" s="8" t="s">
        <v>10</v>
      </c>
      <c r="AB2" s="4" t="s">
        <v>7</v>
      </c>
      <c r="AC2" s="4" t="s">
        <v>187</v>
      </c>
      <c r="AD2" s="1" t="s">
        <v>38</v>
      </c>
      <c r="AE2" s="36" t="s">
        <v>219</v>
      </c>
      <c r="AF2" s="4" t="s">
        <v>218</v>
      </c>
      <c r="AG2" s="4" t="s">
        <v>221</v>
      </c>
      <c r="AH2" s="4" t="s">
        <v>217</v>
      </c>
      <c r="AI2" s="4" t="s">
        <v>222</v>
      </c>
      <c r="AJ2" s="1" t="s">
        <v>220</v>
      </c>
      <c r="AK2" s="25" t="s">
        <v>223</v>
      </c>
      <c r="AL2" s="26" t="s">
        <v>224</v>
      </c>
      <c r="AM2" s="26" t="s">
        <v>225</v>
      </c>
      <c r="AN2" s="27" t="s">
        <v>226</v>
      </c>
      <c r="AO2" s="23"/>
      <c r="AP2" s="2" t="s">
        <v>106</v>
      </c>
      <c r="AQ2" s="4" t="s">
        <v>160</v>
      </c>
      <c r="AR2" s="4" t="s">
        <v>10</v>
      </c>
      <c r="AS2" s="4" t="s">
        <v>7</v>
      </c>
      <c r="AT2" s="4" t="s">
        <v>187</v>
      </c>
      <c r="AU2" s="4" t="s">
        <v>38</v>
      </c>
      <c r="AV2" s="4" t="s">
        <v>106</v>
      </c>
      <c r="AW2" s="4" t="s">
        <v>160</v>
      </c>
      <c r="AX2" s="4" t="s">
        <v>10</v>
      </c>
      <c r="AY2" s="4" t="s">
        <v>7</v>
      </c>
      <c r="AZ2" s="4" t="s">
        <v>187</v>
      </c>
      <c r="BA2" s="4" t="s">
        <v>38</v>
      </c>
    </row>
    <row r="3" spans="1:53" ht="14.4" x14ac:dyDescent="0.25">
      <c r="F3" s="5"/>
      <c r="G3" s="5"/>
      <c r="H3" s="5" t="s">
        <v>20</v>
      </c>
      <c r="I3" s="5" t="s">
        <v>70</v>
      </c>
      <c r="J3" s="5" t="s">
        <v>39</v>
      </c>
      <c r="K3" s="5" t="s">
        <v>69</v>
      </c>
      <c r="L3" s="5">
        <v>45077.482476851903</v>
      </c>
      <c r="M3" s="6" t="s">
        <v>69</v>
      </c>
      <c r="N3" s="6" t="s">
        <v>69</v>
      </c>
      <c r="O3" s="7" t="s">
        <v>69</v>
      </c>
      <c r="P3" s="6" t="s">
        <v>69</v>
      </c>
      <c r="Q3" s="6" t="s">
        <v>69</v>
      </c>
      <c r="R3" s="6" t="s">
        <v>69</v>
      </c>
      <c r="S3" s="6" t="s">
        <v>69</v>
      </c>
      <c r="T3" s="6" t="s">
        <v>69</v>
      </c>
      <c r="U3" s="7" t="s">
        <v>69</v>
      </c>
      <c r="V3" s="6" t="s">
        <v>69</v>
      </c>
      <c r="W3" s="6" t="s">
        <v>69</v>
      </c>
      <c r="X3" s="6" t="s">
        <v>69</v>
      </c>
      <c r="Y3" s="6" t="s">
        <v>69</v>
      </c>
      <c r="Z3" s="6" t="s">
        <v>69</v>
      </c>
      <c r="AA3" s="7" t="s">
        <v>69</v>
      </c>
      <c r="AB3" s="6" t="s">
        <v>69</v>
      </c>
      <c r="AC3" s="6" t="s">
        <v>69</v>
      </c>
      <c r="AD3" s="20" t="s">
        <v>69</v>
      </c>
      <c r="AE3" s="31"/>
      <c r="AF3" s="6"/>
      <c r="AG3" s="6"/>
      <c r="AH3" s="6"/>
      <c r="AI3" s="6"/>
      <c r="AJ3" s="20"/>
      <c r="AK3" s="29"/>
      <c r="AL3" s="24"/>
      <c r="AM3" s="24"/>
      <c r="AN3" s="30"/>
      <c r="AO3" s="28"/>
      <c r="AP3" s="21">
        <v>10.1123833333333</v>
      </c>
      <c r="AQ3" s="6">
        <v>510.279661743161</v>
      </c>
      <c r="AR3" s="6">
        <v>8.1047573841575904E-2</v>
      </c>
      <c r="AS3" s="6">
        <v>1.2843609148839701</v>
      </c>
      <c r="AT3" s="6">
        <v>7.7048252676497897E-3</v>
      </c>
      <c r="AU3" s="6">
        <v>3.3250000000000002E-2</v>
      </c>
      <c r="AV3" s="6">
        <v>9.6468333333333298</v>
      </c>
      <c r="AW3" s="6">
        <v>29408.891021743799</v>
      </c>
      <c r="AX3" s="6" t="s">
        <v>69</v>
      </c>
      <c r="AY3" s="6">
        <v>3.5370434559524799</v>
      </c>
      <c r="AZ3" s="6">
        <v>1.1370205981024499</v>
      </c>
      <c r="BA3" s="6">
        <v>0.24943333333333301</v>
      </c>
    </row>
    <row r="4" spans="1:53" ht="14.4" x14ac:dyDescent="0.25">
      <c r="A4" s="11">
        <v>49</v>
      </c>
      <c r="B4" s="12" t="s">
        <v>197</v>
      </c>
      <c r="C4" s="13"/>
      <c r="D4" s="11" t="s">
        <v>198</v>
      </c>
      <c r="E4" s="13">
        <v>1</v>
      </c>
      <c r="F4" s="5"/>
      <c r="G4" s="5"/>
      <c r="H4" s="5" t="s">
        <v>20</v>
      </c>
      <c r="I4" s="5" t="s">
        <v>49</v>
      </c>
      <c r="J4" s="5" t="s">
        <v>39</v>
      </c>
      <c r="K4" s="5" t="s">
        <v>69</v>
      </c>
      <c r="L4" s="5">
        <v>45077.498402777797</v>
      </c>
      <c r="M4" s="6" t="s">
        <v>69</v>
      </c>
      <c r="N4" s="6" t="s">
        <v>69</v>
      </c>
      <c r="O4" s="7" t="s">
        <v>69</v>
      </c>
      <c r="P4" s="6" t="s">
        <v>69</v>
      </c>
      <c r="Q4" s="6" t="s">
        <v>69</v>
      </c>
      <c r="R4" s="6" t="s">
        <v>69</v>
      </c>
      <c r="S4" s="6" t="s">
        <v>69</v>
      </c>
      <c r="T4" s="6" t="s">
        <v>69</v>
      </c>
      <c r="U4" s="7" t="s">
        <v>69</v>
      </c>
      <c r="V4" s="6" t="s">
        <v>69</v>
      </c>
      <c r="W4" s="6" t="s">
        <v>69</v>
      </c>
      <c r="X4" s="6" t="s">
        <v>69</v>
      </c>
      <c r="Y4" s="6" t="s">
        <v>69</v>
      </c>
      <c r="Z4" s="6" t="s">
        <v>69</v>
      </c>
      <c r="AA4" s="7" t="s">
        <v>69</v>
      </c>
      <c r="AB4" s="6" t="s">
        <v>69</v>
      </c>
      <c r="AC4" s="6" t="s">
        <v>69</v>
      </c>
      <c r="AD4" s="20" t="s">
        <v>69</v>
      </c>
      <c r="AE4" s="31"/>
      <c r="AF4" s="6"/>
      <c r="AG4" s="6"/>
      <c r="AH4" s="6"/>
      <c r="AI4" s="6"/>
      <c r="AJ4" s="20"/>
      <c r="AK4" s="31"/>
      <c r="AL4" s="6"/>
      <c r="AM4" s="6"/>
      <c r="AN4" s="32"/>
      <c r="AO4" s="28"/>
      <c r="AP4" s="21">
        <v>10.0978333333333</v>
      </c>
      <c r="AQ4" s="6">
        <v>693.31779254148603</v>
      </c>
      <c r="AR4" s="6">
        <v>8.1312800512309505E-2</v>
      </c>
      <c r="AS4" s="6">
        <v>1.63213163287383</v>
      </c>
      <c r="AT4" s="6">
        <v>6.9370970853351796E-3</v>
      </c>
      <c r="AU4" s="6">
        <v>3.3250000000000002E-2</v>
      </c>
      <c r="AV4" s="6">
        <v>10.0562666666667</v>
      </c>
      <c r="AW4" s="6">
        <v>14441.035783248901</v>
      </c>
      <c r="AX4" s="6" t="s">
        <v>69</v>
      </c>
      <c r="AY4" s="6">
        <v>2.0746756727992302</v>
      </c>
      <c r="AZ4" s="6">
        <v>0.90537487460046395</v>
      </c>
      <c r="BA4" s="6">
        <v>0.22443333333333301</v>
      </c>
    </row>
    <row r="5" spans="1:53" ht="14.4" x14ac:dyDescent="0.25">
      <c r="A5" s="11">
        <v>50</v>
      </c>
      <c r="B5" s="12" t="s">
        <v>199</v>
      </c>
      <c r="C5" s="13"/>
      <c r="D5" s="11" t="s">
        <v>198</v>
      </c>
      <c r="E5" s="13">
        <v>1</v>
      </c>
      <c r="F5" s="5"/>
      <c r="G5" s="5"/>
      <c r="H5" s="5" t="s">
        <v>17</v>
      </c>
      <c r="I5" s="5" t="s">
        <v>119</v>
      </c>
      <c r="J5" s="5" t="s">
        <v>12</v>
      </c>
      <c r="K5" s="5" t="s">
        <v>154</v>
      </c>
      <c r="L5" s="5">
        <v>45077.5143171296</v>
      </c>
      <c r="M5" s="6" t="s">
        <v>69</v>
      </c>
      <c r="N5" s="6" t="s">
        <v>69</v>
      </c>
      <c r="O5" s="7" t="s">
        <v>69</v>
      </c>
      <c r="P5" s="6" t="s">
        <v>69</v>
      </c>
      <c r="Q5" s="6" t="s">
        <v>69</v>
      </c>
      <c r="R5" s="6" t="s">
        <v>69</v>
      </c>
      <c r="S5" s="6" t="s">
        <v>69</v>
      </c>
      <c r="T5" s="6" t="s">
        <v>69</v>
      </c>
      <c r="U5" s="7" t="s">
        <v>69</v>
      </c>
      <c r="V5" s="6" t="s">
        <v>69</v>
      </c>
      <c r="W5" s="6" t="s">
        <v>69</v>
      </c>
      <c r="X5" s="6" t="s">
        <v>69</v>
      </c>
      <c r="Y5" s="6" t="s">
        <v>69</v>
      </c>
      <c r="Z5" s="6" t="s">
        <v>69</v>
      </c>
      <c r="AA5" s="7" t="s">
        <v>69</v>
      </c>
      <c r="AB5" s="6" t="s">
        <v>69</v>
      </c>
      <c r="AC5" s="6" t="s">
        <v>69</v>
      </c>
      <c r="AD5" s="20" t="s">
        <v>69</v>
      </c>
      <c r="AE5" s="31"/>
      <c r="AF5" s="6"/>
      <c r="AG5" s="6"/>
      <c r="AH5" s="6"/>
      <c r="AI5" s="6"/>
      <c r="AJ5" s="20"/>
      <c r="AK5" s="31"/>
      <c r="AL5" s="6"/>
      <c r="AM5" s="6"/>
      <c r="AN5" s="32"/>
      <c r="AO5" s="28"/>
      <c r="AP5" s="21">
        <v>10.0916333333333</v>
      </c>
      <c r="AQ5" s="6">
        <v>20017.1950641937</v>
      </c>
      <c r="AR5" s="6">
        <v>0.10931774556207099</v>
      </c>
      <c r="AS5" s="6">
        <v>7.5084704440616399</v>
      </c>
      <c r="AT5" s="6">
        <v>1.0476189593992</v>
      </c>
      <c r="AU5" s="6">
        <v>0.18288333333333301</v>
      </c>
      <c r="AV5" s="6">
        <v>10.29115</v>
      </c>
      <c r="AW5" s="6">
        <v>21243.320453933698</v>
      </c>
      <c r="AX5" s="6" t="s">
        <v>69</v>
      </c>
      <c r="AY5" s="6">
        <v>2.42738044576822</v>
      </c>
      <c r="AZ5" s="6">
        <v>0.90359588989936102</v>
      </c>
      <c r="BA5" s="6">
        <v>0.29925000000000002</v>
      </c>
    </row>
    <row r="6" spans="1:53" ht="14.4" x14ac:dyDescent="0.25">
      <c r="A6" s="11">
        <v>51</v>
      </c>
      <c r="B6" s="12" t="s">
        <v>200</v>
      </c>
      <c r="C6" s="13"/>
      <c r="D6" s="11" t="s">
        <v>198</v>
      </c>
      <c r="E6" s="13">
        <v>1</v>
      </c>
      <c r="F6" s="5"/>
      <c r="G6" s="5"/>
      <c r="H6" s="5" t="s">
        <v>19</v>
      </c>
      <c r="I6" s="5" t="s">
        <v>35</v>
      </c>
      <c r="J6" s="5" t="s">
        <v>12</v>
      </c>
      <c r="K6" s="5" t="s">
        <v>71</v>
      </c>
      <c r="L6" s="5">
        <v>45077.530243055597</v>
      </c>
      <c r="M6" s="6" t="s">
        <v>69</v>
      </c>
      <c r="N6" s="6" t="s">
        <v>69</v>
      </c>
      <c r="O6" s="7" t="s">
        <v>69</v>
      </c>
      <c r="P6" s="6" t="s">
        <v>69</v>
      </c>
      <c r="Q6" s="6" t="s">
        <v>69</v>
      </c>
      <c r="R6" s="6" t="s">
        <v>69</v>
      </c>
      <c r="S6" s="6" t="s">
        <v>69</v>
      </c>
      <c r="T6" s="6" t="s">
        <v>69</v>
      </c>
      <c r="U6" s="7" t="s">
        <v>69</v>
      </c>
      <c r="V6" s="6" t="s">
        <v>69</v>
      </c>
      <c r="W6" s="6" t="s">
        <v>69</v>
      </c>
      <c r="X6" s="6" t="s">
        <v>69</v>
      </c>
      <c r="Y6" s="6" t="s">
        <v>69</v>
      </c>
      <c r="Z6" s="6" t="s">
        <v>69</v>
      </c>
      <c r="AA6" s="7" t="s">
        <v>69</v>
      </c>
      <c r="AB6" s="6" t="s">
        <v>69</v>
      </c>
      <c r="AC6" s="6" t="s">
        <v>69</v>
      </c>
      <c r="AD6" s="20" t="s">
        <v>69</v>
      </c>
      <c r="AE6" s="31"/>
      <c r="AF6" s="6"/>
      <c r="AG6" s="6"/>
      <c r="AH6" s="6"/>
      <c r="AI6" s="6"/>
      <c r="AJ6" s="20"/>
      <c r="AK6" s="31"/>
      <c r="AL6" s="6"/>
      <c r="AM6" s="6"/>
      <c r="AN6" s="32"/>
      <c r="AO6" s="28"/>
      <c r="AP6" s="21">
        <v>10.1053</v>
      </c>
      <c r="AQ6" s="6">
        <v>34855.115104003999</v>
      </c>
      <c r="AR6" s="6">
        <v>0.13082708415126601</v>
      </c>
      <c r="AS6" s="6">
        <v>9.6082574149764994</v>
      </c>
      <c r="AT6" s="6">
        <v>0.75456752990303</v>
      </c>
      <c r="AU6" s="6">
        <v>0.20780000000000001</v>
      </c>
      <c r="AV6" s="6">
        <v>10.4461166666667</v>
      </c>
      <c r="AW6" s="6">
        <v>15740.185861694299</v>
      </c>
      <c r="AX6" s="6" t="s">
        <v>69</v>
      </c>
      <c r="AY6" s="6">
        <v>1.6871539258302199</v>
      </c>
      <c r="AZ6" s="6">
        <v>0.71487428363012495</v>
      </c>
      <c r="BA6" s="6">
        <v>0.25768333333333299</v>
      </c>
    </row>
    <row r="7" spans="1:53" ht="14.4" x14ac:dyDescent="0.25">
      <c r="A7" s="11">
        <v>52</v>
      </c>
      <c r="B7" s="12" t="s">
        <v>201</v>
      </c>
      <c r="C7" s="13"/>
      <c r="D7" s="11" t="s">
        <v>198</v>
      </c>
      <c r="E7" s="13">
        <v>1</v>
      </c>
      <c r="F7" s="5"/>
      <c r="G7" s="5"/>
      <c r="H7" s="5" t="s">
        <v>23</v>
      </c>
      <c r="I7" s="5" t="s">
        <v>90</v>
      </c>
      <c r="J7" s="5" t="s">
        <v>12</v>
      </c>
      <c r="K7" s="5" t="s">
        <v>147</v>
      </c>
      <c r="L7" s="5">
        <v>45077.546168981498</v>
      </c>
      <c r="M7" s="6">
        <v>9.7349999999999994</v>
      </c>
      <c r="N7" s="6">
        <v>1.82982426304204</v>
      </c>
      <c r="O7" s="7">
        <v>0.63196473230138905</v>
      </c>
      <c r="P7" s="6">
        <v>0.24611203559502101</v>
      </c>
      <c r="Q7" s="6">
        <v>0.56828805308242702</v>
      </c>
      <c r="R7" s="6">
        <v>0.151666666666667</v>
      </c>
      <c r="S7" s="6">
        <v>9.8808333333333298</v>
      </c>
      <c r="T7" s="6">
        <v>4.0428484791480503</v>
      </c>
      <c r="U7" s="7">
        <v>0.55846621646386496</v>
      </c>
      <c r="V7" s="6">
        <v>0.29521472947243099</v>
      </c>
      <c r="W7" s="6">
        <v>0.852242633115597</v>
      </c>
      <c r="X7" s="6">
        <v>0.15083333333333299</v>
      </c>
      <c r="Y7" s="6">
        <v>10.029166666666701</v>
      </c>
      <c r="Z7" s="6">
        <v>13.717554722029201</v>
      </c>
      <c r="AA7" s="7">
        <v>0.665727164302788</v>
      </c>
      <c r="AB7" s="6">
        <v>2.5571500904294902</v>
      </c>
      <c r="AC7" s="6">
        <v>0.78645196212937496</v>
      </c>
      <c r="AD7" s="20">
        <v>0.16166666666666701</v>
      </c>
      <c r="AE7" s="31"/>
      <c r="AF7" s="6">
        <f>N7/($Z7+$T7+$N7)</f>
        <v>9.3404952361279908E-2</v>
      </c>
      <c r="AG7" s="6"/>
      <c r="AH7" s="6">
        <f>T7/($Z7+$T7+$N7)</f>
        <v>0.20637067571227236</v>
      </c>
      <c r="AI7" s="6"/>
      <c r="AJ7" s="20">
        <f>Z7/($Z7+$T7+$N7)</f>
        <v>0.70022437192644782</v>
      </c>
      <c r="AK7" s="31"/>
      <c r="AL7" s="6"/>
      <c r="AM7" s="6"/>
      <c r="AN7" s="32"/>
      <c r="AO7" s="28"/>
      <c r="AP7" s="21">
        <v>10.095800000000001</v>
      </c>
      <c r="AQ7" s="6">
        <v>141758.597524246</v>
      </c>
      <c r="AR7" s="6">
        <v>0.285941178576188</v>
      </c>
      <c r="AS7" s="6">
        <v>36.464306049257402</v>
      </c>
      <c r="AT7" s="6">
        <v>1.13495609371623</v>
      </c>
      <c r="AU7" s="6">
        <v>0.27429999999999999</v>
      </c>
      <c r="AV7" s="6">
        <v>10.4698666666667</v>
      </c>
      <c r="AW7" s="6">
        <v>15523.1251530762</v>
      </c>
      <c r="AX7" s="6" t="s">
        <v>69</v>
      </c>
      <c r="AY7" s="6">
        <v>1.5341465723294201</v>
      </c>
      <c r="AZ7" s="6">
        <v>1.47141149341283</v>
      </c>
      <c r="BA7" s="6">
        <v>0.24104999999999999</v>
      </c>
    </row>
    <row r="8" spans="1:53" ht="14.4" x14ac:dyDescent="0.25">
      <c r="A8" s="11">
        <v>53</v>
      </c>
      <c r="B8" s="12" t="s">
        <v>202</v>
      </c>
      <c r="C8" s="13"/>
      <c r="D8" s="11" t="s">
        <v>198</v>
      </c>
      <c r="E8" s="13">
        <v>1</v>
      </c>
      <c r="F8" s="5"/>
      <c r="G8" s="5"/>
      <c r="H8" s="5" t="s">
        <v>24</v>
      </c>
      <c r="I8" s="5" t="s">
        <v>102</v>
      </c>
      <c r="J8" s="5" t="s">
        <v>12</v>
      </c>
      <c r="K8" s="5" t="s">
        <v>40</v>
      </c>
      <c r="L8" s="5">
        <v>45077.5620949074</v>
      </c>
      <c r="M8" s="6" t="s">
        <v>69</v>
      </c>
      <c r="N8" s="6" t="s">
        <v>69</v>
      </c>
      <c r="O8" s="7" t="s">
        <v>69</v>
      </c>
      <c r="P8" s="6" t="s">
        <v>69</v>
      </c>
      <c r="Q8" s="6" t="s">
        <v>69</v>
      </c>
      <c r="R8" s="6" t="s">
        <v>69</v>
      </c>
      <c r="S8" s="6" t="s">
        <v>69</v>
      </c>
      <c r="T8" s="6" t="s">
        <v>69</v>
      </c>
      <c r="U8" s="7" t="s">
        <v>69</v>
      </c>
      <c r="V8" s="6" t="s">
        <v>69</v>
      </c>
      <c r="W8" s="6" t="s">
        <v>69</v>
      </c>
      <c r="X8" s="6" t="s">
        <v>69</v>
      </c>
      <c r="Y8" s="6" t="s">
        <v>69</v>
      </c>
      <c r="Z8" s="6" t="s">
        <v>69</v>
      </c>
      <c r="AA8" s="7" t="s">
        <v>69</v>
      </c>
      <c r="AB8" s="6" t="s">
        <v>69</v>
      </c>
      <c r="AC8" s="6" t="s">
        <v>69</v>
      </c>
      <c r="AD8" s="20" t="s">
        <v>69</v>
      </c>
      <c r="AE8" s="31"/>
      <c r="AF8" s="6"/>
      <c r="AG8" s="6"/>
      <c r="AH8" s="6"/>
      <c r="AI8" s="6"/>
      <c r="AJ8" s="20"/>
      <c r="AK8" s="31"/>
      <c r="AL8" s="6"/>
      <c r="AM8" s="6"/>
      <c r="AN8" s="32"/>
      <c r="AO8" s="28"/>
      <c r="AP8" s="21" t="s">
        <v>69</v>
      </c>
      <c r="AQ8" s="6" t="s">
        <v>69</v>
      </c>
      <c r="AR8" s="6" t="s">
        <v>69</v>
      </c>
      <c r="AS8" s="6" t="s">
        <v>69</v>
      </c>
      <c r="AT8" s="6" t="s">
        <v>69</v>
      </c>
      <c r="AU8" s="6" t="s">
        <v>69</v>
      </c>
      <c r="AV8" s="6" t="s">
        <v>69</v>
      </c>
      <c r="AW8" s="6" t="s">
        <v>69</v>
      </c>
      <c r="AX8" s="6" t="s">
        <v>69</v>
      </c>
      <c r="AY8" s="6" t="s">
        <v>69</v>
      </c>
      <c r="AZ8" s="6" t="s">
        <v>69</v>
      </c>
      <c r="BA8" s="6" t="s">
        <v>69</v>
      </c>
    </row>
    <row r="9" spans="1:53" ht="14.4" x14ac:dyDescent="0.25">
      <c r="A9" s="11">
        <v>54</v>
      </c>
      <c r="B9" s="12" t="s">
        <v>203</v>
      </c>
      <c r="C9" s="13"/>
      <c r="D9" s="11" t="s">
        <v>198</v>
      </c>
      <c r="E9" s="13">
        <v>1</v>
      </c>
      <c r="F9" s="5"/>
      <c r="G9" s="5"/>
      <c r="H9" s="5" t="s">
        <v>21</v>
      </c>
      <c r="I9" s="5" t="s">
        <v>158</v>
      </c>
      <c r="J9" s="5" t="s">
        <v>12</v>
      </c>
      <c r="K9" s="5" t="s">
        <v>107</v>
      </c>
      <c r="L9" s="5">
        <v>45077.5843171296</v>
      </c>
      <c r="M9" s="6">
        <v>9.7366666666666699</v>
      </c>
      <c r="N9" s="6">
        <v>13.564770777465499</v>
      </c>
      <c r="O9" s="7">
        <v>2.1556260295351302</v>
      </c>
      <c r="P9" s="6">
        <v>1.1165096195667299</v>
      </c>
      <c r="Q9" s="6">
        <v>1.64178552653711</v>
      </c>
      <c r="R9" s="6">
        <v>0.14333333333333301</v>
      </c>
      <c r="S9" s="6">
        <v>9.8849999999999998</v>
      </c>
      <c r="T9" s="6">
        <v>35.180515513480202</v>
      </c>
      <c r="U9" s="7">
        <v>2.06322948922501</v>
      </c>
      <c r="V9" s="6">
        <v>2.8766345326593199</v>
      </c>
      <c r="W9" s="6">
        <v>1.28355478485054</v>
      </c>
      <c r="X9" s="6">
        <v>0.14333333333333301</v>
      </c>
      <c r="Y9" s="6">
        <v>10.029999999999999</v>
      </c>
      <c r="Z9" s="6">
        <v>118.556305688376</v>
      </c>
      <c r="AA9" s="7">
        <v>2.0189280797582501</v>
      </c>
      <c r="AB9" s="6">
        <v>9.6274385437166607</v>
      </c>
      <c r="AC9" s="6">
        <v>0.817811879112879</v>
      </c>
      <c r="AD9" s="20">
        <v>0.25916666666666699</v>
      </c>
      <c r="AE9" s="31"/>
      <c r="AF9" s="6">
        <f>N9/($Z9+$T9+$N9)</f>
        <v>8.1079747161892465E-2</v>
      </c>
      <c r="AG9" s="6"/>
      <c r="AH9" s="6">
        <f>T9/($Z9+$T9+$N9)</f>
        <v>0.21028201284437553</v>
      </c>
      <c r="AI9" s="6"/>
      <c r="AJ9" s="20">
        <f>Z9/($Z9+$T9+$N9)</f>
        <v>0.70863823999373199</v>
      </c>
      <c r="AK9" s="31"/>
      <c r="AL9" s="6"/>
      <c r="AM9" s="6"/>
      <c r="AN9" s="32"/>
      <c r="AO9" s="28"/>
      <c r="AP9" s="21">
        <v>10.107516666666699</v>
      </c>
      <c r="AQ9" s="6">
        <v>1181034.4903806101</v>
      </c>
      <c r="AR9" s="6">
        <v>1.80738949838643</v>
      </c>
      <c r="AS9" s="6">
        <v>162.41150527324999</v>
      </c>
      <c r="AT9" s="6">
        <v>0.88611196045298801</v>
      </c>
      <c r="AU9" s="6">
        <v>0.32418333333333299</v>
      </c>
      <c r="AV9" s="6">
        <v>10.573033333333299</v>
      </c>
      <c r="AW9" s="6">
        <v>15010.3216856865</v>
      </c>
      <c r="AX9" s="6" t="s">
        <v>69</v>
      </c>
      <c r="AY9" s="6">
        <v>1.4777045957120301</v>
      </c>
      <c r="AZ9" s="6">
        <v>0.75158463255362296</v>
      </c>
      <c r="BA9" s="6">
        <v>0.20776666666666699</v>
      </c>
    </row>
    <row r="10" spans="1:53" ht="14.4" x14ac:dyDescent="0.25">
      <c r="A10" s="11">
        <v>55</v>
      </c>
      <c r="B10" s="12" t="s">
        <v>204</v>
      </c>
      <c r="C10" s="13"/>
      <c r="D10" s="11" t="s">
        <v>198</v>
      </c>
      <c r="E10" s="13">
        <v>1</v>
      </c>
      <c r="F10" s="5"/>
      <c r="G10" s="5"/>
      <c r="H10" s="5" t="s">
        <v>22</v>
      </c>
      <c r="I10" s="5" t="s">
        <v>79</v>
      </c>
      <c r="J10" s="5" t="s">
        <v>12</v>
      </c>
      <c r="K10" s="5" t="s">
        <v>31</v>
      </c>
      <c r="L10" s="5">
        <v>45077.600243055596</v>
      </c>
      <c r="M10" s="6">
        <v>9.7291666666666696</v>
      </c>
      <c r="N10" s="6">
        <v>28.150282051226501</v>
      </c>
      <c r="O10" s="7">
        <v>4.0494036450428901</v>
      </c>
      <c r="P10" s="6">
        <v>2.1628007810311498</v>
      </c>
      <c r="Q10" s="6">
        <v>1.3408782788032501</v>
      </c>
      <c r="R10" s="6">
        <v>0.16250000000000001</v>
      </c>
      <c r="S10" s="6">
        <v>9.87916666666667</v>
      </c>
      <c r="T10" s="6">
        <v>74.448789201818002</v>
      </c>
      <c r="U10" s="7">
        <v>3.9609136017113999</v>
      </c>
      <c r="V10" s="6">
        <v>5.6735474809623501</v>
      </c>
      <c r="W10" s="6">
        <v>1.05578530990952</v>
      </c>
      <c r="X10" s="6">
        <v>0.14833333333333301</v>
      </c>
      <c r="Y10" s="6">
        <v>10.026666666666699</v>
      </c>
      <c r="Z10" s="6">
        <v>264.68181382796001</v>
      </c>
      <c r="AA10" s="7">
        <v>3.9050357409354999</v>
      </c>
      <c r="AB10" s="6">
        <v>20.0718085766751</v>
      </c>
      <c r="AC10" s="6">
        <v>0.81103192436792504</v>
      </c>
      <c r="AD10" s="20">
        <v>0.26583333333333298</v>
      </c>
      <c r="AE10" s="31"/>
      <c r="AF10" s="6">
        <f t="shared" ref="AF10:AF12" si="0">N10/($Z10+$T10+$N10)</f>
        <v>7.664510513531872E-2</v>
      </c>
      <c r="AG10" s="6"/>
      <c r="AH10" s="6">
        <f>T10/($Z10+$T10+$N10)</f>
        <v>0.20270259691134807</v>
      </c>
      <c r="AI10" s="6"/>
      <c r="AJ10" s="20">
        <f>Z10/($Z10+$T10+$N10)</f>
        <v>0.7206522979533333</v>
      </c>
      <c r="AK10" s="31"/>
      <c r="AL10" s="6"/>
      <c r="AM10" s="6"/>
      <c r="AN10" s="32"/>
      <c r="AO10" s="28"/>
      <c r="AP10" s="21">
        <v>10.1031833333333</v>
      </c>
      <c r="AQ10" s="6">
        <v>2864004.1298498898</v>
      </c>
      <c r="AR10" s="6">
        <v>4.3254346635954803</v>
      </c>
      <c r="AS10" s="6">
        <v>295.17485375533499</v>
      </c>
      <c r="AT10" s="6">
        <v>0.94169827683660301</v>
      </c>
      <c r="AU10" s="6">
        <v>0.39068333333333299</v>
      </c>
      <c r="AV10" s="6">
        <v>10.585316666666699</v>
      </c>
      <c r="AW10" s="6">
        <v>29162.779288086</v>
      </c>
      <c r="AX10" s="6" t="s">
        <v>69</v>
      </c>
      <c r="AY10" s="6">
        <v>2.52504410040188</v>
      </c>
      <c r="AZ10" s="6">
        <v>0.678224822334622</v>
      </c>
      <c r="BA10" s="6">
        <v>0.39900000000000002</v>
      </c>
    </row>
    <row r="11" spans="1:53" ht="14.4" x14ac:dyDescent="0.25">
      <c r="A11" s="11">
        <v>56</v>
      </c>
      <c r="B11" s="12" t="s">
        <v>205</v>
      </c>
      <c r="C11" s="13"/>
      <c r="D11" s="11" t="s">
        <v>198</v>
      </c>
      <c r="E11" s="13">
        <v>1</v>
      </c>
      <c r="F11" s="5"/>
      <c r="G11" s="5"/>
      <c r="H11" s="5" t="s">
        <v>13</v>
      </c>
      <c r="I11" s="5" t="s">
        <v>146</v>
      </c>
      <c r="J11" s="5" t="s">
        <v>12</v>
      </c>
      <c r="K11" s="5" t="s">
        <v>97</v>
      </c>
      <c r="L11" s="5">
        <v>45077.616168981498</v>
      </c>
      <c r="M11" s="6">
        <v>9.7375000000000007</v>
      </c>
      <c r="N11" s="6">
        <v>54.8195168101348</v>
      </c>
      <c r="O11" s="7">
        <v>7.5121276360764</v>
      </c>
      <c r="P11" s="6">
        <v>4.4837990214742804</v>
      </c>
      <c r="Q11" s="6">
        <v>1.1620246649367201</v>
      </c>
      <c r="R11" s="6">
        <v>0.16500000000000001</v>
      </c>
      <c r="S11" s="6">
        <v>9.8874999999999993</v>
      </c>
      <c r="T11" s="6">
        <v>146.865775245968</v>
      </c>
      <c r="U11" s="7">
        <v>7.4605470457694798</v>
      </c>
      <c r="V11" s="6">
        <v>12.0452895145576</v>
      </c>
      <c r="W11" s="6">
        <v>0.94026619704460002</v>
      </c>
      <c r="X11" s="6">
        <v>0.14749999999999999</v>
      </c>
      <c r="Y11" s="6">
        <v>10.035</v>
      </c>
      <c r="Z11" s="6">
        <v>533.28357903853498</v>
      </c>
      <c r="AA11" s="7">
        <v>7.3719995422552902</v>
      </c>
      <c r="AB11" s="6">
        <v>44.042120018687001</v>
      </c>
      <c r="AC11" s="6">
        <v>0.67242558380674899</v>
      </c>
      <c r="AD11" s="20">
        <v>0.24083333333333301</v>
      </c>
      <c r="AE11" s="31"/>
      <c r="AF11" s="6">
        <f t="shared" si="0"/>
        <v>7.4587535562544924E-2</v>
      </c>
      <c r="AG11" s="6"/>
      <c r="AH11" s="6">
        <f>T11/($Z11+$T11+$N11)</f>
        <v>0.19982584436158646</v>
      </c>
      <c r="AI11" s="6"/>
      <c r="AJ11" s="20">
        <f>Z11/($Z11+$T11+$N11)</f>
        <v>0.72558662007586849</v>
      </c>
      <c r="AK11" s="31"/>
      <c r="AL11" s="6"/>
      <c r="AM11" s="6"/>
      <c r="AN11" s="32"/>
      <c r="AO11" s="28"/>
      <c r="AP11" s="21">
        <v>10.109349999999999</v>
      </c>
      <c r="AQ11" s="6">
        <v>5113223.0887357704</v>
      </c>
      <c r="AR11" s="6">
        <v>7.8044479846122803</v>
      </c>
      <c r="AS11" s="6">
        <v>445.37533025113299</v>
      </c>
      <c r="AT11" s="6">
        <v>0.84397617732536101</v>
      </c>
      <c r="AU11" s="6">
        <v>0.38236666666666702</v>
      </c>
      <c r="AV11" s="6">
        <v>10.6247333333333</v>
      </c>
      <c r="AW11" s="6">
        <v>26454.270861664001</v>
      </c>
      <c r="AX11" s="6" t="s">
        <v>69</v>
      </c>
      <c r="AY11" s="6">
        <v>2.74925769252288</v>
      </c>
      <c r="AZ11" s="6">
        <v>0.69167502374180601</v>
      </c>
      <c r="BA11" s="6">
        <v>0.30756666666666699</v>
      </c>
    </row>
    <row r="12" spans="1:53" ht="14.4" x14ac:dyDescent="0.25">
      <c r="A12" s="11">
        <v>57</v>
      </c>
      <c r="B12" s="12" t="s">
        <v>206</v>
      </c>
      <c r="C12" s="13"/>
      <c r="D12" s="11" t="s">
        <v>198</v>
      </c>
      <c r="E12" s="13">
        <v>1</v>
      </c>
      <c r="F12" s="5"/>
      <c r="G12" s="5"/>
      <c r="H12" s="5" t="s">
        <v>14</v>
      </c>
      <c r="I12" s="5" t="s">
        <v>152</v>
      </c>
      <c r="J12" s="5" t="s">
        <v>12</v>
      </c>
      <c r="K12" s="5" t="s">
        <v>110</v>
      </c>
      <c r="L12" s="5">
        <v>45077.6320949074</v>
      </c>
      <c r="M12" s="6">
        <v>9.7266666666666701</v>
      </c>
      <c r="N12" s="6">
        <v>91.562647378135594</v>
      </c>
      <c r="O12" s="7">
        <v>12.2828426893456</v>
      </c>
      <c r="P12" s="6">
        <v>7.5802568863998596</v>
      </c>
      <c r="Q12" s="6">
        <v>1.1034553695303899</v>
      </c>
      <c r="R12" s="6">
        <v>0.163333333333333</v>
      </c>
      <c r="S12" s="6">
        <v>9.8774999999999995</v>
      </c>
      <c r="T12" s="6">
        <v>248.183541319173</v>
      </c>
      <c r="U12" s="7">
        <v>12.356843646830299</v>
      </c>
      <c r="V12" s="6">
        <v>20.571344416814199</v>
      </c>
      <c r="W12" s="6">
        <v>0.902390704655191</v>
      </c>
      <c r="X12" s="6">
        <v>0.14833333333333301</v>
      </c>
      <c r="Y12" s="6">
        <v>10.025</v>
      </c>
      <c r="Z12" s="6">
        <v>925.79410652550303</v>
      </c>
      <c r="AA12" s="7">
        <v>12.4383094727482</v>
      </c>
      <c r="AB12" s="6">
        <v>76.473401564062897</v>
      </c>
      <c r="AC12" s="6">
        <v>0.69168328391217304</v>
      </c>
      <c r="AD12" s="20">
        <v>0.24583333333333299</v>
      </c>
      <c r="AE12" s="31"/>
      <c r="AF12" s="6">
        <f t="shared" si="0"/>
        <v>7.2350637687135066E-2</v>
      </c>
      <c r="AG12" s="6"/>
      <c r="AH12" s="6">
        <f>T12/($Z12+$T12+$N12)</f>
        <v>0.19610876260204554</v>
      </c>
      <c r="AI12" s="6"/>
      <c r="AJ12" s="20">
        <f>Z12/($Z12+$T12+$N12)</f>
        <v>0.73154059971081931</v>
      </c>
      <c r="AK12" s="31"/>
      <c r="AL12" s="6"/>
      <c r="AM12" s="6"/>
      <c r="AN12" s="32"/>
      <c r="AO12" s="28"/>
      <c r="AP12" s="21">
        <v>10.0956666666667</v>
      </c>
      <c r="AQ12" s="6">
        <v>7743213.7340492997</v>
      </c>
      <c r="AR12" s="6">
        <v>12.057795713993301</v>
      </c>
      <c r="AS12" s="6">
        <v>521.61004220421898</v>
      </c>
      <c r="AT12" s="6">
        <v>0.96500652598511105</v>
      </c>
      <c r="AU12" s="6">
        <v>0.44061666666666699</v>
      </c>
      <c r="AV12" s="6">
        <v>10.5861</v>
      </c>
      <c r="AW12" s="6">
        <v>20328.709850769101</v>
      </c>
      <c r="AX12" s="6" t="s">
        <v>69</v>
      </c>
      <c r="AY12" s="6">
        <v>2.3796877868392698</v>
      </c>
      <c r="AZ12" s="6">
        <v>1.25306165061208</v>
      </c>
      <c r="BA12" s="6">
        <v>0.26600000000000001</v>
      </c>
    </row>
    <row r="13" spans="1:53" ht="14.4" x14ac:dyDescent="0.25">
      <c r="A13" s="11">
        <v>49</v>
      </c>
      <c r="B13" s="12" t="s">
        <v>197</v>
      </c>
      <c r="C13" s="13"/>
      <c r="D13" s="11" t="s">
        <v>198</v>
      </c>
      <c r="E13" s="13">
        <v>1</v>
      </c>
      <c r="F13" s="5"/>
      <c r="G13" s="5"/>
      <c r="H13" s="5" t="s">
        <v>174</v>
      </c>
      <c r="I13" s="5" t="s">
        <v>81</v>
      </c>
      <c r="J13" s="5" t="s">
        <v>39</v>
      </c>
      <c r="K13" s="5" t="s">
        <v>69</v>
      </c>
      <c r="L13" s="5">
        <v>45077.648009259297</v>
      </c>
      <c r="M13" s="6" t="s">
        <v>69</v>
      </c>
      <c r="N13" s="6" t="s">
        <v>69</v>
      </c>
      <c r="O13" s="7" t="s">
        <v>69</v>
      </c>
      <c r="P13" s="6" t="s">
        <v>69</v>
      </c>
      <c r="Q13" s="6" t="s">
        <v>69</v>
      </c>
      <c r="R13" s="6" t="s">
        <v>69</v>
      </c>
      <c r="S13" s="6" t="s">
        <v>69</v>
      </c>
      <c r="T13" s="6" t="s">
        <v>69</v>
      </c>
      <c r="U13" s="7" t="s">
        <v>69</v>
      </c>
      <c r="V13" s="6" t="s">
        <v>69</v>
      </c>
      <c r="W13" s="6" t="s">
        <v>69</v>
      </c>
      <c r="X13" s="6" t="s">
        <v>69</v>
      </c>
      <c r="Y13" s="6" t="s">
        <v>69</v>
      </c>
      <c r="Z13" s="6" t="s">
        <v>69</v>
      </c>
      <c r="AA13" s="7" t="s">
        <v>69</v>
      </c>
      <c r="AB13" s="6" t="s">
        <v>69</v>
      </c>
      <c r="AC13" s="6" t="s">
        <v>69</v>
      </c>
      <c r="AD13" s="20" t="s">
        <v>69</v>
      </c>
      <c r="AE13" s="31"/>
      <c r="AF13" s="6"/>
      <c r="AG13" s="6"/>
      <c r="AH13" s="6"/>
      <c r="AI13" s="6"/>
      <c r="AJ13" s="20"/>
      <c r="AK13" s="31"/>
      <c r="AL13" s="6"/>
      <c r="AM13" s="6"/>
      <c r="AN13" s="32"/>
      <c r="AO13" s="28"/>
      <c r="AP13" s="21">
        <v>10.0992</v>
      </c>
      <c r="AQ13" s="6">
        <v>41104.558986237702</v>
      </c>
      <c r="AR13" s="6">
        <v>0.139887863168939</v>
      </c>
      <c r="AS13" s="6">
        <v>6.3971861827426197</v>
      </c>
      <c r="AT13" s="6">
        <v>0.49428296755232898</v>
      </c>
      <c r="AU13" s="6">
        <v>0.310516666666667</v>
      </c>
      <c r="AV13" s="6">
        <v>10.6145666666667</v>
      </c>
      <c r="AW13" s="6">
        <v>20760.626783218398</v>
      </c>
      <c r="AX13" s="6" t="s">
        <v>69</v>
      </c>
      <c r="AY13" s="6">
        <v>2.38796729607671</v>
      </c>
      <c r="AZ13" s="6">
        <v>0.70307927271262405</v>
      </c>
      <c r="BA13" s="6">
        <v>0.28263333333333301</v>
      </c>
    </row>
    <row r="14" spans="1:53" ht="14.4" x14ac:dyDescent="0.25">
      <c r="A14" s="11">
        <v>49</v>
      </c>
      <c r="B14" s="12" t="s">
        <v>197</v>
      </c>
      <c r="C14" s="13"/>
      <c r="D14" s="11" t="s">
        <v>198</v>
      </c>
      <c r="E14" s="13">
        <v>1</v>
      </c>
      <c r="F14" s="5"/>
      <c r="G14" s="5"/>
      <c r="H14" s="5" t="s">
        <v>174</v>
      </c>
      <c r="I14" s="5" t="s">
        <v>112</v>
      </c>
      <c r="J14" s="5" t="s">
        <v>39</v>
      </c>
      <c r="K14" s="5" t="s">
        <v>69</v>
      </c>
      <c r="L14" s="5">
        <v>45077.663935185199</v>
      </c>
      <c r="M14" s="6" t="s">
        <v>69</v>
      </c>
      <c r="N14" s="6" t="s">
        <v>69</v>
      </c>
      <c r="O14" s="7" t="s">
        <v>69</v>
      </c>
      <c r="P14" s="6" t="s">
        <v>69</v>
      </c>
      <c r="Q14" s="6" t="s">
        <v>69</v>
      </c>
      <c r="R14" s="6" t="s">
        <v>69</v>
      </c>
      <c r="S14" s="6" t="s">
        <v>69</v>
      </c>
      <c r="T14" s="6" t="s">
        <v>69</v>
      </c>
      <c r="U14" s="7" t="s">
        <v>69</v>
      </c>
      <c r="V14" s="6" t="s">
        <v>69</v>
      </c>
      <c r="W14" s="6" t="s">
        <v>69</v>
      </c>
      <c r="X14" s="6" t="s">
        <v>69</v>
      </c>
      <c r="Y14" s="6" t="s">
        <v>69</v>
      </c>
      <c r="Z14" s="6" t="s">
        <v>69</v>
      </c>
      <c r="AA14" s="7" t="s">
        <v>69</v>
      </c>
      <c r="AB14" s="6" t="s">
        <v>69</v>
      </c>
      <c r="AC14" s="6" t="s">
        <v>69</v>
      </c>
      <c r="AD14" s="20" t="s">
        <v>69</v>
      </c>
      <c r="AE14" s="31"/>
      <c r="AF14" s="6"/>
      <c r="AG14" s="6"/>
      <c r="AH14" s="6"/>
      <c r="AI14" s="6"/>
      <c r="AJ14" s="20"/>
      <c r="AK14" s="31"/>
      <c r="AL14" s="6"/>
      <c r="AM14" s="6"/>
      <c r="AN14" s="32"/>
      <c r="AO14" s="28"/>
      <c r="AP14" s="21">
        <v>10.132066666666701</v>
      </c>
      <c r="AQ14" s="6">
        <v>25819.799185150201</v>
      </c>
      <c r="AR14" s="6">
        <v>0.11772873183179899</v>
      </c>
      <c r="AS14" s="6">
        <v>2.4781294928620099</v>
      </c>
      <c r="AT14" s="6">
        <v>3.4176267848119202</v>
      </c>
      <c r="AU14" s="6">
        <v>0.39905000000000002</v>
      </c>
      <c r="AV14" s="6">
        <v>10.6142</v>
      </c>
      <c r="AW14" s="6">
        <v>18028.4553015442</v>
      </c>
      <c r="AX14" s="6" t="s">
        <v>69</v>
      </c>
      <c r="AY14" s="6">
        <v>2.26876489711475</v>
      </c>
      <c r="AZ14" s="6">
        <v>0.55674997717665797</v>
      </c>
      <c r="BA14" s="6">
        <v>0.29925000000000002</v>
      </c>
    </row>
    <row r="15" spans="1:53" ht="14.4" x14ac:dyDescent="0.25">
      <c r="A15" s="14">
        <v>1</v>
      </c>
      <c r="B15" s="15" t="s">
        <v>207</v>
      </c>
      <c r="C15" s="16">
        <v>1</v>
      </c>
      <c r="D15" s="14" t="s">
        <v>192</v>
      </c>
      <c r="E15" s="16">
        <v>1</v>
      </c>
      <c r="F15" s="5"/>
      <c r="G15" s="5"/>
      <c r="H15" s="5" t="s">
        <v>57</v>
      </c>
      <c r="I15" s="5" t="s">
        <v>153</v>
      </c>
      <c r="J15" s="5" t="s">
        <v>143</v>
      </c>
      <c r="K15" s="5" t="s">
        <v>171</v>
      </c>
      <c r="L15" s="5">
        <v>45077.679861111101</v>
      </c>
      <c r="M15" s="6" t="s">
        <v>69</v>
      </c>
      <c r="N15" s="6" t="s">
        <v>69</v>
      </c>
      <c r="O15" s="7" t="s">
        <v>69</v>
      </c>
      <c r="P15" s="6" t="s">
        <v>69</v>
      </c>
      <c r="Q15" s="6" t="s">
        <v>69</v>
      </c>
      <c r="R15" s="6" t="s">
        <v>69</v>
      </c>
      <c r="S15" s="6" t="s">
        <v>69</v>
      </c>
      <c r="T15" s="6" t="s">
        <v>69</v>
      </c>
      <c r="U15" s="7" t="s">
        <v>69</v>
      </c>
      <c r="V15" s="6" t="s">
        <v>69</v>
      </c>
      <c r="W15" s="6" t="s">
        <v>69</v>
      </c>
      <c r="X15" s="6" t="s">
        <v>69</v>
      </c>
      <c r="Y15" s="6" t="s">
        <v>69</v>
      </c>
      <c r="Z15" s="6" t="s">
        <v>69</v>
      </c>
      <c r="AA15" s="7" t="s">
        <v>69</v>
      </c>
      <c r="AB15" s="6" t="s">
        <v>69</v>
      </c>
      <c r="AC15" s="6" t="s">
        <v>69</v>
      </c>
      <c r="AD15" s="20" t="s">
        <v>69</v>
      </c>
      <c r="AE15" s="31"/>
      <c r="AF15" s="6"/>
      <c r="AG15" s="6"/>
      <c r="AH15" s="6"/>
      <c r="AI15" s="6"/>
      <c r="AJ15" s="20"/>
      <c r="AK15" s="31"/>
      <c r="AL15" s="6"/>
      <c r="AM15" s="6"/>
      <c r="AN15" s="32"/>
      <c r="AO15" s="28"/>
      <c r="AP15" s="21">
        <v>10.106533333333299</v>
      </c>
      <c r="AQ15" s="6">
        <v>0</v>
      </c>
      <c r="AR15" s="6">
        <v>8.0308170213942695E-2</v>
      </c>
      <c r="AS15" s="6">
        <v>1.5632540802663499</v>
      </c>
      <c r="AT15" s="6">
        <v>1</v>
      </c>
      <c r="AU15" s="6">
        <v>0</v>
      </c>
      <c r="AV15" s="6">
        <v>10.355916666666699</v>
      </c>
      <c r="AW15" s="6">
        <v>66503813.638150699</v>
      </c>
      <c r="AX15" s="6" t="s">
        <v>69</v>
      </c>
      <c r="AY15" s="6">
        <v>807.692883534874</v>
      </c>
      <c r="AZ15" s="6">
        <v>2.4934137854660801</v>
      </c>
      <c r="BA15" s="6">
        <v>1.1055666666666699</v>
      </c>
    </row>
    <row r="16" spans="1:53" ht="14.4" x14ac:dyDescent="0.25">
      <c r="A16" s="14">
        <v>2</v>
      </c>
      <c r="B16" s="15" t="s">
        <v>207</v>
      </c>
      <c r="C16" s="16">
        <v>1</v>
      </c>
      <c r="D16" s="14" t="s">
        <v>192</v>
      </c>
      <c r="E16" s="16">
        <v>2</v>
      </c>
      <c r="F16" s="5"/>
      <c r="G16" s="5"/>
      <c r="H16" s="5" t="s">
        <v>59</v>
      </c>
      <c r="I16" s="5" t="s">
        <v>95</v>
      </c>
      <c r="J16" s="5" t="s">
        <v>143</v>
      </c>
      <c r="K16" s="5" t="s">
        <v>172</v>
      </c>
      <c r="L16" s="5">
        <v>45077.695798611101</v>
      </c>
      <c r="M16" s="6" t="s">
        <v>69</v>
      </c>
      <c r="N16" s="6" t="s">
        <v>69</v>
      </c>
      <c r="O16" s="7" t="s">
        <v>69</v>
      </c>
      <c r="P16" s="6" t="s">
        <v>69</v>
      </c>
      <c r="Q16" s="6" t="s">
        <v>69</v>
      </c>
      <c r="R16" s="6" t="s">
        <v>69</v>
      </c>
      <c r="S16" s="6" t="s">
        <v>69</v>
      </c>
      <c r="T16" s="6" t="s">
        <v>69</v>
      </c>
      <c r="U16" s="7" t="s">
        <v>69</v>
      </c>
      <c r="V16" s="6" t="s">
        <v>69</v>
      </c>
      <c r="W16" s="6" t="s">
        <v>69</v>
      </c>
      <c r="X16" s="6" t="s">
        <v>69</v>
      </c>
      <c r="Y16" s="6" t="s">
        <v>69</v>
      </c>
      <c r="Z16" s="6" t="s">
        <v>69</v>
      </c>
      <c r="AA16" s="7" t="s">
        <v>69</v>
      </c>
      <c r="AB16" s="6" t="s">
        <v>69</v>
      </c>
      <c r="AC16" s="6" t="s">
        <v>69</v>
      </c>
      <c r="AD16" s="20" t="s">
        <v>69</v>
      </c>
      <c r="AE16" s="31"/>
      <c r="AF16" s="6"/>
      <c r="AG16" s="6"/>
      <c r="AH16" s="6"/>
      <c r="AI16" s="6"/>
      <c r="AJ16" s="20"/>
      <c r="AK16" s="31"/>
      <c r="AL16" s="6"/>
      <c r="AM16" s="6"/>
      <c r="AN16" s="32"/>
      <c r="AO16" s="28"/>
      <c r="AP16" s="21">
        <v>10.130133333333299</v>
      </c>
      <c r="AQ16" s="6">
        <v>0</v>
      </c>
      <c r="AR16" s="6">
        <v>8.0308170213942695E-2</v>
      </c>
      <c r="AS16" s="6">
        <v>1.4279310714658</v>
      </c>
      <c r="AT16" s="6">
        <v>1</v>
      </c>
      <c r="AU16" s="6">
        <v>0</v>
      </c>
      <c r="AV16" s="6">
        <v>10.3712</v>
      </c>
      <c r="AW16" s="6">
        <v>61918709.641275302</v>
      </c>
      <c r="AX16" s="6" t="s">
        <v>69</v>
      </c>
      <c r="AY16" s="6">
        <v>252.01833652359801</v>
      </c>
      <c r="AZ16" s="6">
        <v>2.2790061592727202</v>
      </c>
      <c r="BA16" s="6">
        <v>0.75643333333333296</v>
      </c>
    </row>
    <row r="17" spans="1:53" ht="14.4" x14ac:dyDescent="0.25">
      <c r="A17" s="14">
        <v>3</v>
      </c>
      <c r="B17" s="15" t="s">
        <v>207</v>
      </c>
      <c r="C17" s="16">
        <v>2</v>
      </c>
      <c r="D17" s="14" t="s">
        <v>192</v>
      </c>
      <c r="E17" s="16">
        <v>1</v>
      </c>
      <c r="F17" s="5"/>
      <c r="G17" s="5"/>
      <c r="H17" s="5" t="s">
        <v>61</v>
      </c>
      <c r="I17" s="5" t="s">
        <v>83</v>
      </c>
      <c r="J17" s="5" t="s">
        <v>143</v>
      </c>
      <c r="K17" s="5" t="s">
        <v>173</v>
      </c>
      <c r="L17" s="5">
        <v>45077.711736111101</v>
      </c>
      <c r="M17" s="6" t="s">
        <v>69</v>
      </c>
      <c r="N17" s="6" t="s">
        <v>69</v>
      </c>
      <c r="O17" s="7" t="s">
        <v>69</v>
      </c>
      <c r="P17" s="6" t="s">
        <v>69</v>
      </c>
      <c r="Q17" s="6" t="s">
        <v>69</v>
      </c>
      <c r="R17" s="6" t="s">
        <v>69</v>
      </c>
      <c r="S17" s="6" t="s">
        <v>69</v>
      </c>
      <c r="T17" s="6" t="s">
        <v>69</v>
      </c>
      <c r="U17" s="7" t="s">
        <v>69</v>
      </c>
      <c r="V17" s="6" t="s">
        <v>69</v>
      </c>
      <c r="W17" s="6" t="s">
        <v>69</v>
      </c>
      <c r="X17" s="6" t="s">
        <v>69</v>
      </c>
      <c r="Y17" s="6" t="s">
        <v>69</v>
      </c>
      <c r="Z17" s="6" t="s">
        <v>69</v>
      </c>
      <c r="AA17" s="7" t="s">
        <v>69</v>
      </c>
      <c r="AB17" s="6" t="s">
        <v>69</v>
      </c>
      <c r="AC17" s="6" t="s">
        <v>69</v>
      </c>
      <c r="AD17" s="20" t="s">
        <v>69</v>
      </c>
      <c r="AE17" s="31"/>
      <c r="AF17" s="6"/>
      <c r="AG17" s="6"/>
      <c r="AH17" s="6"/>
      <c r="AI17" s="6"/>
      <c r="AJ17" s="20"/>
      <c r="AK17" s="31"/>
      <c r="AL17" s="6"/>
      <c r="AM17" s="6"/>
      <c r="AN17" s="32"/>
      <c r="AO17" s="28"/>
      <c r="AP17" s="21">
        <v>10.122166666666701</v>
      </c>
      <c r="AQ17" s="6">
        <v>0</v>
      </c>
      <c r="AR17" s="6">
        <v>8.0308170213942695E-2</v>
      </c>
      <c r="AS17" s="6">
        <v>1.8246316404074301</v>
      </c>
      <c r="AT17" s="6">
        <v>1</v>
      </c>
      <c r="AU17" s="6">
        <v>0</v>
      </c>
      <c r="AV17" s="6">
        <v>10.3632333333333</v>
      </c>
      <c r="AW17" s="6">
        <v>63256315.538923301</v>
      </c>
      <c r="AX17" s="6" t="s">
        <v>69</v>
      </c>
      <c r="AY17" s="6">
        <v>1364.9561596641099</v>
      </c>
      <c r="AZ17" s="6">
        <v>2.4338044097273501</v>
      </c>
      <c r="BA17" s="6">
        <v>1.1056666666666699</v>
      </c>
    </row>
    <row r="18" spans="1:53" ht="14.4" x14ac:dyDescent="0.25">
      <c r="A18" s="14">
        <v>4</v>
      </c>
      <c r="B18" s="15" t="s">
        <v>207</v>
      </c>
      <c r="C18" s="16">
        <v>2</v>
      </c>
      <c r="D18" s="14" t="s">
        <v>192</v>
      </c>
      <c r="E18" s="16">
        <v>2</v>
      </c>
      <c r="F18" s="5"/>
      <c r="G18" s="5"/>
      <c r="H18" s="5" t="s">
        <v>62</v>
      </c>
      <c r="I18" s="5" t="s">
        <v>122</v>
      </c>
      <c r="J18" s="5" t="s">
        <v>143</v>
      </c>
      <c r="K18" s="5" t="s">
        <v>175</v>
      </c>
      <c r="L18" s="5">
        <v>45077.727673611102</v>
      </c>
      <c r="M18" s="6" t="s">
        <v>69</v>
      </c>
      <c r="N18" s="6" t="s">
        <v>69</v>
      </c>
      <c r="O18" s="7" t="s">
        <v>69</v>
      </c>
      <c r="P18" s="6" t="s">
        <v>69</v>
      </c>
      <c r="Q18" s="6" t="s">
        <v>69</v>
      </c>
      <c r="R18" s="6" t="s">
        <v>69</v>
      </c>
      <c r="S18" s="6" t="s">
        <v>69</v>
      </c>
      <c r="T18" s="6" t="s">
        <v>69</v>
      </c>
      <c r="U18" s="7" t="s">
        <v>69</v>
      </c>
      <c r="V18" s="6" t="s">
        <v>69</v>
      </c>
      <c r="W18" s="6" t="s">
        <v>69</v>
      </c>
      <c r="X18" s="6" t="s">
        <v>69</v>
      </c>
      <c r="Y18" s="6" t="s">
        <v>69</v>
      </c>
      <c r="Z18" s="6" t="s">
        <v>69</v>
      </c>
      <c r="AA18" s="7" t="s">
        <v>69</v>
      </c>
      <c r="AB18" s="6" t="s">
        <v>69</v>
      </c>
      <c r="AC18" s="6" t="s">
        <v>69</v>
      </c>
      <c r="AD18" s="20" t="s">
        <v>69</v>
      </c>
      <c r="AE18" s="31"/>
      <c r="AF18" s="6"/>
      <c r="AG18" s="6"/>
      <c r="AH18" s="6"/>
      <c r="AI18" s="6"/>
      <c r="AJ18" s="20"/>
      <c r="AK18" s="31"/>
      <c r="AL18" s="6"/>
      <c r="AM18" s="6"/>
      <c r="AN18" s="32"/>
      <c r="AO18" s="28"/>
      <c r="AP18" s="21">
        <v>10.107583333333301</v>
      </c>
      <c r="AQ18" s="6">
        <v>0</v>
      </c>
      <c r="AR18" s="6">
        <v>8.0308170213942695E-2</v>
      </c>
      <c r="AS18" s="6">
        <v>1.4190595934806101</v>
      </c>
      <c r="AT18" s="6">
        <v>1</v>
      </c>
      <c r="AU18" s="6">
        <v>0</v>
      </c>
      <c r="AV18" s="6">
        <v>10.348649999999999</v>
      </c>
      <c r="AW18" s="6">
        <v>63732534.849840097</v>
      </c>
      <c r="AX18" s="6" t="s">
        <v>69</v>
      </c>
      <c r="AY18" s="6">
        <v>238.16585542105901</v>
      </c>
      <c r="AZ18" s="6">
        <v>2.8509047832419201</v>
      </c>
      <c r="BA18" s="6">
        <v>0.79800000000000004</v>
      </c>
    </row>
    <row r="19" spans="1:53" ht="14.4" x14ac:dyDescent="0.25">
      <c r="A19" s="14">
        <v>5</v>
      </c>
      <c r="B19" s="15" t="s">
        <v>207</v>
      </c>
      <c r="C19" s="16">
        <v>1</v>
      </c>
      <c r="D19" s="14" t="s">
        <v>208</v>
      </c>
      <c r="E19" s="16">
        <v>1</v>
      </c>
      <c r="F19" s="5"/>
      <c r="G19" s="5"/>
      <c r="H19" s="5" t="s">
        <v>63</v>
      </c>
      <c r="I19" s="5" t="s">
        <v>108</v>
      </c>
      <c r="J19" s="5" t="s">
        <v>143</v>
      </c>
      <c r="K19" s="5" t="s">
        <v>176</v>
      </c>
      <c r="L19" s="5">
        <v>45077.743611111102</v>
      </c>
      <c r="M19" s="6" t="s">
        <v>69</v>
      </c>
      <c r="N19" s="6" t="s">
        <v>69</v>
      </c>
      <c r="O19" s="7" t="s">
        <v>69</v>
      </c>
      <c r="P19" s="6" t="s">
        <v>69</v>
      </c>
      <c r="Q19" s="6" t="s">
        <v>69</v>
      </c>
      <c r="R19" s="6" t="s">
        <v>69</v>
      </c>
      <c r="S19" s="6" t="s">
        <v>69</v>
      </c>
      <c r="T19" s="6" t="s">
        <v>69</v>
      </c>
      <c r="U19" s="7" t="s">
        <v>69</v>
      </c>
      <c r="V19" s="6" t="s">
        <v>69</v>
      </c>
      <c r="W19" s="6" t="s">
        <v>69</v>
      </c>
      <c r="X19" s="6" t="s">
        <v>69</v>
      </c>
      <c r="Y19" s="6" t="s">
        <v>69</v>
      </c>
      <c r="Z19" s="6" t="s">
        <v>69</v>
      </c>
      <c r="AA19" s="7" t="s">
        <v>69</v>
      </c>
      <c r="AB19" s="6" t="s">
        <v>69</v>
      </c>
      <c r="AC19" s="6" t="s">
        <v>69</v>
      </c>
      <c r="AD19" s="20" t="s">
        <v>69</v>
      </c>
      <c r="AE19" s="31"/>
      <c r="AF19" s="6"/>
      <c r="AG19" s="6"/>
      <c r="AH19" s="6"/>
      <c r="AI19" s="6"/>
      <c r="AJ19" s="20"/>
      <c r="AK19" s="31"/>
      <c r="AL19" s="6"/>
      <c r="AM19" s="6"/>
      <c r="AN19" s="32"/>
      <c r="AO19" s="28"/>
      <c r="AP19" s="21">
        <v>10.092966666666699</v>
      </c>
      <c r="AQ19" s="6">
        <v>0</v>
      </c>
      <c r="AR19" s="6">
        <v>8.0308170213942695E-2</v>
      </c>
      <c r="AS19" s="6">
        <v>1.1653040348713199</v>
      </c>
      <c r="AT19" s="6">
        <v>1</v>
      </c>
      <c r="AU19" s="6">
        <v>0</v>
      </c>
      <c r="AV19" s="6">
        <v>10.35065</v>
      </c>
      <c r="AW19" s="6">
        <v>64943735.996697403</v>
      </c>
      <c r="AX19" s="6" t="s">
        <v>69</v>
      </c>
      <c r="AY19" s="6">
        <v>225.17352268231599</v>
      </c>
      <c r="AZ19" s="6">
        <v>2.9373068264610498</v>
      </c>
      <c r="BA19" s="6">
        <v>1.0806833333333301</v>
      </c>
    </row>
    <row r="20" spans="1:53" ht="14.4" x14ac:dyDescent="0.25">
      <c r="A20" s="14">
        <v>6</v>
      </c>
      <c r="B20" s="15" t="s">
        <v>207</v>
      </c>
      <c r="C20" s="16">
        <v>1</v>
      </c>
      <c r="D20" s="14" t="s">
        <v>208</v>
      </c>
      <c r="E20" s="16">
        <v>2</v>
      </c>
      <c r="F20" s="5"/>
      <c r="G20" s="5"/>
      <c r="H20" s="5" t="s">
        <v>64</v>
      </c>
      <c r="I20" s="5" t="s">
        <v>43</v>
      </c>
      <c r="J20" s="5" t="s">
        <v>143</v>
      </c>
      <c r="K20" s="5" t="s">
        <v>178</v>
      </c>
      <c r="L20" s="5">
        <v>45077.759548611102</v>
      </c>
      <c r="M20" s="6" t="s">
        <v>69</v>
      </c>
      <c r="N20" s="6" t="s">
        <v>69</v>
      </c>
      <c r="O20" s="7" t="s">
        <v>69</v>
      </c>
      <c r="P20" s="6" t="s">
        <v>69</v>
      </c>
      <c r="Q20" s="6" t="s">
        <v>69</v>
      </c>
      <c r="R20" s="6" t="s">
        <v>69</v>
      </c>
      <c r="S20" s="6" t="s">
        <v>69</v>
      </c>
      <c r="T20" s="6" t="s">
        <v>69</v>
      </c>
      <c r="U20" s="7" t="s">
        <v>69</v>
      </c>
      <c r="V20" s="6" t="s">
        <v>69</v>
      </c>
      <c r="W20" s="6" t="s">
        <v>69</v>
      </c>
      <c r="X20" s="6" t="s">
        <v>69</v>
      </c>
      <c r="Y20" s="6" t="s">
        <v>69</v>
      </c>
      <c r="Z20" s="6" t="s">
        <v>69</v>
      </c>
      <c r="AA20" s="7" t="s">
        <v>69</v>
      </c>
      <c r="AB20" s="6" t="s">
        <v>69</v>
      </c>
      <c r="AC20" s="6" t="s">
        <v>69</v>
      </c>
      <c r="AD20" s="20" t="s">
        <v>69</v>
      </c>
      <c r="AE20" s="31"/>
      <c r="AF20" s="6"/>
      <c r="AG20" s="6"/>
      <c r="AH20" s="6"/>
      <c r="AI20" s="6"/>
      <c r="AJ20" s="20"/>
      <c r="AK20" s="31"/>
      <c r="AL20" s="6"/>
      <c r="AM20" s="6"/>
      <c r="AN20" s="32"/>
      <c r="AO20" s="28"/>
      <c r="AP20" s="21">
        <v>10.1049333333333</v>
      </c>
      <c r="AQ20" s="6">
        <v>0</v>
      </c>
      <c r="AR20" s="6">
        <v>8.0308170213942695E-2</v>
      </c>
      <c r="AS20" s="6">
        <v>1.0625110144407</v>
      </c>
      <c r="AT20" s="6">
        <v>1</v>
      </c>
      <c r="AU20" s="6">
        <v>0</v>
      </c>
      <c r="AV20" s="6">
        <v>10.3626666666667</v>
      </c>
      <c r="AW20" s="6">
        <v>63089938.220125198</v>
      </c>
      <c r="AX20" s="6" t="s">
        <v>69</v>
      </c>
      <c r="AY20" s="6">
        <v>185.78790523479199</v>
      </c>
      <c r="AZ20" s="6">
        <v>2.4632002585722002</v>
      </c>
      <c r="BA20" s="6">
        <v>1.09316666666667</v>
      </c>
    </row>
    <row r="21" spans="1:53" ht="14.4" x14ac:dyDescent="0.25">
      <c r="A21" s="14">
        <v>7</v>
      </c>
      <c r="B21" s="15" t="s">
        <v>207</v>
      </c>
      <c r="C21" s="16">
        <v>2</v>
      </c>
      <c r="D21" s="14" t="s">
        <v>208</v>
      </c>
      <c r="E21" s="16">
        <v>1</v>
      </c>
      <c r="F21" s="5"/>
      <c r="G21" s="5"/>
      <c r="H21" s="5" t="s">
        <v>65</v>
      </c>
      <c r="I21" s="5" t="s">
        <v>36</v>
      </c>
      <c r="J21" s="5" t="s">
        <v>143</v>
      </c>
      <c r="K21" s="5" t="s">
        <v>180</v>
      </c>
      <c r="L21" s="5">
        <v>45077.775520833296</v>
      </c>
      <c r="M21" s="6" t="s">
        <v>69</v>
      </c>
      <c r="N21" s="6" t="s">
        <v>69</v>
      </c>
      <c r="O21" s="7" t="s">
        <v>69</v>
      </c>
      <c r="P21" s="6" t="s">
        <v>69</v>
      </c>
      <c r="Q21" s="6" t="s">
        <v>69</v>
      </c>
      <c r="R21" s="6" t="s">
        <v>69</v>
      </c>
      <c r="S21" s="6" t="s">
        <v>69</v>
      </c>
      <c r="T21" s="6" t="s">
        <v>69</v>
      </c>
      <c r="U21" s="7" t="s">
        <v>69</v>
      </c>
      <c r="V21" s="6" t="s">
        <v>69</v>
      </c>
      <c r="W21" s="6" t="s">
        <v>69</v>
      </c>
      <c r="X21" s="6" t="s">
        <v>69</v>
      </c>
      <c r="Y21" s="6" t="s">
        <v>69</v>
      </c>
      <c r="Z21" s="6" t="s">
        <v>69</v>
      </c>
      <c r="AA21" s="7" t="s">
        <v>69</v>
      </c>
      <c r="AB21" s="6" t="s">
        <v>69</v>
      </c>
      <c r="AC21" s="6" t="s">
        <v>69</v>
      </c>
      <c r="AD21" s="20" t="s">
        <v>69</v>
      </c>
      <c r="AE21" s="31"/>
      <c r="AF21" s="6"/>
      <c r="AG21" s="6"/>
      <c r="AH21" s="6"/>
      <c r="AI21" s="6"/>
      <c r="AJ21" s="20"/>
      <c r="AK21" s="31"/>
      <c r="AL21" s="6"/>
      <c r="AM21" s="6"/>
      <c r="AN21" s="32"/>
      <c r="AO21" s="28"/>
      <c r="AP21" s="21">
        <v>10.1035166666667</v>
      </c>
      <c r="AQ21" s="6">
        <v>0</v>
      </c>
      <c r="AR21" s="6">
        <v>8.0308170213942695E-2</v>
      </c>
      <c r="AS21" s="6">
        <v>1.87854120066029</v>
      </c>
      <c r="AT21" s="6">
        <v>1</v>
      </c>
      <c r="AU21" s="6">
        <v>0</v>
      </c>
      <c r="AV21" s="6">
        <v>10.3529</v>
      </c>
      <c r="AW21" s="6">
        <v>64794183.345348403</v>
      </c>
      <c r="AX21" s="6" t="s">
        <v>69</v>
      </c>
      <c r="AY21" s="6">
        <v>236.47703999973101</v>
      </c>
      <c r="AZ21" s="6">
        <v>2.6503070079570401</v>
      </c>
      <c r="BA21" s="6">
        <v>1.09735</v>
      </c>
    </row>
    <row r="22" spans="1:53" ht="14.4" x14ac:dyDescent="0.25">
      <c r="A22" s="14">
        <v>8</v>
      </c>
      <c r="B22" s="15" t="s">
        <v>207</v>
      </c>
      <c r="C22" s="16">
        <v>2</v>
      </c>
      <c r="D22" s="14" t="s">
        <v>208</v>
      </c>
      <c r="E22" s="16">
        <v>2</v>
      </c>
      <c r="F22" s="5"/>
      <c r="G22" s="5"/>
      <c r="H22" s="5" t="s">
        <v>50</v>
      </c>
      <c r="I22" s="5" t="s">
        <v>67</v>
      </c>
      <c r="J22" s="5" t="s">
        <v>143</v>
      </c>
      <c r="K22" s="5" t="s">
        <v>167</v>
      </c>
      <c r="L22" s="5">
        <v>45077.791469907403</v>
      </c>
      <c r="M22" s="6" t="s">
        <v>69</v>
      </c>
      <c r="N22" s="6" t="s">
        <v>69</v>
      </c>
      <c r="O22" s="7" t="s">
        <v>69</v>
      </c>
      <c r="P22" s="6" t="s">
        <v>69</v>
      </c>
      <c r="Q22" s="6" t="s">
        <v>69</v>
      </c>
      <c r="R22" s="6" t="s">
        <v>69</v>
      </c>
      <c r="S22" s="6" t="s">
        <v>69</v>
      </c>
      <c r="T22" s="6" t="s">
        <v>69</v>
      </c>
      <c r="U22" s="7" t="s">
        <v>69</v>
      </c>
      <c r="V22" s="6" t="s">
        <v>69</v>
      </c>
      <c r="W22" s="6" t="s">
        <v>69</v>
      </c>
      <c r="X22" s="6" t="s">
        <v>69</v>
      </c>
      <c r="Y22" s="6" t="s">
        <v>69</v>
      </c>
      <c r="Z22" s="6" t="s">
        <v>69</v>
      </c>
      <c r="AA22" s="7" t="s">
        <v>69</v>
      </c>
      <c r="AB22" s="6" t="s">
        <v>69</v>
      </c>
      <c r="AC22" s="6" t="s">
        <v>69</v>
      </c>
      <c r="AD22" s="20" t="s">
        <v>69</v>
      </c>
      <c r="AE22" s="31"/>
      <c r="AF22" s="6"/>
      <c r="AG22" s="6"/>
      <c r="AH22" s="6"/>
      <c r="AI22" s="6"/>
      <c r="AJ22" s="20"/>
      <c r="AK22" s="31"/>
      <c r="AL22" s="6"/>
      <c r="AM22" s="6"/>
      <c r="AN22" s="32"/>
      <c r="AO22" s="28"/>
      <c r="AP22" s="21">
        <v>10.103899999999999</v>
      </c>
      <c r="AQ22" s="6">
        <v>0</v>
      </c>
      <c r="AR22" s="6">
        <v>8.0308170213942695E-2</v>
      </c>
      <c r="AS22" s="6">
        <v>1.5077873600482501</v>
      </c>
      <c r="AT22" s="6">
        <v>1</v>
      </c>
      <c r="AU22" s="6">
        <v>0</v>
      </c>
      <c r="AV22" s="6">
        <v>10.3449666666667</v>
      </c>
      <c r="AW22" s="6">
        <v>65673860.151045799</v>
      </c>
      <c r="AX22" s="6" t="s">
        <v>69</v>
      </c>
      <c r="AY22" s="6">
        <v>354.00557097363401</v>
      </c>
      <c r="AZ22" s="6">
        <v>2.5392591955386998</v>
      </c>
      <c r="BA22" s="6">
        <v>0.78138333333333299</v>
      </c>
    </row>
    <row r="23" spans="1:53" ht="14.4" x14ac:dyDescent="0.25">
      <c r="A23" s="17">
        <v>9</v>
      </c>
      <c r="B23" s="18" t="s">
        <v>209</v>
      </c>
      <c r="C23" s="19">
        <v>1</v>
      </c>
      <c r="D23" s="17" t="s">
        <v>192</v>
      </c>
      <c r="E23" s="19">
        <v>1</v>
      </c>
      <c r="F23" s="5"/>
      <c r="G23" s="5"/>
      <c r="H23" s="5" t="s">
        <v>51</v>
      </c>
      <c r="I23" s="5" t="s">
        <v>47</v>
      </c>
      <c r="J23" s="5" t="s">
        <v>143</v>
      </c>
      <c r="K23" s="5" t="s">
        <v>127</v>
      </c>
      <c r="L23" s="5">
        <v>45077.807395833297</v>
      </c>
      <c r="M23" s="6">
        <v>9.7483333333333295</v>
      </c>
      <c r="N23" s="6">
        <v>48.222807481395598</v>
      </c>
      <c r="O23" s="7">
        <v>6.6556132343322796</v>
      </c>
      <c r="P23" s="6">
        <v>4.1211588339664296</v>
      </c>
      <c r="Q23" s="6">
        <v>1.19066346001542</v>
      </c>
      <c r="R23" s="6">
        <v>0.163333333333333</v>
      </c>
      <c r="S23" s="6">
        <v>9.8975000000000009</v>
      </c>
      <c r="T23" s="6">
        <v>129.09250201934699</v>
      </c>
      <c r="U23" s="7">
        <v>6.6016333462080796</v>
      </c>
      <c r="V23" s="6">
        <v>11.078352732082401</v>
      </c>
      <c r="W23" s="6">
        <v>0.91437030376904005</v>
      </c>
      <c r="X23" s="6">
        <v>0.144166666666667</v>
      </c>
      <c r="Y23" s="6">
        <v>10.0425</v>
      </c>
      <c r="Z23" s="6">
        <v>522.13085578662105</v>
      </c>
      <c r="AA23" s="7">
        <v>7.2280463267199799</v>
      </c>
      <c r="AB23" s="6">
        <v>45.100097868294597</v>
      </c>
      <c r="AC23" s="6">
        <v>0.66117105784463104</v>
      </c>
      <c r="AD23" s="20">
        <v>0.23583333333333301</v>
      </c>
      <c r="AE23" s="31">
        <f>N27/N23*100</f>
        <v>46.879697989362995</v>
      </c>
      <c r="AF23" s="6">
        <f>N23/($Z23+$T23+$N23)</f>
        <v>6.8944273161585662E-2</v>
      </c>
      <c r="AG23" s="6">
        <f>T27/T23*100</f>
        <v>13.081894736473346</v>
      </c>
      <c r="AH23" s="6">
        <f>T23/($Z23+$T23+$N23)</f>
        <v>0.18456388557982878</v>
      </c>
      <c r="AI23" s="6">
        <f>Z27/Z23*100</f>
        <v>10.052857054381915</v>
      </c>
      <c r="AJ23" s="20">
        <f>Z23/($Z23+$T23+$N23)</f>
        <v>0.74649184125858548</v>
      </c>
      <c r="AK23" s="31">
        <f>AI23*AJ23+AG23*AH23+AE23*AF23</f>
        <v>13.150907799656027</v>
      </c>
      <c r="AL23" s="47">
        <f>AVERAGE(AK23:AK26)</f>
        <v>12.462042256427734</v>
      </c>
      <c r="AM23" s="47">
        <f>_xlfn.STDEV.S(AK23:AK26)</f>
        <v>0.65914450098282917</v>
      </c>
      <c r="AN23" s="50">
        <f>AM23/AL23*100</f>
        <v>5.2892173483270959</v>
      </c>
      <c r="AO23" s="28"/>
      <c r="AP23" s="21">
        <v>10.122533333333299</v>
      </c>
      <c r="AQ23" s="6">
        <v>2674129.7776280902</v>
      </c>
      <c r="AR23" s="6">
        <v>4.0378490341341697</v>
      </c>
      <c r="AS23" s="6">
        <v>194.53139856820499</v>
      </c>
      <c r="AT23" s="6">
        <v>0.71406279497875103</v>
      </c>
      <c r="AU23" s="6">
        <v>0.34081666666666699</v>
      </c>
      <c r="AV23" s="6">
        <v>10.346966666666701</v>
      </c>
      <c r="AW23" s="6">
        <v>67180807.431947201</v>
      </c>
      <c r="AX23" s="6" t="s">
        <v>69</v>
      </c>
      <c r="AY23" s="6">
        <v>342.98772364352499</v>
      </c>
      <c r="AZ23" s="6">
        <v>2.6409301800794198</v>
      </c>
      <c r="BA23" s="6">
        <v>0.78969999999999996</v>
      </c>
    </row>
    <row r="24" spans="1:53" ht="14.4" x14ac:dyDescent="0.25">
      <c r="A24" s="17">
        <v>10</v>
      </c>
      <c r="B24" s="18" t="s">
        <v>209</v>
      </c>
      <c r="C24" s="19">
        <v>1</v>
      </c>
      <c r="D24" s="17" t="s">
        <v>192</v>
      </c>
      <c r="E24" s="19">
        <v>2</v>
      </c>
      <c r="F24" s="5"/>
      <c r="G24" s="5"/>
      <c r="H24" s="5" t="s">
        <v>114</v>
      </c>
      <c r="I24" s="5" t="s">
        <v>157</v>
      </c>
      <c r="J24" s="5" t="s">
        <v>143</v>
      </c>
      <c r="K24" s="5" t="s">
        <v>128</v>
      </c>
      <c r="L24" s="5">
        <v>45077.823333333297</v>
      </c>
      <c r="M24" s="6">
        <v>9.75</v>
      </c>
      <c r="N24" s="6">
        <v>45.538279399513101</v>
      </c>
      <c r="O24" s="7">
        <v>6.3070550594250498</v>
      </c>
      <c r="P24" s="6">
        <v>3.7972591053396001</v>
      </c>
      <c r="Q24" s="6">
        <v>1.1599970747577899</v>
      </c>
      <c r="R24" s="6">
        <v>0.16166666666666701</v>
      </c>
      <c r="S24" s="6">
        <v>9.8991666666666696</v>
      </c>
      <c r="T24" s="6">
        <v>131.81426658116899</v>
      </c>
      <c r="U24" s="7">
        <v>6.7331657229021298</v>
      </c>
      <c r="V24" s="6">
        <v>11.0403013649792</v>
      </c>
      <c r="W24" s="6">
        <v>0.90860428421158501</v>
      </c>
      <c r="X24" s="6">
        <v>0.14583333333333301</v>
      </c>
      <c r="Y24" s="6">
        <v>10.045</v>
      </c>
      <c r="Z24" s="6">
        <v>535.60121104259804</v>
      </c>
      <c r="AA24" s="7">
        <v>7.4019142610084101</v>
      </c>
      <c r="AB24" s="6">
        <v>45.149062744864104</v>
      </c>
      <c r="AC24" s="6">
        <v>0.65961300138262502</v>
      </c>
      <c r="AD24" s="20">
        <v>0.24083333333333301</v>
      </c>
      <c r="AE24" s="31">
        <f t="shared" ref="AE24:AE26" si="1">N28/N24*100</f>
        <v>49.409337649624</v>
      </c>
      <c r="AF24" s="6">
        <f t="shared" ref="AF24:AF26" si="2">N24/($Z24+$T24+$N24)</f>
        <v>6.3872697143282101E-2</v>
      </c>
      <c r="AG24" s="6">
        <f t="shared" ref="AG24:AG26" si="3">T28/T24*100</f>
        <v>12.722563913058851</v>
      </c>
      <c r="AH24" s="6">
        <f>T24/($Z24+$T24+$N24)</f>
        <v>0.18488473520571524</v>
      </c>
      <c r="AI24" s="6">
        <f t="shared" ref="AI24:AI26" si="4">Z28/Z24*100</f>
        <v>9.7549176208057329</v>
      </c>
      <c r="AJ24" s="20">
        <f>Z24/($Z24+$T24+$N24)</f>
        <v>0.75124256765100272</v>
      </c>
      <c r="AK24" s="31">
        <f t="shared" ref="AK24:AK26" si="5">AI24*AJ24+AG24*AH24+AE24*AF24</f>
        <v>12.836424880626383</v>
      </c>
      <c r="AL24" s="48"/>
      <c r="AM24" s="48"/>
      <c r="AN24" s="51"/>
      <c r="AO24" s="28"/>
      <c r="AP24" s="21">
        <v>10.116250000000001</v>
      </c>
      <c r="AQ24" s="6">
        <v>2737571.2961001098</v>
      </c>
      <c r="AR24" s="6">
        <v>4.1338367016084199</v>
      </c>
      <c r="AS24" s="6">
        <v>189.01261908419701</v>
      </c>
      <c r="AT24" s="6">
        <v>0.87884347845006405</v>
      </c>
      <c r="AU24" s="6">
        <v>0.33255000000000001</v>
      </c>
      <c r="AV24" s="6">
        <v>10.3324333333333</v>
      </c>
      <c r="AW24" s="6">
        <v>68142290.588992804</v>
      </c>
      <c r="AX24" s="6" t="s">
        <v>69</v>
      </c>
      <c r="AY24" s="6">
        <v>426.93060138175099</v>
      </c>
      <c r="AZ24" s="6">
        <v>2.8912358246113601</v>
      </c>
      <c r="BA24" s="6">
        <v>0.75644999999999996</v>
      </c>
    </row>
    <row r="25" spans="1:53" ht="14.4" x14ac:dyDescent="0.25">
      <c r="A25" s="17">
        <v>11</v>
      </c>
      <c r="B25" s="18" t="s">
        <v>209</v>
      </c>
      <c r="C25" s="19">
        <v>2</v>
      </c>
      <c r="D25" s="17" t="s">
        <v>192</v>
      </c>
      <c r="E25" s="19">
        <v>1</v>
      </c>
      <c r="F25" s="5"/>
      <c r="G25" s="5"/>
      <c r="H25" s="5" t="s">
        <v>115</v>
      </c>
      <c r="I25" s="5" t="s">
        <v>150</v>
      </c>
      <c r="J25" s="5" t="s">
        <v>143</v>
      </c>
      <c r="K25" s="5" t="s">
        <v>129</v>
      </c>
      <c r="L25" s="5">
        <v>45077.839259259301</v>
      </c>
      <c r="M25" s="6">
        <v>9.7416666666666707</v>
      </c>
      <c r="N25" s="6">
        <v>45.807797170202903</v>
      </c>
      <c r="O25" s="7">
        <v>6.3420491512696104</v>
      </c>
      <c r="P25" s="6">
        <v>3.8913564985906</v>
      </c>
      <c r="Q25" s="6">
        <v>1.15203457193476</v>
      </c>
      <c r="R25" s="6">
        <v>0.16250000000000001</v>
      </c>
      <c r="S25" s="6">
        <v>9.8908333333333296</v>
      </c>
      <c r="T25" s="6">
        <v>141.70364770562799</v>
      </c>
      <c r="U25" s="7">
        <v>7.2110813448405198</v>
      </c>
      <c r="V25" s="6">
        <v>12.1118990829662</v>
      </c>
      <c r="W25" s="6">
        <v>0.91203452685385</v>
      </c>
      <c r="X25" s="6">
        <v>0.14583333333333301</v>
      </c>
      <c r="Y25" s="6">
        <v>10.0375</v>
      </c>
      <c r="Z25" s="6">
        <v>580.24263318979001</v>
      </c>
      <c r="AA25" s="7">
        <v>7.9781211764857396</v>
      </c>
      <c r="AB25" s="6">
        <v>49.502215608208502</v>
      </c>
      <c r="AC25" s="6">
        <v>0.65938471697515699</v>
      </c>
      <c r="AD25" s="20">
        <v>0.24249999999999999</v>
      </c>
      <c r="AE25" s="31">
        <f t="shared" si="1"/>
        <v>48.151293238265971</v>
      </c>
      <c r="AF25" s="6">
        <f t="shared" si="2"/>
        <v>5.9664674508296982E-2</v>
      </c>
      <c r="AG25" s="6">
        <f t="shared" si="3"/>
        <v>12.125583811209593</v>
      </c>
      <c r="AH25" s="6">
        <f>T25/($Z25+$T25+$N25)</f>
        <v>0.18456905896567102</v>
      </c>
      <c r="AI25" s="6">
        <f t="shared" si="4"/>
        <v>9.3520218245830797</v>
      </c>
      <c r="AJ25" s="20">
        <f>Z25/($Z25+$T25+$N25)</f>
        <v>0.75576626652603196</v>
      </c>
      <c r="AK25" s="31">
        <f t="shared" si="5"/>
        <v>12.178881450494154</v>
      </c>
      <c r="AL25" s="48"/>
      <c r="AM25" s="48"/>
      <c r="AN25" s="51"/>
      <c r="AO25" s="28"/>
      <c r="AP25" s="21">
        <v>10.1076</v>
      </c>
      <c r="AQ25" s="6">
        <v>2920880.03600347</v>
      </c>
      <c r="AR25" s="6">
        <v>4.4117576322769203</v>
      </c>
      <c r="AS25" s="6">
        <v>217.25172447803601</v>
      </c>
      <c r="AT25" s="6">
        <v>0.924227655102701</v>
      </c>
      <c r="AU25" s="6">
        <v>0.36575000000000002</v>
      </c>
      <c r="AV25" s="6">
        <v>10.3320333333333</v>
      </c>
      <c r="AW25" s="6">
        <v>69751480.391915604</v>
      </c>
      <c r="AX25" s="6" t="s">
        <v>69</v>
      </c>
      <c r="AY25" s="6">
        <v>389.46983913831502</v>
      </c>
      <c r="AZ25" s="6">
        <v>2.7075794818593901</v>
      </c>
      <c r="BA25" s="6">
        <v>0.77306666666666701</v>
      </c>
    </row>
    <row r="26" spans="1:53" ht="14.4" x14ac:dyDescent="0.25">
      <c r="A26" s="17">
        <v>12</v>
      </c>
      <c r="B26" s="18" t="s">
        <v>209</v>
      </c>
      <c r="C26" s="19">
        <v>2</v>
      </c>
      <c r="D26" s="17" t="s">
        <v>192</v>
      </c>
      <c r="E26" s="19">
        <v>2</v>
      </c>
      <c r="F26" s="5"/>
      <c r="G26" s="5"/>
      <c r="H26" s="5" t="s">
        <v>116</v>
      </c>
      <c r="I26" s="5" t="s">
        <v>87</v>
      </c>
      <c r="J26" s="5" t="s">
        <v>143</v>
      </c>
      <c r="K26" s="5" t="s">
        <v>130</v>
      </c>
      <c r="L26" s="5">
        <v>45077.855196759301</v>
      </c>
      <c r="M26" s="6">
        <v>9.74</v>
      </c>
      <c r="N26" s="6">
        <v>49.573101255812198</v>
      </c>
      <c r="O26" s="7">
        <v>6.8309348995350598</v>
      </c>
      <c r="P26" s="6">
        <v>4.1584967380050797</v>
      </c>
      <c r="Q26" s="6">
        <v>1.1631025029316799</v>
      </c>
      <c r="R26" s="6">
        <v>0.16416666666666699</v>
      </c>
      <c r="S26" s="6">
        <v>9.89</v>
      </c>
      <c r="T26" s="6">
        <v>143.270015804933</v>
      </c>
      <c r="U26" s="7">
        <v>7.2867778697233501</v>
      </c>
      <c r="V26" s="6">
        <v>12.055512362154101</v>
      </c>
      <c r="W26" s="6">
        <v>0.89784903220479195</v>
      </c>
      <c r="X26" s="6">
        <v>0.14583333333333301</v>
      </c>
      <c r="Y26" s="6">
        <v>10.036666666666701</v>
      </c>
      <c r="Z26" s="6">
        <v>581.21010127343595</v>
      </c>
      <c r="AA26" s="7">
        <v>7.9906087222109301</v>
      </c>
      <c r="AB26" s="6">
        <v>49.078378970525897</v>
      </c>
      <c r="AC26" s="6">
        <v>0.65321719632309305</v>
      </c>
      <c r="AD26" s="20">
        <v>0.24249999999999999</v>
      </c>
      <c r="AE26" s="31">
        <f t="shared" si="1"/>
        <v>42.78080375674277</v>
      </c>
      <c r="AF26" s="6">
        <f t="shared" si="2"/>
        <v>6.4043530963539069E-2</v>
      </c>
      <c r="AG26" s="6">
        <f t="shared" si="3"/>
        <v>11.541498838902104</v>
      </c>
      <c r="AH26" s="6">
        <f>T26/($Z26+$T26+$N26)</f>
        <v>0.18509065321536999</v>
      </c>
      <c r="AI26" s="6">
        <f t="shared" si="4"/>
        <v>9.064066391509753</v>
      </c>
      <c r="AJ26" s="20">
        <f>Z26/($Z26+$T26+$N26)</f>
        <v>0.75086581582109102</v>
      </c>
      <c r="AK26" s="31">
        <f t="shared" si="5"/>
        <v>11.681954894934371</v>
      </c>
      <c r="AL26" s="49"/>
      <c r="AM26" s="49"/>
      <c r="AN26" s="52"/>
      <c r="AO26" s="28"/>
      <c r="AP26" s="21">
        <v>10.1116833333333</v>
      </c>
      <c r="AQ26" s="6">
        <v>2833909.0908487798</v>
      </c>
      <c r="AR26" s="6">
        <v>4.2797914624850701</v>
      </c>
      <c r="AS26" s="6">
        <v>255.30505521607</v>
      </c>
      <c r="AT26" s="6">
        <v>0.78654657105595405</v>
      </c>
      <c r="AU26" s="6">
        <v>0.32423333333333298</v>
      </c>
      <c r="AV26" s="6">
        <v>10.3111833333333</v>
      </c>
      <c r="AW26" s="6">
        <v>72078076.715030104</v>
      </c>
      <c r="AX26" s="6" t="s">
        <v>69</v>
      </c>
      <c r="AY26" s="6">
        <v>364.72071187108401</v>
      </c>
      <c r="AZ26" s="6">
        <v>3.0813040094312401</v>
      </c>
      <c r="BA26" s="6">
        <v>0.76475000000000004</v>
      </c>
    </row>
    <row r="27" spans="1:53" ht="14.4" x14ac:dyDescent="0.25">
      <c r="A27" s="17">
        <v>13</v>
      </c>
      <c r="B27" s="18" t="s">
        <v>209</v>
      </c>
      <c r="C27" s="19">
        <v>1</v>
      </c>
      <c r="D27" s="17" t="s">
        <v>208</v>
      </c>
      <c r="E27" s="19">
        <v>1</v>
      </c>
      <c r="F27" s="5"/>
      <c r="G27" s="5"/>
      <c r="H27" s="5" t="s">
        <v>117</v>
      </c>
      <c r="I27" s="5" t="s">
        <v>72</v>
      </c>
      <c r="J27" s="5" t="s">
        <v>143</v>
      </c>
      <c r="K27" s="5" t="s">
        <v>131</v>
      </c>
      <c r="L27" s="5">
        <v>45077.871134259301</v>
      </c>
      <c r="M27" s="6">
        <v>9.7308333333333294</v>
      </c>
      <c r="N27" s="6">
        <v>22.6067065092702</v>
      </c>
      <c r="O27" s="7">
        <v>3.3296277610038101</v>
      </c>
      <c r="P27" s="6">
        <v>1.95224269552402</v>
      </c>
      <c r="Q27" s="6">
        <v>0.70037697801483401</v>
      </c>
      <c r="R27" s="6">
        <v>0.15833333333333299</v>
      </c>
      <c r="S27" s="6">
        <v>9.8800000000000008</v>
      </c>
      <c r="T27" s="6">
        <v>16.887745226850701</v>
      </c>
      <c r="U27" s="7">
        <v>1.17921050173869</v>
      </c>
      <c r="V27" s="6">
        <v>1.4176935959705199</v>
      </c>
      <c r="W27" s="6">
        <v>1.2221160005029299</v>
      </c>
      <c r="X27" s="6">
        <v>0.135833333333333</v>
      </c>
      <c r="Y27" s="6">
        <v>10.026666666666699</v>
      </c>
      <c r="Z27" s="6">
        <v>52.489068569049998</v>
      </c>
      <c r="AA27" s="7">
        <v>1.16616853305035</v>
      </c>
      <c r="AB27" s="6">
        <v>4.4504748038584001</v>
      </c>
      <c r="AC27" s="6">
        <v>0.67487491273007005</v>
      </c>
      <c r="AD27" s="20">
        <v>0.179166666666667</v>
      </c>
      <c r="AE27" s="31"/>
      <c r="AF27" s="6"/>
      <c r="AG27" s="6"/>
      <c r="AH27" s="6"/>
      <c r="AI27" s="6"/>
      <c r="AJ27" s="20"/>
      <c r="AK27" s="31"/>
      <c r="AL27" s="6"/>
      <c r="AM27" s="6"/>
      <c r="AN27" s="32"/>
      <c r="AO27" s="28"/>
      <c r="AP27" s="21">
        <v>10.102033333333299</v>
      </c>
      <c r="AQ27" s="6">
        <v>360585.11068963399</v>
      </c>
      <c r="AR27" s="6">
        <v>0.60424935893165899</v>
      </c>
      <c r="AS27" s="6">
        <v>69.066521741454906</v>
      </c>
      <c r="AT27" s="6">
        <v>0.80982662356443202</v>
      </c>
      <c r="AU27" s="6">
        <v>0.31321666666666698</v>
      </c>
      <c r="AV27" s="6">
        <v>10.3347833333333</v>
      </c>
      <c r="AW27" s="6">
        <v>68701765.470837995</v>
      </c>
      <c r="AX27" s="6" t="s">
        <v>69</v>
      </c>
      <c r="AY27" s="6">
        <v>302.413681850503</v>
      </c>
      <c r="AZ27" s="6">
        <v>2.6511735012481199</v>
      </c>
      <c r="BA27" s="6">
        <v>0.74813333333333298</v>
      </c>
    </row>
    <row r="28" spans="1:53" ht="14.4" x14ac:dyDescent="0.25">
      <c r="A28" s="17">
        <v>14</v>
      </c>
      <c r="B28" s="18" t="s">
        <v>209</v>
      </c>
      <c r="C28" s="19">
        <v>1</v>
      </c>
      <c r="D28" s="17" t="s">
        <v>208</v>
      </c>
      <c r="E28" s="19">
        <v>2</v>
      </c>
      <c r="F28" s="5"/>
      <c r="G28" s="5"/>
      <c r="H28" s="5" t="s">
        <v>118</v>
      </c>
      <c r="I28" s="5" t="s">
        <v>113</v>
      </c>
      <c r="J28" s="5" t="s">
        <v>143</v>
      </c>
      <c r="K28" s="5" t="s">
        <v>133</v>
      </c>
      <c r="L28" s="5">
        <v>45077.887071759302</v>
      </c>
      <c r="M28" s="6">
        <v>9.7375000000000007</v>
      </c>
      <c r="N28" s="6">
        <v>22.500162228334599</v>
      </c>
      <c r="O28" s="7">
        <v>3.3157940893203901</v>
      </c>
      <c r="P28" s="6">
        <v>1.9420042852083801</v>
      </c>
      <c r="Q28" s="6">
        <v>0.71453199547964796</v>
      </c>
      <c r="R28" s="6">
        <v>0.1525</v>
      </c>
      <c r="S28" s="6">
        <v>9.8874999999999993</v>
      </c>
      <c r="T28" s="6">
        <v>16.770154312319001</v>
      </c>
      <c r="U28" s="7">
        <v>1.1735277866784199</v>
      </c>
      <c r="V28" s="6">
        <v>1.4066684374371099</v>
      </c>
      <c r="W28" s="6">
        <v>1.18523540548122</v>
      </c>
      <c r="X28" s="6">
        <v>0.13916666666666699</v>
      </c>
      <c r="Y28" s="6">
        <v>10.033333333333299</v>
      </c>
      <c r="Z28" s="6">
        <v>52.247456913243298</v>
      </c>
      <c r="AA28" s="7">
        <v>1.1630499427313199</v>
      </c>
      <c r="AB28" s="6">
        <v>4.4189817957426296</v>
      </c>
      <c r="AC28" s="6">
        <v>0.66940611363833202</v>
      </c>
      <c r="AD28" s="20">
        <v>0.17833333333333301</v>
      </c>
      <c r="AE28" s="31"/>
      <c r="AF28" s="6"/>
      <c r="AG28" s="6"/>
      <c r="AH28" s="6"/>
      <c r="AI28" s="6"/>
      <c r="AJ28" s="20"/>
      <c r="AK28" s="31"/>
      <c r="AL28" s="6"/>
      <c r="AM28" s="6"/>
      <c r="AN28" s="32"/>
      <c r="AO28" s="28"/>
      <c r="AP28" s="21">
        <v>10.1040166666667</v>
      </c>
      <c r="AQ28" s="6">
        <v>358428.78000614798</v>
      </c>
      <c r="AR28" s="6">
        <v>0.60110748076456999</v>
      </c>
      <c r="AS28" s="6">
        <v>90.289979154295295</v>
      </c>
      <c r="AT28" s="6">
        <v>0.894254582294431</v>
      </c>
      <c r="AU28" s="6">
        <v>0.2873</v>
      </c>
      <c r="AV28" s="6">
        <v>10.336816666666699</v>
      </c>
      <c r="AW28" s="6">
        <v>71287665.957425907</v>
      </c>
      <c r="AX28" s="6" t="s">
        <v>69</v>
      </c>
      <c r="AY28" s="6">
        <v>456.51166817393101</v>
      </c>
      <c r="AZ28" s="6">
        <v>2.49985022563459</v>
      </c>
      <c r="BA28" s="6">
        <v>0.78138333333333299</v>
      </c>
    </row>
    <row r="29" spans="1:53" ht="14.4" x14ac:dyDescent="0.25">
      <c r="A29" s="17">
        <v>15</v>
      </c>
      <c r="B29" s="18" t="s">
        <v>209</v>
      </c>
      <c r="C29" s="19">
        <v>2</v>
      </c>
      <c r="D29" s="17" t="s">
        <v>208</v>
      </c>
      <c r="E29" s="19">
        <v>1</v>
      </c>
      <c r="F29" s="5"/>
      <c r="G29" s="5"/>
      <c r="H29" s="5" t="s">
        <v>120</v>
      </c>
      <c r="I29" s="5" t="s">
        <v>103</v>
      </c>
      <c r="J29" s="5" t="s">
        <v>143</v>
      </c>
      <c r="K29" s="5" t="s">
        <v>135</v>
      </c>
      <c r="L29" s="5">
        <v>45077.903020833299</v>
      </c>
      <c r="M29" s="6">
        <v>9.7633333333333301</v>
      </c>
      <c r="N29" s="6">
        <v>22.057046741414499</v>
      </c>
      <c r="O29" s="7">
        <v>3.2582601315136599</v>
      </c>
      <c r="P29" s="6">
        <v>1.84306328859278</v>
      </c>
      <c r="Q29" s="6">
        <v>0.70548204119461699</v>
      </c>
      <c r="R29" s="6">
        <v>0.1525</v>
      </c>
      <c r="S29" s="6">
        <v>9.91</v>
      </c>
      <c r="T29" s="6">
        <v>17.182394566087101</v>
      </c>
      <c r="U29" s="7">
        <v>1.1934497671126001</v>
      </c>
      <c r="V29" s="6">
        <v>1.3947117233447399</v>
      </c>
      <c r="W29" s="6">
        <v>1.05659336443698</v>
      </c>
      <c r="X29" s="6">
        <v>0.135833333333333</v>
      </c>
      <c r="Y29" s="6">
        <v>10.053333333333301</v>
      </c>
      <c r="Z29" s="6">
        <v>54.264417691444699</v>
      </c>
      <c r="AA29" s="7">
        <v>1.1890837627295801</v>
      </c>
      <c r="AB29" s="6">
        <v>4.4510650121529096</v>
      </c>
      <c r="AC29" s="6">
        <v>0.64270126754269796</v>
      </c>
      <c r="AD29" s="20">
        <v>0.18083333333333301</v>
      </c>
      <c r="AE29" s="31"/>
      <c r="AF29" s="6"/>
      <c r="AG29" s="6"/>
      <c r="AH29" s="6"/>
      <c r="AI29" s="6"/>
      <c r="AJ29" s="20"/>
      <c r="AK29" s="31"/>
      <c r="AL29" s="6"/>
      <c r="AM29" s="6"/>
      <c r="AN29" s="32"/>
      <c r="AO29" s="28"/>
      <c r="AP29" s="21">
        <v>10.117333333333301</v>
      </c>
      <c r="AQ29" s="6">
        <v>361708.31904882699</v>
      </c>
      <c r="AR29" s="6">
        <v>0.60588596939397099</v>
      </c>
      <c r="AS29" s="6">
        <v>78.707050265007197</v>
      </c>
      <c r="AT29" s="6">
        <v>1.0163608492996099</v>
      </c>
      <c r="AU29" s="6">
        <v>0.24106666666666701</v>
      </c>
      <c r="AV29" s="6">
        <v>10.3168333333333</v>
      </c>
      <c r="AW29" s="6">
        <v>71168256.073336199</v>
      </c>
      <c r="AX29" s="6" t="s">
        <v>69</v>
      </c>
      <c r="AY29" s="6">
        <v>451.83619380282698</v>
      </c>
      <c r="AZ29" s="6">
        <v>2.7117122671149598</v>
      </c>
      <c r="BA29" s="6">
        <v>0.77306666666666701</v>
      </c>
    </row>
    <row r="30" spans="1:53" ht="14.4" x14ac:dyDescent="0.25">
      <c r="A30" s="17">
        <v>16</v>
      </c>
      <c r="B30" s="18" t="s">
        <v>209</v>
      </c>
      <c r="C30" s="19">
        <v>2</v>
      </c>
      <c r="D30" s="17" t="s">
        <v>208</v>
      </c>
      <c r="E30" s="19">
        <v>2</v>
      </c>
      <c r="F30" s="5"/>
      <c r="G30" s="5"/>
      <c r="H30" s="5" t="s">
        <v>121</v>
      </c>
      <c r="I30" s="5" t="s">
        <v>41</v>
      </c>
      <c r="J30" s="5" t="s">
        <v>143</v>
      </c>
      <c r="K30" s="5" t="s">
        <v>124</v>
      </c>
      <c r="L30" s="5">
        <v>45077.918958333299</v>
      </c>
      <c r="M30" s="6">
        <v>9.7349999999999994</v>
      </c>
      <c r="N30" s="6">
        <v>21.2077711643804</v>
      </c>
      <c r="O30" s="7">
        <v>3.1479904915266199</v>
      </c>
      <c r="P30" s="6">
        <v>1.78216743656134</v>
      </c>
      <c r="Q30" s="6">
        <v>0.70248845052914899</v>
      </c>
      <c r="R30" s="6">
        <v>0.15416666666666701</v>
      </c>
      <c r="S30" s="6">
        <v>9.8849999999999998</v>
      </c>
      <c r="T30" s="6">
        <v>16.535507210621201</v>
      </c>
      <c r="U30" s="7">
        <v>1.16218819786769</v>
      </c>
      <c r="V30" s="6">
        <v>1.3558581874431299</v>
      </c>
      <c r="W30" s="6">
        <v>1.1886949363594099</v>
      </c>
      <c r="X30" s="6">
        <v>0.13666666666666699</v>
      </c>
      <c r="Y30" s="6">
        <v>10.0316666666667</v>
      </c>
      <c r="Z30" s="6">
        <v>52.681269453585301</v>
      </c>
      <c r="AA30" s="7">
        <v>1.16864935631948</v>
      </c>
      <c r="AB30" s="6">
        <v>4.3512653681998099</v>
      </c>
      <c r="AC30" s="6">
        <v>0.65522045862978495</v>
      </c>
      <c r="AD30" s="20">
        <v>0.181666666666667</v>
      </c>
      <c r="AE30" s="31"/>
      <c r="AF30" s="6"/>
      <c r="AG30" s="6"/>
      <c r="AH30" s="6"/>
      <c r="AI30" s="6"/>
      <c r="AJ30" s="20"/>
      <c r="AK30" s="31"/>
      <c r="AL30" s="6"/>
      <c r="AM30" s="6"/>
      <c r="AN30" s="32"/>
      <c r="AO30" s="28"/>
      <c r="AP30" s="21">
        <v>10.106033333333301</v>
      </c>
      <c r="AQ30" s="6">
        <v>368922.75111822499</v>
      </c>
      <c r="AR30" s="6">
        <v>0.61639869092938704</v>
      </c>
      <c r="AS30" s="6">
        <v>92.238506048983297</v>
      </c>
      <c r="AT30" s="6">
        <v>0.77958016584304801</v>
      </c>
      <c r="AU30" s="6">
        <v>0.28266666666666701</v>
      </c>
      <c r="AV30" s="6">
        <v>10.3387833333333</v>
      </c>
      <c r="AW30" s="6">
        <v>71889388.877073407</v>
      </c>
      <c r="AX30" s="6" t="s">
        <v>69</v>
      </c>
      <c r="AY30" s="6">
        <v>455.65839026287</v>
      </c>
      <c r="AZ30" s="6">
        <v>2.4026731536156798</v>
      </c>
      <c r="BA30" s="6">
        <v>1.1055666666666699</v>
      </c>
    </row>
    <row r="31" spans="1:53" ht="14.4" x14ac:dyDescent="0.25">
      <c r="A31" s="14">
        <v>17</v>
      </c>
      <c r="B31" s="15" t="s">
        <v>210</v>
      </c>
      <c r="C31" s="16">
        <v>1</v>
      </c>
      <c r="D31" s="14" t="s">
        <v>192</v>
      </c>
      <c r="E31" s="16">
        <v>1</v>
      </c>
      <c r="F31" s="5"/>
      <c r="G31" s="5"/>
      <c r="H31" s="5" t="s">
        <v>214</v>
      </c>
      <c r="I31" s="5" t="s">
        <v>45</v>
      </c>
      <c r="J31" s="5" t="s">
        <v>143</v>
      </c>
      <c r="K31" s="5" t="s">
        <v>52</v>
      </c>
      <c r="L31" s="5">
        <v>45077.934895833299</v>
      </c>
      <c r="M31" s="6" t="s">
        <v>69</v>
      </c>
      <c r="N31" s="6" t="s">
        <v>69</v>
      </c>
      <c r="O31" s="7" t="s">
        <v>69</v>
      </c>
      <c r="P31" s="6" t="s">
        <v>69</v>
      </c>
      <c r="Q31" s="6" t="s">
        <v>69</v>
      </c>
      <c r="R31" s="6" t="s">
        <v>69</v>
      </c>
      <c r="S31" s="6" t="s">
        <v>69</v>
      </c>
      <c r="T31" s="6" t="s">
        <v>69</v>
      </c>
      <c r="U31" s="7" t="s">
        <v>69</v>
      </c>
      <c r="V31" s="6" t="s">
        <v>69</v>
      </c>
      <c r="W31" s="6" t="s">
        <v>69</v>
      </c>
      <c r="X31" s="6" t="s">
        <v>69</v>
      </c>
      <c r="Y31" s="6" t="s">
        <v>69</v>
      </c>
      <c r="Z31" s="6" t="s">
        <v>69</v>
      </c>
      <c r="AA31" s="7" t="s">
        <v>69</v>
      </c>
      <c r="AB31" s="6" t="s">
        <v>69</v>
      </c>
      <c r="AC31" s="6" t="s">
        <v>69</v>
      </c>
      <c r="AD31" s="20" t="s">
        <v>69</v>
      </c>
      <c r="AE31" s="31"/>
      <c r="AF31" s="6"/>
      <c r="AG31" s="6"/>
      <c r="AH31" s="6"/>
      <c r="AI31" s="6"/>
      <c r="AJ31" s="20"/>
      <c r="AK31" s="31"/>
      <c r="AL31" s="6"/>
      <c r="AM31" s="6"/>
      <c r="AN31" s="32"/>
      <c r="AO31" s="28"/>
      <c r="AP31" s="21">
        <v>10.109733333333301</v>
      </c>
      <c r="AQ31" s="6">
        <v>2883.1772893218799</v>
      </c>
      <c r="AR31" s="6">
        <v>8.4486017405861494E-2</v>
      </c>
      <c r="AS31" s="6">
        <v>1.26876304443781</v>
      </c>
      <c r="AT31" s="6">
        <v>4.2081142545463898E-2</v>
      </c>
      <c r="AU31" s="6">
        <v>9.1450000000000004E-2</v>
      </c>
      <c r="AV31" s="6">
        <v>10.2926</v>
      </c>
      <c r="AW31" s="6">
        <v>72003596.120021805</v>
      </c>
      <c r="AX31" s="6" t="s">
        <v>69</v>
      </c>
      <c r="AY31" s="6">
        <v>291.37903240962498</v>
      </c>
      <c r="AZ31" s="6">
        <v>2.9251472974917401</v>
      </c>
      <c r="BA31" s="6">
        <v>0.78969999999999996</v>
      </c>
    </row>
    <row r="32" spans="1:53" ht="14.4" x14ac:dyDescent="0.25">
      <c r="A32" s="14">
        <v>18</v>
      </c>
      <c r="B32" s="15" t="s">
        <v>210</v>
      </c>
      <c r="C32" s="16">
        <v>1</v>
      </c>
      <c r="D32" s="14" t="s">
        <v>192</v>
      </c>
      <c r="E32" s="16">
        <v>2</v>
      </c>
      <c r="F32" s="5"/>
      <c r="G32" s="5"/>
      <c r="H32" s="5" t="s">
        <v>215</v>
      </c>
      <c r="I32" s="5" t="s">
        <v>18</v>
      </c>
      <c r="J32" s="5" t="s">
        <v>143</v>
      </c>
      <c r="K32" s="5" t="s">
        <v>53</v>
      </c>
      <c r="L32" s="5">
        <v>45077.9508333333</v>
      </c>
      <c r="M32" s="6" t="s">
        <v>69</v>
      </c>
      <c r="N32" s="6" t="s">
        <v>69</v>
      </c>
      <c r="O32" s="7" t="s">
        <v>69</v>
      </c>
      <c r="P32" s="6" t="s">
        <v>69</v>
      </c>
      <c r="Q32" s="6" t="s">
        <v>69</v>
      </c>
      <c r="R32" s="6" t="s">
        <v>69</v>
      </c>
      <c r="S32" s="6" t="s">
        <v>69</v>
      </c>
      <c r="T32" s="6" t="s">
        <v>69</v>
      </c>
      <c r="U32" s="7" t="s">
        <v>69</v>
      </c>
      <c r="V32" s="6" t="s">
        <v>69</v>
      </c>
      <c r="W32" s="6" t="s">
        <v>69</v>
      </c>
      <c r="X32" s="6" t="s">
        <v>69</v>
      </c>
      <c r="Y32" s="6" t="s">
        <v>69</v>
      </c>
      <c r="Z32" s="6" t="s">
        <v>69</v>
      </c>
      <c r="AA32" s="7" t="s">
        <v>69</v>
      </c>
      <c r="AB32" s="6" t="s">
        <v>69</v>
      </c>
      <c r="AC32" s="6" t="s">
        <v>69</v>
      </c>
      <c r="AD32" s="20" t="s">
        <v>69</v>
      </c>
      <c r="AE32" s="31"/>
      <c r="AF32" s="6"/>
      <c r="AG32" s="6"/>
      <c r="AH32" s="6"/>
      <c r="AI32" s="6"/>
      <c r="AJ32" s="20"/>
      <c r="AK32" s="31"/>
      <c r="AL32" s="6"/>
      <c r="AM32" s="6"/>
      <c r="AN32" s="32"/>
      <c r="AO32" s="28"/>
      <c r="AP32" s="21">
        <v>10.110099999999999</v>
      </c>
      <c r="AQ32" s="6">
        <v>0</v>
      </c>
      <c r="AR32" s="6">
        <v>8.0308170213942695E-2</v>
      </c>
      <c r="AS32" s="6">
        <v>1.1196976207424301</v>
      </c>
      <c r="AT32" s="6">
        <v>1</v>
      </c>
      <c r="AU32" s="6">
        <v>0</v>
      </c>
      <c r="AV32" s="6">
        <v>10.276350000000001</v>
      </c>
      <c r="AW32" s="6">
        <v>71387202.529790699</v>
      </c>
      <c r="AX32" s="6" t="s">
        <v>69</v>
      </c>
      <c r="AY32" s="6">
        <v>2182.9285582907501</v>
      </c>
      <c r="AZ32" s="6">
        <v>3.1181059757302498</v>
      </c>
      <c r="BA32" s="6">
        <v>0.78969999999999996</v>
      </c>
    </row>
    <row r="33" spans="1:53" ht="14.4" x14ac:dyDescent="0.25">
      <c r="A33" s="14">
        <v>19</v>
      </c>
      <c r="B33" s="15" t="s">
        <v>210</v>
      </c>
      <c r="C33" s="16">
        <v>2</v>
      </c>
      <c r="D33" s="14" t="s">
        <v>192</v>
      </c>
      <c r="E33" s="16">
        <v>1</v>
      </c>
      <c r="F33" s="5"/>
      <c r="G33" s="5"/>
      <c r="H33" s="5" t="s">
        <v>111</v>
      </c>
      <c r="I33" s="5" t="s">
        <v>191</v>
      </c>
      <c r="J33" s="5" t="s">
        <v>143</v>
      </c>
      <c r="K33" s="5" t="s">
        <v>54</v>
      </c>
      <c r="L33" s="5">
        <v>45077.966759259303</v>
      </c>
      <c r="M33" s="6" t="s">
        <v>69</v>
      </c>
      <c r="N33" s="6" t="s">
        <v>69</v>
      </c>
      <c r="O33" s="7" t="s">
        <v>69</v>
      </c>
      <c r="P33" s="6" t="s">
        <v>69</v>
      </c>
      <c r="Q33" s="6" t="s">
        <v>69</v>
      </c>
      <c r="R33" s="6" t="s">
        <v>69</v>
      </c>
      <c r="S33" s="6" t="s">
        <v>69</v>
      </c>
      <c r="T33" s="6" t="s">
        <v>69</v>
      </c>
      <c r="U33" s="7" t="s">
        <v>69</v>
      </c>
      <c r="V33" s="6" t="s">
        <v>69</v>
      </c>
      <c r="W33" s="6" t="s">
        <v>69</v>
      </c>
      <c r="X33" s="6" t="s">
        <v>69</v>
      </c>
      <c r="Y33" s="6" t="s">
        <v>69</v>
      </c>
      <c r="Z33" s="6" t="s">
        <v>69</v>
      </c>
      <c r="AA33" s="7" t="s">
        <v>69</v>
      </c>
      <c r="AB33" s="6" t="s">
        <v>69</v>
      </c>
      <c r="AC33" s="6" t="s">
        <v>69</v>
      </c>
      <c r="AD33" s="20" t="s">
        <v>69</v>
      </c>
      <c r="AE33" s="31"/>
      <c r="AF33" s="6"/>
      <c r="AG33" s="6"/>
      <c r="AH33" s="6"/>
      <c r="AI33" s="6"/>
      <c r="AJ33" s="20"/>
      <c r="AK33" s="31"/>
      <c r="AL33" s="6"/>
      <c r="AM33" s="6"/>
      <c r="AN33" s="32"/>
      <c r="AO33" s="28"/>
      <c r="AP33" s="21">
        <v>10.106633333333299</v>
      </c>
      <c r="AQ33" s="6">
        <v>0</v>
      </c>
      <c r="AR33" s="6">
        <v>8.0308170213942695E-2</v>
      </c>
      <c r="AS33" s="6">
        <v>1.6432021756417601</v>
      </c>
      <c r="AT33" s="6">
        <v>1</v>
      </c>
      <c r="AU33" s="6">
        <v>0</v>
      </c>
      <c r="AV33" s="6">
        <v>10.2895</v>
      </c>
      <c r="AW33" s="6">
        <v>71575324.005341902</v>
      </c>
      <c r="AX33" s="6" t="s">
        <v>69</v>
      </c>
      <c r="AY33" s="6">
        <v>437.87495475469302</v>
      </c>
      <c r="AZ33" s="6">
        <v>2.91805275272249</v>
      </c>
      <c r="BA33" s="6">
        <v>0.76476666666666704</v>
      </c>
    </row>
    <row r="34" spans="1:53" ht="14.4" x14ac:dyDescent="0.25">
      <c r="A34" s="14">
        <v>20</v>
      </c>
      <c r="B34" s="15" t="s">
        <v>210</v>
      </c>
      <c r="C34" s="16">
        <v>2</v>
      </c>
      <c r="D34" s="14" t="s">
        <v>192</v>
      </c>
      <c r="E34" s="16">
        <v>2</v>
      </c>
      <c r="F34" s="5"/>
      <c r="G34" s="5"/>
      <c r="H34" s="5" t="s">
        <v>177</v>
      </c>
      <c r="I34" s="5" t="s">
        <v>149</v>
      </c>
      <c r="J34" s="5" t="s">
        <v>143</v>
      </c>
      <c r="K34" s="5" t="s">
        <v>55</v>
      </c>
      <c r="L34" s="5">
        <v>45077.982696759304</v>
      </c>
      <c r="M34" s="6" t="s">
        <v>69</v>
      </c>
      <c r="N34" s="6" t="s">
        <v>69</v>
      </c>
      <c r="O34" s="7" t="s">
        <v>69</v>
      </c>
      <c r="P34" s="6" t="s">
        <v>69</v>
      </c>
      <c r="Q34" s="6" t="s">
        <v>69</v>
      </c>
      <c r="R34" s="6" t="s">
        <v>69</v>
      </c>
      <c r="S34" s="6" t="s">
        <v>69</v>
      </c>
      <c r="T34" s="6" t="s">
        <v>69</v>
      </c>
      <c r="U34" s="7" t="s">
        <v>69</v>
      </c>
      <c r="V34" s="6" t="s">
        <v>69</v>
      </c>
      <c r="W34" s="6" t="s">
        <v>69</v>
      </c>
      <c r="X34" s="6" t="s">
        <v>69</v>
      </c>
      <c r="Y34" s="6" t="s">
        <v>69</v>
      </c>
      <c r="Z34" s="6" t="s">
        <v>69</v>
      </c>
      <c r="AA34" s="7" t="s">
        <v>69</v>
      </c>
      <c r="AB34" s="6" t="s">
        <v>69</v>
      </c>
      <c r="AC34" s="6" t="s">
        <v>69</v>
      </c>
      <c r="AD34" s="20" t="s">
        <v>69</v>
      </c>
      <c r="AE34" s="31"/>
      <c r="AF34" s="6"/>
      <c r="AG34" s="6"/>
      <c r="AH34" s="6"/>
      <c r="AI34" s="6"/>
      <c r="AJ34" s="20"/>
      <c r="AK34" s="31"/>
      <c r="AL34" s="6"/>
      <c r="AM34" s="6"/>
      <c r="AN34" s="32"/>
      <c r="AO34" s="28"/>
      <c r="AP34" s="21">
        <v>10.117150000000001</v>
      </c>
      <c r="AQ34" s="6">
        <v>0</v>
      </c>
      <c r="AR34" s="6">
        <v>8.0308170213942695E-2</v>
      </c>
      <c r="AS34" s="6">
        <v>1.6224127660085601</v>
      </c>
      <c r="AT34" s="6">
        <v>1</v>
      </c>
      <c r="AU34" s="6">
        <v>0</v>
      </c>
      <c r="AV34" s="6">
        <v>10.2834</v>
      </c>
      <c r="AW34" s="6">
        <v>71775059.030971602</v>
      </c>
      <c r="AX34" s="6" t="s">
        <v>69</v>
      </c>
      <c r="AY34" s="6">
        <v>341.12307868912302</v>
      </c>
      <c r="AZ34" s="6">
        <v>2.9391890145517898</v>
      </c>
      <c r="BA34" s="6">
        <v>0.76475000000000004</v>
      </c>
    </row>
    <row r="35" spans="1:53" ht="14.4" x14ac:dyDescent="0.25">
      <c r="A35" s="14">
        <v>21</v>
      </c>
      <c r="B35" s="15" t="s">
        <v>210</v>
      </c>
      <c r="C35" s="16">
        <v>1</v>
      </c>
      <c r="D35" s="14" t="s">
        <v>208</v>
      </c>
      <c r="E35" s="16">
        <v>1</v>
      </c>
      <c r="F35" s="5"/>
      <c r="G35" s="5"/>
      <c r="H35" s="5" t="s">
        <v>179</v>
      </c>
      <c r="I35" s="5" t="s">
        <v>142</v>
      </c>
      <c r="J35" s="5" t="s">
        <v>143</v>
      </c>
      <c r="K35" s="5" t="s">
        <v>56</v>
      </c>
      <c r="L35" s="5">
        <v>45077.998622685198</v>
      </c>
      <c r="M35" s="6" t="s">
        <v>69</v>
      </c>
      <c r="N35" s="6" t="s">
        <v>69</v>
      </c>
      <c r="O35" s="7" t="s">
        <v>69</v>
      </c>
      <c r="P35" s="6" t="s">
        <v>69</v>
      </c>
      <c r="Q35" s="6" t="s">
        <v>69</v>
      </c>
      <c r="R35" s="6" t="s">
        <v>69</v>
      </c>
      <c r="S35" s="6" t="s">
        <v>69</v>
      </c>
      <c r="T35" s="6" t="s">
        <v>69</v>
      </c>
      <c r="U35" s="7" t="s">
        <v>69</v>
      </c>
      <c r="V35" s="6" t="s">
        <v>69</v>
      </c>
      <c r="W35" s="6" t="s">
        <v>69</v>
      </c>
      <c r="X35" s="6" t="s">
        <v>69</v>
      </c>
      <c r="Y35" s="6" t="s">
        <v>69</v>
      </c>
      <c r="Z35" s="6" t="s">
        <v>69</v>
      </c>
      <c r="AA35" s="7" t="s">
        <v>69</v>
      </c>
      <c r="AB35" s="6" t="s">
        <v>69</v>
      </c>
      <c r="AC35" s="6" t="s">
        <v>69</v>
      </c>
      <c r="AD35" s="20" t="s">
        <v>69</v>
      </c>
      <c r="AE35" s="31"/>
      <c r="AF35" s="6"/>
      <c r="AG35" s="6"/>
      <c r="AH35" s="6"/>
      <c r="AI35" s="6"/>
      <c r="AJ35" s="20"/>
      <c r="AK35" s="31"/>
      <c r="AL35" s="6"/>
      <c r="AM35" s="6"/>
      <c r="AN35" s="32"/>
      <c r="AO35" s="28"/>
      <c r="AP35" s="21">
        <v>10.1230666666667</v>
      </c>
      <c r="AQ35" s="6">
        <v>0</v>
      </c>
      <c r="AR35" s="6">
        <v>8.0308170213942695E-2</v>
      </c>
      <c r="AS35" s="6">
        <v>1.25747282645122</v>
      </c>
      <c r="AT35" s="6">
        <v>1</v>
      </c>
      <c r="AU35" s="6">
        <v>0</v>
      </c>
      <c r="AV35" s="6">
        <v>10.2976333333333</v>
      </c>
      <c r="AW35" s="6">
        <v>71855806.127655596</v>
      </c>
      <c r="AX35" s="6" t="s">
        <v>69</v>
      </c>
      <c r="AY35" s="6">
        <v>388.11005911505902</v>
      </c>
      <c r="AZ35" s="6">
        <v>2.5503667817761699</v>
      </c>
      <c r="BA35" s="6">
        <v>0.78138333333333299</v>
      </c>
    </row>
    <row r="36" spans="1:53" ht="14.4" x14ac:dyDescent="0.25">
      <c r="A36" s="14">
        <v>22</v>
      </c>
      <c r="B36" s="15" t="s">
        <v>210</v>
      </c>
      <c r="C36" s="16">
        <v>1</v>
      </c>
      <c r="D36" s="14" t="s">
        <v>208</v>
      </c>
      <c r="E36" s="16">
        <v>2</v>
      </c>
      <c r="F36" s="5"/>
      <c r="G36" s="5"/>
      <c r="H36" s="5" t="s">
        <v>181</v>
      </c>
      <c r="I36" s="5" t="s">
        <v>162</v>
      </c>
      <c r="J36" s="5" t="s">
        <v>143</v>
      </c>
      <c r="K36" s="5" t="s">
        <v>58</v>
      </c>
      <c r="L36" s="5">
        <v>45078.014560185198</v>
      </c>
      <c r="M36" s="6" t="s">
        <v>69</v>
      </c>
      <c r="N36" s="6" t="s">
        <v>69</v>
      </c>
      <c r="O36" s="7" t="s">
        <v>69</v>
      </c>
      <c r="P36" s="6" t="s">
        <v>69</v>
      </c>
      <c r="Q36" s="6" t="s">
        <v>69</v>
      </c>
      <c r="R36" s="6" t="s">
        <v>69</v>
      </c>
      <c r="S36" s="6" t="s">
        <v>69</v>
      </c>
      <c r="T36" s="6" t="s">
        <v>69</v>
      </c>
      <c r="U36" s="7" t="s">
        <v>69</v>
      </c>
      <c r="V36" s="6" t="s">
        <v>69</v>
      </c>
      <c r="W36" s="6" t="s">
        <v>69</v>
      </c>
      <c r="X36" s="6" t="s">
        <v>69</v>
      </c>
      <c r="Y36" s="6" t="s">
        <v>69</v>
      </c>
      <c r="Z36" s="6" t="s">
        <v>69</v>
      </c>
      <c r="AA36" s="7" t="s">
        <v>69</v>
      </c>
      <c r="AB36" s="6" t="s">
        <v>69</v>
      </c>
      <c r="AC36" s="6" t="s">
        <v>69</v>
      </c>
      <c r="AD36" s="20" t="s">
        <v>69</v>
      </c>
      <c r="AE36" s="31"/>
      <c r="AF36" s="6"/>
      <c r="AG36" s="6"/>
      <c r="AH36" s="6"/>
      <c r="AI36" s="6"/>
      <c r="AJ36" s="20"/>
      <c r="AK36" s="31"/>
      <c r="AL36" s="6"/>
      <c r="AM36" s="6"/>
      <c r="AN36" s="32"/>
      <c r="AO36" s="28"/>
      <c r="AP36" s="21">
        <v>11.01065</v>
      </c>
      <c r="AQ36" s="6">
        <v>0</v>
      </c>
      <c r="AR36" s="6">
        <v>8.0308170213942695E-2</v>
      </c>
      <c r="AS36" s="6">
        <v>1.05659509853093</v>
      </c>
      <c r="AT36" s="6">
        <v>1</v>
      </c>
      <c r="AU36" s="6">
        <v>0</v>
      </c>
      <c r="AV36" s="6">
        <v>10.295766666666699</v>
      </c>
      <c r="AW36" s="6">
        <v>70490521.126256406</v>
      </c>
      <c r="AX36" s="6" t="s">
        <v>69</v>
      </c>
      <c r="AY36" s="6">
        <v>346.84206380675403</v>
      </c>
      <c r="AZ36" s="6">
        <v>2.5269351890156702</v>
      </c>
      <c r="BA36" s="6">
        <v>0.72318333333333296</v>
      </c>
    </row>
    <row r="37" spans="1:53" ht="14.4" x14ac:dyDescent="0.25">
      <c r="A37" s="14">
        <v>23</v>
      </c>
      <c r="B37" s="15" t="s">
        <v>210</v>
      </c>
      <c r="C37" s="16">
        <v>2</v>
      </c>
      <c r="D37" s="14" t="s">
        <v>208</v>
      </c>
      <c r="E37" s="16">
        <v>1</v>
      </c>
      <c r="F37" s="5"/>
      <c r="G37" s="5"/>
      <c r="H37" s="5" t="s">
        <v>182</v>
      </c>
      <c r="I37" s="5" t="s">
        <v>156</v>
      </c>
      <c r="J37" s="5" t="s">
        <v>143</v>
      </c>
      <c r="K37" s="5" t="s">
        <v>60</v>
      </c>
      <c r="L37" s="5">
        <v>45078.030509259297</v>
      </c>
      <c r="M37" s="6" t="s">
        <v>69</v>
      </c>
      <c r="N37" s="6" t="s">
        <v>69</v>
      </c>
      <c r="O37" s="7" t="s">
        <v>69</v>
      </c>
      <c r="P37" s="6" t="s">
        <v>69</v>
      </c>
      <c r="Q37" s="6" t="s">
        <v>69</v>
      </c>
      <c r="R37" s="6" t="s">
        <v>69</v>
      </c>
      <c r="S37" s="6" t="s">
        <v>69</v>
      </c>
      <c r="T37" s="6" t="s">
        <v>69</v>
      </c>
      <c r="U37" s="7" t="s">
        <v>69</v>
      </c>
      <c r="V37" s="6" t="s">
        <v>69</v>
      </c>
      <c r="W37" s="6" t="s">
        <v>69</v>
      </c>
      <c r="X37" s="6" t="s">
        <v>69</v>
      </c>
      <c r="Y37" s="6" t="s">
        <v>69</v>
      </c>
      <c r="Z37" s="6" t="s">
        <v>69</v>
      </c>
      <c r="AA37" s="7" t="s">
        <v>69</v>
      </c>
      <c r="AB37" s="6" t="s">
        <v>69</v>
      </c>
      <c r="AC37" s="6" t="s">
        <v>69</v>
      </c>
      <c r="AD37" s="20" t="s">
        <v>69</v>
      </c>
      <c r="AE37" s="31"/>
      <c r="AF37" s="6"/>
      <c r="AG37" s="6"/>
      <c r="AH37" s="6"/>
      <c r="AI37" s="6"/>
      <c r="AJ37" s="20"/>
      <c r="AK37" s="31"/>
      <c r="AL37" s="6"/>
      <c r="AM37" s="6"/>
      <c r="AN37" s="32"/>
      <c r="AO37" s="28"/>
      <c r="AP37" s="21">
        <v>10.1213</v>
      </c>
      <c r="AQ37" s="6">
        <v>0</v>
      </c>
      <c r="AR37" s="6">
        <v>8.0308170213942695E-2</v>
      </c>
      <c r="AS37" s="6">
        <v>1.4227727364078</v>
      </c>
      <c r="AT37" s="6">
        <v>1</v>
      </c>
      <c r="AU37" s="6">
        <v>0</v>
      </c>
      <c r="AV37" s="6">
        <v>10.28755</v>
      </c>
      <c r="AW37" s="6">
        <v>72459904.452492103</v>
      </c>
      <c r="AX37" s="6" t="s">
        <v>69</v>
      </c>
      <c r="AY37" s="6">
        <v>416.41152754099397</v>
      </c>
      <c r="AZ37" s="6">
        <v>2.5414224383073001</v>
      </c>
      <c r="BA37" s="6">
        <v>0.78138333333333299</v>
      </c>
    </row>
    <row r="38" spans="1:53" ht="14.4" x14ac:dyDescent="0.25">
      <c r="A38" s="14">
        <v>24</v>
      </c>
      <c r="B38" s="15" t="s">
        <v>210</v>
      </c>
      <c r="C38" s="16">
        <v>2</v>
      </c>
      <c r="D38" s="14" t="s">
        <v>208</v>
      </c>
      <c r="E38" s="16">
        <v>2</v>
      </c>
      <c r="F38" s="5"/>
      <c r="G38" s="5"/>
      <c r="H38" s="5" t="s">
        <v>183</v>
      </c>
      <c r="I38" s="5" t="s">
        <v>101</v>
      </c>
      <c r="J38" s="5" t="s">
        <v>143</v>
      </c>
      <c r="K38" s="5" t="s">
        <v>48</v>
      </c>
      <c r="L38" s="5">
        <v>45078.046458333301</v>
      </c>
      <c r="M38" s="6" t="s">
        <v>69</v>
      </c>
      <c r="N38" s="6" t="s">
        <v>69</v>
      </c>
      <c r="O38" s="7" t="s">
        <v>69</v>
      </c>
      <c r="P38" s="6" t="s">
        <v>69</v>
      </c>
      <c r="Q38" s="6" t="s">
        <v>69</v>
      </c>
      <c r="R38" s="6" t="s">
        <v>69</v>
      </c>
      <c r="S38" s="6" t="s">
        <v>69</v>
      </c>
      <c r="T38" s="6" t="s">
        <v>69</v>
      </c>
      <c r="U38" s="7" t="s">
        <v>69</v>
      </c>
      <c r="V38" s="6" t="s">
        <v>69</v>
      </c>
      <c r="W38" s="6" t="s">
        <v>69</v>
      </c>
      <c r="X38" s="6" t="s">
        <v>69</v>
      </c>
      <c r="Y38" s="6" t="s">
        <v>69</v>
      </c>
      <c r="Z38" s="6" t="s">
        <v>69</v>
      </c>
      <c r="AA38" s="7" t="s">
        <v>69</v>
      </c>
      <c r="AB38" s="6" t="s">
        <v>69</v>
      </c>
      <c r="AC38" s="6" t="s">
        <v>69</v>
      </c>
      <c r="AD38" s="20" t="s">
        <v>69</v>
      </c>
      <c r="AE38" s="31"/>
      <c r="AF38" s="6"/>
      <c r="AG38" s="6"/>
      <c r="AH38" s="6"/>
      <c r="AI38" s="6"/>
      <c r="AJ38" s="20"/>
      <c r="AK38" s="31"/>
      <c r="AL38" s="6"/>
      <c r="AM38" s="6"/>
      <c r="AN38" s="32"/>
      <c r="AO38" s="28"/>
      <c r="AP38" s="21">
        <v>10.141833333333301</v>
      </c>
      <c r="AQ38" s="6">
        <v>0</v>
      </c>
      <c r="AR38" s="6">
        <v>8.0308170213942695E-2</v>
      </c>
      <c r="AS38" s="6">
        <v>1.44479288309766</v>
      </c>
      <c r="AT38" s="6">
        <v>1</v>
      </c>
      <c r="AU38" s="6">
        <v>0</v>
      </c>
      <c r="AV38" s="6">
        <v>10.2499</v>
      </c>
      <c r="AW38" s="6">
        <v>72681197.350246593</v>
      </c>
      <c r="AX38" s="6" t="s">
        <v>69</v>
      </c>
      <c r="AY38" s="6">
        <v>485.96055657784098</v>
      </c>
      <c r="AZ38" s="6">
        <v>2.8716625141418799</v>
      </c>
      <c r="BA38" s="6">
        <v>0.79800000000000004</v>
      </c>
    </row>
    <row r="39" spans="1:53" ht="14.4" x14ac:dyDescent="0.25">
      <c r="A39" s="17">
        <v>25</v>
      </c>
      <c r="B39" s="18" t="s">
        <v>211</v>
      </c>
      <c r="C39" s="19">
        <v>1</v>
      </c>
      <c r="D39" s="17" t="s">
        <v>192</v>
      </c>
      <c r="E39" s="19">
        <v>1</v>
      </c>
      <c r="F39" s="5"/>
      <c r="G39" s="5"/>
      <c r="H39" s="5" t="s">
        <v>184</v>
      </c>
      <c r="I39" s="5" t="s">
        <v>85</v>
      </c>
      <c r="J39" s="5" t="s">
        <v>143</v>
      </c>
      <c r="K39" s="5" t="s">
        <v>89</v>
      </c>
      <c r="L39" s="5">
        <v>45078.062372685199</v>
      </c>
      <c r="M39" s="6">
        <v>9.73</v>
      </c>
      <c r="N39" s="6">
        <v>40.622945213940703</v>
      </c>
      <c r="O39" s="7">
        <v>5.6688498104857796</v>
      </c>
      <c r="P39" s="6">
        <v>2.8932892355198501</v>
      </c>
      <c r="Q39" s="6">
        <v>1.051869228058</v>
      </c>
      <c r="R39" s="6">
        <v>0.165833333333333</v>
      </c>
      <c r="S39" s="6">
        <v>9.8808333333333298</v>
      </c>
      <c r="T39" s="6">
        <v>137.81394037012601</v>
      </c>
      <c r="U39" s="7">
        <v>7.0231068015389804</v>
      </c>
      <c r="V39" s="6">
        <v>9.8069126029497102</v>
      </c>
      <c r="W39" s="6">
        <v>0.79611161086161397</v>
      </c>
      <c r="X39" s="6">
        <v>0.14749999999999999</v>
      </c>
      <c r="Y39" s="6">
        <v>10.0275</v>
      </c>
      <c r="Z39" s="6">
        <v>594.07257918563403</v>
      </c>
      <c r="AA39" s="7">
        <v>8.1566305101984593</v>
      </c>
      <c r="AB39" s="6">
        <v>42.1642072523072</v>
      </c>
      <c r="AC39" s="6">
        <v>0.63467875642990002</v>
      </c>
      <c r="AD39" s="20">
        <v>0.25083333333333302</v>
      </c>
      <c r="AE39" s="31">
        <f>N43/N39*100</f>
        <v>48.63308432335208</v>
      </c>
      <c r="AF39" s="6">
        <f>N39/($Z39+$T39+$N39)</f>
        <v>5.25856925598331E-2</v>
      </c>
      <c r="AG39" s="6">
        <f>T43/T39*100</f>
        <v>36.307525562917732</v>
      </c>
      <c r="AH39" s="6">
        <f>T39/($Z39+$T39+$N39)</f>
        <v>0.17839773705712572</v>
      </c>
      <c r="AI39" s="6">
        <f>Z43/Z39*100</f>
        <v>35.970707902130279</v>
      </c>
      <c r="AJ39" s="20">
        <f>Z39/($Z39+$T39+$N39)</f>
        <v>0.76901657038304105</v>
      </c>
      <c r="AK39" s="31">
        <f>AI39*AJ39+AG39*AH39+AE39*AF39</f>
        <v>36.696655244178878</v>
      </c>
      <c r="AL39" s="47">
        <f>AVERAGE(AK39:AK42)</f>
        <v>45.621112983927993</v>
      </c>
      <c r="AM39" s="47">
        <f>_xlfn.STDEV.S(AK39:AK42)</f>
        <v>6.6121109697194314</v>
      </c>
      <c r="AN39" s="50">
        <f>AM39/AL39*100</f>
        <v>14.49353279050608</v>
      </c>
      <c r="AO39" s="28"/>
      <c r="AP39" s="21">
        <v>10.093716666666699</v>
      </c>
      <c r="AQ39" s="6">
        <v>2719056.3138518902</v>
      </c>
      <c r="AR39" s="6">
        <v>4.1058128430250704</v>
      </c>
      <c r="AS39" s="6">
        <v>184.20657547923599</v>
      </c>
      <c r="AT39" s="6">
        <v>0.95145092262752395</v>
      </c>
      <c r="AU39" s="6">
        <v>0.31586666666666702</v>
      </c>
      <c r="AV39" s="6">
        <v>10.293233333333299</v>
      </c>
      <c r="AW39" s="6">
        <v>70831492.007940605</v>
      </c>
      <c r="AX39" s="6" t="s">
        <v>69</v>
      </c>
      <c r="AY39" s="6">
        <v>390.28048075687002</v>
      </c>
      <c r="AZ39" s="6">
        <v>2.53704158144759</v>
      </c>
      <c r="BA39" s="6">
        <v>0.79801666666666704</v>
      </c>
    </row>
    <row r="40" spans="1:53" ht="14.4" x14ac:dyDescent="0.25">
      <c r="A40" s="17">
        <v>26</v>
      </c>
      <c r="B40" s="18" t="s">
        <v>211</v>
      </c>
      <c r="C40" s="19">
        <v>1</v>
      </c>
      <c r="D40" s="17" t="s">
        <v>192</v>
      </c>
      <c r="E40" s="19">
        <v>2</v>
      </c>
      <c r="F40" s="5"/>
      <c r="G40" s="5"/>
      <c r="H40" s="5" t="s">
        <v>185</v>
      </c>
      <c r="I40" s="5" t="s">
        <v>123</v>
      </c>
      <c r="J40" s="5" t="s">
        <v>143</v>
      </c>
      <c r="K40" s="5" t="s">
        <v>91</v>
      </c>
      <c r="L40" s="5">
        <v>45078.078298611101</v>
      </c>
      <c r="M40" s="6">
        <v>9.75</v>
      </c>
      <c r="N40" s="6">
        <v>35.893201476956499</v>
      </c>
      <c r="O40" s="7">
        <v>5.0547415596284901</v>
      </c>
      <c r="P40" s="6">
        <v>2.4625726463717199</v>
      </c>
      <c r="Q40" s="6">
        <v>0.99125343071502103</v>
      </c>
      <c r="R40" s="6">
        <v>0.16166666666666701</v>
      </c>
      <c r="S40" s="6">
        <v>9.8983333333333299</v>
      </c>
      <c r="T40" s="6">
        <v>112.79786403831901</v>
      </c>
      <c r="U40" s="7">
        <v>5.8141763813123299</v>
      </c>
      <c r="V40" s="6">
        <v>7.6920642976490203</v>
      </c>
      <c r="W40" s="6">
        <v>0.77033809958981003</v>
      </c>
      <c r="X40" s="6">
        <v>0.14583333333333301</v>
      </c>
      <c r="Y40" s="6">
        <v>10.044166666666699</v>
      </c>
      <c r="Z40" s="6">
        <v>483.94103980399399</v>
      </c>
      <c r="AA40" s="7">
        <v>6.7351131939573001</v>
      </c>
      <c r="AB40" s="6">
        <v>32.969915675132903</v>
      </c>
      <c r="AC40" s="6">
        <v>0.60535036114609198</v>
      </c>
      <c r="AD40" s="20">
        <v>0.25416666666666698</v>
      </c>
      <c r="AE40" s="31">
        <f t="shared" ref="AE40:AE42" si="6">N44/N40*100</f>
        <v>64.294273401315152</v>
      </c>
      <c r="AF40" s="6">
        <f t="shared" ref="AF40:AF42" si="7">N40/($Z40+$T40+$N40)</f>
        <v>5.6736294562291192E-2</v>
      </c>
      <c r="AG40" s="6">
        <f t="shared" ref="AG40:AG42" si="8">T44/T40*100</f>
        <v>51.78930524755517</v>
      </c>
      <c r="AH40" s="6">
        <f>T40/($Z40+$T40+$N40)</f>
        <v>0.17829930395548527</v>
      </c>
      <c r="AI40" s="6">
        <f t="shared" ref="AI40:AI42" si="9">Z44/Z40*100</f>
        <v>51.846938147160273</v>
      </c>
      <c r="AJ40" s="20">
        <f>Z40/($Z40+$T40+$N40)</f>
        <v>0.76496440148222355</v>
      </c>
      <c r="AK40" s="31">
        <f t="shared" ref="AK40:AK42" si="10">AI40*AJ40+AG40*AH40+AE40*AF40</f>
        <v>52.542877920771076</v>
      </c>
      <c r="AL40" s="48"/>
      <c r="AM40" s="48"/>
      <c r="AN40" s="51"/>
      <c r="AO40" s="28"/>
      <c r="AP40" s="21">
        <v>10.111316666666699</v>
      </c>
      <c r="AQ40" s="6">
        <v>2395875.98221731</v>
      </c>
      <c r="AR40" s="6">
        <v>3.6180420156376298</v>
      </c>
      <c r="AS40" s="6">
        <v>183.64918513729199</v>
      </c>
      <c r="AT40" s="6">
        <v>0.82553649769011295</v>
      </c>
      <c r="AU40" s="6">
        <v>0.29098333333333298</v>
      </c>
      <c r="AV40" s="6">
        <v>10.285883333333301</v>
      </c>
      <c r="AW40" s="6">
        <v>68792203.178935498</v>
      </c>
      <c r="AX40" s="6" t="s">
        <v>69</v>
      </c>
      <c r="AY40" s="6">
        <v>478.51009483102399</v>
      </c>
      <c r="AZ40" s="6">
        <v>2.53437362003217</v>
      </c>
      <c r="BA40" s="6">
        <v>0.73981666666666701</v>
      </c>
    </row>
    <row r="41" spans="1:53" ht="14.4" x14ac:dyDescent="0.25">
      <c r="A41" s="17">
        <v>27</v>
      </c>
      <c r="B41" s="18" t="s">
        <v>211</v>
      </c>
      <c r="C41" s="19">
        <v>2</v>
      </c>
      <c r="D41" s="17" t="s">
        <v>192</v>
      </c>
      <c r="E41" s="19">
        <v>1</v>
      </c>
      <c r="F41" s="5"/>
      <c r="G41" s="5"/>
      <c r="H41" s="5" t="s">
        <v>186</v>
      </c>
      <c r="I41" s="5" t="s">
        <v>109</v>
      </c>
      <c r="J41" s="5" t="s">
        <v>143</v>
      </c>
      <c r="K41" s="5" t="s">
        <v>92</v>
      </c>
      <c r="L41" s="5">
        <v>45078.094236111101</v>
      </c>
      <c r="M41" s="6">
        <v>9.7125000000000004</v>
      </c>
      <c r="N41" s="6">
        <v>41.855729566835002</v>
      </c>
      <c r="O41" s="7">
        <v>5.8289140940367696</v>
      </c>
      <c r="P41" s="6">
        <v>2.8623889951050501</v>
      </c>
      <c r="Q41" s="6">
        <v>1.02236507714411</v>
      </c>
      <c r="R41" s="6">
        <v>0.17</v>
      </c>
      <c r="S41" s="6">
        <v>9.8633333333333297</v>
      </c>
      <c r="T41" s="6">
        <v>125.923194826398</v>
      </c>
      <c r="U41" s="7">
        <v>6.4484729614307499</v>
      </c>
      <c r="V41" s="6">
        <v>8.5827605974463896</v>
      </c>
      <c r="W41" s="6">
        <v>0.79980152409586303</v>
      </c>
      <c r="X41" s="6">
        <v>0.14749999999999999</v>
      </c>
      <c r="Y41" s="6">
        <v>10.012499999999999</v>
      </c>
      <c r="Z41" s="6">
        <v>539.43046318220502</v>
      </c>
      <c r="AA41" s="7">
        <v>7.4513401407815198</v>
      </c>
      <c r="AB41" s="6">
        <v>36.881223553033102</v>
      </c>
      <c r="AC41" s="6">
        <v>0.61306422155569595</v>
      </c>
      <c r="AD41" s="20">
        <v>0.255</v>
      </c>
      <c r="AE41" s="31">
        <f t="shared" si="6"/>
        <v>56.51789472981271</v>
      </c>
      <c r="AF41" s="6">
        <f t="shared" si="7"/>
        <v>5.9184352332102286E-2</v>
      </c>
      <c r="AG41" s="6">
        <f t="shared" si="8"/>
        <v>47.086685835524762</v>
      </c>
      <c r="AH41" s="6">
        <f>T41/($Z41+$T41+$N41)</f>
        <v>0.17805645264142619</v>
      </c>
      <c r="AI41" s="6">
        <f t="shared" si="9"/>
        <v>46.918120228719424</v>
      </c>
      <c r="AJ41" s="20">
        <f>Z41/($Z41+$T41+$N41)</f>
        <v>0.7627591950264716</v>
      </c>
      <c r="AK41" s="31">
        <f t="shared" si="10"/>
        <v>47.516290859085977</v>
      </c>
      <c r="AL41" s="48"/>
      <c r="AM41" s="48"/>
      <c r="AN41" s="51"/>
      <c r="AO41" s="28"/>
      <c r="AP41" s="21">
        <v>10.0744666666667</v>
      </c>
      <c r="AQ41" s="6">
        <v>2529127.1541665001</v>
      </c>
      <c r="AR41" s="6">
        <v>3.8188389311509998</v>
      </c>
      <c r="AS41" s="6">
        <v>215.80857992668999</v>
      </c>
      <c r="AT41" s="6">
        <v>1.02102003058435</v>
      </c>
      <c r="AU41" s="6">
        <v>0.30756666666666699</v>
      </c>
      <c r="AV41" s="6">
        <v>10.265650000000001</v>
      </c>
      <c r="AW41" s="6">
        <v>72315534.010037601</v>
      </c>
      <c r="AX41" s="6" t="s">
        <v>69</v>
      </c>
      <c r="AY41" s="6">
        <v>442.76129093873101</v>
      </c>
      <c r="AZ41" s="6">
        <v>2.5199157700488</v>
      </c>
      <c r="BA41" s="6">
        <v>0.78138333333333299</v>
      </c>
    </row>
    <row r="42" spans="1:53" ht="14.4" x14ac:dyDescent="0.25">
      <c r="A42" s="17">
        <v>28</v>
      </c>
      <c r="B42" s="18" t="s">
        <v>211</v>
      </c>
      <c r="C42" s="19">
        <v>2</v>
      </c>
      <c r="D42" s="17" t="s">
        <v>192</v>
      </c>
      <c r="E42" s="19">
        <v>2</v>
      </c>
      <c r="F42" s="5"/>
      <c r="G42" s="5"/>
      <c r="H42" s="5" t="s">
        <v>168</v>
      </c>
      <c r="I42" s="5" t="s">
        <v>100</v>
      </c>
      <c r="J42" s="5" t="s">
        <v>143</v>
      </c>
      <c r="K42" s="5" t="s">
        <v>94</v>
      </c>
      <c r="L42" s="5">
        <v>45078.110162037003</v>
      </c>
      <c r="M42" s="6">
        <v>9.7183333333333302</v>
      </c>
      <c r="N42" s="6">
        <v>42.856638327175197</v>
      </c>
      <c r="O42" s="7">
        <v>5.9588717328140897</v>
      </c>
      <c r="P42" s="6">
        <v>2.98994381265411</v>
      </c>
      <c r="Q42" s="6">
        <v>0.97691227212236098</v>
      </c>
      <c r="R42" s="6">
        <v>0.170833333333333</v>
      </c>
      <c r="S42" s="6">
        <v>9.8691666666666702</v>
      </c>
      <c r="T42" s="6">
        <v>132.70004912118901</v>
      </c>
      <c r="U42" s="7">
        <v>6.7759721744068502</v>
      </c>
      <c r="V42" s="6">
        <v>9.2050053928854094</v>
      </c>
      <c r="W42" s="6">
        <v>0.74891082047929003</v>
      </c>
      <c r="X42" s="6">
        <v>0.14749999999999999</v>
      </c>
      <c r="Y42" s="6">
        <v>10.015833333333299</v>
      </c>
      <c r="Z42" s="6">
        <v>570.692504945324</v>
      </c>
      <c r="AA42" s="7">
        <v>7.8548533755627998</v>
      </c>
      <c r="AB42" s="6">
        <v>39.568717064209203</v>
      </c>
      <c r="AC42" s="6">
        <v>0.61787454170033596</v>
      </c>
      <c r="AD42" s="20">
        <v>0.26</v>
      </c>
      <c r="AE42" s="31">
        <f t="shared" si="6"/>
        <v>56.123305929824127</v>
      </c>
      <c r="AF42" s="6">
        <f t="shared" si="7"/>
        <v>5.7429393242902062E-2</v>
      </c>
      <c r="AG42" s="6">
        <f t="shared" si="8"/>
        <v>45.358694639795836</v>
      </c>
      <c r="AH42" s="6">
        <f>T42/($Z42+$T42+$N42)</f>
        <v>0.17782270382837789</v>
      </c>
      <c r="AI42" s="6">
        <f t="shared" si="9"/>
        <v>45.034049325894301</v>
      </c>
      <c r="AJ42" s="20">
        <f>Z42/($Z42+$T42+$N42)</f>
        <v>0.76474790292872008</v>
      </c>
      <c r="AK42" s="31">
        <f t="shared" si="10"/>
        <v>45.728627911676021</v>
      </c>
      <c r="AL42" s="49"/>
      <c r="AM42" s="49"/>
      <c r="AN42" s="52"/>
      <c r="AO42" s="28"/>
      <c r="AP42" s="21">
        <v>10.0787666666667</v>
      </c>
      <c r="AQ42" s="6">
        <v>2558467.6863387199</v>
      </c>
      <c r="AR42" s="6">
        <v>3.8631119167596899</v>
      </c>
      <c r="AS42" s="6">
        <v>177.04294921391099</v>
      </c>
      <c r="AT42" s="6">
        <v>0.96396039041895698</v>
      </c>
      <c r="AU42" s="6">
        <v>0.28268333333333301</v>
      </c>
      <c r="AV42" s="6">
        <v>10.2450666666667</v>
      </c>
      <c r="AW42" s="6">
        <v>72586418.314497307</v>
      </c>
      <c r="AX42" s="6" t="s">
        <v>69</v>
      </c>
      <c r="AY42" s="6">
        <v>410.71846809168602</v>
      </c>
      <c r="AZ42" s="6">
        <v>2.7602817294535802</v>
      </c>
      <c r="BA42" s="6">
        <v>0.74818333333333298</v>
      </c>
    </row>
    <row r="43" spans="1:53" ht="14.4" x14ac:dyDescent="0.25">
      <c r="A43" s="17">
        <v>29</v>
      </c>
      <c r="B43" s="18" t="s">
        <v>211</v>
      </c>
      <c r="C43" s="19">
        <v>1</v>
      </c>
      <c r="D43" s="17" t="s">
        <v>208</v>
      </c>
      <c r="E43" s="19">
        <v>1</v>
      </c>
      <c r="F43" s="5"/>
      <c r="G43" s="5"/>
      <c r="H43" s="5" t="s">
        <v>169</v>
      </c>
      <c r="I43" s="5" t="s">
        <v>84</v>
      </c>
      <c r="J43" s="5" t="s">
        <v>143</v>
      </c>
      <c r="K43" s="5" t="s">
        <v>96</v>
      </c>
      <c r="L43" s="5">
        <v>45078.126099537003</v>
      </c>
      <c r="M43" s="6">
        <v>9.7249999999999996</v>
      </c>
      <c r="N43" s="6">
        <v>19.756191200524899</v>
      </c>
      <c r="O43" s="7">
        <v>2.9595178633771702</v>
      </c>
      <c r="P43" s="6">
        <v>1.38206434178726</v>
      </c>
      <c r="Q43" s="6">
        <v>1.1319545408763101</v>
      </c>
      <c r="R43" s="6">
        <v>0.1525</v>
      </c>
      <c r="S43" s="6">
        <v>9.8783333333333303</v>
      </c>
      <c r="T43" s="6">
        <v>50.036831629147699</v>
      </c>
      <c r="U43" s="7">
        <v>2.78117790953335</v>
      </c>
      <c r="V43" s="6">
        <v>3.4647725641142899</v>
      </c>
      <c r="W43" s="6">
        <v>0.80358194679441797</v>
      </c>
      <c r="X43" s="6">
        <v>0.14583333333333301</v>
      </c>
      <c r="Y43" s="6">
        <v>10.025</v>
      </c>
      <c r="Z43" s="6">
        <v>213.69211218551601</v>
      </c>
      <c r="AA43" s="7">
        <v>3.2468887265409401</v>
      </c>
      <c r="AB43" s="6">
        <v>14.8306664702072</v>
      </c>
      <c r="AC43" s="6">
        <v>0.60949601096830497</v>
      </c>
      <c r="AD43" s="20">
        <v>0.25</v>
      </c>
      <c r="AE43" s="31"/>
      <c r="AF43" s="6"/>
      <c r="AG43" s="6"/>
      <c r="AH43" s="6"/>
      <c r="AI43" s="6"/>
      <c r="AJ43" s="20"/>
      <c r="AK43" s="31"/>
      <c r="AL43" s="6"/>
      <c r="AM43" s="6"/>
      <c r="AN43" s="32"/>
      <c r="AO43" s="28"/>
      <c r="AP43" s="21">
        <v>10.0931833333333</v>
      </c>
      <c r="AQ43" s="6">
        <v>1304532.6038013001</v>
      </c>
      <c r="AR43" s="6">
        <v>1.98984302971166</v>
      </c>
      <c r="AS43" s="6">
        <v>142.40547486075499</v>
      </c>
      <c r="AT43" s="6">
        <v>0.88410128301653301</v>
      </c>
      <c r="AU43" s="6">
        <v>0.29925000000000002</v>
      </c>
      <c r="AV43" s="6">
        <v>10.292683333333301</v>
      </c>
      <c r="AW43" s="6">
        <v>66523664.815872498</v>
      </c>
      <c r="AX43" s="6" t="s">
        <v>69</v>
      </c>
      <c r="AY43" s="6">
        <v>434.52581648676301</v>
      </c>
      <c r="AZ43" s="6">
        <v>2.2595653794374702</v>
      </c>
      <c r="BA43" s="6">
        <v>0.73981666666666701</v>
      </c>
    </row>
    <row r="44" spans="1:53" ht="14.4" x14ac:dyDescent="0.25">
      <c r="A44" s="17">
        <v>30</v>
      </c>
      <c r="B44" s="18" t="s">
        <v>211</v>
      </c>
      <c r="C44" s="19">
        <v>1</v>
      </c>
      <c r="D44" s="17" t="s">
        <v>208</v>
      </c>
      <c r="E44" s="19">
        <v>2</v>
      </c>
      <c r="F44" s="5"/>
      <c r="G44" s="5"/>
      <c r="H44" s="5" t="s">
        <v>132</v>
      </c>
      <c r="I44" s="5" t="s">
        <v>15</v>
      </c>
      <c r="J44" s="5" t="s">
        <v>143</v>
      </c>
      <c r="K44" s="5" t="s">
        <v>98</v>
      </c>
      <c r="L44" s="5">
        <v>45078.142025462999</v>
      </c>
      <c r="M44" s="6">
        <v>9.7216666666666693</v>
      </c>
      <c r="N44" s="6">
        <v>23.077273090079299</v>
      </c>
      <c r="O44" s="7">
        <v>3.3907259591139902</v>
      </c>
      <c r="P44" s="6">
        <v>1.5440711948068899</v>
      </c>
      <c r="Q44" s="6">
        <v>1.10531996737948</v>
      </c>
      <c r="R44" s="6">
        <v>0.151666666666667</v>
      </c>
      <c r="S44" s="6">
        <v>9.8725000000000005</v>
      </c>
      <c r="T44" s="6">
        <v>58.417230119527296</v>
      </c>
      <c r="U44" s="7">
        <v>3.1861702246455201</v>
      </c>
      <c r="V44" s="6">
        <v>3.8549475344619202</v>
      </c>
      <c r="W44" s="6">
        <v>0.84278156702084595</v>
      </c>
      <c r="X44" s="6">
        <v>0.14583333333333301</v>
      </c>
      <c r="Y44" s="6">
        <v>10.0208333333333</v>
      </c>
      <c r="Z44" s="6">
        <v>250.90861157590101</v>
      </c>
      <c r="AA44" s="7">
        <v>3.7272588242473002</v>
      </c>
      <c r="AB44" s="6">
        <v>16.4701344262795</v>
      </c>
      <c r="AC44" s="6">
        <v>0.61550599913007997</v>
      </c>
      <c r="AD44" s="20">
        <v>0.26</v>
      </c>
      <c r="AE44" s="31"/>
      <c r="AF44" s="6"/>
      <c r="AG44" s="6"/>
      <c r="AH44" s="6"/>
      <c r="AI44" s="6"/>
      <c r="AJ44" s="20"/>
      <c r="AK44" s="31"/>
      <c r="AL44" s="6"/>
      <c r="AM44" s="6"/>
      <c r="AN44" s="32"/>
      <c r="AO44" s="28"/>
      <c r="AP44" s="21">
        <v>10.078583333333301</v>
      </c>
      <c r="AQ44" s="6">
        <v>1347869.6603377999</v>
      </c>
      <c r="AR44" s="6">
        <v>2.0539533896710198</v>
      </c>
      <c r="AS44" s="6">
        <v>135.20040316893801</v>
      </c>
      <c r="AT44" s="6">
        <v>1.11902689921285</v>
      </c>
      <c r="AU44" s="6">
        <v>0.27436666666666698</v>
      </c>
      <c r="AV44" s="6">
        <v>10.261466666666699</v>
      </c>
      <c r="AW44" s="6">
        <v>72213668.585550904</v>
      </c>
      <c r="AX44" s="6" t="s">
        <v>69</v>
      </c>
      <c r="AY44" s="6">
        <v>559.47368668864101</v>
      </c>
      <c r="AZ44" s="6">
        <v>2.4646334918420001</v>
      </c>
      <c r="BA44" s="6">
        <v>0.76475000000000004</v>
      </c>
    </row>
    <row r="45" spans="1:53" ht="14.4" x14ac:dyDescent="0.25">
      <c r="A45" s="17">
        <v>31</v>
      </c>
      <c r="B45" s="18" t="s">
        <v>211</v>
      </c>
      <c r="C45" s="19">
        <v>2</v>
      </c>
      <c r="D45" s="17" t="s">
        <v>208</v>
      </c>
      <c r="E45" s="19">
        <v>1</v>
      </c>
      <c r="F45" s="5"/>
      <c r="G45" s="5"/>
      <c r="H45" s="5" t="s">
        <v>134</v>
      </c>
      <c r="I45" s="5" t="s">
        <v>189</v>
      </c>
      <c r="J45" s="5" t="s">
        <v>143</v>
      </c>
      <c r="K45" s="5" t="s">
        <v>99</v>
      </c>
      <c r="L45" s="5">
        <v>45078.157962963</v>
      </c>
      <c r="M45" s="6">
        <v>9.7375000000000007</v>
      </c>
      <c r="N45" s="6">
        <v>23.655977174978901</v>
      </c>
      <c r="O45" s="7">
        <v>3.4658646924374601</v>
      </c>
      <c r="P45" s="6">
        <v>1.68082401694161</v>
      </c>
      <c r="Q45" s="6">
        <v>1.11020941237736</v>
      </c>
      <c r="R45" s="6">
        <v>0.151666666666667</v>
      </c>
      <c r="S45" s="6">
        <v>9.8883333333333301</v>
      </c>
      <c r="T45" s="6">
        <v>59.293059141961798</v>
      </c>
      <c r="U45" s="7">
        <v>3.2284956610606699</v>
      </c>
      <c r="V45" s="6">
        <v>4.14248866443344</v>
      </c>
      <c r="W45" s="6">
        <v>0.809299055801176</v>
      </c>
      <c r="X45" s="6">
        <v>0.14583333333333301</v>
      </c>
      <c r="Y45" s="6">
        <v>10.035833333333301</v>
      </c>
      <c r="Z45" s="6">
        <v>253.09063326616501</v>
      </c>
      <c r="AA45" s="7">
        <v>3.7554231596823602</v>
      </c>
      <c r="AB45" s="6">
        <v>17.748943792351199</v>
      </c>
      <c r="AC45" s="6">
        <v>0.59981825984378301</v>
      </c>
      <c r="AD45" s="20">
        <v>0.255</v>
      </c>
      <c r="AE45" s="31"/>
      <c r="AF45" s="6"/>
      <c r="AG45" s="6"/>
      <c r="AH45" s="6"/>
      <c r="AI45" s="6"/>
      <c r="AJ45" s="20"/>
      <c r="AK45" s="31"/>
      <c r="AL45" s="6"/>
      <c r="AM45" s="6"/>
      <c r="AN45" s="32"/>
      <c r="AO45" s="28"/>
      <c r="AP45" s="21">
        <v>10.096916666666701</v>
      </c>
      <c r="AQ45" s="6">
        <v>1327890.70210467</v>
      </c>
      <c r="AR45" s="6">
        <v>2.0243921573071999</v>
      </c>
      <c r="AS45" s="6">
        <v>150.09317171143201</v>
      </c>
      <c r="AT45" s="6">
        <v>0.92202042660092498</v>
      </c>
      <c r="AU45" s="6">
        <v>0.25768333333333299</v>
      </c>
      <c r="AV45" s="6">
        <v>10.263166666666701</v>
      </c>
      <c r="AW45" s="6">
        <v>71754998.641269207</v>
      </c>
      <c r="AX45" s="6" t="s">
        <v>69</v>
      </c>
      <c r="AY45" s="6">
        <v>466.548128734356</v>
      </c>
      <c r="AZ45" s="6">
        <v>2.40860499474016</v>
      </c>
      <c r="BA45" s="6">
        <v>0.81463333333333299</v>
      </c>
    </row>
    <row r="46" spans="1:53" ht="14.4" x14ac:dyDescent="0.25">
      <c r="A46" s="17">
        <v>32</v>
      </c>
      <c r="B46" s="18" t="s">
        <v>211</v>
      </c>
      <c r="C46" s="19">
        <v>2</v>
      </c>
      <c r="D46" s="17" t="s">
        <v>208</v>
      </c>
      <c r="E46" s="19">
        <v>2</v>
      </c>
      <c r="F46" s="5"/>
      <c r="G46" s="5"/>
      <c r="H46" s="5" t="s">
        <v>136</v>
      </c>
      <c r="I46" s="5" t="s">
        <v>44</v>
      </c>
      <c r="J46" s="5" t="s">
        <v>143</v>
      </c>
      <c r="K46" s="5" t="s">
        <v>86</v>
      </c>
      <c r="L46" s="5">
        <v>45078.173900463</v>
      </c>
      <c r="M46" s="6">
        <v>9.7283333333333299</v>
      </c>
      <c r="N46" s="6">
        <v>24.052562239598799</v>
      </c>
      <c r="O46" s="7">
        <v>3.5173571567004802</v>
      </c>
      <c r="P46" s="6">
        <v>1.59243753607753</v>
      </c>
      <c r="Q46" s="6">
        <v>1.07726011184223</v>
      </c>
      <c r="R46" s="6">
        <v>0.15416666666666701</v>
      </c>
      <c r="S46" s="6">
        <v>9.8808333333333298</v>
      </c>
      <c r="T46" s="6">
        <v>60.191010067739199</v>
      </c>
      <c r="U46" s="7">
        <v>3.2718901636854798</v>
      </c>
      <c r="V46" s="6">
        <v>3.9477268106014098</v>
      </c>
      <c r="W46" s="6">
        <v>0.78279260968131004</v>
      </c>
      <c r="X46" s="6">
        <v>0.146666666666667</v>
      </c>
      <c r="Y46" s="6">
        <v>10.0283333333333</v>
      </c>
      <c r="Z46" s="6">
        <v>257.00594417625899</v>
      </c>
      <c r="AA46" s="7">
        <v>3.8059598387156002</v>
      </c>
      <c r="AB46" s="6">
        <v>16.790042487306899</v>
      </c>
      <c r="AC46" s="6">
        <v>0.61115011907763805</v>
      </c>
      <c r="AD46" s="20">
        <v>0.25916666666666699</v>
      </c>
      <c r="AE46" s="31"/>
      <c r="AF46" s="6"/>
      <c r="AG46" s="6"/>
      <c r="AH46" s="6"/>
      <c r="AI46" s="6"/>
      <c r="AJ46" s="20"/>
      <c r="AK46" s="31"/>
      <c r="AL46" s="6"/>
      <c r="AM46" s="6"/>
      <c r="AN46" s="32"/>
      <c r="AO46" s="28"/>
      <c r="AP46" s="21">
        <v>10.0989166666667</v>
      </c>
      <c r="AQ46" s="6">
        <v>1390704.8720940901</v>
      </c>
      <c r="AR46" s="6">
        <v>2.1173649399354599</v>
      </c>
      <c r="AS46" s="6">
        <v>149.80795112047099</v>
      </c>
      <c r="AT46" s="6">
        <v>0.75459362765647597</v>
      </c>
      <c r="AU46" s="6">
        <v>0.28268333333333301</v>
      </c>
      <c r="AV46" s="6">
        <v>10.273483333333299</v>
      </c>
      <c r="AW46" s="6">
        <v>71751900.7489568</v>
      </c>
      <c r="AX46" s="6" t="s">
        <v>69</v>
      </c>
      <c r="AY46" s="6">
        <v>340.54379273849202</v>
      </c>
      <c r="AZ46" s="6">
        <v>2.2116778466934401</v>
      </c>
      <c r="BA46" s="6">
        <v>0.78138333333333299</v>
      </c>
    </row>
    <row r="47" spans="1:53" ht="14.4" x14ac:dyDescent="0.25">
      <c r="A47" s="14">
        <v>33</v>
      </c>
      <c r="B47" s="15" t="s">
        <v>212</v>
      </c>
      <c r="C47" s="16">
        <v>1</v>
      </c>
      <c r="D47" s="14" t="s">
        <v>192</v>
      </c>
      <c r="E47" s="16">
        <v>1</v>
      </c>
      <c r="F47" s="5"/>
      <c r="G47" s="5"/>
      <c r="H47" s="5" t="s">
        <v>137</v>
      </c>
      <c r="I47" s="5" t="s">
        <v>37</v>
      </c>
      <c r="J47" s="5" t="s">
        <v>143</v>
      </c>
      <c r="K47" s="5" t="s">
        <v>25</v>
      </c>
      <c r="L47" s="5">
        <v>45078.189826388902</v>
      </c>
      <c r="M47" s="6" t="s">
        <v>69</v>
      </c>
      <c r="N47" s="6" t="s">
        <v>69</v>
      </c>
      <c r="O47" s="7" t="s">
        <v>69</v>
      </c>
      <c r="P47" s="6" t="s">
        <v>69</v>
      </c>
      <c r="Q47" s="6" t="s">
        <v>69</v>
      </c>
      <c r="R47" s="6" t="s">
        <v>69</v>
      </c>
      <c r="S47" s="6" t="s">
        <v>69</v>
      </c>
      <c r="T47" s="6" t="s">
        <v>69</v>
      </c>
      <c r="U47" s="7" t="s">
        <v>69</v>
      </c>
      <c r="V47" s="6" t="s">
        <v>69</v>
      </c>
      <c r="W47" s="6" t="s">
        <v>69</v>
      </c>
      <c r="X47" s="6" t="s">
        <v>69</v>
      </c>
      <c r="Y47" s="6" t="s">
        <v>69</v>
      </c>
      <c r="Z47" s="6" t="s">
        <v>69</v>
      </c>
      <c r="AA47" s="7" t="s">
        <v>69</v>
      </c>
      <c r="AB47" s="6" t="s">
        <v>69</v>
      </c>
      <c r="AC47" s="6" t="s">
        <v>69</v>
      </c>
      <c r="AD47" s="20" t="s">
        <v>69</v>
      </c>
      <c r="AE47" s="31"/>
      <c r="AF47" s="6"/>
      <c r="AG47" s="6"/>
      <c r="AH47" s="6"/>
      <c r="AI47" s="6"/>
      <c r="AJ47" s="20"/>
      <c r="AK47" s="31"/>
      <c r="AL47" s="6"/>
      <c r="AM47" s="6"/>
      <c r="AN47" s="32"/>
      <c r="AO47" s="28"/>
      <c r="AP47" s="21">
        <v>10.110950000000001</v>
      </c>
      <c r="AQ47" s="6">
        <v>4556.2145724335296</v>
      </c>
      <c r="AR47" s="6">
        <v>8.6910404494325896E-2</v>
      </c>
      <c r="AS47" s="6">
        <v>1.40482771672897</v>
      </c>
      <c r="AT47" s="6">
        <v>0.687330497540941</v>
      </c>
      <c r="AU47" s="6">
        <v>0.14131666666666701</v>
      </c>
      <c r="AV47" s="6">
        <v>10.24395</v>
      </c>
      <c r="AW47" s="6">
        <v>74213163.372309804</v>
      </c>
      <c r="AX47" s="6" t="s">
        <v>69</v>
      </c>
      <c r="AY47" s="6">
        <v>462.55089825084599</v>
      </c>
      <c r="AZ47" s="6">
        <v>2.4435404835235799</v>
      </c>
      <c r="BA47" s="6">
        <v>0.79801666666666704</v>
      </c>
    </row>
    <row r="48" spans="1:53" ht="14.4" x14ac:dyDescent="0.25">
      <c r="A48" s="14">
        <v>34</v>
      </c>
      <c r="B48" s="15" t="s">
        <v>212</v>
      </c>
      <c r="C48" s="16">
        <v>1</v>
      </c>
      <c r="D48" s="14" t="s">
        <v>192</v>
      </c>
      <c r="E48" s="16">
        <v>2</v>
      </c>
      <c r="F48" s="5"/>
      <c r="G48" s="5"/>
      <c r="H48" s="5" t="s">
        <v>138</v>
      </c>
      <c r="I48" s="5" t="s">
        <v>161</v>
      </c>
      <c r="J48" s="5" t="s">
        <v>143</v>
      </c>
      <c r="K48" s="5" t="s">
        <v>26</v>
      </c>
      <c r="L48" s="5">
        <v>45078.205752314803</v>
      </c>
      <c r="M48" s="6" t="s">
        <v>69</v>
      </c>
      <c r="N48" s="6" t="s">
        <v>69</v>
      </c>
      <c r="O48" s="7" t="s">
        <v>69</v>
      </c>
      <c r="P48" s="6" t="s">
        <v>69</v>
      </c>
      <c r="Q48" s="6" t="s">
        <v>69</v>
      </c>
      <c r="R48" s="6" t="s">
        <v>69</v>
      </c>
      <c r="S48" s="6" t="s">
        <v>69</v>
      </c>
      <c r="T48" s="6" t="s">
        <v>69</v>
      </c>
      <c r="U48" s="7" t="s">
        <v>69</v>
      </c>
      <c r="V48" s="6" t="s">
        <v>69</v>
      </c>
      <c r="W48" s="6" t="s">
        <v>69</v>
      </c>
      <c r="X48" s="6" t="s">
        <v>69</v>
      </c>
      <c r="Y48" s="6" t="s">
        <v>69</v>
      </c>
      <c r="Z48" s="6" t="s">
        <v>69</v>
      </c>
      <c r="AA48" s="7" t="s">
        <v>69</v>
      </c>
      <c r="AB48" s="6" t="s">
        <v>69</v>
      </c>
      <c r="AC48" s="6" t="s">
        <v>69</v>
      </c>
      <c r="AD48" s="20" t="s">
        <v>69</v>
      </c>
      <c r="AE48" s="31"/>
      <c r="AF48" s="6"/>
      <c r="AG48" s="6"/>
      <c r="AH48" s="6"/>
      <c r="AI48" s="6"/>
      <c r="AJ48" s="20"/>
      <c r="AK48" s="31"/>
      <c r="AL48" s="6"/>
      <c r="AM48" s="6"/>
      <c r="AN48" s="32"/>
      <c r="AO48" s="28"/>
      <c r="AP48" s="21">
        <v>10.094516666666699</v>
      </c>
      <c r="AQ48" s="6">
        <v>0</v>
      </c>
      <c r="AR48" s="6">
        <v>8.0308170213942695E-2</v>
      </c>
      <c r="AS48" s="6">
        <v>1.3309172807018601</v>
      </c>
      <c r="AT48" s="6">
        <v>1</v>
      </c>
      <c r="AU48" s="6">
        <v>0</v>
      </c>
      <c r="AV48" s="6">
        <v>10.2192166666667</v>
      </c>
      <c r="AW48" s="6">
        <v>75569510.136715293</v>
      </c>
      <c r="AX48" s="6" t="s">
        <v>69</v>
      </c>
      <c r="AY48" s="6">
        <v>600.31810801449001</v>
      </c>
      <c r="AZ48" s="6">
        <v>2.9582617675855301</v>
      </c>
      <c r="BA48" s="6">
        <v>0.73155000000000003</v>
      </c>
    </row>
    <row r="49" spans="1:53" ht="14.4" x14ac:dyDescent="0.25">
      <c r="A49" s="14">
        <v>35</v>
      </c>
      <c r="B49" s="15" t="s">
        <v>212</v>
      </c>
      <c r="C49" s="16">
        <v>2</v>
      </c>
      <c r="D49" s="14" t="s">
        <v>192</v>
      </c>
      <c r="E49" s="16">
        <v>1</v>
      </c>
      <c r="F49" s="5"/>
      <c r="G49" s="5"/>
      <c r="H49" s="5" t="s">
        <v>139</v>
      </c>
      <c r="I49" s="5" t="s">
        <v>155</v>
      </c>
      <c r="J49" s="5" t="s">
        <v>143</v>
      </c>
      <c r="K49" s="5" t="s">
        <v>27</v>
      </c>
      <c r="L49" s="5">
        <v>45078.221678240698</v>
      </c>
      <c r="M49" s="6" t="s">
        <v>69</v>
      </c>
      <c r="N49" s="6" t="s">
        <v>69</v>
      </c>
      <c r="O49" s="7" t="s">
        <v>69</v>
      </c>
      <c r="P49" s="6" t="s">
        <v>69</v>
      </c>
      <c r="Q49" s="6" t="s">
        <v>69</v>
      </c>
      <c r="R49" s="6" t="s">
        <v>69</v>
      </c>
      <c r="S49" s="6" t="s">
        <v>69</v>
      </c>
      <c r="T49" s="6" t="s">
        <v>69</v>
      </c>
      <c r="U49" s="7" t="s">
        <v>69</v>
      </c>
      <c r="V49" s="6" t="s">
        <v>69</v>
      </c>
      <c r="W49" s="6" t="s">
        <v>69</v>
      </c>
      <c r="X49" s="6" t="s">
        <v>69</v>
      </c>
      <c r="Y49" s="6" t="s">
        <v>69</v>
      </c>
      <c r="Z49" s="6" t="s">
        <v>69</v>
      </c>
      <c r="AA49" s="7" t="s">
        <v>69</v>
      </c>
      <c r="AB49" s="6" t="s">
        <v>69</v>
      </c>
      <c r="AC49" s="6" t="s">
        <v>69</v>
      </c>
      <c r="AD49" s="20" t="s">
        <v>69</v>
      </c>
      <c r="AE49" s="31"/>
      <c r="AF49" s="6"/>
      <c r="AG49" s="6"/>
      <c r="AH49" s="6"/>
      <c r="AI49" s="6"/>
      <c r="AJ49" s="20"/>
      <c r="AK49" s="31"/>
      <c r="AL49" s="6"/>
      <c r="AM49" s="6"/>
      <c r="AN49" s="32"/>
      <c r="AO49" s="28"/>
      <c r="AP49" s="21">
        <v>10.07155</v>
      </c>
      <c r="AQ49" s="6">
        <v>0</v>
      </c>
      <c r="AR49" s="6">
        <v>8.0308170213942695E-2</v>
      </c>
      <c r="AS49" s="6">
        <v>1.9172368040765</v>
      </c>
      <c r="AT49" s="6">
        <v>1</v>
      </c>
      <c r="AU49" s="6">
        <v>0</v>
      </c>
      <c r="AV49" s="6">
        <v>10.2211833333333</v>
      </c>
      <c r="AW49" s="6">
        <v>75721974.417955399</v>
      </c>
      <c r="AX49" s="6" t="s">
        <v>69</v>
      </c>
      <c r="AY49" s="6">
        <v>369.48823894654799</v>
      </c>
      <c r="AZ49" s="6">
        <v>2.62204482812081</v>
      </c>
      <c r="BA49" s="6">
        <v>0.76476666666666704</v>
      </c>
    </row>
    <row r="50" spans="1:53" ht="14.4" x14ac:dyDescent="0.25">
      <c r="A50" s="14">
        <v>36</v>
      </c>
      <c r="B50" s="15" t="s">
        <v>212</v>
      </c>
      <c r="C50" s="16">
        <v>2</v>
      </c>
      <c r="D50" s="14" t="s">
        <v>192</v>
      </c>
      <c r="E50" s="16">
        <v>2</v>
      </c>
      <c r="F50" s="5"/>
      <c r="G50" s="5"/>
      <c r="H50" s="5" t="s">
        <v>140</v>
      </c>
      <c r="I50" s="5" t="s">
        <v>170</v>
      </c>
      <c r="J50" s="5" t="s">
        <v>143</v>
      </c>
      <c r="K50" s="5" t="s">
        <v>28</v>
      </c>
      <c r="L50" s="5">
        <v>45078.237615740698</v>
      </c>
      <c r="M50" s="6" t="s">
        <v>69</v>
      </c>
      <c r="N50" s="6" t="s">
        <v>69</v>
      </c>
      <c r="O50" s="7" t="s">
        <v>69</v>
      </c>
      <c r="P50" s="6" t="s">
        <v>69</v>
      </c>
      <c r="Q50" s="6" t="s">
        <v>69</v>
      </c>
      <c r="R50" s="6" t="s">
        <v>69</v>
      </c>
      <c r="S50" s="6" t="s">
        <v>69</v>
      </c>
      <c r="T50" s="6" t="s">
        <v>69</v>
      </c>
      <c r="U50" s="7" t="s">
        <v>69</v>
      </c>
      <c r="V50" s="6" t="s">
        <v>69</v>
      </c>
      <c r="W50" s="6" t="s">
        <v>69</v>
      </c>
      <c r="X50" s="6" t="s">
        <v>69</v>
      </c>
      <c r="Y50" s="6" t="s">
        <v>69</v>
      </c>
      <c r="Z50" s="6" t="s">
        <v>69</v>
      </c>
      <c r="AA50" s="7" t="s">
        <v>69</v>
      </c>
      <c r="AB50" s="6" t="s">
        <v>69</v>
      </c>
      <c r="AC50" s="6" t="s">
        <v>69</v>
      </c>
      <c r="AD50" s="20" t="s">
        <v>69</v>
      </c>
      <c r="AE50" s="31"/>
      <c r="AF50" s="6"/>
      <c r="AG50" s="6"/>
      <c r="AH50" s="6"/>
      <c r="AI50" s="6"/>
      <c r="AJ50" s="20"/>
      <c r="AK50" s="31"/>
      <c r="AL50" s="6"/>
      <c r="AM50" s="6"/>
      <c r="AN50" s="32"/>
      <c r="AO50" s="28"/>
      <c r="AP50" s="21">
        <v>8.9978333333333307</v>
      </c>
      <c r="AQ50" s="6">
        <v>0</v>
      </c>
      <c r="AR50" s="6">
        <v>8.0308170213942695E-2</v>
      </c>
      <c r="AS50" s="6">
        <v>1.11691485692615</v>
      </c>
      <c r="AT50" s="6">
        <v>1</v>
      </c>
      <c r="AU50" s="6">
        <v>0</v>
      </c>
      <c r="AV50" s="6">
        <v>10.2281333333333</v>
      </c>
      <c r="AW50" s="6">
        <v>75957342.324895099</v>
      </c>
      <c r="AX50" s="6" t="s">
        <v>69</v>
      </c>
      <c r="AY50" s="6">
        <v>565.37822000640097</v>
      </c>
      <c r="AZ50" s="6">
        <v>2.3084154618044401</v>
      </c>
      <c r="BA50" s="6">
        <v>0.81468333333333298</v>
      </c>
    </row>
    <row r="51" spans="1:53" ht="14.4" x14ac:dyDescent="0.25">
      <c r="A51" s="14">
        <v>37</v>
      </c>
      <c r="B51" s="15" t="s">
        <v>212</v>
      </c>
      <c r="C51" s="16">
        <v>1</v>
      </c>
      <c r="D51" s="14" t="s">
        <v>208</v>
      </c>
      <c r="E51" s="16">
        <v>1</v>
      </c>
      <c r="F51" s="5"/>
      <c r="G51" s="5"/>
      <c r="H51" s="5" t="s">
        <v>141</v>
      </c>
      <c r="I51" s="5" t="s">
        <v>164</v>
      </c>
      <c r="J51" s="5" t="s">
        <v>143</v>
      </c>
      <c r="K51" s="5" t="s">
        <v>29</v>
      </c>
      <c r="L51" s="5">
        <v>45078.253541666701</v>
      </c>
      <c r="M51" s="6" t="s">
        <v>69</v>
      </c>
      <c r="N51" s="6" t="s">
        <v>69</v>
      </c>
      <c r="O51" s="7" t="s">
        <v>69</v>
      </c>
      <c r="P51" s="6" t="s">
        <v>69</v>
      </c>
      <c r="Q51" s="6" t="s">
        <v>69</v>
      </c>
      <c r="R51" s="6" t="s">
        <v>69</v>
      </c>
      <c r="S51" s="6" t="s">
        <v>69</v>
      </c>
      <c r="T51" s="6" t="s">
        <v>69</v>
      </c>
      <c r="U51" s="7" t="s">
        <v>69</v>
      </c>
      <c r="V51" s="6" t="s">
        <v>69</v>
      </c>
      <c r="W51" s="6" t="s">
        <v>69</v>
      </c>
      <c r="X51" s="6" t="s">
        <v>69</v>
      </c>
      <c r="Y51" s="6" t="s">
        <v>69</v>
      </c>
      <c r="Z51" s="6" t="s">
        <v>69</v>
      </c>
      <c r="AA51" s="7" t="s">
        <v>69</v>
      </c>
      <c r="AB51" s="6" t="s">
        <v>69</v>
      </c>
      <c r="AC51" s="6" t="s">
        <v>69</v>
      </c>
      <c r="AD51" s="20" t="s">
        <v>69</v>
      </c>
      <c r="AE51" s="31"/>
      <c r="AF51" s="6"/>
      <c r="AG51" s="6"/>
      <c r="AH51" s="6"/>
      <c r="AI51" s="6"/>
      <c r="AJ51" s="20"/>
      <c r="AK51" s="31"/>
      <c r="AL51" s="6"/>
      <c r="AM51" s="6"/>
      <c r="AN51" s="32"/>
      <c r="AO51" s="28"/>
      <c r="AP51" s="21">
        <v>10.102183333333301</v>
      </c>
      <c r="AQ51" s="6">
        <v>0</v>
      </c>
      <c r="AR51" s="6">
        <v>8.0308170213942695E-2</v>
      </c>
      <c r="AS51" s="6">
        <v>1.63608855271189</v>
      </c>
      <c r="AT51" s="6">
        <v>1</v>
      </c>
      <c r="AU51" s="6">
        <v>0</v>
      </c>
      <c r="AV51" s="6">
        <v>10.2351833333333</v>
      </c>
      <c r="AW51" s="6">
        <v>71850167.620722398</v>
      </c>
      <c r="AX51" s="6" t="s">
        <v>69</v>
      </c>
      <c r="AY51" s="6">
        <v>518.38106422859801</v>
      </c>
      <c r="AZ51" s="6">
        <v>2.39037258234575</v>
      </c>
      <c r="BA51" s="6">
        <v>0.76476666666666704</v>
      </c>
    </row>
    <row r="52" spans="1:53" ht="14.4" x14ac:dyDescent="0.25">
      <c r="A52" s="14">
        <v>38</v>
      </c>
      <c r="B52" s="15" t="s">
        <v>212</v>
      </c>
      <c r="C52" s="16">
        <v>1</v>
      </c>
      <c r="D52" s="14" t="s">
        <v>208</v>
      </c>
      <c r="E52" s="16">
        <v>2</v>
      </c>
      <c r="F52" s="5"/>
      <c r="G52" s="5"/>
      <c r="H52" s="5" t="s">
        <v>125</v>
      </c>
      <c r="I52" s="5" t="s">
        <v>151</v>
      </c>
      <c r="J52" s="5" t="s">
        <v>143</v>
      </c>
      <c r="K52" s="5" t="s">
        <v>32</v>
      </c>
      <c r="L52" s="5">
        <v>45078.269467592603</v>
      </c>
      <c r="M52" s="6" t="s">
        <v>69</v>
      </c>
      <c r="N52" s="6" t="s">
        <v>69</v>
      </c>
      <c r="O52" s="7" t="s">
        <v>69</v>
      </c>
      <c r="P52" s="6" t="s">
        <v>69</v>
      </c>
      <c r="Q52" s="6" t="s">
        <v>69</v>
      </c>
      <c r="R52" s="6" t="s">
        <v>69</v>
      </c>
      <c r="S52" s="6" t="s">
        <v>69</v>
      </c>
      <c r="T52" s="6" t="s">
        <v>69</v>
      </c>
      <c r="U52" s="7" t="s">
        <v>69</v>
      </c>
      <c r="V52" s="6" t="s">
        <v>69</v>
      </c>
      <c r="W52" s="6" t="s">
        <v>69</v>
      </c>
      <c r="X52" s="6" t="s">
        <v>69</v>
      </c>
      <c r="Y52" s="6" t="s">
        <v>69</v>
      </c>
      <c r="Z52" s="6" t="s">
        <v>69</v>
      </c>
      <c r="AA52" s="7" t="s">
        <v>69</v>
      </c>
      <c r="AB52" s="6" t="s">
        <v>69</v>
      </c>
      <c r="AC52" s="6" t="s">
        <v>69</v>
      </c>
      <c r="AD52" s="20" t="s">
        <v>69</v>
      </c>
      <c r="AE52" s="31"/>
      <c r="AF52" s="6"/>
      <c r="AG52" s="6"/>
      <c r="AH52" s="6"/>
      <c r="AI52" s="6"/>
      <c r="AJ52" s="20"/>
      <c r="AK52" s="31"/>
      <c r="AL52" s="6"/>
      <c r="AM52" s="6"/>
      <c r="AN52" s="32"/>
      <c r="AO52" s="28"/>
      <c r="AP52" s="21">
        <v>10.0825666666667</v>
      </c>
      <c r="AQ52" s="6">
        <v>0</v>
      </c>
      <c r="AR52" s="6">
        <v>8.0308170213942695E-2</v>
      </c>
      <c r="AS52" s="6">
        <v>1.7726576857476499</v>
      </c>
      <c r="AT52" s="6">
        <v>1</v>
      </c>
      <c r="AU52" s="6">
        <v>0</v>
      </c>
      <c r="AV52" s="6">
        <v>10.2322333333333</v>
      </c>
      <c r="AW52" s="6">
        <v>73668974.832774907</v>
      </c>
      <c r="AX52" s="6" t="s">
        <v>69</v>
      </c>
      <c r="AY52" s="6">
        <v>506.27143265406602</v>
      </c>
      <c r="AZ52" s="6">
        <v>2.3803462307763601</v>
      </c>
      <c r="BA52" s="6">
        <v>0.82299999999999995</v>
      </c>
    </row>
    <row r="53" spans="1:53" ht="14.4" x14ac:dyDescent="0.25">
      <c r="A53" s="14">
        <v>39</v>
      </c>
      <c r="B53" s="15" t="s">
        <v>212</v>
      </c>
      <c r="C53" s="16">
        <v>2</v>
      </c>
      <c r="D53" s="14" t="s">
        <v>208</v>
      </c>
      <c r="E53" s="16">
        <v>1</v>
      </c>
      <c r="F53" s="5"/>
      <c r="G53" s="5"/>
      <c r="H53" s="5" t="s">
        <v>126</v>
      </c>
      <c r="I53" s="5" t="s">
        <v>144</v>
      </c>
      <c r="J53" s="5" t="s">
        <v>143</v>
      </c>
      <c r="K53" s="5" t="s">
        <v>33</v>
      </c>
      <c r="L53" s="5">
        <v>45078.285405092603</v>
      </c>
      <c r="M53" s="6" t="s">
        <v>69</v>
      </c>
      <c r="N53" s="6" t="s">
        <v>69</v>
      </c>
      <c r="O53" s="7" t="s">
        <v>69</v>
      </c>
      <c r="P53" s="6" t="s">
        <v>69</v>
      </c>
      <c r="Q53" s="6" t="s">
        <v>69</v>
      </c>
      <c r="R53" s="6" t="s">
        <v>69</v>
      </c>
      <c r="S53" s="6" t="s">
        <v>69</v>
      </c>
      <c r="T53" s="6" t="s">
        <v>69</v>
      </c>
      <c r="U53" s="7" t="s">
        <v>69</v>
      </c>
      <c r="V53" s="6" t="s">
        <v>69</v>
      </c>
      <c r="W53" s="6" t="s">
        <v>69</v>
      </c>
      <c r="X53" s="6" t="s">
        <v>69</v>
      </c>
      <c r="Y53" s="6" t="s">
        <v>69</v>
      </c>
      <c r="Z53" s="6" t="s">
        <v>69</v>
      </c>
      <c r="AA53" s="7" t="s">
        <v>69</v>
      </c>
      <c r="AB53" s="6" t="s">
        <v>69</v>
      </c>
      <c r="AC53" s="6" t="s">
        <v>69</v>
      </c>
      <c r="AD53" s="20" t="s">
        <v>69</v>
      </c>
      <c r="AE53" s="31"/>
      <c r="AF53" s="6"/>
      <c r="AG53" s="6"/>
      <c r="AH53" s="6"/>
      <c r="AI53" s="6"/>
      <c r="AJ53" s="20"/>
      <c r="AK53" s="31"/>
      <c r="AL53" s="6"/>
      <c r="AM53" s="6"/>
      <c r="AN53" s="32"/>
      <c r="AO53" s="28"/>
      <c r="AP53" s="21">
        <v>10.064166666666701</v>
      </c>
      <c r="AQ53" s="6">
        <v>0</v>
      </c>
      <c r="AR53" s="6">
        <v>8.0308170213942695E-2</v>
      </c>
      <c r="AS53" s="6">
        <v>1.25815851651133</v>
      </c>
      <c r="AT53" s="6">
        <v>1</v>
      </c>
      <c r="AU53" s="6">
        <v>0</v>
      </c>
      <c r="AV53" s="6">
        <v>10.2387333333333</v>
      </c>
      <c r="AW53" s="6">
        <v>73342833.3197041</v>
      </c>
      <c r="AX53" s="6" t="s">
        <v>69</v>
      </c>
      <c r="AY53" s="6">
        <v>361.11749797242101</v>
      </c>
      <c r="AZ53" s="6">
        <v>2.4943793742007898</v>
      </c>
      <c r="BA53" s="6">
        <v>0.75644999999999996</v>
      </c>
    </row>
    <row r="54" spans="1:53" ht="14.4" x14ac:dyDescent="0.25">
      <c r="A54" s="14">
        <v>40</v>
      </c>
      <c r="B54" s="15" t="s">
        <v>212</v>
      </c>
      <c r="C54" s="16">
        <v>2</v>
      </c>
      <c r="D54" s="14" t="s">
        <v>208</v>
      </c>
      <c r="E54" s="16">
        <v>2</v>
      </c>
      <c r="F54" s="5"/>
      <c r="G54" s="5"/>
      <c r="H54" s="5" t="s">
        <v>1</v>
      </c>
      <c r="I54" s="5" t="s">
        <v>73</v>
      </c>
      <c r="J54" s="5" t="s">
        <v>143</v>
      </c>
      <c r="K54" s="5" t="s">
        <v>16</v>
      </c>
      <c r="L54" s="5">
        <v>45078.301342592596</v>
      </c>
      <c r="M54" s="6" t="s">
        <v>69</v>
      </c>
      <c r="N54" s="6" t="s">
        <v>69</v>
      </c>
      <c r="O54" s="7" t="s">
        <v>69</v>
      </c>
      <c r="P54" s="6" t="s">
        <v>69</v>
      </c>
      <c r="Q54" s="6" t="s">
        <v>69</v>
      </c>
      <c r="R54" s="6" t="s">
        <v>69</v>
      </c>
      <c r="S54" s="6" t="s">
        <v>69</v>
      </c>
      <c r="T54" s="6" t="s">
        <v>69</v>
      </c>
      <c r="U54" s="7" t="s">
        <v>69</v>
      </c>
      <c r="V54" s="6" t="s">
        <v>69</v>
      </c>
      <c r="W54" s="6" t="s">
        <v>69</v>
      </c>
      <c r="X54" s="6" t="s">
        <v>69</v>
      </c>
      <c r="Y54" s="6" t="s">
        <v>69</v>
      </c>
      <c r="Z54" s="6" t="s">
        <v>69</v>
      </c>
      <c r="AA54" s="7" t="s">
        <v>69</v>
      </c>
      <c r="AB54" s="6" t="s">
        <v>69</v>
      </c>
      <c r="AC54" s="6" t="s">
        <v>69</v>
      </c>
      <c r="AD54" s="20" t="s">
        <v>69</v>
      </c>
      <c r="AE54" s="31"/>
      <c r="AF54" s="6"/>
      <c r="AG54" s="6"/>
      <c r="AH54" s="6"/>
      <c r="AI54" s="6"/>
      <c r="AJ54" s="20"/>
      <c r="AK54" s="31"/>
      <c r="AL54" s="6"/>
      <c r="AM54" s="6"/>
      <c r="AN54" s="32"/>
      <c r="AO54" s="28"/>
      <c r="AP54" s="21">
        <v>10.087949999999999</v>
      </c>
      <c r="AQ54" s="6">
        <v>0</v>
      </c>
      <c r="AR54" s="6">
        <v>8.0308170213942695E-2</v>
      </c>
      <c r="AS54" s="6">
        <v>1.0360186577446</v>
      </c>
      <c r="AT54" s="6">
        <v>1</v>
      </c>
      <c r="AU54" s="6">
        <v>0</v>
      </c>
      <c r="AV54" s="6">
        <v>10.22095</v>
      </c>
      <c r="AW54" s="6">
        <v>74433785.503629997</v>
      </c>
      <c r="AX54" s="6" t="s">
        <v>69</v>
      </c>
      <c r="AY54" s="6">
        <v>413.417568928104</v>
      </c>
      <c r="AZ54" s="6">
        <v>2.6403284566807201</v>
      </c>
      <c r="BA54" s="6">
        <v>0.78974999999999995</v>
      </c>
    </row>
    <row r="55" spans="1:53" ht="14.4" x14ac:dyDescent="0.25">
      <c r="A55" s="17">
        <v>41</v>
      </c>
      <c r="B55" s="18" t="s">
        <v>213</v>
      </c>
      <c r="C55" s="19">
        <v>1</v>
      </c>
      <c r="D55" s="17" t="s">
        <v>192</v>
      </c>
      <c r="E55" s="19">
        <v>1</v>
      </c>
      <c r="F55" s="5"/>
      <c r="G55" s="5"/>
      <c r="H55" s="5" t="s">
        <v>2</v>
      </c>
      <c r="I55" s="5" t="s">
        <v>66</v>
      </c>
      <c r="J55" s="5" t="s">
        <v>143</v>
      </c>
      <c r="K55" s="5" t="s">
        <v>74</v>
      </c>
      <c r="L55" s="5">
        <v>45078.317280092597</v>
      </c>
      <c r="M55" s="6">
        <v>9.7274999999999991</v>
      </c>
      <c r="N55" s="6">
        <v>58.915984249997798</v>
      </c>
      <c r="O55" s="7">
        <v>8.0440115169126596</v>
      </c>
      <c r="P55" s="6">
        <v>3.5722953245415501</v>
      </c>
      <c r="Q55" s="6">
        <v>0.81985906608686798</v>
      </c>
      <c r="R55" s="6">
        <v>0.1925</v>
      </c>
      <c r="S55" s="6">
        <v>9.8783333333333303</v>
      </c>
      <c r="T55" s="6">
        <v>200.67188492468401</v>
      </c>
      <c r="U55" s="7">
        <v>10.0607886632746</v>
      </c>
      <c r="V55" s="6">
        <v>12.292782275714099</v>
      </c>
      <c r="W55" s="6">
        <v>0.65899039052888897</v>
      </c>
      <c r="X55" s="6">
        <v>0.14833333333333301</v>
      </c>
      <c r="Y55" s="6">
        <v>10.025833333333299</v>
      </c>
      <c r="Z55" s="6">
        <v>827.50418500538399</v>
      </c>
      <c r="AA55" s="7">
        <v>11.1696372446351</v>
      </c>
      <c r="AB55" s="6">
        <v>50.657320006340399</v>
      </c>
      <c r="AC55" s="6">
        <v>0.58084986054476595</v>
      </c>
      <c r="AD55" s="20">
        <v>0.26083333333333297</v>
      </c>
      <c r="AE55" s="31">
        <f>N59/N55*100</f>
        <v>52.599501651063662</v>
      </c>
      <c r="AF55" s="6">
        <f>N55/($Z55+$T55+$N55)</f>
        <v>5.4195947825628171E-2</v>
      </c>
      <c r="AG55" s="6">
        <f>T59/T55*100</f>
        <v>23.835393598282074</v>
      </c>
      <c r="AH55" s="6">
        <f>T55/($Z55+$T55+$N55)</f>
        <v>0.18459511699406161</v>
      </c>
      <c r="AI55" s="6">
        <f>Z59/Z55*100</f>
        <v>21.608224070252721</v>
      </c>
      <c r="AJ55" s="20">
        <f>Z55/($Z55+$T55+$N55)</f>
        <v>0.76120893518031019</v>
      </c>
      <c r="AK55" s="31">
        <f>AI55*AJ55+AG55*AH55+AE55*AF55</f>
        <v>23.698950352664099</v>
      </c>
      <c r="AL55" s="47">
        <f>AVERAGE(AK55:AK58)</f>
        <v>30.860097650737885</v>
      </c>
      <c r="AM55" s="47">
        <f>_xlfn.STDEV.S(AK55:AK58)</f>
        <v>4.9515217692802969</v>
      </c>
      <c r="AN55" s="50">
        <f>AM55/AL55*100</f>
        <v>16.045061896172914</v>
      </c>
      <c r="AO55" s="28"/>
      <c r="AP55" s="21">
        <v>10.074149999999999</v>
      </c>
      <c r="AQ55" s="6">
        <v>2725841.52906988</v>
      </c>
      <c r="AR55" s="6">
        <v>4.1160817858026002</v>
      </c>
      <c r="AS55" s="6">
        <v>308.34038549633601</v>
      </c>
      <c r="AT55" s="6">
        <v>1.1310865740757901</v>
      </c>
      <c r="AU55" s="6">
        <v>0.423933333333333</v>
      </c>
      <c r="AV55" s="6">
        <v>10.2237833333333</v>
      </c>
      <c r="AW55" s="6">
        <v>76434266.839111298</v>
      </c>
      <c r="AX55" s="6" t="s">
        <v>69</v>
      </c>
      <c r="AY55" s="6">
        <v>410.64081655482602</v>
      </c>
      <c r="AZ55" s="6">
        <v>2.1515332220710799</v>
      </c>
      <c r="BA55" s="6">
        <v>0.79800000000000004</v>
      </c>
    </row>
    <row r="56" spans="1:53" ht="14.4" x14ac:dyDescent="0.25">
      <c r="A56" s="17">
        <v>42</v>
      </c>
      <c r="B56" s="18" t="s">
        <v>213</v>
      </c>
      <c r="C56" s="19">
        <v>1</v>
      </c>
      <c r="D56" s="17" t="s">
        <v>192</v>
      </c>
      <c r="E56" s="19">
        <v>2</v>
      </c>
      <c r="F56" s="5"/>
      <c r="G56" s="5"/>
      <c r="H56" s="5" t="s">
        <v>3</v>
      </c>
      <c r="I56" s="5" t="s">
        <v>105</v>
      </c>
      <c r="J56" s="5" t="s">
        <v>143</v>
      </c>
      <c r="K56" s="5" t="s">
        <v>75</v>
      </c>
      <c r="L56" s="5">
        <v>45078.333206018498</v>
      </c>
      <c r="M56" s="6">
        <v>9.73</v>
      </c>
      <c r="N56" s="6">
        <v>45.280033227852698</v>
      </c>
      <c r="O56" s="7">
        <v>6.2735244680044504</v>
      </c>
      <c r="P56" s="6">
        <v>2.6808695007347101</v>
      </c>
      <c r="Q56" s="6">
        <v>0.836202452817148</v>
      </c>
      <c r="R56" s="6">
        <v>0.198333333333333</v>
      </c>
      <c r="S56" s="6">
        <v>9.8816666666666695</v>
      </c>
      <c r="T56" s="6">
        <v>131.413390579219</v>
      </c>
      <c r="U56" s="7">
        <v>6.7137929328982597</v>
      </c>
      <c r="V56" s="6">
        <v>7.8653463469864597</v>
      </c>
      <c r="W56" s="6">
        <v>0.62465180512097296</v>
      </c>
      <c r="X56" s="6">
        <v>0.146666666666667</v>
      </c>
      <c r="Y56" s="6">
        <v>10.0283333333333</v>
      </c>
      <c r="Z56" s="6">
        <v>537.73192687659605</v>
      </c>
      <c r="AA56" s="7">
        <v>7.4294163686791403</v>
      </c>
      <c r="AB56" s="6">
        <v>32.109810473791903</v>
      </c>
      <c r="AC56" s="6">
        <v>0.56959538369650997</v>
      </c>
      <c r="AD56" s="20">
        <v>0.266666666666667</v>
      </c>
      <c r="AE56" s="31">
        <f t="shared" ref="AE56:AE58" si="11">N60/N56*100</f>
        <v>66.89982652583501</v>
      </c>
      <c r="AF56" s="6">
        <f t="shared" ref="AF56:AF58" si="12">N56/($Z56+$T56+$N56)</f>
        <v>6.3379656369307258E-2</v>
      </c>
      <c r="AG56" s="6">
        <f t="shared" ref="AG56:AG58" si="13">T60/T56*100</f>
        <v>35.2388938758018</v>
      </c>
      <c r="AH56" s="6">
        <f>T56/($Z56+$T56+$N56)</f>
        <v>0.18394278765928901</v>
      </c>
      <c r="AI56" s="6">
        <f t="shared" ref="AI56:AI58" si="14">Z60/Z56*100</f>
        <v>32.393497554753871</v>
      </c>
      <c r="AJ56" s="20">
        <f>Z56/($Z56+$T56+$N56)</f>
        <v>0.75267755597140362</v>
      </c>
      <c r="AK56" s="31">
        <f t="shared" ref="AK56:AK58" si="15">AI56*AJ56+AG56*AH56+AE56*AF56</f>
        <v>35.103886958796302</v>
      </c>
      <c r="AL56" s="48"/>
      <c r="AM56" s="48"/>
      <c r="AN56" s="51"/>
      <c r="AO56" s="28"/>
      <c r="AP56" s="21">
        <v>10.07705</v>
      </c>
      <c r="AQ56" s="6">
        <v>1799977.2966652899</v>
      </c>
      <c r="AR56" s="6">
        <v>2.72543820151754</v>
      </c>
      <c r="AS56" s="6">
        <v>153.04082498911501</v>
      </c>
      <c r="AT56" s="6">
        <v>1.04123572471683</v>
      </c>
      <c r="AU56" s="6">
        <v>0.28268333333333301</v>
      </c>
      <c r="AV56" s="6">
        <v>10.210100000000001</v>
      </c>
      <c r="AW56" s="6">
        <v>76491237.376885802</v>
      </c>
      <c r="AX56" s="6" t="s">
        <v>69</v>
      </c>
      <c r="AY56" s="6">
        <v>304.49834311682901</v>
      </c>
      <c r="AZ56" s="6">
        <v>2.2816861508667099</v>
      </c>
      <c r="BA56" s="6">
        <v>0.78866666666666696</v>
      </c>
    </row>
    <row r="57" spans="1:53" ht="14.4" x14ac:dyDescent="0.25">
      <c r="A57" s="17">
        <v>43</v>
      </c>
      <c r="B57" s="18" t="s">
        <v>213</v>
      </c>
      <c r="C57" s="19">
        <v>2</v>
      </c>
      <c r="D57" s="17" t="s">
        <v>192</v>
      </c>
      <c r="E57" s="19">
        <v>1</v>
      </c>
      <c r="F57" s="5"/>
      <c r="G57" s="5"/>
      <c r="H57" s="5" t="s">
        <v>4</v>
      </c>
      <c r="I57" s="5" t="s">
        <v>93</v>
      </c>
      <c r="J57" s="5" t="s">
        <v>143</v>
      </c>
      <c r="K57" s="5" t="s">
        <v>76</v>
      </c>
      <c r="L57" s="5">
        <v>45078.3491319444</v>
      </c>
      <c r="M57" s="6">
        <v>9.7333333333333307</v>
      </c>
      <c r="N57" s="6">
        <v>49.5701144594642</v>
      </c>
      <c r="O57" s="7">
        <v>6.8305470949555902</v>
      </c>
      <c r="P57" s="6">
        <v>3.0154851113055399</v>
      </c>
      <c r="Q57" s="6">
        <v>0.82540422000642</v>
      </c>
      <c r="R57" s="6">
        <v>0.19666666666666699</v>
      </c>
      <c r="S57" s="6">
        <v>9.8849999999999998</v>
      </c>
      <c r="T57" s="6">
        <v>145.13143974147101</v>
      </c>
      <c r="U57" s="7">
        <v>7.3767333044594601</v>
      </c>
      <c r="V57" s="6">
        <v>8.8951639540402105</v>
      </c>
      <c r="W57" s="6">
        <v>0.62968303493085698</v>
      </c>
      <c r="X57" s="6">
        <v>0.14749999999999999</v>
      </c>
      <c r="Y57" s="6">
        <v>10.001666666666701</v>
      </c>
      <c r="Z57" s="6">
        <v>606.41507135550296</v>
      </c>
      <c r="AA57" s="7">
        <v>8.3159406083188507</v>
      </c>
      <c r="AB57" s="6">
        <v>36.983108884312699</v>
      </c>
      <c r="AC57" s="6">
        <v>1.41602196896227</v>
      </c>
      <c r="AD57" s="20">
        <v>0.36333333333333301</v>
      </c>
      <c r="AE57" s="31">
        <f t="shared" si="11"/>
        <v>63.872165656900783</v>
      </c>
      <c r="AF57" s="6">
        <f t="shared" si="12"/>
        <v>6.1876277283640042E-2</v>
      </c>
      <c r="AG57" s="6">
        <f t="shared" si="13"/>
        <v>32.824794585518902</v>
      </c>
      <c r="AH57" s="6">
        <f>T57/($Z57+$T57+$N57)</f>
        <v>0.18116143781271032</v>
      </c>
      <c r="AI57" s="6">
        <f t="shared" si="14"/>
        <v>29.549532542229734</v>
      </c>
      <c r="AJ57" s="20">
        <f>Z57/($Z57+$T57+$N57)</f>
        <v>0.75696228490364958</v>
      </c>
      <c r="AK57" s="31">
        <f t="shared" si="15"/>
        <v>32.266640486913424</v>
      </c>
      <c r="AL57" s="48"/>
      <c r="AM57" s="48"/>
      <c r="AN57" s="51"/>
      <c r="AO57" s="28"/>
      <c r="AP57" s="21">
        <v>10.0696833333333</v>
      </c>
      <c r="AQ57" s="6">
        <v>1866965.2758945299</v>
      </c>
      <c r="AR57" s="6">
        <v>2.8253480148778198</v>
      </c>
      <c r="AS57" s="6">
        <v>173.90730391985301</v>
      </c>
      <c r="AT57" s="6">
        <v>1.4418081205772799</v>
      </c>
      <c r="AU57" s="6">
        <v>0.28263333333333301</v>
      </c>
      <c r="AV57" s="6">
        <v>10.194366666666699</v>
      </c>
      <c r="AW57" s="6">
        <v>78279708.228971899</v>
      </c>
      <c r="AX57" s="6" t="s">
        <v>69</v>
      </c>
      <c r="AY57" s="6">
        <v>483.33373683633403</v>
      </c>
      <c r="AZ57" s="6">
        <v>2.7976897119101598</v>
      </c>
      <c r="BA57" s="6">
        <v>0.73981666666666701</v>
      </c>
    </row>
    <row r="58" spans="1:53" ht="14.4" x14ac:dyDescent="0.25">
      <c r="A58" s="17">
        <v>44</v>
      </c>
      <c r="B58" s="18" t="s">
        <v>213</v>
      </c>
      <c r="C58" s="19">
        <v>2</v>
      </c>
      <c r="D58" s="17" t="s">
        <v>192</v>
      </c>
      <c r="E58" s="19">
        <v>2</v>
      </c>
      <c r="F58" s="5"/>
      <c r="G58" s="5"/>
      <c r="H58" s="5" t="s">
        <v>5</v>
      </c>
      <c r="I58" s="5" t="s">
        <v>34</v>
      </c>
      <c r="J58" s="5" t="s">
        <v>143</v>
      </c>
      <c r="K58" s="5" t="s">
        <v>77</v>
      </c>
      <c r="L58" s="5">
        <v>45078.365057870396</v>
      </c>
      <c r="M58" s="6">
        <v>9.7533333333333303</v>
      </c>
      <c r="N58" s="6">
        <v>50.087083846359498</v>
      </c>
      <c r="O58" s="7">
        <v>6.8976702169654702</v>
      </c>
      <c r="P58" s="6">
        <v>2.93414927006889</v>
      </c>
      <c r="Q58" s="6">
        <v>0.78738176262904103</v>
      </c>
      <c r="R58" s="6">
        <v>0.1875</v>
      </c>
      <c r="S58" s="6">
        <v>9.9024999999999999</v>
      </c>
      <c r="T58" s="6">
        <v>145.74381184695301</v>
      </c>
      <c r="U58" s="7">
        <v>7.4063268848833204</v>
      </c>
      <c r="V58" s="6">
        <v>8.5523579201307207</v>
      </c>
      <c r="W58" s="6">
        <v>0.58668297509923495</v>
      </c>
      <c r="X58" s="6">
        <v>0.14499999999999999</v>
      </c>
      <c r="Y58" s="6">
        <v>10.0483333333333</v>
      </c>
      <c r="Z58" s="6">
        <v>597.02427369355098</v>
      </c>
      <c r="AA58" s="7">
        <v>8.1947293588917205</v>
      </c>
      <c r="AB58" s="6">
        <v>34.788417460722101</v>
      </c>
      <c r="AC58" s="6">
        <v>0.55159313871510696</v>
      </c>
      <c r="AD58" s="20">
        <v>0.266666666666667</v>
      </c>
      <c r="AE58" s="31">
        <f t="shared" si="11"/>
        <v>62.52645778796817</v>
      </c>
      <c r="AF58" s="6">
        <f t="shared" si="12"/>
        <v>6.3173055786586094E-2</v>
      </c>
      <c r="AG58" s="6">
        <f t="shared" si="13"/>
        <v>32.513863461099731</v>
      </c>
      <c r="AH58" s="6">
        <f>T58/($Z58+$T58+$N58)</f>
        <v>0.18382148149410524</v>
      </c>
      <c r="AI58" s="6">
        <f t="shared" si="14"/>
        <v>29.806130180028589</v>
      </c>
      <c r="AJ58" s="20">
        <f>Z58/($Z58+$T58+$N58)</f>
        <v>0.75300546271930868</v>
      </c>
      <c r="AK58" s="31">
        <f t="shared" si="15"/>
        <v>32.370912804577721</v>
      </c>
      <c r="AL58" s="49"/>
      <c r="AM58" s="49"/>
      <c r="AN58" s="52"/>
      <c r="AO58" s="28"/>
      <c r="AP58" s="21">
        <v>10.080883333333301</v>
      </c>
      <c r="AQ58" s="6">
        <v>1369729.21187338</v>
      </c>
      <c r="AR58" s="6">
        <v>2.08630798320389</v>
      </c>
      <c r="AS58" s="6">
        <v>105.30977290254199</v>
      </c>
      <c r="AT58" s="6">
        <v>1.35475001886487</v>
      </c>
      <c r="AU58" s="6">
        <v>0.39073333333333299</v>
      </c>
      <c r="AV58" s="6">
        <v>10.18895</v>
      </c>
      <c r="AW58" s="6">
        <v>78062736.609271705</v>
      </c>
      <c r="AX58" s="6" t="s">
        <v>69</v>
      </c>
      <c r="AY58" s="6">
        <v>431.08215445806201</v>
      </c>
      <c r="AZ58" s="6">
        <v>2.59831163200541</v>
      </c>
      <c r="BA58" s="6">
        <v>0.71284999999999998</v>
      </c>
    </row>
    <row r="59" spans="1:53" ht="14.4" x14ac:dyDescent="0.25">
      <c r="A59" s="17">
        <v>45</v>
      </c>
      <c r="B59" s="18" t="s">
        <v>213</v>
      </c>
      <c r="C59" s="19">
        <v>1</v>
      </c>
      <c r="D59" s="17" t="s">
        <v>208</v>
      </c>
      <c r="E59" s="19">
        <v>1</v>
      </c>
      <c r="F59" s="5"/>
      <c r="G59" s="5"/>
      <c r="H59" s="5" t="s">
        <v>6</v>
      </c>
      <c r="I59" s="5" t="s">
        <v>11</v>
      </c>
      <c r="J59" s="5" t="s">
        <v>143</v>
      </c>
      <c r="K59" s="5" t="s">
        <v>78</v>
      </c>
      <c r="L59" s="5">
        <v>45078.380983796298</v>
      </c>
      <c r="M59" s="6">
        <v>9.7258333333333304</v>
      </c>
      <c r="N59" s="6">
        <v>30.989514108318001</v>
      </c>
      <c r="O59" s="7">
        <v>4.4180485292729603</v>
      </c>
      <c r="P59" s="6">
        <v>1.8269724153729601</v>
      </c>
      <c r="Q59" s="6">
        <v>0.99034204168727202</v>
      </c>
      <c r="R59" s="6">
        <v>0.16666666666666699</v>
      </c>
      <c r="S59" s="6">
        <v>9.8774999999999995</v>
      </c>
      <c r="T59" s="6">
        <v>47.830933612890099</v>
      </c>
      <c r="U59" s="7">
        <v>2.6745753720130798</v>
      </c>
      <c r="V59" s="6">
        <v>2.7885668990338499</v>
      </c>
      <c r="W59" s="6">
        <v>0.52348993288590595</v>
      </c>
      <c r="X59" s="6">
        <v>0.14249999999999999</v>
      </c>
      <c r="Y59" s="6">
        <v>9.9933333333333305</v>
      </c>
      <c r="Z59" s="6">
        <v>178.808958486682</v>
      </c>
      <c r="AA59" s="7">
        <v>2.7966361712201699</v>
      </c>
      <c r="AB59" s="6">
        <v>10.405164409301999</v>
      </c>
      <c r="AC59" s="6">
        <v>1.3773309047406801</v>
      </c>
      <c r="AD59" s="20">
        <v>0.245</v>
      </c>
      <c r="AE59" s="31"/>
      <c r="AF59" s="6"/>
      <c r="AG59" s="6"/>
      <c r="AH59" s="6"/>
      <c r="AI59" s="6"/>
      <c r="AJ59" s="20"/>
      <c r="AK59" s="31"/>
      <c r="AL59" s="6"/>
      <c r="AM59" s="6"/>
      <c r="AN59" s="32"/>
      <c r="AO59" s="28"/>
      <c r="AP59" s="21">
        <v>10.074583333333299</v>
      </c>
      <c r="AQ59" s="6">
        <v>772641.92504147103</v>
      </c>
      <c r="AR59" s="6">
        <v>1.20657234408808</v>
      </c>
      <c r="AS59" s="6">
        <v>91.418001106593096</v>
      </c>
      <c r="AT59" s="6">
        <v>0.96115376072530201</v>
      </c>
      <c r="AU59" s="6">
        <v>0.25236666666666702</v>
      </c>
      <c r="AV59" s="6">
        <v>10.1909666666667</v>
      </c>
      <c r="AW59" s="6">
        <v>74346376.849398896</v>
      </c>
      <c r="AX59" s="6" t="s">
        <v>69</v>
      </c>
      <c r="AY59" s="6">
        <v>425.83818395217799</v>
      </c>
      <c r="AZ59" s="6">
        <v>2.8340398247799801</v>
      </c>
      <c r="BA59" s="6">
        <v>0.74813333333333298</v>
      </c>
    </row>
    <row r="60" spans="1:53" ht="14.4" x14ac:dyDescent="0.25">
      <c r="A60" s="17">
        <v>46</v>
      </c>
      <c r="B60" s="18" t="s">
        <v>213</v>
      </c>
      <c r="C60" s="19">
        <v>1</v>
      </c>
      <c r="D60" s="17" t="s">
        <v>208</v>
      </c>
      <c r="E60" s="19">
        <v>2</v>
      </c>
      <c r="F60" s="5"/>
      <c r="G60" s="5"/>
      <c r="H60" s="5" t="s">
        <v>8</v>
      </c>
      <c r="I60" s="5" t="s">
        <v>46</v>
      </c>
      <c r="J60" s="5" t="s">
        <v>143</v>
      </c>
      <c r="K60" s="5" t="s">
        <v>80</v>
      </c>
      <c r="L60" s="5">
        <v>45078.3969097222</v>
      </c>
      <c r="M60" s="6">
        <v>9.6991666666666703</v>
      </c>
      <c r="N60" s="6">
        <v>30.292263680273901</v>
      </c>
      <c r="O60" s="7">
        <v>4.3275177807616902</v>
      </c>
      <c r="P60" s="6">
        <v>1.87130249956809</v>
      </c>
      <c r="Q60" s="6">
        <v>2.1166552331563899</v>
      </c>
      <c r="R60" s="6">
        <v>0.16750000000000001</v>
      </c>
      <c r="S60" s="6">
        <v>9.8841666666666708</v>
      </c>
      <c r="T60" s="6">
        <v>46.308625244803899</v>
      </c>
      <c r="U60" s="7">
        <v>2.6010080838926402</v>
      </c>
      <c r="V60" s="6">
        <v>2.8345756471533101</v>
      </c>
      <c r="W60" s="6">
        <v>0.50993377483443703</v>
      </c>
      <c r="X60" s="6">
        <v>0.141666666666667</v>
      </c>
      <c r="Y60" s="6">
        <v>9.9991666666666692</v>
      </c>
      <c r="Z60" s="6">
        <v>174.190178583901</v>
      </c>
      <c r="AA60" s="7">
        <v>2.7370195014762002</v>
      </c>
      <c r="AB60" s="6">
        <v>10.6794062334332</v>
      </c>
      <c r="AC60" s="6">
        <v>1.38943338470133</v>
      </c>
      <c r="AD60" s="20">
        <v>0.239166666666667</v>
      </c>
      <c r="AE60" s="31"/>
      <c r="AF60" s="6"/>
      <c r="AG60" s="6"/>
      <c r="AH60" s="6"/>
      <c r="AI60" s="6"/>
      <c r="AJ60" s="20"/>
      <c r="AK60" s="31"/>
      <c r="AL60" s="6"/>
      <c r="AM60" s="6"/>
      <c r="AN60" s="32"/>
      <c r="AO60" s="28"/>
      <c r="AP60" s="21">
        <v>10.0780666666667</v>
      </c>
      <c r="AQ60" s="6">
        <v>693237.23806581798</v>
      </c>
      <c r="AR60" s="6">
        <v>1.0902015289226801</v>
      </c>
      <c r="AS60" s="6">
        <v>93.1259626424591</v>
      </c>
      <c r="AT60" s="6">
        <v>1.06804057365142</v>
      </c>
      <c r="AU60" s="6">
        <v>0.246683333333333</v>
      </c>
      <c r="AV60" s="6">
        <v>10.2028</v>
      </c>
      <c r="AW60" s="6">
        <v>74149919.652725503</v>
      </c>
      <c r="AX60" s="6" t="s">
        <v>69</v>
      </c>
      <c r="AY60" s="6">
        <v>437.63108101028098</v>
      </c>
      <c r="AZ60" s="6">
        <v>2.3845776720331302</v>
      </c>
      <c r="BA60" s="6">
        <v>0.76480000000000004</v>
      </c>
    </row>
    <row r="61" spans="1:53" ht="14.4" x14ac:dyDescent="0.25">
      <c r="A61" s="17">
        <v>47</v>
      </c>
      <c r="B61" s="18" t="s">
        <v>213</v>
      </c>
      <c r="C61" s="19">
        <v>2</v>
      </c>
      <c r="D61" s="17" t="s">
        <v>208</v>
      </c>
      <c r="E61" s="19">
        <v>1</v>
      </c>
      <c r="F61" s="5"/>
      <c r="G61" s="5"/>
      <c r="H61" s="5" t="s">
        <v>9</v>
      </c>
      <c r="I61" s="5" t="s">
        <v>42</v>
      </c>
      <c r="J61" s="5" t="s">
        <v>143</v>
      </c>
      <c r="K61" s="5" t="s">
        <v>82</v>
      </c>
      <c r="L61" s="5">
        <v>45078.4128472222</v>
      </c>
      <c r="M61" s="6">
        <v>9.7216666666666693</v>
      </c>
      <c r="N61" s="6">
        <v>31.661505623864301</v>
      </c>
      <c r="O61" s="7">
        <v>4.5052996695358303</v>
      </c>
      <c r="P61" s="6">
        <v>1.9101662761659499</v>
      </c>
      <c r="Q61" s="6">
        <v>0.95542162317614698</v>
      </c>
      <c r="R61" s="6">
        <v>0.16916666666666699</v>
      </c>
      <c r="S61" s="6">
        <v>9.8733333333333295</v>
      </c>
      <c r="T61" s="6">
        <v>47.639096974144003</v>
      </c>
      <c r="U61" s="7">
        <v>2.6653046476509501</v>
      </c>
      <c r="V61" s="6">
        <v>2.8517848473477998</v>
      </c>
      <c r="W61" s="6">
        <v>0.52666666666666695</v>
      </c>
      <c r="X61" s="6">
        <v>0.14333333333333301</v>
      </c>
      <c r="Y61" s="6">
        <v>10.0216666666667</v>
      </c>
      <c r="Z61" s="6">
        <v>179.19281885117999</v>
      </c>
      <c r="AA61" s="7">
        <v>2.8015908296060901</v>
      </c>
      <c r="AB61" s="6">
        <v>10.7202855888064</v>
      </c>
      <c r="AC61" s="6">
        <v>0.56582514951319896</v>
      </c>
      <c r="AD61" s="20">
        <v>0.23250000000000001</v>
      </c>
      <c r="AE61" s="31"/>
      <c r="AF61" s="6"/>
      <c r="AG61" s="6"/>
      <c r="AH61" s="6"/>
      <c r="AI61" s="6"/>
      <c r="AJ61" s="20"/>
      <c r="AK61" s="31"/>
      <c r="AL61" s="6"/>
      <c r="AM61" s="6"/>
      <c r="AN61" s="32"/>
      <c r="AO61" s="28"/>
      <c r="AP61" s="21">
        <v>10.070016666666699</v>
      </c>
      <c r="AQ61" s="6">
        <v>740288.79893942398</v>
      </c>
      <c r="AR61" s="6">
        <v>1.15914005255829</v>
      </c>
      <c r="AS61" s="6">
        <v>97.636057684549996</v>
      </c>
      <c r="AT61" s="6">
        <v>1.0816105479703799</v>
      </c>
      <c r="AU61" s="6">
        <v>0.25768333333333299</v>
      </c>
      <c r="AV61" s="6">
        <v>10.186400000000001</v>
      </c>
      <c r="AW61" s="6">
        <v>76055344.797984093</v>
      </c>
      <c r="AX61" s="6" t="s">
        <v>69</v>
      </c>
      <c r="AY61" s="6">
        <v>422.09981992061</v>
      </c>
      <c r="AZ61" s="6">
        <v>2.9276205256605299</v>
      </c>
      <c r="BA61" s="6">
        <v>0.78138333333333299</v>
      </c>
    </row>
    <row r="62" spans="1:53" ht="15" thickBot="1" x14ac:dyDescent="0.3">
      <c r="A62" s="17">
        <v>48</v>
      </c>
      <c r="B62" s="18" t="s">
        <v>213</v>
      </c>
      <c r="C62" s="19">
        <v>2</v>
      </c>
      <c r="D62" s="17" t="s">
        <v>208</v>
      </c>
      <c r="E62" s="19">
        <v>2</v>
      </c>
      <c r="F62" s="5"/>
      <c r="G62" s="5"/>
      <c r="H62" s="5" t="s">
        <v>190</v>
      </c>
      <c r="I62" s="5" t="s">
        <v>30</v>
      </c>
      <c r="J62" s="5" t="s">
        <v>143</v>
      </c>
      <c r="K62" s="5" t="s">
        <v>68</v>
      </c>
      <c r="L62" s="5">
        <v>45078.428761574098</v>
      </c>
      <c r="M62" s="6">
        <v>9.6908333333333303</v>
      </c>
      <c r="N62" s="6">
        <v>31.317679338418198</v>
      </c>
      <c r="O62" s="7">
        <v>4.4606573864660302</v>
      </c>
      <c r="P62" s="6">
        <v>1.8903451399668101</v>
      </c>
      <c r="Q62" s="6">
        <v>2.1094351518121601</v>
      </c>
      <c r="R62" s="6">
        <v>0.168333333333333</v>
      </c>
      <c r="S62" s="6">
        <v>9.8424999999999994</v>
      </c>
      <c r="T62" s="6">
        <v>47.3869439869204</v>
      </c>
      <c r="U62" s="7">
        <v>2.6531190669562599</v>
      </c>
      <c r="V62" s="6">
        <v>2.8287472940273899</v>
      </c>
      <c r="W62" s="6">
        <v>1.06306306306306</v>
      </c>
      <c r="X62" s="6">
        <v>0.14333333333333301</v>
      </c>
      <c r="Y62" s="6">
        <v>9.9916666666666707</v>
      </c>
      <c r="Z62" s="6">
        <v>177.94983222347</v>
      </c>
      <c r="AA62" s="7">
        <v>2.7855470421037398</v>
      </c>
      <c r="AB62" s="6">
        <v>10.672560659249701</v>
      </c>
      <c r="AC62" s="6">
        <v>1.39418704288507</v>
      </c>
      <c r="AD62" s="20">
        <v>0.24</v>
      </c>
      <c r="AE62" s="33"/>
      <c r="AF62" s="34"/>
      <c r="AG62" s="34"/>
      <c r="AH62" s="34"/>
      <c r="AI62" s="34"/>
      <c r="AJ62" s="37"/>
      <c r="AK62" s="33"/>
      <c r="AL62" s="34"/>
      <c r="AM62" s="34"/>
      <c r="AN62" s="35"/>
      <c r="AO62" s="28"/>
      <c r="AP62" s="21">
        <v>10.067916666666701</v>
      </c>
      <c r="AQ62" s="6">
        <v>685626.87684118596</v>
      </c>
      <c r="AR62" s="6">
        <v>1.0790558234460199</v>
      </c>
      <c r="AS62" s="6">
        <v>112.75926392076801</v>
      </c>
      <c r="AT62" s="6">
        <v>1.12011184969163</v>
      </c>
      <c r="AU62" s="6">
        <v>0.23280000000000001</v>
      </c>
      <c r="AV62" s="6">
        <v>10.184333333333299</v>
      </c>
      <c r="AW62" s="6">
        <v>76298202.308045</v>
      </c>
      <c r="AX62" s="6" t="s">
        <v>69</v>
      </c>
      <c r="AY62" s="6">
        <v>544.55287963461797</v>
      </c>
      <c r="AZ62" s="6">
        <v>2.66787163194271</v>
      </c>
      <c r="BA62" s="6">
        <v>0.75649999999999995</v>
      </c>
    </row>
  </sheetData>
  <mergeCells count="17">
    <mergeCell ref="AL39:AL42"/>
    <mergeCell ref="AM39:AM42"/>
    <mergeCell ref="AN39:AN42"/>
    <mergeCell ref="AL55:AL58"/>
    <mergeCell ref="AM55:AM58"/>
    <mergeCell ref="AN55:AN58"/>
    <mergeCell ref="AV1:BA1"/>
    <mergeCell ref="AE1:AN1"/>
    <mergeCell ref="AL23:AL26"/>
    <mergeCell ref="AM23:AM26"/>
    <mergeCell ref="AN23:AN26"/>
    <mergeCell ref="AP1:AU1"/>
    <mergeCell ref="B1:C1"/>
    <mergeCell ref="F1:L1"/>
    <mergeCell ref="M1:R1"/>
    <mergeCell ref="S1:X1"/>
    <mergeCell ref="Y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merlier</dc:creator>
  <cp:lastModifiedBy>Kevin De Castro Cogle</cp:lastModifiedBy>
  <dcterms:created xsi:type="dcterms:W3CDTF">2023-07-21T10:01:21Z</dcterms:created>
  <dcterms:modified xsi:type="dcterms:W3CDTF">2024-06-12T14:53:06Z</dcterms:modified>
</cp:coreProperties>
</file>