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7" i="1" l="1"/>
  <c r="E28" i="1" s="1"/>
  <c r="E21" i="1"/>
  <c r="B67" i="1"/>
  <c r="F63" i="1" l="1"/>
  <c r="D63" i="1"/>
  <c r="F62" i="1"/>
  <c r="F64" i="1" s="1"/>
  <c r="D62" i="1"/>
  <c r="B20" i="1"/>
  <c r="B21" i="1" s="1"/>
  <c r="B22" i="1" s="1"/>
  <c r="B19" i="1"/>
  <c r="E4" i="1"/>
  <c r="D4" i="1"/>
  <c r="F4" i="1" s="1"/>
  <c r="E3" i="1"/>
  <c r="D3" i="1"/>
  <c r="F3" i="1" s="1"/>
  <c r="E2" i="1"/>
  <c r="D2" i="1"/>
  <c r="F2" i="1" s="1"/>
  <c r="F5" i="1" s="1"/>
</calcChain>
</file>

<file path=xl/sharedStrings.xml><?xml version="1.0" encoding="utf-8"?>
<sst xmlns="http://schemas.openxmlformats.org/spreadsheetml/2006/main" count="81" uniqueCount="71">
  <si>
    <t>собівартість</t>
  </si>
  <si>
    <t>амортизація за2005</t>
  </si>
  <si>
    <t>залишкова вартість</t>
  </si>
  <si>
    <t>амортизація за 2005</t>
  </si>
  <si>
    <t>кінцева зал. вартість</t>
  </si>
  <si>
    <t>власність</t>
  </si>
  <si>
    <t>устаткування</t>
  </si>
  <si>
    <t>транспорт</t>
  </si>
  <si>
    <t>активи</t>
  </si>
  <si>
    <t>пасиви</t>
  </si>
  <si>
    <t>фіксовані</t>
  </si>
  <si>
    <t>зобов*язання</t>
  </si>
  <si>
    <t>відчутні</t>
  </si>
  <si>
    <t>оборотні</t>
  </si>
  <si>
    <t>невідчутні</t>
  </si>
  <si>
    <t>кредит</t>
  </si>
  <si>
    <t>податок</t>
  </si>
  <si>
    <t>дивіденд</t>
  </si>
  <si>
    <t>готівка</t>
  </si>
  <si>
    <t>банківський овердрафт</t>
  </si>
  <si>
    <t>склади</t>
  </si>
  <si>
    <t>довгострокові</t>
  </si>
  <si>
    <t>дебет</t>
  </si>
  <si>
    <t>довгостроковий борг</t>
  </si>
  <si>
    <t>всього</t>
  </si>
  <si>
    <t>всього зобов.</t>
  </si>
  <si>
    <t>активи всього</t>
  </si>
  <si>
    <t>капітал</t>
  </si>
  <si>
    <t>акціонерний капітал</t>
  </si>
  <si>
    <t>резери</t>
  </si>
  <si>
    <t>утримані прибутки</t>
  </si>
  <si>
    <t>капітал всього</t>
  </si>
  <si>
    <t xml:space="preserve">Наведено деякі цифри (у тис грн) з бухгалтерських записів ТОВ «Україна» на 31 грудня 2005 р: </t>
  </si>
  <si>
    <t>Утриманий прибуток (треба відняти 70 бо не сходиться)</t>
  </si>
  <si>
    <t xml:space="preserve">Склади на 31 грудя 2005  </t>
  </si>
  <si>
    <t>Сплачені відсотки за дебентурами</t>
  </si>
  <si>
    <t>Сплачені відсотки за овердрафтом у банку</t>
  </si>
  <si>
    <t>Сплачені дивіденди за привілейованими акціями</t>
  </si>
  <si>
    <t>Звичайні акції по 50 коп кожна</t>
  </si>
  <si>
    <t>8% привілейовані акції по 1 грн кожна</t>
  </si>
  <si>
    <t xml:space="preserve">Банківський овердрафт  </t>
  </si>
  <si>
    <t xml:space="preserve">10% дебентури 2009  </t>
  </si>
  <si>
    <t xml:space="preserve">Собівартість власності  </t>
  </si>
  <si>
    <t xml:space="preserve">Амортизація власності на 1 січня 2005  </t>
  </si>
  <si>
    <t>Собівартість устаткування</t>
  </si>
  <si>
    <t xml:space="preserve">Амортизація устаткування на 1 січня 2005  </t>
  </si>
  <si>
    <t>Собівартість транспорту</t>
  </si>
  <si>
    <t xml:space="preserve">Амортизація транспорту на 1 січня 2005  </t>
  </si>
  <si>
    <t>Дебіторська заборгованість</t>
  </si>
  <si>
    <t>Кредиторська заборгованість</t>
  </si>
  <si>
    <t xml:space="preserve">Додаткові дані: </t>
  </si>
  <si>
    <t>-</t>
  </si>
  <si>
    <t xml:space="preserve">Амортизація підраховується таким чином: </t>
  </si>
  <si>
    <t>o</t>
  </si>
  <si>
    <t>Власність 2 % собівартості</t>
  </si>
  <si>
    <t>Устаткування 10 % собівартості</t>
  </si>
  <si>
    <t>Транспорт 20 % залишкової вартості</t>
  </si>
  <si>
    <t>Не сплачено за використану протягом року електроенергію 6000 грн</t>
  </si>
  <si>
    <t>Потрібні резерви для відсотків за дебентурами, а також для корпоративного податку розміром 500 тис.</t>
  </si>
  <si>
    <t>Річний страховий поліс розміром 90 тис грн. повністю оплачено по 30 червня 2006 р.</t>
  </si>
  <si>
    <t>Директори запропонували (та схвалили) повну сплату привілейованого дивіденду та сплату дивіденду 5 коп на акцію звичайним акціонерам</t>
  </si>
  <si>
    <t>Складіть балансовий звіт ТОВ «Україна» на 31 грудня 2005 р.</t>
  </si>
  <si>
    <t>кількість акцій(тис. штук)</t>
  </si>
  <si>
    <t>схвалений дивіденд(тис.грн.)</t>
  </si>
  <si>
    <t>сплачеий дивіденд</t>
  </si>
  <si>
    <t>до сплати</t>
  </si>
  <si>
    <t>звичайні акції</t>
  </si>
  <si>
    <t>привілейовані акції</t>
  </si>
  <si>
    <t>несплачені відсотки за дебентурами</t>
  </si>
  <si>
    <t>електроенергія</t>
  </si>
  <si>
    <t>торговий кредит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</si>
</sst>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0" fontId="1" fillId="4" borderId="0" xfId="0" applyFont="1" applyFill="1"/>
    <xf numFmtId="0" fontId="0" fillId="5" borderId="0" xfId="0" applyFill="1"/>
    <xf numFmtId="0" fontId="0" fillId="4" borderId="0" xfId="0" applyFill="1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9"/>
  <sheetViews>
    <sheetView tabSelected="1" topLeftCell="A10" workbookViewId="0">
      <selection activeCell="E28" sqref="E28"/>
    </sheetView>
  </sheetViews>
  <sheetFormatPr defaultRowHeight="15" x14ac:dyDescent="0.25"/>
  <cols>
    <col min="1" max="1" width="74.85546875" customWidth="1"/>
    <col min="2" max="2" width="44.28515625" customWidth="1"/>
    <col min="3" max="3" width="40.42578125" customWidth="1"/>
    <col min="4" max="4" width="24.28515625" customWidth="1"/>
    <col min="5" max="5" width="20.85546875" customWidth="1"/>
    <col min="6" max="6" width="15.5703125" customWidth="1"/>
    <col min="7" max="7" width="12.28515625" customWidth="1"/>
  </cols>
  <sheetData>
    <row r="1" spans="1:6" x14ac:dyDescent="0.25">
      <c r="B1" s="1" t="s">
        <v>0</v>
      </c>
      <c r="C1" s="1" t="s">
        <v>1</v>
      </c>
      <c r="D1" s="1" t="s">
        <v>2</v>
      </c>
      <c r="E1" s="1" t="s">
        <v>3</v>
      </c>
      <c r="F1" s="2" t="s">
        <v>4</v>
      </c>
    </row>
    <row r="2" spans="1:6" x14ac:dyDescent="0.25">
      <c r="A2" t="s">
        <v>5</v>
      </c>
      <c r="B2">
        <v>3800</v>
      </c>
      <c r="C2">
        <v>500</v>
      </c>
      <c r="D2">
        <f>B2-C2</f>
        <v>3300</v>
      </c>
      <c r="E2">
        <f>B2*0.02</f>
        <v>76</v>
      </c>
      <c r="F2">
        <f>D2-E2</f>
        <v>3224</v>
      </c>
    </row>
    <row r="3" spans="1:6" x14ac:dyDescent="0.25">
      <c r="A3" t="s">
        <v>6</v>
      </c>
      <c r="B3">
        <v>3000</v>
      </c>
      <c r="C3">
        <v>900</v>
      </c>
      <c r="D3">
        <f>B3-C3</f>
        <v>2100</v>
      </c>
      <c r="E3">
        <f>B3*0.1</f>
        <v>300</v>
      </c>
      <c r="F3">
        <f>D3-E3</f>
        <v>1800</v>
      </c>
    </row>
    <row r="4" spans="1:6" x14ac:dyDescent="0.25">
      <c r="A4" t="s">
        <v>7</v>
      </c>
      <c r="B4">
        <v>960</v>
      </c>
      <c r="C4">
        <v>160</v>
      </c>
      <c r="D4">
        <f>B4-C4</f>
        <v>800</v>
      </c>
      <c r="E4">
        <f>D4*0.2</f>
        <v>160</v>
      </c>
      <c r="F4">
        <f>D4-E4</f>
        <v>640</v>
      </c>
    </row>
    <row r="5" spans="1:6" x14ac:dyDescent="0.25">
      <c r="F5">
        <f>F2+F3+F4</f>
        <v>5664</v>
      </c>
    </row>
    <row r="12" spans="1:6" x14ac:dyDescent="0.25">
      <c r="A12" s="3" t="s">
        <v>8</v>
      </c>
      <c r="D12" s="3" t="s">
        <v>9</v>
      </c>
    </row>
    <row r="13" spans="1:6" x14ac:dyDescent="0.25">
      <c r="A13" s="4" t="s">
        <v>10</v>
      </c>
      <c r="D13" s="5" t="s">
        <v>11</v>
      </c>
    </row>
    <row r="14" spans="1:6" x14ac:dyDescent="0.25">
      <c r="A14" t="s">
        <v>12</v>
      </c>
      <c r="B14">
        <v>5664</v>
      </c>
      <c r="D14" s="4" t="s">
        <v>13</v>
      </c>
    </row>
    <row r="15" spans="1:6" x14ac:dyDescent="0.25">
      <c r="A15" t="s">
        <v>14</v>
      </c>
      <c r="B15">
        <v>0</v>
      </c>
      <c r="D15" t="s">
        <v>15</v>
      </c>
      <c r="E15">
        <v>766</v>
      </c>
    </row>
    <row r="16" spans="1:6" x14ac:dyDescent="0.25">
      <c r="D16" t="s">
        <v>16</v>
      </c>
      <c r="E16">
        <v>500</v>
      </c>
    </row>
    <row r="17" spans="1:5" x14ac:dyDescent="0.25">
      <c r="A17" s="4" t="s">
        <v>13</v>
      </c>
      <c r="D17" t="s">
        <v>17</v>
      </c>
      <c r="E17">
        <v>192</v>
      </c>
    </row>
    <row r="18" spans="1:5" x14ac:dyDescent="0.25">
      <c r="A18" t="s">
        <v>18</v>
      </c>
      <c r="B18">
        <v>0</v>
      </c>
      <c r="D18" t="s">
        <v>19</v>
      </c>
      <c r="E18">
        <v>790</v>
      </c>
    </row>
    <row r="19" spans="1:5" x14ac:dyDescent="0.25">
      <c r="A19" t="s">
        <v>20</v>
      </c>
      <c r="B19">
        <f>B33</f>
        <v>1870</v>
      </c>
      <c r="D19" s="4" t="s">
        <v>21</v>
      </c>
    </row>
    <row r="20" spans="1:5" x14ac:dyDescent="0.25">
      <c r="A20" t="s">
        <v>22</v>
      </c>
      <c r="B20">
        <f>B47+45</f>
        <v>1965</v>
      </c>
      <c r="D20" t="s">
        <v>23</v>
      </c>
      <c r="E20">
        <v>1400</v>
      </c>
    </row>
    <row r="21" spans="1:5" x14ac:dyDescent="0.25">
      <c r="A21" t="s">
        <v>24</v>
      </c>
      <c r="B21">
        <f>B20+B19</f>
        <v>3835</v>
      </c>
      <c r="D21" s="6" t="s">
        <v>25</v>
      </c>
      <c r="E21">
        <f>E15+E16+E17+E18+E20</f>
        <v>3648</v>
      </c>
    </row>
    <row r="22" spans="1:5" x14ac:dyDescent="0.25">
      <c r="A22" s="6" t="s">
        <v>26</v>
      </c>
      <c r="B22">
        <f>B14+B21</f>
        <v>9499</v>
      </c>
    </row>
    <row r="23" spans="1:5" x14ac:dyDescent="0.25">
      <c r="D23" s="5" t="s">
        <v>27</v>
      </c>
    </row>
    <row r="24" spans="1:5" x14ac:dyDescent="0.25">
      <c r="D24" t="s">
        <v>28</v>
      </c>
      <c r="E24">
        <v>2400</v>
      </c>
    </row>
    <row r="25" spans="1:5" x14ac:dyDescent="0.25">
      <c r="D25" t="s">
        <v>29</v>
      </c>
      <c r="E25">
        <v>0</v>
      </c>
    </row>
    <row r="26" spans="1:5" x14ac:dyDescent="0.25">
      <c r="D26" t="s">
        <v>30</v>
      </c>
      <c r="E26">
        <v>3451</v>
      </c>
    </row>
    <row r="27" spans="1:5" x14ac:dyDescent="0.25">
      <c r="D27" t="s">
        <v>31</v>
      </c>
      <c r="E27">
        <f>E24+E26</f>
        <v>5851</v>
      </c>
    </row>
    <row r="28" spans="1:5" x14ac:dyDescent="0.25">
      <c r="D28" s="6" t="s">
        <v>24</v>
      </c>
      <c r="E28">
        <f>E21+E27</f>
        <v>9499</v>
      </c>
    </row>
    <row r="31" spans="1:5" x14ac:dyDescent="0.25">
      <c r="A31" t="s">
        <v>32</v>
      </c>
    </row>
    <row r="32" spans="1:5" x14ac:dyDescent="0.25">
      <c r="A32" s="2" t="s">
        <v>33</v>
      </c>
      <c r="B32">
        <v>3451</v>
      </c>
    </row>
    <row r="33" spans="1:2" x14ac:dyDescent="0.25">
      <c r="A33" s="2" t="s">
        <v>34</v>
      </c>
      <c r="B33">
        <v>1870</v>
      </c>
    </row>
    <row r="34" spans="1:2" x14ac:dyDescent="0.25">
      <c r="A34" t="s">
        <v>35</v>
      </c>
      <c r="B34">
        <v>70</v>
      </c>
    </row>
    <row r="35" spans="1:2" x14ac:dyDescent="0.25">
      <c r="A35" s="2" t="s">
        <v>36</v>
      </c>
      <c r="B35">
        <v>70</v>
      </c>
    </row>
    <row r="36" spans="1:2" x14ac:dyDescent="0.25">
      <c r="A36" s="2" t="s">
        <v>37</v>
      </c>
      <c r="B36">
        <v>32</v>
      </c>
    </row>
    <row r="37" spans="1:2" x14ac:dyDescent="0.25">
      <c r="A37" s="2" t="s">
        <v>38</v>
      </c>
      <c r="B37">
        <v>1600</v>
      </c>
    </row>
    <row r="38" spans="1:2" x14ac:dyDescent="0.25">
      <c r="A38" s="2" t="s">
        <v>39</v>
      </c>
      <c r="B38">
        <v>800</v>
      </c>
    </row>
    <row r="39" spans="1:2" x14ac:dyDescent="0.25">
      <c r="A39" s="2" t="s">
        <v>40</v>
      </c>
      <c r="B39">
        <v>860</v>
      </c>
    </row>
    <row r="40" spans="1:2" x14ac:dyDescent="0.25">
      <c r="A40" s="2" t="s">
        <v>41</v>
      </c>
      <c r="B40">
        <v>1400</v>
      </c>
    </row>
    <row r="41" spans="1:2" x14ac:dyDescent="0.25">
      <c r="A41" s="2" t="s">
        <v>42</v>
      </c>
      <c r="B41">
        <v>3800</v>
      </c>
    </row>
    <row r="42" spans="1:2" x14ac:dyDescent="0.25">
      <c r="A42" s="2" t="s">
        <v>43</v>
      </c>
      <c r="B42">
        <v>500</v>
      </c>
    </row>
    <row r="43" spans="1:2" x14ac:dyDescent="0.25">
      <c r="A43" s="2" t="s">
        <v>44</v>
      </c>
      <c r="B43">
        <v>3000</v>
      </c>
    </row>
    <row r="44" spans="1:2" x14ac:dyDescent="0.25">
      <c r="A44" s="2" t="s">
        <v>45</v>
      </c>
      <c r="B44">
        <v>900</v>
      </c>
    </row>
    <row r="45" spans="1:2" x14ac:dyDescent="0.25">
      <c r="A45" s="2" t="s">
        <v>46</v>
      </c>
      <c r="B45">
        <v>960</v>
      </c>
    </row>
    <row r="46" spans="1:2" x14ac:dyDescent="0.25">
      <c r="A46" s="2" t="s">
        <v>47</v>
      </c>
      <c r="B46">
        <v>160</v>
      </c>
    </row>
    <row r="47" spans="1:2" x14ac:dyDescent="0.25">
      <c r="A47" s="2" t="s">
        <v>48</v>
      </c>
      <c r="B47">
        <v>1920</v>
      </c>
    </row>
    <row r="48" spans="1:2" x14ac:dyDescent="0.25">
      <c r="A48" s="2" t="s">
        <v>49</v>
      </c>
      <c r="B48">
        <v>690</v>
      </c>
    </row>
    <row r="49" spans="1:6" x14ac:dyDescent="0.25">
      <c r="A49" t="s">
        <v>50</v>
      </c>
    </row>
    <row r="50" spans="1:6" x14ac:dyDescent="0.25">
      <c r="A50" t="s">
        <v>51</v>
      </c>
      <c r="B50" t="s">
        <v>52</v>
      </c>
    </row>
    <row r="51" spans="1:6" x14ac:dyDescent="0.25">
      <c r="A51" t="s">
        <v>53</v>
      </c>
      <c r="B51" t="s">
        <v>54</v>
      </c>
    </row>
    <row r="52" spans="1:6" x14ac:dyDescent="0.25">
      <c r="A52" t="s">
        <v>53</v>
      </c>
      <c r="B52" t="s">
        <v>55</v>
      </c>
    </row>
    <row r="53" spans="1:6" x14ac:dyDescent="0.25">
      <c r="A53" t="s">
        <v>53</v>
      </c>
      <c r="B53" t="s">
        <v>56</v>
      </c>
    </row>
    <row r="54" spans="1:6" x14ac:dyDescent="0.25">
      <c r="A54" t="s">
        <v>51</v>
      </c>
      <c r="B54" t="s">
        <v>57</v>
      </c>
    </row>
    <row r="55" spans="1:6" x14ac:dyDescent="0.25">
      <c r="A55" t="s">
        <v>51</v>
      </c>
      <c r="B55" t="s">
        <v>58</v>
      </c>
    </row>
    <row r="56" spans="1:6" x14ac:dyDescent="0.25">
      <c r="A56" t="s">
        <v>51</v>
      </c>
      <c r="B56" t="s">
        <v>59</v>
      </c>
    </row>
    <row r="57" spans="1:6" x14ac:dyDescent="0.25">
      <c r="A57" t="s">
        <v>51</v>
      </c>
      <c r="B57" t="s">
        <v>60</v>
      </c>
    </row>
    <row r="59" spans="1:6" x14ac:dyDescent="0.25">
      <c r="A59" t="s">
        <v>61</v>
      </c>
    </row>
    <row r="61" spans="1:6" x14ac:dyDescent="0.25">
      <c r="C61" t="s">
        <v>62</v>
      </c>
      <c r="D61" t="s">
        <v>63</v>
      </c>
      <c r="E61" t="s">
        <v>64</v>
      </c>
      <c r="F61" t="s">
        <v>65</v>
      </c>
    </row>
    <row r="62" spans="1:6" x14ac:dyDescent="0.25">
      <c r="B62" t="s">
        <v>66</v>
      </c>
      <c r="C62">
        <v>3200</v>
      </c>
      <c r="D62">
        <f>0.05*C62</f>
        <v>160</v>
      </c>
      <c r="E62">
        <v>0</v>
      </c>
      <c r="F62">
        <f>D62</f>
        <v>160</v>
      </c>
    </row>
    <row r="63" spans="1:6" x14ac:dyDescent="0.25">
      <c r="B63" t="s">
        <v>67</v>
      </c>
      <c r="C63">
        <v>800</v>
      </c>
      <c r="D63">
        <f>C63*0.08</f>
        <v>64</v>
      </c>
      <c r="E63">
        <v>32</v>
      </c>
      <c r="F63">
        <f>E63</f>
        <v>32</v>
      </c>
    </row>
    <row r="64" spans="1:6" x14ac:dyDescent="0.25">
      <c r="B64" t="s">
        <v>24</v>
      </c>
      <c r="F64">
        <f>F62+F63</f>
        <v>192</v>
      </c>
    </row>
    <row r="66" spans="1:2" x14ac:dyDescent="0.25">
      <c r="A66" t="s">
        <v>15</v>
      </c>
    </row>
    <row r="67" spans="1:2" x14ac:dyDescent="0.25">
      <c r="A67" t="s">
        <v>68</v>
      </c>
      <c r="B67">
        <f>B40*0.1-B34</f>
        <v>70</v>
      </c>
    </row>
    <row r="68" spans="1:2" x14ac:dyDescent="0.25">
      <c r="A68" t="s">
        <v>69</v>
      </c>
      <c r="B68">
        <v>6</v>
      </c>
    </row>
    <row r="69" spans="1:2" x14ac:dyDescent="0.25">
      <c r="A69" t="s">
        <v>70</v>
      </c>
      <c r="B69">
        <v>690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2020-11-13T06:04:40Z</dcterms:modified>
</cp:coreProperties>
</file>