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E0B6E5FA-15B0-46B6-BDA2-EB199697730F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Бал-звіт" sheetId="4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4" l="1"/>
  <c r="H25" i="4"/>
  <c r="H27" i="4"/>
  <c r="H17" i="4"/>
  <c r="H19" i="4" s="1"/>
  <c r="H15" i="4"/>
  <c r="H12" i="4"/>
  <c r="H9" i="4"/>
  <c r="H11" i="4"/>
  <c r="H10" i="4"/>
  <c r="E7" i="4"/>
  <c r="E9" i="4" s="1"/>
  <c r="Q21" i="4"/>
  <c r="Q20" i="4"/>
  <c r="O21" i="4"/>
  <c r="O20" i="4"/>
  <c r="M21" i="4"/>
  <c r="M20" i="4"/>
  <c r="N21" i="4"/>
  <c r="N20" i="4"/>
  <c r="E21" i="4"/>
  <c r="E20" i="4"/>
  <c r="E19" i="4"/>
  <c r="H31" i="4" l="1"/>
  <c r="E22" i="4"/>
  <c r="E25" i="4"/>
  <c r="Q23" i="4"/>
</calcChain>
</file>

<file path=xl/sharedStrings.xml><?xml version="1.0" encoding="utf-8"?>
<sst xmlns="http://schemas.openxmlformats.org/spreadsheetml/2006/main" count="59" uniqueCount="56">
  <si>
    <t>Балансова рівність: АКТИВИ=ПАСИВИ=ЗОБОВ'ЯЗАННЯ + КАПІТАЛ</t>
  </si>
  <si>
    <t>Активи</t>
  </si>
  <si>
    <t>Пасиви</t>
  </si>
  <si>
    <t>Фіксовані</t>
  </si>
  <si>
    <t>Відчутні</t>
  </si>
  <si>
    <t>Зобов'язання</t>
  </si>
  <si>
    <t>Невідчутні</t>
  </si>
  <si>
    <t>Оборотні (короткострокові)</t>
  </si>
  <si>
    <t>Відчутні активи - це активи які безпосередньо не витрачаються на виробництво (наприклад: земля, будівлі, обладнання)</t>
  </si>
  <si>
    <t>Фіксовані всього</t>
  </si>
  <si>
    <t>Невідчутні активи - ліцензії, ПЗ. Інвестиції</t>
  </si>
  <si>
    <t>Податки</t>
  </si>
  <si>
    <t>Оборотні вього</t>
  </si>
  <si>
    <t>Вартість відчутного активу  = бал вартість - амортизація</t>
  </si>
  <si>
    <t>Балансова вартість - це вартість купівлі</t>
  </si>
  <si>
    <t>Довгострокові</t>
  </si>
  <si>
    <t>Амортизація - це процес опосередкованого переносу вартості активу на кінцевий продукт</t>
  </si>
  <si>
    <t>Довгострокові кредити</t>
  </si>
  <si>
    <t>Довгострокові зобов'язання</t>
  </si>
  <si>
    <t>Довг. Всього</t>
  </si>
  <si>
    <t>Оборотні</t>
  </si>
  <si>
    <t>Зобов'язання вього</t>
  </si>
  <si>
    <t>Готівка</t>
  </si>
  <si>
    <t>Склади</t>
  </si>
  <si>
    <t>Дебет</t>
  </si>
  <si>
    <t>Оборотні всього</t>
  </si>
  <si>
    <t>Капітал</t>
  </si>
  <si>
    <t>АКТИВИ ВСЬОГО</t>
  </si>
  <si>
    <t>Акціонерний капітал</t>
  </si>
  <si>
    <t>Резерви</t>
  </si>
  <si>
    <t>Утриманий прибуток</t>
  </si>
  <si>
    <t>Капітал Всього</t>
  </si>
  <si>
    <t>ПАСИВИ ВСЬОГО</t>
  </si>
  <si>
    <t>собівартість</t>
  </si>
  <si>
    <t>амортизація за 2005р</t>
  </si>
  <si>
    <t>кінцева вартість</t>
  </si>
  <si>
    <t>сума</t>
  </si>
  <si>
    <t>Балансовий звіт</t>
  </si>
  <si>
    <t>Будівлі</t>
  </si>
  <si>
    <t>Амортизація будівель за звітний рік</t>
  </si>
  <si>
    <t>Земля</t>
  </si>
  <si>
    <t>Амортизація землі за звітний рік</t>
  </si>
  <si>
    <t>Склади готової продукції</t>
  </si>
  <si>
    <t>Дивіденд</t>
  </si>
  <si>
    <t>Дебіторська заборгованість</t>
  </si>
  <si>
    <t>Довгостроковий борг</t>
  </si>
  <si>
    <t>Відсотки по кредиту</t>
  </si>
  <si>
    <t>Корпоративний податок</t>
  </si>
  <si>
    <t>Будівлі було придбано 5 років тому. Накопичена на початок року амортизація обчислюється як 9 відсотків від собівартості на рік (врахуйте, що амортизація на початок року, це накопичена амортизація за 4 років).</t>
  </si>
  <si>
    <t>Земля було придбано 6 років тому. Накопичена на початок року амортизація обчислюється як 5 відсотків від собівартості на рік (врахуйте, що амортизація на початок року, це накопичена амортизація за 5 років).</t>
  </si>
  <si>
    <t>земля</t>
  </si>
  <si>
    <t>будівлі</t>
  </si>
  <si>
    <t>амортизація за звіт рік</t>
  </si>
  <si>
    <t>сумарна</t>
  </si>
  <si>
    <t>Дивідент</t>
  </si>
  <si>
    <t>Кредити (короткострокові)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</si>
</sst>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.5"/>
      <color rgb="FF000000"/>
      <name val="Times New Roman"/>
      <family val="1"/>
    </font>
    <font>
      <sz val="11"/>
      <color theme="1"/>
      <name val="Times New Roman"/>
      <family val="1"/>
    </font>
    <font>
      <sz val="14"/>
      <color rgb="FF000000"/>
      <name val="Times New Roman"/>
      <family val="1"/>
    </font>
    <font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1" fillId="0" borderId="0" xfId="1"/>
    <xf numFmtId="0" fontId="1" fillId="2" borderId="0" xfId="1" applyFill="1" applyAlignment="1">
      <alignment horizontal="center"/>
    </xf>
    <xf numFmtId="0" fontId="1" fillId="3" borderId="0" xfId="1" applyFill="1"/>
    <xf numFmtId="0" fontId="1" fillId="2" borderId="0" xfId="1" applyFill="1"/>
    <xf numFmtId="0" fontId="1" fillId="4" borderId="0" xfId="1" applyFill="1"/>
    <xf numFmtId="0" fontId="2" fillId="0" borderId="0" xfId="1" applyFont="1"/>
    <xf numFmtId="0" fontId="1" fillId="0" borderId="0" xfId="1" applyFill="1"/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/>
    <xf numFmtId="0" fontId="4" fillId="0" borderId="0" xfId="0" applyFont="1" applyFill="1" applyAlignment="1">
      <alignment vertical="center" wrapText="1"/>
    </xf>
    <xf numFmtId="0" fontId="6" fillId="0" borderId="0" xfId="0" applyFont="1" applyFill="1" applyAlignment="1">
      <alignment vertical="center" wrapText="1"/>
    </xf>
    <xf numFmtId="0" fontId="0" fillId="0" borderId="0" xfId="0" applyFill="1"/>
  </cellXfs>
  <cellStyles count="2">
    <cellStyle name="Normal" xfId="0" builtinId="0"/>
    <cellStyle name="Normal 2" xfId="1" xr:uid="{70C745E2-330B-4C6E-BECB-20B9387B05F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A3601-E5B6-4969-8B7C-8AEF80CA0468}">
  <dimension ref="A1:Q40"/>
  <sheetViews>
    <sheetView tabSelected="1" zoomScale="55" zoomScaleNormal="55" workbookViewId="0">
      <selection activeCell="A24" sqref="A24"/>
    </sheetView>
  </sheetViews>
  <sheetFormatPr defaultColWidth="12.44140625" defaultRowHeight="15.6" x14ac:dyDescent="0.3"/>
  <cols>
    <col min="1" max="1" width="68.33203125" style="1" customWidth="1"/>
    <col min="2" max="3" width="12.44140625" style="1"/>
    <col min="4" max="4" width="23.33203125" style="1" customWidth="1"/>
    <col min="5" max="5" width="25.5546875" style="1" customWidth="1"/>
    <col min="6" max="6" width="23.77734375" style="1" customWidth="1"/>
    <col min="7" max="7" width="28" style="1" customWidth="1"/>
    <col min="8" max="8" width="20.21875" style="1" customWidth="1"/>
    <col min="9" max="10" width="12.44140625" style="1"/>
    <col min="11" max="11" width="24" style="1" customWidth="1"/>
    <col min="12" max="12" width="12.44140625" style="1"/>
    <col min="13" max="13" width="13" style="1" customWidth="1"/>
    <col min="14" max="14" width="23.33203125" style="1" customWidth="1"/>
    <col min="15" max="15" width="21.33203125" style="1" customWidth="1"/>
    <col min="16" max="16" width="23.5546875" style="1" customWidth="1"/>
    <col min="17" max="17" width="17.44140625" style="1" customWidth="1"/>
    <col min="18" max="16384" width="12.44140625" style="1"/>
  </cols>
  <sheetData>
    <row r="1" spans="1:11" ht="17.399999999999999" x14ac:dyDescent="0.3">
      <c r="A1" s="8" t="s">
        <v>37</v>
      </c>
      <c r="B1"/>
    </row>
    <row r="2" spans="1:11" x14ac:dyDescent="0.3">
      <c r="A2" s="13"/>
      <c r="B2"/>
    </row>
    <row r="3" spans="1:11" x14ac:dyDescent="0.3">
      <c r="A3" s="12" t="s">
        <v>38</v>
      </c>
      <c r="B3" s="9">
        <v>2479</v>
      </c>
      <c r="K3" s="1" t="s">
        <v>0</v>
      </c>
    </row>
    <row r="4" spans="1:11" x14ac:dyDescent="0.3">
      <c r="A4" s="11" t="s">
        <v>39</v>
      </c>
      <c r="B4" s="9">
        <v>495.8</v>
      </c>
    </row>
    <row r="5" spans="1:11" x14ac:dyDescent="0.3">
      <c r="A5" s="11" t="s">
        <v>40</v>
      </c>
      <c r="B5" s="9">
        <v>2467</v>
      </c>
      <c r="D5" s="2" t="s">
        <v>1</v>
      </c>
      <c r="E5" s="2"/>
      <c r="G5" s="2" t="s">
        <v>2</v>
      </c>
      <c r="H5" s="2"/>
    </row>
    <row r="6" spans="1:11" x14ac:dyDescent="0.3">
      <c r="A6" s="11" t="s">
        <v>41</v>
      </c>
      <c r="B6" s="9">
        <v>468.73</v>
      </c>
      <c r="D6" s="3" t="s">
        <v>3</v>
      </c>
      <c r="E6" s="3"/>
    </row>
    <row r="7" spans="1:11" x14ac:dyDescent="0.3">
      <c r="A7" s="11" t="s">
        <v>42</v>
      </c>
      <c r="B7" s="9">
        <v>360</v>
      </c>
      <c r="D7" s="1" t="s">
        <v>4</v>
      </c>
      <c r="E7" s="1">
        <f>Q23</f>
        <v>2472.2799999999997</v>
      </c>
      <c r="G7" s="4" t="s">
        <v>5</v>
      </c>
    </row>
    <row r="8" spans="1:11" x14ac:dyDescent="0.3">
      <c r="A8" s="11" t="s">
        <v>43</v>
      </c>
      <c r="B8" s="9">
        <v>60</v>
      </c>
      <c r="D8" s="1" t="s">
        <v>6</v>
      </c>
      <c r="G8" s="5" t="s">
        <v>7</v>
      </c>
      <c r="K8" s="1" t="s">
        <v>8</v>
      </c>
    </row>
    <row r="9" spans="1:11" x14ac:dyDescent="0.3">
      <c r="A9" s="11" t="s">
        <v>22</v>
      </c>
      <c r="B9" s="9">
        <v>330</v>
      </c>
      <c r="D9" s="6" t="s">
        <v>9</v>
      </c>
      <c r="E9" s="1">
        <f>SUM(E7:E8)</f>
        <v>2472.2799999999997</v>
      </c>
      <c r="G9" s="1" t="s">
        <v>55</v>
      </c>
      <c r="H9" s="1">
        <f>B13</f>
        <v>220</v>
      </c>
      <c r="K9" s="1" t="s">
        <v>10</v>
      </c>
    </row>
    <row r="10" spans="1:11" x14ac:dyDescent="0.3">
      <c r="A10" s="11" t="s">
        <v>44</v>
      </c>
      <c r="B10" s="9">
        <v>570</v>
      </c>
      <c r="G10" s="1" t="s">
        <v>11</v>
      </c>
      <c r="H10" s="1">
        <f>B15</f>
        <v>80</v>
      </c>
    </row>
    <row r="11" spans="1:11" x14ac:dyDescent="0.3">
      <c r="A11" s="11" t="s">
        <v>45</v>
      </c>
      <c r="B11" s="9">
        <v>1710</v>
      </c>
      <c r="G11" s="1" t="s">
        <v>54</v>
      </c>
      <c r="H11" s="1">
        <f>B8</f>
        <v>60</v>
      </c>
      <c r="K11" s="1" t="s">
        <v>13</v>
      </c>
    </row>
    <row r="12" spans="1:11" x14ac:dyDescent="0.3">
      <c r="A12" s="11" t="s">
        <v>30</v>
      </c>
      <c r="B12" s="9">
        <v>260</v>
      </c>
      <c r="G12" s="6" t="s">
        <v>12</v>
      </c>
      <c r="H12" s="1">
        <f>SUM(H9,H10,H11)</f>
        <v>360</v>
      </c>
      <c r="K12" s="1" t="s">
        <v>14</v>
      </c>
    </row>
    <row r="13" spans="1:11" x14ac:dyDescent="0.3">
      <c r="A13" s="11" t="s">
        <v>46</v>
      </c>
      <c r="B13" s="9">
        <v>220</v>
      </c>
      <c r="K13" s="1" t="s">
        <v>16</v>
      </c>
    </row>
    <row r="14" spans="1:11" x14ac:dyDescent="0.3">
      <c r="A14" s="11" t="s">
        <v>28</v>
      </c>
      <c r="B14" s="9">
        <v>1402.28</v>
      </c>
      <c r="G14" s="5" t="s">
        <v>15</v>
      </c>
    </row>
    <row r="15" spans="1:11" x14ac:dyDescent="0.3">
      <c r="A15" s="11" t="s">
        <v>47</v>
      </c>
      <c r="B15" s="9">
        <v>80</v>
      </c>
      <c r="G15" s="1" t="s">
        <v>17</v>
      </c>
      <c r="H15" s="1">
        <f>B11</f>
        <v>1710</v>
      </c>
    </row>
    <row r="16" spans="1:11" x14ac:dyDescent="0.3">
      <c r="G16" s="1" t="s">
        <v>18</v>
      </c>
    </row>
    <row r="17" spans="4:17" x14ac:dyDescent="0.3">
      <c r="G17" s="6" t="s">
        <v>19</v>
      </c>
      <c r="H17" s="1">
        <f>SUM(H15:H16)</f>
        <v>1710</v>
      </c>
    </row>
    <row r="18" spans="4:17" x14ac:dyDescent="0.3">
      <c r="D18" s="3" t="s">
        <v>20</v>
      </c>
      <c r="E18" s="3"/>
    </row>
    <row r="19" spans="4:17" x14ac:dyDescent="0.3">
      <c r="D19" s="7" t="s">
        <v>22</v>
      </c>
      <c r="E19" s="7">
        <f>B9</f>
        <v>330</v>
      </c>
      <c r="G19" s="6" t="s">
        <v>21</v>
      </c>
      <c r="H19" s="1">
        <f>H17+H12</f>
        <v>2070</v>
      </c>
      <c r="M19" s="1" t="s">
        <v>33</v>
      </c>
      <c r="N19" s="1" t="s">
        <v>52</v>
      </c>
      <c r="O19" s="1" t="s">
        <v>53</v>
      </c>
      <c r="P19" s="1" t="s">
        <v>34</v>
      </c>
      <c r="Q19" s="1" t="s">
        <v>35</v>
      </c>
    </row>
    <row r="20" spans="4:17" x14ac:dyDescent="0.3">
      <c r="D20" s="1" t="s">
        <v>23</v>
      </c>
      <c r="E20" s="1">
        <f>B7</f>
        <v>360</v>
      </c>
      <c r="K20" s="1" t="s">
        <v>51</v>
      </c>
      <c r="M20" s="1">
        <f>B3*0.09*4</f>
        <v>892.43999999999994</v>
      </c>
      <c r="N20" s="1">
        <f>B4</f>
        <v>495.8</v>
      </c>
      <c r="O20" s="1">
        <f>M20+N20</f>
        <v>1388.24</v>
      </c>
      <c r="Q20" s="1">
        <f>B3-O20</f>
        <v>1090.76</v>
      </c>
    </row>
    <row r="21" spans="4:17" x14ac:dyDescent="0.3">
      <c r="D21" s="1" t="s">
        <v>24</v>
      </c>
      <c r="E21" s="1">
        <f>B10</f>
        <v>570</v>
      </c>
      <c r="K21" s="1" t="s">
        <v>50</v>
      </c>
      <c r="M21" s="1">
        <f>B5*0.05*5</f>
        <v>616.75</v>
      </c>
      <c r="N21" s="1">
        <f>B6</f>
        <v>468.73</v>
      </c>
      <c r="O21" s="1">
        <f>M21+N21</f>
        <v>1085.48</v>
      </c>
      <c r="Q21" s="1">
        <f>B5-O21</f>
        <v>1381.52</v>
      </c>
    </row>
    <row r="22" spans="4:17" x14ac:dyDescent="0.3">
      <c r="D22" s="6" t="s">
        <v>25</v>
      </c>
      <c r="E22" s="1">
        <f>SUM(E19:E21)</f>
        <v>1260</v>
      </c>
    </row>
    <row r="23" spans="4:17" x14ac:dyDescent="0.3">
      <c r="P23" s="1" t="s">
        <v>36</v>
      </c>
      <c r="Q23" s="1">
        <f>Q20+Q21</f>
        <v>2472.2799999999997</v>
      </c>
    </row>
    <row r="24" spans="4:17" x14ac:dyDescent="0.3">
      <c r="G24" s="4" t="s">
        <v>26</v>
      </c>
    </row>
    <row r="25" spans="4:17" x14ac:dyDescent="0.3">
      <c r="D25" s="6" t="s">
        <v>27</v>
      </c>
      <c r="E25" s="6">
        <f>E9+E22</f>
        <v>3732.2799999999997</v>
      </c>
      <c r="G25" s="1" t="s">
        <v>28</v>
      </c>
      <c r="H25" s="1">
        <f>B12</f>
        <v>260</v>
      </c>
    </row>
    <row r="26" spans="4:17" x14ac:dyDescent="0.3">
      <c r="G26" s="1" t="s">
        <v>29</v>
      </c>
    </row>
    <row r="27" spans="4:17" x14ac:dyDescent="0.3">
      <c r="G27" s="1" t="s">
        <v>30</v>
      </c>
      <c r="H27" s="1">
        <f>B14</f>
        <v>1402.28</v>
      </c>
    </row>
    <row r="29" spans="4:17" x14ac:dyDescent="0.3">
      <c r="G29" s="6" t="s">
        <v>31</v>
      </c>
      <c r="H29" s="1">
        <f>SUM(H25,H27)</f>
        <v>1662.28</v>
      </c>
    </row>
    <row r="31" spans="4:17" x14ac:dyDescent="0.3">
      <c r="G31" s="6" t="s">
        <v>32</v>
      </c>
      <c r="H31" s="6">
        <f>H19+H29</f>
        <v>3732.2799999999997</v>
      </c>
    </row>
    <row r="39" spans="1:1" ht="26.4" customHeight="1" x14ac:dyDescent="0.35">
      <c r="A39" s="10" t="s">
        <v>48</v>
      </c>
    </row>
    <row r="40" spans="1:1" ht="18" x14ac:dyDescent="0.35">
      <c r="A40" s="10" t="s">
        <v>49</v>
      </c>
    </row>
  </sheetData>
  <mergeCells count="2">
    <mergeCell ref="D5:E5"/>
    <mergeCell ref="G5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Бал-звіт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2020-12-07T00:15:48Z</dcterms:modified>
</cp:coreProperties>
</file>