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Богдан\Desktop\учеба\Фінансовий аналіз 2 курс\кр_практ\"/>
    </mc:Choice>
  </mc:AlternateContent>
  <xr:revisionPtr revIDLastSave="0" documentId="13_ncr:1_{F35D3F2D-A0CF-4174-AEF6-81875050BAD4}" xr6:coauthVersionLast="45" xr6:coauthVersionMax="45" xr10:uidLastSave="{00000000-0000-0000-0000-000000000000}"/>
  <bookViews>
    <workbookView xWindow="-108" yWindow="-108" windowWidth="23256" windowHeight="12576" xr2:uid="{21036647-72C5-438F-9EBE-2F75D2BCAAAC}"/>
  </bookViews>
  <sheets>
    <sheet name="ЗПРК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8" i="2" l="1"/>
  <c r="P66" i="2"/>
  <c r="P67" i="2"/>
  <c r="K67" i="2"/>
  <c r="K68" i="2"/>
  <c r="K66" i="2"/>
  <c r="P65" i="2"/>
  <c r="P64" i="2"/>
  <c r="K65" i="2"/>
  <c r="K40" i="2"/>
  <c r="P58" i="2"/>
  <c r="P56" i="2" s="1"/>
  <c r="P57" i="2"/>
  <c r="P54" i="2"/>
  <c r="P52" i="2"/>
  <c r="P48" i="2"/>
  <c r="P47" i="2"/>
  <c r="P46" i="2"/>
  <c r="P42" i="2"/>
  <c r="P40" i="2" l="1"/>
  <c r="P49" i="2"/>
  <c r="K49" i="2"/>
  <c r="K58" i="2" l="1"/>
  <c r="K57" i="2"/>
  <c r="K56" i="2" s="1"/>
  <c r="K52" i="2"/>
  <c r="K54" i="2"/>
  <c r="K48" i="2"/>
  <c r="K47" i="2"/>
  <c r="K46" i="2"/>
  <c r="C45" i="2"/>
  <c r="K43" i="2"/>
  <c r="P41" i="2" s="1"/>
  <c r="P43" i="2" s="1"/>
  <c r="K42" i="2"/>
  <c r="C41" i="2"/>
  <c r="K41" i="2"/>
  <c r="C40" i="2"/>
  <c r="C67" i="2"/>
  <c r="C66" i="2"/>
  <c r="C65" i="2"/>
  <c r="K64" i="2"/>
  <c r="C55" i="2" l="1"/>
  <c r="C56" i="2"/>
  <c r="C57" i="2"/>
  <c r="C53" i="2"/>
  <c r="C51" i="2"/>
  <c r="C47" i="2"/>
  <c r="C48" i="2" s="1"/>
  <c r="C46" i="2"/>
  <c r="G8" i="2"/>
  <c r="G9" i="2"/>
  <c r="G35" i="2"/>
  <c r="G34" i="2"/>
  <c r="G33" i="2"/>
  <c r="C64" i="2"/>
  <c r="C63" i="2"/>
  <c r="C39" i="2" l="1"/>
  <c r="C42" i="2" s="1"/>
  <c r="G7" i="2" l="1"/>
  <c r="G10" i="2" s="1"/>
  <c r="G25" i="2"/>
  <c r="G24" i="2"/>
  <c r="G23" i="2" s="1"/>
  <c r="G21" i="2"/>
  <c r="G19" i="2"/>
  <c r="G14" i="2"/>
  <c r="G13" i="2"/>
  <c r="G16" i="2" s="1"/>
</calcChain>
</file>

<file path=xl/sharedStrings.xml><?xml version="1.0" encoding="utf-8"?>
<sst xmlns="http://schemas.openxmlformats.org/spreadsheetml/2006/main" count="226" uniqueCount="48">
  <si>
    <t>Звіт про рух грошей</t>
  </si>
  <si>
    <t>Сплачений дивіденд</t>
  </si>
  <si>
    <t>Сплачені відсотки</t>
  </si>
  <si>
    <t>Податок</t>
  </si>
  <si>
    <t>Склади на початок року</t>
  </si>
  <si>
    <t>Потік платежів від звичайної діяльності</t>
  </si>
  <si>
    <t>Гроші на кінець року</t>
  </si>
  <si>
    <t>Гроші від звичайної діяльності</t>
  </si>
  <si>
    <t>x*</t>
  </si>
  <si>
    <t>Отриманий дивіденд</t>
  </si>
  <si>
    <t>(x)</t>
  </si>
  <si>
    <t>Купівля обладнання</t>
  </si>
  <si>
    <t>Сплата податку</t>
  </si>
  <si>
    <t>Не сплачено за отримані матеріали у цьому році</t>
  </si>
  <si>
    <t>Чистий потік платежів від звичайної діяльності</t>
  </si>
  <si>
    <t>x</t>
  </si>
  <si>
    <t>Операційний прибуток</t>
  </si>
  <si>
    <t>Не отримано за продані товари у цьому році</t>
  </si>
  <si>
    <t>Потік платежів від інвестиційої діяльності</t>
  </si>
  <si>
    <t>Сплачено за отримані матеріали у минулому році</t>
  </si>
  <si>
    <t>Отримані відсотки</t>
  </si>
  <si>
    <t>Амортизація обладнання</t>
  </si>
  <si>
    <t>Отримані дивіденди</t>
  </si>
  <si>
    <t>Отримано за продані товари у минулому році</t>
  </si>
  <si>
    <t>Чистий потік платежів від інвестиційної діяльності</t>
  </si>
  <si>
    <t>Гроші на початок року</t>
  </si>
  <si>
    <t>Склади на кінець року</t>
  </si>
  <si>
    <t>Потік платежів від фінансової діяльності</t>
  </si>
  <si>
    <t>Сплачені дивіденди</t>
  </si>
  <si>
    <t>Операції із власним капіталом (випуск/викуп акцій)</t>
  </si>
  <si>
    <t>Чистий потік платежів від фін діяльності</t>
  </si>
  <si>
    <t>Чисте зростання у грошах, грошових екв.</t>
  </si>
  <si>
    <t>Гроші та еквіваленти на початок року</t>
  </si>
  <si>
    <t>Гроші та еквіваленти на кінець року</t>
  </si>
  <si>
    <t>*</t>
  </si>
  <si>
    <t>Амортизація</t>
  </si>
  <si>
    <t>плюс</t>
  </si>
  <si>
    <t>Зростання складів</t>
  </si>
  <si>
    <t>мінус</t>
  </si>
  <si>
    <t>Зростання дебету</t>
  </si>
  <si>
    <t>Зменшення кредиту</t>
  </si>
  <si>
    <t>Амортизація землі</t>
  </si>
  <si>
    <t>Корпоративний податок</t>
  </si>
  <si>
    <t>Амортизація заводів</t>
  </si>
  <si>
    <t>(без дужок якщо додатній)</t>
  </si>
  <si>
    <t>Склади готової продукції на кінець року</t>
  </si>
  <si>
    <t>Сплачені купони по облігаціям</t>
  </si>
  <si>
    <t>Склади готової продукції на початок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</si>
</sst>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#\)"/>
    <numFmt numFmtId="165" formatCode="\(#.##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.5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2" fillId="0" borderId="0" xfId="1" applyFont="1" applyAlignment="1">
      <alignment vertical="center" wrapText="1"/>
    </xf>
    <xf numFmtId="0" fontId="1" fillId="0" borderId="0" xfId="1" applyFont="1"/>
    <xf numFmtId="0" fontId="4" fillId="0" borderId="0" xfId="2" applyFont="1" applyAlignment="1"/>
    <xf numFmtId="0" fontId="3" fillId="0" borderId="0" xfId="2" applyFont="1" applyAlignment="1"/>
    <xf numFmtId="0" fontId="1" fillId="2" borderId="0" xfId="1" applyFont="1" applyFill="1" applyAlignment="1">
      <alignment vertical="center" wrapText="1"/>
    </xf>
    <xf numFmtId="0" fontId="5" fillId="2" borderId="0" xfId="1" applyFont="1" applyFill="1" applyAlignment="1">
      <alignment vertical="center" wrapText="1"/>
    </xf>
    <xf numFmtId="0" fontId="6" fillId="0" borderId="0" xfId="2" applyFont="1" applyAlignment="1"/>
    <xf numFmtId="0" fontId="4" fillId="3" borderId="0" xfId="2" applyFont="1" applyFill="1" applyBorder="1"/>
    <xf numFmtId="0" fontId="4" fillId="0" borderId="0" xfId="2" applyFont="1"/>
    <xf numFmtId="0" fontId="6" fillId="0" borderId="0" xfId="1" applyFont="1" applyAlignment="1">
      <alignment vertical="center" wrapText="1"/>
    </xf>
    <xf numFmtId="0" fontId="4" fillId="0" borderId="0" xfId="2" quotePrefix="1" applyFont="1" applyAlignment="1"/>
    <xf numFmtId="0" fontId="8" fillId="0" borderId="0" xfId="2" applyFont="1"/>
    <xf numFmtId="0" fontId="6" fillId="0" borderId="0" xfId="2" applyNumberFormat="1" applyFont="1"/>
    <xf numFmtId="0" fontId="7" fillId="0" borderId="0" xfId="2" applyFont="1" applyAlignment="1"/>
    <xf numFmtId="164" fontId="6" fillId="0" borderId="0" xfId="2" quotePrefix="1" applyNumberFormat="1" applyFont="1" applyAlignment="1"/>
    <xf numFmtId="0" fontId="6" fillId="0" borderId="0" xfId="2" applyFont="1"/>
    <xf numFmtId="0" fontId="9" fillId="0" borderId="0" xfId="2" applyFont="1" applyAlignment="1"/>
    <xf numFmtId="0" fontId="10" fillId="0" borderId="0" xfId="2" applyFont="1" applyAlignment="1"/>
    <xf numFmtId="0" fontId="11" fillId="0" borderId="0" xfId="2" applyFont="1" applyAlignment="1"/>
    <xf numFmtId="165" fontId="7" fillId="0" borderId="0" xfId="2" quotePrefix="1" applyNumberFormat="1" applyFont="1" applyAlignment="1"/>
    <xf numFmtId="165" fontId="6" fillId="0" borderId="0" xfId="1" applyNumberFormat="1" applyFont="1" applyAlignment="1">
      <alignment vertical="center" wrapText="1"/>
    </xf>
    <xf numFmtId="0" fontId="7" fillId="0" borderId="0" xfId="2" quotePrefix="1" applyNumberFormat="1" applyFont="1" applyAlignment="1"/>
    <xf numFmtId="0" fontId="12" fillId="0" borderId="0" xfId="0" applyFont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6" fillId="0" borderId="0" xfId="2" applyFont="1" applyFill="1" applyAlignment="1"/>
    <xf numFmtId="0" fontId="3" fillId="0" borderId="0" xfId="2" applyFont="1" applyFill="1" applyAlignment="1"/>
    <xf numFmtId="2" fontId="6" fillId="0" borderId="0" xfId="2" applyNumberFormat="1" applyFont="1"/>
    <xf numFmtId="2" fontId="6" fillId="0" borderId="0" xfId="2" applyNumberFormat="1" applyFont="1" applyAlignment="1"/>
  </cellXfs>
  <cellStyles count="3">
    <cellStyle name="Normal 3" xfId="2" xr:uid="{5DA6D8A3-D461-4576-ABF7-F375334BA17A}"/>
    <cellStyle name="Normal 4" xfId="1" xr:uid="{70227394-C6F3-4B91-83B0-E57922C495BA}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1D0E-D7AD-4F21-AE19-A5BB5E823488}">
  <dimension ref="A1:P1000"/>
  <sheetViews>
    <sheetView tabSelected="1" topLeftCell="E37" zoomScale="70" zoomScaleNormal="70" workbookViewId="0">
      <selection activeCell="K73" sqref="K73"/>
    </sheetView>
  </sheetViews>
  <sheetFormatPr defaultColWidth="13.77734375" defaultRowHeight="15" customHeight="1" x14ac:dyDescent="0.25"/>
  <cols>
    <col min="1" max="1" width="54" style="4" customWidth="1"/>
    <col min="2" max="2" width="46.77734375" style="4" customWidth="1"/>
    <col min="3" max="3" width="19.88671875" style="4" customWidth="1"/>
    <col min="4" max="4" width="63.33203125" style="4" customWidth="1"/>
    <col min="5" max="5" width="55.88671875" style="4" customWidth="1"/>
    <col min="6" max="6" width="23.21875" style="4" customWidth="1"/>
    <col min="7" max="7" width="12.88671875" style="4" customWidth="1"/>
    <col min="8" max="8" width="17.21875" style="4" customWidth="1"/>
    <col min="9" max="9" width="53" style="4" customWidth="1"/>
    <col min="10" max="13" width="12.88671875" style="4" customWidth="1"/>
    <col min="14" max="14" width="51.6640625" style="4" bestFit="1" customWidth="1"/>
    <col min="15" max="27" width="12.88671875" style="4" customWidth="1"/>
    <col min="28" max="16384" width="13.77734375" style="4"/>
  </cols>
  <sheetData>
    <row r="1" spans="1:8" ht="15.75" customHeight="1" x14ac:dyDescent="0.3">
      <c r="A1" s="1" t="s">
        <v>0</v>
      </c>
      <c r="B1" s="2"/>
      <c r="C1" s="3"/>
    </row>
    <row r="2" spans="1:8" ht="15.75" customHeight="1" x14ac:dyDescent="0.3">
      <c r="A2" s="2"/>
      <c r="B2" s="2"/>
      <c r="C2" s="3"/>
    </row>
    <row r="3" spans="1:8" ht="15.75" customHeight="1" x14ac:dyDescent="0.3">
      <c r="A3" s="5" t="s">
        <v>1</v>
      </c>
      <c r="B3" s="5">
        <v>100</v>
      </c>
      <c r="C3" s="3"/>
    </row>
    <row r="4" spans="1:8" ht="15.75" customHeight="1" x14ac:dyDescent="0.35">
      <c r="A4" s="5" t="s">
        <v>2</v>
      </c>
      <c r="B4" s="6">
        <v>140</v>
      </c>
      <c r="C4" s="3"/>
      <c r="D4" s="3"/>
      <c r="E4" s="3"/>
      <c r="F4" s="3"/>
      <c r="G4" s="7"/>
      <c r="H4" s="3"/>
    </row>
    <row r="5" spans="1:8" ht="15.75" customHeight="1" x14ac:dyDescent="0.35">
      <c r="A5" s="5" t="s">
        <v>3</v>
      </c>
      <c r="B5" s="5">
        <v>220</v>
      </c>
      <c r="C5" s="3"/>
      <c r="D5" s="3"/>
      <c r="E5" s="3"/>
      <c r="F5" s="3"/>
      <c r="G5" s="7"/>
      <c r="H5" s="3"/>
    </row>
    <row r="6" spans="1:8" ht="15.75" customHeight="1" x14ac:dyDescent="0.35">
      <c r="A6" s="5" t="s">
        <v>4</v>
      </c>
      <c r="B6" s="5">
        <v>410</v>
      </c>
      <c r="C6" s="3"/>
      <c r="D6" s="3"/>
      <c r="E6" s="8" t="s">
        <v>5</v>
      </c>
      <c r="F6" s="3"/>
      <c r="G6" s="7"/>
      <c r="H6" s="3"/>
    </row>
    <row r="7" spans="1:8" ht="15.75" customHeight="1" x14ac:dyDescent="0.3">
      <c r="A7" s="5" t="s">
        <v>6</v>
      </c>
      <c r="B7" s="5">
        <v>2830</v>
      </c>
      <c r="C7" s="3"/>
      <c r="D7" s="3"/>
      <c r="E7" s="9" t="s">
        <v>7</v>
      </c>
      <c r="F7" s="9" t="s">
        <v>8</v>
      </c>
      <c r="G7" s="10">
        <f>G31+G32-G33-G34-G35</f>
        <v>3530</v>
      </c>
      <c r="H7" s="3"/>
    </row>
    <row r="8" spans="1:8" ht="15.75" customHeight="1" x14ac:dyDescent="0.35">
      <c r="A8" s="5" t="s">
        <v>9</v>
      </c>
      <c r="B8" s="5">
        <v>230</v>
      </c>
      <c r="C8" s="3"/>
      <c r="D8" s="11"/>
      <c r="E8" s="9" t="s">
        <v>2</v>
      </c>
      <c r="F8" s="9" t="s">
        <v>10</v>
      </c>
      <c r="G8" s="20">
        <f>B4</f>
        <v>140</v>
      </c>
      <c r="H8" s="3"/>
    </row>
    <row r="9" spans="1:8" ht="15.75" customHeight="1" x14ac:dyDescent="0.35">
      <c r="A9" s="5" t="s">
        <v>11</v>
      </c>
      <c r="B9" s="5">
        <v>870</v>
      </c>
      <c r="C9" s="3"/>
      <c r="D9" s="3"/>
      <c r="E9" s="9" t="s">
        <v>12</v>
      </c>
      <c r="F9" s="9" t="s">
        <v>10</v>
      </c>
      <c r="G9" s="20">
        <f>B5</f>
        <v>220</v>
      </c>
      <c r="H9" s="3"/>
    </row>
    <row r="10" spans="1:8" ht="28.2" customHeight="1" x14ac:dyDescent="0.35">
      <c r="A10" s="5" t="s">
        <v>13</v>
      </c>
      <c r="B10" s="5">
        <v>560</v>
      </c>
      <c r="C10" s="3"/>
      <c r="D10" s="3"/>
      <c r="E10" s="12" t="s">
        <v>14</v>
      </c>
      <c r="F10" s="12" t="s">
        <v>15</v>
      </c>
      <c r="G10" s="13">
        <f>G7-G8-G9</f>
        <v>3170</v>
      </c>
      <c r="H10" s="3"/>
    </row>
    <row r="11" spans="1:8" ht="15.75" customHeight="1" x14ac:dyDescent="0.35">
      <c r="A11" s="5" t="s">
        <v>16</v>
      </c>
      <c r="B11" s="5">
        <v>3000</v>
      </c>
      <c r="C11" s="3"/>
      <c r="D11" s="3"/>
      <c r="E11" s="3"/>
      <c r="F11" s="3"/>
      <c r="G11" s="7"/>
      <c r="H11" s="3"/>
    </row>
    <row r="12" spans="1:8" ht="15.75" customHeight="1" x14ac:dyDescent="0.35">
      <c r="A12" s="5" t="s">
        <v>17</v>
      </c>
      <c r="B12" s="5">
        <v>410</v>
      </c>
      <c r="C12" s="3"/>
      <c r="D12" s="3"/>
      <c r="E12" s="8" t="s">
        <v>18</v>
      </c>
      <c r="F12" s="3"/>
      <c r="G12" s="7"/>
      <c r="H12" s="3"/>
    </row>
    <row r="13" spans="1:8" ht="28.8" customHeight="1" x14ac:dyDescent="0.3">
      <c r="A13" s="5" t="s">
        <v>19</v>
      </c>
      <c r="B13" s="5">
        <v>240</v>
      </c>
      <c r="C13" s="3"/>
      <c r="D13" s="3"/>
      <c r="E13" s="9" t="s">
        <v>11</v>
      </c>
      <c r="F13" s="9" t="s">
        <v>10</v>
      </c>
      <c r="G13" s="21">
        <f>B9</f>
        <v>870</v>
      </c>
      <c r="H13" s="3"/>
    </row>
    <row r="14" spans="1:8" ht="15.75" customHeight="1" x14ac:dyDescent="0.35">
      <c r="A14" s="5" t="s">
        <v>20</v>
      </c>
      <c r="B14" s="5">
        <v>260</v>
      </c>
      <c r="C14" s="3"/>
      <c r="D14" s="3"/>
      <c r="E14" s="9" t="s">
        <v>20</v>
      </c>
      <c r="F14" s="9" t="s">
        <v>15</v>
      </c>
      <c r="G14" s="14">
        <f>B14</f>
        <v>260</v>
      </c>
      <c r="H14" s="3"/>
    </row>
    <row r="15" spans="1:8" ht="23.4" customHeight="1" x14ac:dyDescent="0.3">
      <c r="A15" s="5" t="s">
        <v>21</v>
      </c>
      <c r="B15" s="5">
        <v>290</v>
      </c>
      <c r="C15" s="3"/>
      <c r="D15" s="3"/>
      <c r="E15" s="9" t="s">
        <v>22</v>
      </c>
      <c r="F15" s="9" t="s">
        <v>15</v>
      </c>
      <c r="G15" s="10">
        <v>230</v>
      </c>
      <c r="H15" s="3"/>
    </row>
    <row r="16" spans="1:8" ht="15.75" customHeight="1" x14ac:dyDescent="0.35">
      <c r="A16" s="5" t="s">
        <v>23</v>
      </c>
      <c r="B16" s="5">
        <v>300</v>
      </c>
      <c r="C16" s="3"/>
      <c r="D16" s="3"/>
      <c r="E16" s="12" t="s">
        <v>24</v>
      </c>
      <c r="F16" s="12" t="s">
        <v>15</v>
      </c>
      <c r="G16" s="15">
        <f>-G13+G14+G15</f>
        <v>-380</v>
      </c>
      <c r="H16" s="9"/>
    </row>
    <row r="17" spans="1:8" ht="15.75" customHeight="1" x14ac:dyDescent="0.35">
      <c r="A17" s="5" t="s">
        <v>25</v>
      </c>
      <c r="B17" s="5">
        <v>140</v>
      </c>
      <c r="C17" s="3"/>
      <c r="D17" s="3"/>
      <c r="E17" s="3"/>
      <c r="F17" s="3"/>
      <c r="G17" s="7"/>
      <c r="H17" s="3"/>
    </row>
    <row r="18" spans="1:8" ht="15.75" customHeight="1" x14ac:dyDescent="0.35">
      <c r="A18" s="5" t="s">
        <v>26</v>
      </c>
      <c r="B18" s="5">
        <v>380</v>
      </c>
      <c r="C18" s="3"/>
      <c r="D18" s="3"/>
      <c r="E18" s="8" t="s">
        <v>27</v>
      </c>
      <c r="F18" s="3"/>
      <c r="G18" s="7"/>
      <c r="H18" s="3"/>
    </row>
    <row r="19" spans="1:8" ht="15.75" customHeight="1" x14ac:dyDescent="0.3">
      <c r="A19" s="3"/>
      <c r="B19" s="3"/>
      <c r="C19" s="3"/>
      <c r="D19" s="3"/>
      <c r="E19" s="9" t="s">
        <v>28</v>
      </c>
      <c r="F19" s="9" t="s">
        <v>10</v>
      </c>
      <c r="G19" s="21">
        <f>B3</f>
        <v>100</v>
      </c>
      <c r="H19" s="3"/>
    </row>
    <row r="20" spans="1:8" ht="15.75" customHeight="1" x14ac:dyDescent="0.35">
      <c r="A20" s="24" t="s">
        <v>1</v>
      </c>
      <c r="B20" s="23">
        <v>350</v>
      </c>
      <c r="C20" s="3"/>
      <c r="D20" s="3"/>
      <c r="E20" s="9" t="s">
        <v>29</v>
      </c>
      <c r="F20" s="3"/>
      <c r="G20" s="7"/>
      <c r="H20" s="3"/>
    </row>
    <row r="21" spans="1:8" ht="15.75" customHeight="1" x14ac:dyDescent="0.35">
      <c r="A21" s="24" t="s">
        <v>26</v>
      </c>
      <c r="B21" s="23">
        <v>360</v>
      </c>
      <c r="C21" s="3"/>
      <c r="D21" s="3"/>
      <c r="E21" s="12" t="s">
        <v>30</v>
      </c>
      <c r="F21" s="12" t="s">
        <v>15</v>
      </c>
      <c r="G21" s="22">
        <f>G19</f>
        <v>100</v>
      </c>
      <c r="H21" s="3"/>
    </row>
    <row r="22" spans="1:8" ht="15.75" customHeight="1" x14ac:dyDescent="0.35">
      <c r="A22" s="24" t="s">
        <v>2</v>
      </c>
      <c r="B22" s="23">
        <v>110</v>
      </c>
      <c r="C22" s="3"/>
      <c r="D22" s="3"/>
      <c r="E22" s="3"/>
      <c r="F22" s="3"/>
      <c r="G22" s="7"/>
      <c r="H22" s="3"/>
    </row>
    <row r="23" spans="1:8" ht="15.75" customHeight="1" x14ac:dyDescent="0.35">
      <c r="A23" s="24" t="s">
        <v>17</v>
      </c>
      <c r="B23" s="23">
        <v>450</v>
      </c>
      <c r="C23" s="3"/>
      <c r="D23" s="3"/>
      <c r="E23" s="12" t="s">
        <v>31</v>
      </c>
      <c r="F23" s="12" t="s">
        <v>15</v>
      </c>
      <c r="G23" s="16">
        <f>G25-G24</f>
        <v>2690</v>
      </c>
      <c r="H23" s="9"/>
    </row>
    <row r="24" spans="1:8" ht="15.75" customHeight="1" x14ac:dyDescent="0.3">
      <c r="A24" s="24" t="s">
        <v>6</v>
      </c>
      <c r="B24" s="23">
        <v>3120</v>
      </c>
      <c r="D24" s="3"/>
      <c r="E24" s="9" t="s">
        <v>32</v>
      </c>
      <c r="F24" s="9" t="s">
        <v>15</v>
      </c>
      <c r="G24" s="10">
        <f>B17</f>
        <v>140</v>
      </c>
      <c r="H24" s="3"/>
    </row>
    <row r="25" spans="1:8" ht="15.75" customHeight="1" x14ac:dyDescent="0.3">
      <c r="A25" s="24" t="s">
        <v>3</v>
      </c>
      <c r="B25" s="23">
        <v>250</v>
      </c>
      <c r="D25" s="3"/>
      <c r="E25" s="9" t="s">
        <v>33</v>
      </c>
      <c r="F25" s="9" t="s">
        <v>15</v>
      </c>
      <c r="G25" s="10">
        <f>B7</f>
        <v>2830</v>
      </c>
      <c r="H25" s="3"/>
    </row>
    <row r="26" spans="1:8" ht="15.75" customHeight="1" x14ac:dyDescent="0.35">
      <c r="A26" s="24" t="s">
        <v>11</v>
      </c>
      <c r="B26" s="23">
        <v>230</v>
      </c>
      <c r="D26" s="3"/>
      <c r="E26" s="3"/>
      <c r="F26" s="3"/>
      <c r="G26" s="16"/>
      <c r="H26" s="3"/>
    </row>
    <row r="27" spans="1:8" ht="15.75" customHeight="1" x14ac:dyDescent="0.35">
      <c r="A27" s="24" t="s">
        <v>23</v>
      </c>
      <c r="B27" s="23">
        <v>440</v>
      </c>
      <c r="D27" s="3"/>
      <c r="E27" s="3"/>
      <c r="F27" s="3"/>
      <c r="G27" s="7"/>
      <c r="H27" s="3"/>
    </row>
    <row r="28" spans="1:8" ht="15.75" customHeight="1" x14ac:dyDescent="0.35">
      <c r="A28" s="24" t="s">
        <v>4</v>
      </c>
      <c r="B28" s="23">
        <v>470</v>
      </c>
      <c r="D28" s="3"/>
      <c r="E28" s="3"/>
      <c r="F28" s="3"/>
      <c r="G28" s="7"/>
      <c r="H28" s="3"/>
    </row>
    <row r="29" spans="1:8" ht="15.75" customHeight="1" x14ac:dyDescent="0.35">
      <c r="A29" s="24" t="s">
        <v>13</v>
      </c>
      <c r="B29" s="23">
        <v>520</v>
      </c>
      <c r="D29" s="3"/>
      <c r="E29" s="3"/>
      <c r="F29" s="3"/>
      <c r="G29" s="7"/>
      <c r="H29" s="3"/>
    </row>
    <row r="30" spans="1:8" ht="15.75" customHeight="1" x14ac:dyDescent="0.35">
      <c r="A30" s="24" t="s">
        <v>20</v>
      </c>
      <c r="B30" s="23">
        <v>140</v>
      </c>
      <c r="D30" s="3"/>
      <c r="E30" s="9" t="s">
        <v>34</v>
      </c>
      <c r="F30" s="3"/>
      <c r="G30" s="7"/>
      <c r="H30" s="3"/>
    </row>
    <row r="31" spans="1:8" ht="15.75" customHeight="1" x14ac:dyDescent="0.35">
      <c r="A31" s="24" t="s">
        <v>19</v>
      </c>
      <c r="B31" s="23">
        <v>370</v>
      </c>
      <c r="D31" s="3"/>
      <c r="E31" s="9" t="s">
        <v>16</v>
      </c>
      <c r="F31" s="3"/>
      <c r="G31" s="7">
        <v>3000</v>
      </c>
      <c r="H31" s="3"/>
    </row>
    <row r="32" spans="1:8" ht="15.75" customHeight="1" x14ac:dyDescent="0.3">
      <c r="A32" s="24" t="s">
        <v>41</v>
      </c>
      <c r="B32" s="23">
        <v>380</v>
      </c>
      <c r="D32" s="3"/>
      <c r="E32" s="9" t="s">
        <v>35</v>
      </c>
      <c r="F32" s="17" t="s">
        <v>36</v>
      </c>
      <c r="G32" s="10">
        <v>290</v>
      </c>
      <c r="H32" s="3"/>
    </row>
    <row r="33" spans="1:16" ht="15.75" customHeight="1" x14ac:dyDescent="0.35">
      <c r="A33" s="24" t="s">
        <v>9</v>
      </c>
      <c r="B33" s="23">
        <v>190</v>
      </c>
      <c r="D33" s="3"/>
      <c r="E33" s="9" t="s">
        <v>37</v>
      </c>
      <c r="F33" s="9" t="s">
        <v>38</v>
      </c>
      <c r="G33" s="7">
        <f>B18-B6</f>
        <v>-30</v>
      </c>
      <c r="H33" s="3"/>
    </row>
    <row r="34" spans="1:16" ht="15.75" customHeight="1" x14ac:dyDescent="0.35">
      <c r="A34" s="24" t="s">
        <v>16</v>
      </c>
      <c r="B34" s="23">
        <v>4100</v>
      </c>
      <c r="D34" s="3"/>
      <c r="E34" s="9" t="s">
        <v>39</v>
      </c>
      <c r="F34" s="17" t="s">
        <v>38</v>
      </c>
      <c r="G34" s="7">
        <f>B12-B16</f>
        <v>110</v>
      </c>
      <c r="H34" s="3"/>
    </row>
    <row r="35" spans="1:16" ht="15.75" customHeight="1" x14ac:dyDescent="0.35">
      <c r="A35" s="24" t="s">
        <v>25</v>
      </c>
      <c r="B35" s="23">
        <v>260</v>
      </c>
      <c r="D35" s="3"/>
      <c r="E35" s="9" t="s">
        <v>40</v>
      </c>
      <c r="F35" s="17" t="s">
        <v>38</v>
      </c>
      <c r="G35" s="7">
        <f>B13-B10</f>
        <v>-320</v>
      </c>
      <c r="H35" s="3"/>
    </row>
    <row r="36" spans="1:16" ht="15.75" customHeight="1" x14ac:dyDescent="0.35">
      <c r="A36" s="18"/>
      <c r="D36" s="3"/>
      <c r="E36" s="3"/>
      <c r="F36" s="9"/>
      <c r="G36" s="7"/>
      <c r="H36" s="3"/>
    </row>
    <row r="37" spans="1:16" ht="15.75" customHeight="1" x14ac:dyDescent="0.35">
      <c r="A37" s="19"/>
      <c r="D37" s="3"/>
      <c r="E37" s="3"/>
      <c r="F37" s="3"/>
      <c r="G37" s="7"/>
      <c r="H37" s="3"/>
    </row>
    <row r="38" spans="1:16" ht="15.75" customHeight="1" x14ac:dyDescent="0.35">
      <c r="A38" s="8" t="s">
        <v>5</v>
      </c>
      <c r="B38" s="3"/>
      <c r="C38" s="7"/>
      <c r="D38" s="3"/>
      <c r="E38" s="3"/>
      <c r="F38" s="3"/>
      <c r="G38" s="3"/>
      <c r="H38" s="3"/>
    </row>
    <row r="39" spans="1:16" ht="15.75" customHeight="1" x14ac:dyDescent="0.35">
      <c r="A39" s="9" t="s">
        <v>7</v>
      </c>
      <c r="B39" s="9" t="s">
        <v>8</v>
      </c>
      <c r="C39" s="10">
        <f>C63+C64-C65-C66-C67</f>
        <v>4430</v>
      </c>
      <c r="E39" s="24" t="s">
        <v>1</v>
      </c>
      <c r="F39" s="23">
        <v>150</v>
      </c>
      <c r="I39" s="8" t="s">
        <v>5</v>
      </c>
      <c r="J39" s="3"/>
      <c r="K39" s="7"/>
      <c r="N39" s="8" t="s">
        <v>5</v>
      </c>
      <c r="O39" s="3"/>
      <c r="P39" s="7"/>
    </row>
    <row r="40" spans="1:16" ht="15.75" customHeight="1" x14ac:dyDescent="0.35">
      <c r="A40" s="9" t="s">
        <v>2</v>
      </c>
      <c r="B40" s="9" t="s">
        <v>10</v>
      </c>
      <c r="C40" s="20">
        <f>B22</f>
        <v>110</v>
      </c>
      <c r="E40" s="24" t="s">
        <v>20</v>
      </c>
      <c r="F40" s="23">
        <v>220</v>
      </c>
      <c r="I40" s="9" t="s">
        <v>7</v>
      </c>
      <c r="J40" s="9" t="s">
        <v>8</v>
      </c>
      <c r="K40" s="10">
        <f>K64+K65-K66-K67-K68</f>
        <v>6350</v>
      </c>
      <c r="N40" s="9" t="s">
        <v>7</v>
      </c>
      <c r="O40" s="9" t="s">
        <v>8</v>
      </c>
      <c r="P40" s="10">
        <f>P64+P65-P66-P67-P68</f>
        <v>4490</v>
      </c>
    </row>
    <row r="41" spans="1:16" ht="15.75" customHeight="1" x14ac:dyDescent="0.35">
      <c r="A41" s="9" t="s">
        <v>12</v>
      </c>
      <c r="B41" s="9" t="s">
        <v>10</v>
      </c>
      <c r="C41" s="20">
        <f>B25</f>
        <v>250</v>
      </c>
      <c r="E41" s="24" t="s">
        <v>42</v>
      </c>
      <c r="F41" s="23">
        <v>260</v>
      </c>
      <c r="I41" s="9" t="s">
        <v>2</v>
      </c>
      <c r="J41" s="9" t="s">
        <v>10</v>
      </c>
      <c r="K41" s="20">
        <f>F43</f>
        <v>300</v>
      </c>
      <c r="N41" s="9" t="s">
        <v>2</v>
      </c>
      <c r="O41" s="9" t="s">
        <v>10</v>
      </c>
      <c r="P41" s="20">
        <f>K43</f>
        <v>5790</v>
      </c>
    </row>
    <row r="42" spans="1:16" ht="15.75" customHeight="1" x14ac:dyDescent="0.35">
      <c r="A42" s="12" t="s">
        <v>14</v>
      </c>
      <c r="B42" s="12" t="s">
        <v>15</v>
      </c>
      <c r="C42" s="13">
        <f>C39-C40-C41</f>
        <v>4070</v>
      </c>
      <c r="E42" s="24" t="s">
        <v>11</v>
      </c>
      <c r="F42" s="23">
        <v>420</v>
      </c>
      <c r="I42" s="9" t="s">
        <v>12</v>
      </c>
      <c r="J42" s="9" t="s">
        <v>10</v>
      </c>
      <c r="K42" s="20">
        <f>F41</f>
        <v>260</v>
      </c>
      <c r="N42" s="9" t="s">
        <v>12</v>
      </c>
      <c r="O42" s="9" t="s">
        <v>10</v>
      </c>
      <c r="P42" s="20">
        <f>K41</f>
        <v>300</v>
      </c>
    </row>
    <row r="43" spans="1:16" ht="15.75" customHeight="1" x14ac:dyDescent="0.35">
      <c r="A43" s="3"/>
      <c r="B43" s="3"/>
      <c r="C43" s="7"/>
      <c r="E43" s="24" t="s">
        <v>2</v>
      </c>
      <c r="F43" s="23">
        <v>300</v>
      </c>
      <c r="I43" s="12" t="s">
        <v>14</v>
      </c>
      <c r="J43" s="12" t="s">
        <v>15</v>
      </c>
      <c r="K43" s="27">
        <f>K40-K41-K42</f>
        <v>5790</v>
      </c>
      <c r="N43" s="12" t="s">
        <v>14</v>
      </c>
      <c r="O43" s="12" t="s">
        <v>15</v>
      </c>
      <c r="P43" s="27">
        <f>P40-P41-P42</f>
        <v>-1600</v>
      </c>
    </row>
    <row r="44" spans="1:16" ht="15.75" customHeight="1" x14ac:dyDescent="0.35">
      <c r="A44" s="8" t="s">
        <v>18</v>
      </c>
      <c r="B44" s="3"/>
      <c r="C44" s="7"/>
      <c r="E44" s="24" t="s">
        <v>23</v>
      </c>
      <c r="F44" s="23">
        <v>480</v>
      </c>
      <c r="I44" s="3"/>
      <c r="J44" s="3"/>
      <c r="K44" s="7"/>
      <c r="N44" s="3"/>
      <c r="O44" s="3"/>
      <c r="P44" s="7"/>
    </row>
    <row r="45" spans="1:16" ht="15.75" customHeight="1" x14ac:dyDescent="0.35">
      <c r="A45" s="9" t="s">
        <v>11</v>
      </c>
      <c r="B45" s="9" t="s">
        <v>10</v>
      </c>
      <c r="C45" s="21">
        <f>B26</f>
        <v>230</v>
      </c>
      <c r="E45" s="24" t="s">
        <v>16</v>
      </c>
      <c r="F45" s="23">
        <v>5700</v>
      </c>
      <c r="I45" s="8" t="s">
        <v>18</v>
      </c>
      <c r="J45" s="3"/>
      <c r="K45" s="7"/>
      <c r="N45" s="8" t="s">
        <v>18</v>
      </c>
      <c r="O45" s="3"/>
      <c r="P45" s="7"/>
    </row>
    <row r="46" spans="1:16" ht="15.75" customHeight="1" x14ac:dyDescent="0.35">
      <c r="A46" s="9" t="s">
        <v>20</v>
      </c>
      <c r="B46" s="9" t="s">
        <v>15</v>
      </c>
      <c r="C46" s="14">
        <f>B30</f>
        <v>140</v>
      </c>
      <c r="E46" s="24" t="s">
        <v>6</v>
      </c>
      <c r="F46" s="23">
        <v>5910</v>
      </c>
      <c r="I46" s="9" t="s">
        <v>11</v>
      </c>
      <c r="J46" s="9" t="s">
        <v>10</v>
      </c>
      <c r="K46" s="21">
        <f>F42</f>
        <v>420</v>
      </c>
      <c r="N46" s="9" t="s">
        <v>11</v>
      </c>
      <c r="O46" s="9" t="s">
        <v>10</v>
      </c>
      <c r="P46" s="21">
        <f>K42</f>
        <v>260</v>
      </c>
    </row>
    <row r="47" spans="1:16" ht="15.75" customHeight="1" x14ac:dyDescent="0.35">
      <c r="A47" s="9" t="s">
        <v>22</v>
      </c>
      <c r="B47" s="9" t="s">
        <v>15</v>
      </c>
      <c r="C47" s="10">
        <f>B33</f>
        <v>190</v>
      </c>
      <c r="E47" s="24" t="s">
        <v>43</v>
      </c>
      <c r="F47" s="23">
        <v>250</v>
      </c>
      <c r="I47" s="9" t="s">
        <v>20</v>
      </c>
      <c r="J47" s="9" t="s">
        <v>15</v>
      </c>
      <c r="K47" s="14">
        <f>F40</f>
        <v>220</v>
      </c>
      <c r="N47" s="9" t="s">
        <v>20</v>
      </c>
      <c r="O47" s="9" t="s">
        <v>15</v>
      </c>
      <c r="P47" s="14">
        <f>K40</f>
        <v>6350</v>
      </c>
    </row>
    <row r="48" spans="1:16" ht="15.75" customHeight="1" x14ac:dyDescent="0.35">
      <c r="A48" s="12" t="s">
        <v>24</v>
      </c>
      <c r="B48" s="12" t="s">
        <v>15</v>
      </c>
      <c r="C48" s="15">
        <f>-C45+C46+C47</f>
        <v>100</v>
      </c>
      <c r="E48" s="24" t="s">
        <v>19</v>
      </c>
      <c r="F48" s="23">
        <v>330</v>
      </c>
      <c r="I48" s="9" t="s">
        <v>22</v>
      </c>
      <c r="J48" s="9" t="s">
        <v>15</v>
      </c>
      <c r="K48" s="10">
        <f>F49</f>
        <v>280</v>
      </c>
      <c r="N48" s="9" t="s">
        <v>22</v>
      </c>
      <c r="O48" s="9" t="s">
        <v>15</v>
      </c>
      <c r="P48" s="10">
        <f>K49</f>
        <v>80</v>
      </c>
    </row>
    <row r="49" spans="1:16" ht="15.75" customHeight="1" x14ac:dyDescent="0.35">
      <c r="A49" s="3"/>
      <c r="B49" s="3"/>
      <c r="C49" s="7"/>
      <c r="E49" s="24" t="s">
        <v>9</v>
      </c>
      <c r="F49" s="23">
        <v>280</v>
      </c>
      <c r="I49" s="12" t="s">
        <v>24</v>
      </c>
      <c r="J49" s="12" t="s">
        <v>15</v>
      </c>
      <c r="K49" s="15">
        <f>-K46+K47+K48</f>
        <v>80</v>
      </c>
      <c r="L49" s="4" t="s">
        <v>44</v>
      </c>
      <c r="N49" s="12" t="s">
        <v>24</v>
      </c>
      <c r="O49" s="12" t="s">
        <v>15</v>
      </c>
      <c r="P49" s="15">
        <f>-P46+P47+P48</f>
        <v>6170</v>
      </c>
    </row>
    <row r="50" spans="1:16" ht="15.75" customHeight="1" x14ac:dyDescent="0.35">
      <c r="A50" s="8" t="s">
        <v>27</v>
      </c>
      <c r="B50" s="3"/>
      <c r="C50" s="7"/>
      <c r="E50" s="24" t="s">
        <v>17</v>
      </c>
      <c r="F50" s="23">
        <v>350</v>
      </c>
      <c r="I50" s="3"/>
      <c r="J50" s="3"/>
      <c r="K50" s="7"/>
      <c r="N50" s="3"/>
      <c r="O50" s="3"/>
      <c r="P50" s="7"/>
    </row>
    <row r="51" spans="1:16" ht="15.75" customHeight="1" x14ac:dyDescent="0.35">
      <c r="A51" s="9" t="s">
        <v>28</v>
      </c>
      <c r="B51" s="9" t="s">
        <v>10</v>
      </c>
      <c r="C51" s="21">
        <f>B20</f>
        <v>350</v>
      </c>
      <c r="E51" s="24" t="s">
        <v>13</v>
      </c>
      <c r="F51" s="23">
        <v>580</v>
      </c>
      <c r="I51" s="8" t="s">
        <v>27</v>
      </c>
      <c r="J51" s="3"/>
      <c r="K51" s="7"/>
      <c r="N51" s="8" t="s">
        <v>27</v>
      </c>
      <c r="O51" s="3"/>
      <c r="P51" s="7"/>
    </row>
    <row r="52" spans="1:16" ht="15.75" customHeight="1" x14ac:dyDescent="0.35">
      <c r="A52" s="9" t="s">
        <v>29</v>
      </c>
      <c r="B52" s="3"/>
      <c r="C52" s="7"/>
      <c r="E52" s="24" t="s">
        <v>25</v>
      </c>
      <c r="F52" s="23">
        <v>190</v>
      </c>
      <c r="I52" s="9" t="s">
        <v>28</v>
      </c>
      <c r="J52" s="9" t="s">
        <v>10</v>
      </c>
      <c r="K52" s="21">
        <f>F39</f>
        <v>150</v>
      </c>
      <c r="N52" s="9" t="s">
        <v>28</v>
      </c>
      <c r="O52" s="9" t="s">
        <v>10</v>
      </c>
      <c r="P52" s="21">
        <f>K39</f>
        <v>0</v>
      </c>
    </row>
    <row r="53" spans="1:16" ht="15.75" customHeight="1" x14ac:dyDescent="0.35">
      <c r="A53" s="12" t="s">
        <v>30</v>
      </c>
      <c r="B53" s="12" t="s">
        <v>15</v>
      </c>
      <c r="C53" s="20">
        <f>C51</f>
        <v>350</v>
      </c>
      <c r="E53" s="24" t="s">
        <v>26</v>
      </c>
      <c r="F53" s="23">
        <v>370</v>
      </c>
      <c r="I53" s="9" t="s">
        <v>29</v>
      </c>
      <c r="J53" s="3"/>
      <c r="K53" s="7"/>
      <c r="N53" s="9" t="s">
        <v>29</v>
      </c>
      <c r="O53" s="3"/>
      <c r="P53" s="7"/>
    </row>
    <row r="54" spans="1:16" ht="15.75" customHeight="1" x14ac:dyDescent="0.35">
      <c r="A54" s="3"/>
      <c r="B54" s="3"/>
      <c r="C54" s="7"/>
      <c r="E54" s="24" t="s">
        <v>4</v>
      </c>
      <c r="F54" s="23">
        <v>390</v>
      </c>
      <c r="I54" s="12" t="s">
        <v>30</v>
      </c>
      <c r="J54" s="12" t="s">
        <v>15</v>
      </c>
      <c r="K54" s="20">
        <f>K52</f>
        <v>150</v>
      </c>
      <c r="N54" s="12" t="s">
        <v>30</v>
      </c>
      <c r="O54" s="12" t="s">
        <v>15</v>
      </c>
      <c r="P54" s="20">
        <f>P52</f>
        <v>0</v>
      </c>
    </row>
    <row r="55" spans="1:16" ht="15.75" customHeight="1" x14ac:dyDescent="0.35">
      <c r="A55" s="12" t="s">
        <v>31</v>
      </c>
      <c r="B55" s="12" t="s">
        <v>15</v>
      </c>
      <c r="C55" s="16">
        <f>C57-C56</f>
        <v>2860</v>
      </c>
      <c r="I55" s="3"/>
      <c r="J55" s="3"/>
      <c r="K55" s="7"/>
      <c r="N55" s="3"/>
      <c r="O55" s="3"/>
      <c r="P55" s="7"/>
    </row>
    <row r="56" spans="1:16" ht="15.75" customHeight="1" x14ac:dyDescent="0.35">
      <c r="A56" s="9" t="s">
        <v>32</v>
      </c>
      <c r="B56" s="9" t="s">
        <v>15</v>
      </c>
      <c r="C56" s="10">
        <f>B35</f>
        <v>260</v>
      </c>
      <c r="I56" s="12" t="s">
        <v>31</v>
      </c>
      <c r="J56" s="12" t="s">
        <v>15</v>
      </c>
      <c r="K56" s="16">
        <f>K58-K57</f>
        <v>5720</v>
      </c>
      <c r="N56" s="12" t="s">
        <v>31</v>
      </c>
      <c r="O56" s="12" t="s">
        <v>15</v>
      </c>
      <c r="P56" s="16">
        <f>P58-P57</f>
        <v>270</v>
      </c>
    </row>
    <row r="57" spans="1:16" ht="15.75" customHeight="1" x14ac:dyDescent="0.3">
      <c r="A57" s="9" t="s">
        <v>33</v>
      </c>
      <c r="B57" s="9" t="s">
        <v>15</v>
      </c>
      <c r="C57" s="10">
        <f>B24</f>
        <v>3120</v>
      </c>
      <c r="I57" s="9" t="s">
        <v>32</v>
      </c>
      <c r="J57" s="9" t="s">
        <v>15</v>
      </c>
      <c r="K57" s="10">
        <f>F52</f>
        <v>190</v>
      </c>
      <c r="N57" s="9" t="s">
        <v>32</v>
      </c>
      <c r="O57" s="9" t="s">
        <v>15</v>
      </c>
      <c r="P57" s="10">
        <f>K52</f>
        <v>150</v>
      </c>
    </row>
    <row r="58" spans="1:16" ht="15.75" customHeight="1" x14ac:dyDescent="0.35">
      <c r="A58" s="3"/>
      <c r="B58" s="3"/>
      <c r="C58" s="16"/>
      <c r="E58" s="23" t="s">
        <v>25</v>
      </c>
      <c r="F58" s="23">
        <v>260</v>
      </c>
      <c r="I58" s="9" t="s">
        <v>33</v>
      </c>
      <c r="J58" s="9" t="s">
        <v>15</v>
      </c>
      <c r="K58" s="10">
        <f>F46</f>
        <v>5910</v>
      </c>
      <c r="N58" s="9" t="s">
        <v>33</v>
      </c>
      <c r="O58" s="9" t="s">
        <v>15</v>
      </c>
      <c r="P58" s="10">
        <f>K46</f>
        <v>420</v>
      </c>
    </row>
    <row r="59" spans="1:16" ht="15.75" customHeight="1" x14ac:dyDescent="0.35">
      <c r="A59" s="3"/>
      <c r="B59" s="3"/>
      <c r="C59" s="7"/>
      <c r="E59" s="24" t="s">
        <v>23</v>
      </c>
      <c r="F59" s="23">
        <v>390</v>
      </c>
      <c r="I59" s="3"/>
      <c r="J59" s="3"/>
      <c r="K59" s="16"/>
      <c r="N59" s="3"/>
      <c r="O59" s="3"/>
      <c r="P59" s="16"/>
    </row>
    <row r="60" spans="1:16" ht="15.75" customHeight="1" x14ac:dyDescent="0.35">
      <c r="A60" s="3"/>
      <c r="B60" s="3"/>
      <c r="C60" s="7"/>
      <c r="E60" s="24" t="s">
        <v>45</v>
      </c>
      <c r="F60" s="23">
        <v>350</v>
      </c>
      <c r="I60" s="3"/>
      <c r="J60" s="3"/>
      <c r="K60" s="7"/>
      <c r="N60" s="3"/>
      <c r="O60" s="3"/>
      <c r="P60" s="7"/>
    </row>
    <row r="61" spans="1:16" ht="15.75" customHeight="1" x14ac:dyDescent="0.35">
      <c r="A61" s="3"/>
      <c r="B61" s="3"/>
      <c r="C61" s="7"/>
      <c r="E61" s="23" t="s">
        <v>46</v>
      </c>
      <c r="F61" s="23">
        <v>290</v>
      </c>
      <c r="I61" s="3"/>
      <c r="J61" s="3"/>
      <c r="K61" s="7"/>
      <c r="N61" s="3"/>
      <c r="O61" s="3"/>
      <c r="P61" s="7"/>
    </row>
    <row r="62" spans="1:16" ht="15.75" customHeight="1" x14ac:dyDescent="0.35">
      <c r="A62" s="9" t="s">
        <v>34</v>
      </c>
      <c r="B62" s="3"/>
      <c r="C62" s="7"/>
      <c r="E62" s="24" t="s">
        <v>47</v>
      </c>
      <c r="F62" s="23">
        <v>360</v>
      </c>
      <c r="I62" s="3"/>
      <c r="J62" s="3"/>
      <c r="K62" s="7"/>
      <c r="N62" s="3"/>
      <c r="O62" s="3"/>
      <c r="P62" s="7"/>
    </row>
    <row r="63" spans="1:16" ht="15.75" customHeight="1" x14ac:dyDescent="0.35">
      <c r="A63" s="9" t="s">
        <v>16</v>
      </c>
      <c r="B63" s="3"/>
      <c r="C63" s="7">
        <f>B34</f>
        <v>4100</v>
      </c>
      <c r="E63" s="24" t="s">
        <v>16</v>
      </c>
      <c r="F63" s="23">
        <v>4300</v>
      </c>
      <c r="I63" s="9" t="s">
        <v>34</v>
      </c>
      <c r="J63" s="3"/>
      <c r="K63" s="7"/>
      <c r="N63" s="9" t="s">
        <v>34</v>
      </c>
      <c r="O63" s="3"/>
      <c r="P63" s="7"/>
    </row>
    <row r="64" spans="1:16" ht="15.75" customHeight="1" x14ac:dyDescent="0.35">
      <c r="A64" s="9" t="s">
        <v>35</v>
      </c>
      <c r="B64" s="17" t="s">
        <v>36</v>
      </c>
      <c r="C64" s="10">
        <f>B32</f>
        <v>380</v>
      </c>
      <c r="E64" s="23" t="s">
        <v>11</v>
      </c>
      <c r="F64" s="23">
        <v>560</v>
      </c>
      <c r="I64" s="9" t="s">
        <v>16</v>
      </c>
      <c r="J64" s="3"/>
      <c r="K64" s="7">
        <f>F45</f>
        <v>5700</v>
      </c>
      <c r="N64" s="9" t="s">
        <v>16</v>
      </c>
      <c r="O64" s="3"/>
      <c r="P64" s="23">
        <f>F63</f>
        <v>4300</v>
      </c>
    </row>
    <row r="65" spans="1:16" ht="15.75" customHeight="1" x14ac:dyDescent="0.35">
      <c r="A65" s="9" t="s">
        <v>37</v>
      </c>
      <c r="B65" s="9" t="s">
        <v>38</v>
      </c>
      <c r="C65" s="7">
        <f>B21-B28</f>
        <v>-110</v>
      </c>
      <c r="E65" s="24" t="s">
        <v>43</v>
      </c>
      <c r="F65" s="23">
        <v>180</v>
      </c>
      <c r="I65" s="9" t="s">
        <v>35</v>
      </c>
      <c r="J65" s="17" t="s">
        <v>36</v>
      </c>
      <c r="K65" s="10">
        <f>F47</f>
        <v>250</v>
      </c>
      <c r="N65" s="9" t="s">
        <v>35</v>
      </c>
      <c r="O65" s="17" t="s">
        <v>36</v>
      </c>
      <c r="P65" s="23">
        <f>F65</f>
        <v>180</v>
      </c>
    </row>
    <row r="66" spans="1:16" ht="15.75" customHeight="1" x14ac:dyDescent="0.35">
      <c r="A66" s="9" t="s">
        <v>39</v>
      </c>
      <c r="B66" s="17" t="s">
        <v>38</v>
      </c>
      <c r="C66" s="7">
        <f>B23-B27</f>
        <v>10</v>
      </c>
      <c r="E66" s="23" t="s">
        <v>9</v>
      </c>
      <c r="F66" s="23">
        <v>290</v>
      </c>
      <c r="I66" s="9" t="s">
        <v>37</v>
      </c>
      <c r="J66" s="9" t="s">
        <v>38</v>
      </c>
      <c r="K66" s="7">
        <f>F53-F54</f>
        <v>-20</v>
      </c>
      <c r="N66" s="9" t="s">
        <v>37</v>
      </c>
      <c r="O66" s="9" t="s">
        <v>38</v>
      </c>
      <c r="P66" s="28">
        <f>F60-F62</f>
        <v>-10</v>
      </c>
    </row>
    <row r="67" spans="1:16" ht="15.75" customHeight="1" x14ac:dyDescent="0.35">
      <c r="A67" s="9" t="s">
        <v>40</v>
      </c>
      <c r="B67" s="17" t="s">
        <v>38</v>
      </c>
      <c r="C67" s="25">
        <f>B29-B31</f>
        <v>150</v>
      </c>
      <c r="E67" s="24" t="s">
        <v>13</v>
      </c>
      <c r="F67" s="23">
        <v>480</v>
      </c>
      <c r="I67" s="9" t="s">
        <v>39</v>
      </c>
      <c r="J67" s="17" t="s">
        <v>38</v>
      </c>
      <c r="K67" s="7">
        <f>F50-F44</f>
        <v>-130</v>
      </c>
      <c r="N67" s="9" t="s">
        <v>39</v>
      </c>
      <c r="O67" s="17" t="s">
        <v>38</v>
      </c>
      <c r="P67" s="25">
        <f>F70-F59</f>
        <v>110</v>
      </c>
    </row>
    <row r="68" spans="1:16" ht="15.75" customHeight="1" x14ac:dyDescent="0.35">
      <c r="C68" s="26"/>
      <c r="E68" s="23" t="s">
        <v>1</v>
      </c>
      <c r="F68" s="23">
        <v>220</v>
      </c>
      <c r="I68" s="9" t="s">
        <v>40</v>
      </c>
      <c r="J68" s="17" t="s">
        <v>38</v>
      </c>
      <c r="K68" s="25">
        <f>-(F51-F48)</f>
        <v>-250</v>
      </c>
      <c r="N68" s="9" t="s">
        <v>40</v>
      </c>
      <c r="O68" s="17" t="s">
        <v>38</v>
      </c>
      <c r="P68" s="25">
        <f>F71-F67</f>
        <v>-110</v>
      </c>
    </row>
    <row r="69" spans="1:16" ht="15.75" customHeight="1" x14ac:dyDescent="0.25">
      <c r="E69" s="23" t="s">
        <v>6</v>
      </c>
      <c r="F69" s="23">
        <v>3980</v>
      </c>
    </row>
    <row r="70" spans="1:16" ht="15.75" customHeight="1" x14ac:dyDescent="0.25">
      <c r="E70" s="24" t="s">
        <v>17</v>
      </c>
      <c r="F70" s="23">
        <v>500</v>
      </c>
    </row>
    <row r="71" spans="1:16" ht="15.75" customHeight="1" x14ac:dyDescent="0.25">
      <c r="E71" s="24" t="s">
        <v>19</v>
      </c>
      <c r="F71" s="23">
        <v>370</v>
      </c>
    </row>
    <row r="72" spans="1:16" ht="15.75" customHeight="1" x14ac:dyDescent="0.25">
      <c r="E72" s="23" t="s">
        <v>20</v>
      </c>
      <c r="F72" s="23">
        <v>290</v>
      </c>
    </row>
    <row r="73" spans="1:16" ht="15.75" customHeight="1" x14ac:dyDescent="0.25">
      <c r="E73" s="23" t="s">
        <v>3</v>
      </c>
      <c r="F73" s="23">
        <v>280</v>
      </c>
    </row>
    <row r="74" spans="1:16" ht="15.75" customHeight="1" x14ac:dyDescent="0.25"/>
    <row r="75" spans="1:16" ht="15.75" customHeight="1" x14ac:dyDescent="0.25"/>
    <row r="76" spans="1:16" ht="15.75" customHeight="1" x14ac:dyDescent="0.25"/>
    <row r="77" spans="1:16" ht="15.75" customHeight="1" x14ac:dyDescent="0.25"/>
    <row r="78" spans="1:16" ht="15.75" customHeight="1" x14ac:dyDescent="0.25"/>
    <row r="79" spans="1:16" ht="15.75" customHeight="1" x14ac:dyDescent="0.25"/>
    <row r="80" spans="1:1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ЗПРК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Michailo Yakovlev</dc:creator>
  <cp:lastModifiedBy>Fkfkkf Fkfkkflf</cp:lastModifiedBy>
  <dcterms:created xsi:type="dcterms:W3CDTF">2020-12-06T22:03:50Z</dcterms:created>
  <dcterms:modified xsi:type="dcterms:W3CDTF">2020-12-17T20:30:16Z</dcterms:modified>
</cp:coreProperties>
</file>