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Богдан\Desktop\учеба\Фінансовий аналіз 2 курс\"/>
    </mc:Choice>
  </mc:AlternateContent>
  <xr:revisionPtr revIDLastSave="0" documentId="8_{1D643FAA-0703-400B-A4EF-EBE8B6E1C3F9}" xr6:coauthVersionLast="45" xr6:coauthVersionMax="45" xr10:uidLastSave="{00000000-0000-0000-0000-000000000000}"/>
  <bookViews>
    <workbookView xWindow="-108" yWindow="-108" windowWidth="23256" windowHeight="12576" activeTab="1" xr2:uid="{0E06568D-D492-374C-AB71-7466F10E69E1}"/>
  </bookViews>
  <sheets>
    <sheet name=" Бал звіт" sheetId="1" r:id="rId1"/>
    <sheet name="Рахунок прибутків та витрат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2" l="1"/>
  <c r="E20" i="2"/>
  <c r="E18" i="2"/>
  <c r="E13" i="2"/>
  <c r="E7" i="2"/>
  <c r="F16" i="1" l="1"/>
  <c r="F11" i="1"/>
  <c r="F18" i="1" s="1"/>
  <c r="F31" i="1" s="1"/>
  <c r="F29" i="1"/>
  <c r="C9" i="1"/>
  <c r="C25" i="1" s="1"/>
  <c r="C22" i="1"/>
</calcChain>
</file>

<file path=xl/sharedStrings.xml><?xml version="1.0" encoding="utf-8"?>
<sst xmlns="http://schemas.openxmlformats.org/spreadsheetml/2006/main" count="80" uniqueCount="78">
  <si>
    <t>Активи</t>
  </si>
  <si>
    <t>Пасиви</t>
  </si>
  <si>
    <t>Фіксовані</t>
  </si>
  <si>
    <t>Оборотні</t>
  </si>
  <si>
    <t>Відчутні</t>
  </si>
  <si>
    <t>Невідчутні</t>
  </si>
  <si>
    <t>Фіксовані всього</t>
  </si>
  <si>
    <t>Готівка</t>
  </si>
  <si>
    <t>Склади</t>
  </si>
  <si>
    <t>Дебет</t>
  </si>
  <si>
    <t>Оборотні всього</t>
  </si>
  <si>
    <t>АКТИВИ ВСЬОГО</t>
  </si>
  <si>
    <t>Зобов'язання</t>
  </si>
  <si>
    <t>Капітал</t>
  </si>
  <si>
    <t>Довгострокові</t>
  </si>
  <si>
    <t>Оборотні (короткострокові)</t>
  </si>
  <si>
    <t>Акціонерний капітал</t>
  </si>
  <si>
    <t>Резерви</t>
  </si>
  <si>
    <t>Утриманий прибуток</t>
  </si>
  <si>
    <t>Капітал Всього</t>
  </si>
  <si>
    <t>Кредити (корот)</t>
  </si>
  <si>
    <t>Податки</t>
  </si>
  <si>
    <t>Оборотні вього</t>
  </si>
  <si>
    <t>Довгострокові кредити</t>
  </si>
  <si>
    <t>Довгострокові зобов'язання</t>
  </si>
  <si>
    <t>Довг. Всього</t>
  </si>
  <si>
    <t>Зобов'язання вього</t>
  </si>
  <si>
    <t>ПАСИВИ ВСЬОГО</t>
  </si>
  <si>
    <t>Балансова рівність: АКТИВИ=ПАСИВИ=ЗОБОВ'ЯЗАННЯ + КАПІТАЛ</t>
  </si>
  <si>
    <t>Відчутні активи - це активи які безпосередньо не витрачаються на виробництво (наприклад: земля, будівлі, обладнання)</t>
  </si>
  <si>
    <t>Вартість відчутного активу  = бал вартість - амортизація</t>
  </si>
  <si>
    <t>Балансова вартість - це вартість купівлі</t>
  </si>
  <si>
    <t>Амортизація - це процес опосередкованого переносу вартості активу на кінцевий продукт</t>
  </si>
  <si>
    <t>Невідчутні активи - ліцензії, ПЗ. Інвестиції</t>
  </si>
  <si>
    <t>Умова</t>
  </si>
  <si>
    <t>Звіт</t>
  </si>
  <si>
    <t>Валовий дохід</t>
  </si>
  <si>
    <t>x</t>
  </si>
  <si>
    <t>Валові витрати</t>
  </si>
  <si>
    <t>(x)</t>
  </si>
  <si>
    <t>Валовий прибуток</t>
  </si>
  <si>
    <t>Валовий дохід - Валові витрати</t>
  </si>
  <si>
    <t>Витрати на розповсюдження</t>
  </si>
  <si>
    <t>Адміністративні витрати</t>
  </si>
  <si>
    <t>Інший операційний дохід</t>
  </si>
  <si>
    <t>Інші операційні витрати</t>
  </si>
  <si>
    <t>Операційний прибуток</t>
  </si>
  <si>
    <t>Валовий прибуток - Витрати на розповсюдження - Адм витрати + інший операційний дохід - інші операційні витрати</t>
  </si>
  <si>
    <t>Прибуток від інвестицій</t>
  </si>
  <si>
    <t>Сплачені відсотки</t>
  </si>
  <si>
    <t>Прибуток до стягнення податку</t>
  </si>
  <si>
    <t>Податок</t>
  </si>
  <si>
    <t>Чистий прибуток</t>
  </si>
  <si>
    <t>Прибуток на акцію</t>
  </si>
  <si>
    <t xml:space="preserve">Операційний прибуток + Прибуток від інвестицій - відсотки </t>
  </si>
  <si>
    <t>Приубток до стягнення податку - Податок</t>
  </si>
  <si>
    <t>Чистий прибуток / Кількість акцій</t>
  </si>
  <si>
    <t>*</t>
  </si>
  <si>
    <t>* Валові витрати:</t>
  </si>
  <si>
    <t>Зарплата на виробництві</t>
  </si>
  <si>
    <t>плюс</t>
  </si>
  <si>
    <t>Амортизація</t>
  </si>
  <si>
    <t>Матеріали (закупівлі за період)</t>
  </si>
  <si>
    <t>інші виробничі витрати (якщо є)</t>
  </si>
  <si>
    <t>дельта складів</t>
  </si>
  <si>
    <t>Дельта складів = склади на початку періоду - склади на кінець періоду</t>
  </si>
  <si>
    <t xml:space="preserve">Наведено деякі цифри (в тис. грн.) з бухгалтерських записів ТОВ “АБО” станом на 31 липня 2018 року. </t>
  </si>
  <si>
    <t>Продажі</t>
  </si>
  <si>
    <t>Премії для дилерів</t>
  </si>
  <si>
    <t>Запаси на 31.07.2018</t>
  </si>
  <si>
    <t>Зарплата маркетологів</t>
  </si>
  <si>
    <t>Закупівлі</t>
  </si>
  <si>
    <t>ЗП адміністрації</t>
  </si>
  <si>
    <t>ЗП працівників на виробництві</t>
  </si>
  <si>
    <t>Запаси на 31.07.2017</t>
  </si>
  <si>
    <t>Витрати головного офіса</t>
  </si>
  <si>
    <t>Ставка корпоративного податку 20%. Кількість акцій: 50000. Складіть рахунок прибутків і витрат.</t>
  </si>
  <si>
    <t>Премії для дилерів = витрати на розповсюдження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</si>
</sst>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0" xfId="0" applyFill="1" applyAlignment="1">
      <alignment horizontal="center"/>
    </xf>
    <xf numFmtId="0" fontId="0" fillId="6" borderId="0" xfId="0" applyFill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4551C-43E8-5D45-BE34-573893ACF91E}">
  <dimension ref="B3:I31"/>
  <sheetViews>
    <sheetView workbookViewId="0">
      <selection activeCell="E26" sqref="E26"/>
    </sheetView>
  </sheetViews>
  <sheetFormatPr defaultColWidth="11.19921875" defaultRowHeight="15.6" x14ac:dyDescent="0.3"/>
  <cols>
    <col min="2" max="2" width="21" customWidth="1"/>
    <col min="3" max="3" width="23" customWidth="1"/>
    <col min="5" max="5" width="25.19921875" customWidth="1"/>
    <col min="6" max="6" width="18.19921875" customWidth="1"/>
    <col min="9" max="9" width="60.5" customWidth="1"/>
  </cols>
  <sheetData>
    <row r="3" spans="2:9" x14ac:dyDescent="0.3">
      <c r="I3" t="s">
        <v>28</v>
      </c>
    </row>
    <row r="5" spans="2:9" x14ac:dyDescent="0.3">
      <c r="B5" s="7" t="s">
        <v>0</v>
      </c>
      <c r="C5" s="7"/>
      <c r="E5" s="7" t="s">
        <v>1</v>
      </c>
      <c r="F5" s="7"/>
    </row>
    <row r="6" spans="2:9" x14ac:dyDescent="0.3">
      <c r="B6" s="1" t="s">
        <v>2</v>
      </c>
      <c r="C6" s="1"/>
    </row>
    <row r="7" spans="2:9" x14ac:dyDescent="0.3">
      <c r="B7" t="s">
        <v>4</v>
      </c>
      <c r="E7" s="4" t="s">
        <v>12</v>
      </c>
    </row>
    <row r="8" spans="2:9" x14ac:dyDescent="0.3">
      <c r="B8" t="s">
        <v>5</v>
      </c>
      <c r="E8" s="5" t="s">
        <v>15</v>
      </c>
      <c r="I8" t="s">
        <v>29</v>
      </c>
    </row>
    <row r="9" spans="2:9" x14ac:dyDescent="0.3">
      <c r="B9" s="3" t="s">
        <v>6</v>
      </c>
      <c r="C9">
        <f>SUM(C7:C8)</f>
        <v>0</v>
      </c>
      <c r="E9" t="s">
        <v>20</v>
      </c>
      <c r="I9" t="s">
        <v>30</v>
      </c>
    </row>
    <row r="10" spans="2:9" x14ac:dyDescent="0.3">
      <c r="E10" t="s">
        <v>21</v>
      </c>
      <c r="I10" t="s">
        <v>31</v>
      </c>
    </row>
    <row r="11" spans="2:9" x14ac:dyDescent="0.3">
      <c r="E11" s="3" t="s">
        <v>22</v>
      </c>
      <c r="F11">
        <f>SUM(F9:F10)</f>
        <v>0</v>
      </c>
      <c r="I11" t="s">
        <v>32</v>
      </c>
    </row>
    <row r="13" spans="2:9" x14ac:dyDescent="0.3">
      <c r="E13" s="5" t="s">
        <v>14</v>
      </c>
    </row>
    <row r="14" spans="2:9" x14ac:dyDescent="0.3">
      <c r="E14" t="s">
        <v>23</v>
      </c>
      <c r="I14" t="s">
        <v>33</v>
      </c>
    </row>
    <row r="15" spans="2:9" x14ac:dyDescent="0.3">
      <c r="E15" t="s">
        <v>24</v>
      </c>
    </row>
    <row r="16" spans="2:9" x14ac:dyDescent="0.3">
      <c r="E16" s="3" t="s">
        <v>25</v>
      </c>
      <c r="F16">
        <f>SUM(F14:F15)</f>
        <v>0</v>
      </c>
    </row>
    <row r="18" spans="2:6" x14ac:dyDescent="0.3">
      <c r="B18" s="1" t="s">
        <v>3</v>
      </c>
      <c r="C18" s="1"/>
      <c r="E18" s="3" t="s">
        <v>26</v>
      </c>
      <c r="F18">
        <f>F11+F16</f>
        <v>0</v>
      </c>
    </row>
    <row r="19" spans="2:6" x14ac:dyDescent="0.3">
      <c r="B19" s="2" t="s">
        <v>7</v>
      </c>
      <c r="C19" s="2"/>
    </row>
    <row r="20" spans="2:6" x14ac:dyDescent="0.3">
      <c r="B20" t="s">
        <v>8</v>
      </c>
    </row>
    <row r="21" spans="2:6" x14ac:dyDescent="0.3">
      <c r="B21" t="s">
        <v>9</v>
      </c>
    </row>
    <row r="22" spans="2:6" x14ac:dyDescent="0.3">
      <c r="B22" s="3" t="s">
        <v>10</v>
      </c>
      <c r="C22">
        <f>SUM(C19:C21)</f>
        <v>0</v>
      </c>
    </row>
    <row r="24" spans="2:6" x14ac:dyDescent="0.3">
      <c r="E24" s="4" t="s">
        <v>13</v>
      </c>
    </row>
    <row r="25" spans="2:6" x14ac:dyDescent="0.3">
      <c r="B25" s="3" t="s">
        <v>11</v>
      </c>
      <c r="C25" s="3">
        <f>C9+C22</f>
        <v>0</v>
      </c>
      <c r="E25" t="s">
        <v>16</v>
      </c>
    </row>
    <row r="26" spans="2:6" x14ac:dyDescent="0.3">
      <c r="E26" t="s">
        <v>17</v>
      </c>
    </row>
    <row r="27" spans="2:6" x14ac:dyDescent="0.3">
      <c r="E27" t="s">
        <v>18</v>
      </c>
    </row>
    <row r="29" spans="2:6" x14ac:dyDescent="0.3">
      <c r="E29" s="3" t="s">
        <v>19</v>
      </c>
      <c r="F29">
        <f>SUM(F25:F27)</f>
        <v>0</v>
      </c>
    </row>
    <row r="31" spans="2:6" x14ac:dyDescent="0.3">
      <c r="E31" s="3" t="s">
        <v>27</v>
      </c>
      <c r="F31" s="3">
        <f>F18+F29</f>
        <v>0</v>
      </c>
    </row>
  </sheetData>
  <mergeCells count="2">
    <mergeCell ref="B5:C5"/>
    <mergeCell ref="E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1050-02B1-2340-8D23-4ECECE7E4491}">
  <dimension ref="A2:N33"/>
  <sheetViews>
    <sheetView tabSelected="1" zoomScale="70" zoomScaleNormal="70" workbookViewId="0">
      <selection activeCell="M37" sqref="M37"/>
    </sheetView>
  </sheetViews>
  <sheetFormatPr defaultColWidth="11.19921875" defaultRowHeight="15.6" x14ac:dyDescent="0.3"/>
  <cols>
    <col min="1" max="1" width="23.19921875" customWidth="1"/>
    <col min="2" max="2" width="8.69921875" customWidth="1"/>
    <col min="3" max="3" width="8.796875" customWidth="1"/>
    <col min="4" max="4" width="34" customWidth="1"/>
    <col min="6" max="6" width="26.69921875" customWidth="1"/>
    <col min="10" max="10" width="22.5" customWidth="1"/>
    <col min="13" max="13" width="31.69921875" customWidth="1"/>
  </cols>
  <sheetData>
    <row r="2" spans="1:6" x14ac:dyDescent="0.3">
      <c r="A2" t="s">
        <v>34</v>
      </c>
    </row>
    <row r="4" spans="1:6" x14ac:dyDescent="0.3">
      <c r="D4" s="3" t="s">
        <v>35</v>
      </c>
    </row>
    <row r="5" spans="1:6" x14ac:dyDescent="0.3">
      <c r="D5" t="s">
        <v>36</v>
      </c>
      <c r="E5">
        <v>3400</v>
      </c>
    </row>
    <row r="6" spans="1:6" x14ac:dyDescent="0.3">
      <c r="D6" t="s">
        <v>38</v>
      </c>
      <c r="E6">
        <v>-640</v>
      </c>
      <c r="F6" t="s">
        <v>57</v>
      </c>
    </row>
    <row r="7" spans="1:6" x14ac:dyDescent="0.3">
      <c r="D7" s="3" t="s">
        <v>40</v>
      </c>
      <c r="E7" s="3">
        <f>E5+E6</f>
        <v>2760</v>
      </c>
      <c r="F7" t="s">
        <v>41</v>
      </c>
    </row>
    <row r="8" spans="1:6" x14ac:dyDescent="0.3">
      <c r="D8" s="6"/>
      <c r="E8" s="6"/>
      <c r="F8" s="6"/>
    </row>
    <row r="9" spans="1:6" x14ac:dyDescent="0.3">
      <c r="D9" t="s">
        <v>42</v>
      </c>
      <c r="E9">
        <v>-700</v>
      </c>
    </row>
    <row r="10" spans="1:6" x14ac:dyDescent="0.3">
      <c r="D10" t="s">
        <v>43</v>
      </c>
      <c r="E10">
        <v>-220</v>
      </c>
    </row>
    <row r="11" spans="1:6" x14ac:dyDescent="0.3">
      <c r="D11" t="s">
        <v>44</v>
      </c>
      <c r="E11" t="s">
        <v>37</v>
      </c>
    </row>
    <row r="12" spans="1:6" x14ac:dyDescent="0.3">
      <c r="D12" t="s">
        <v>45</v>
      </c>
    </row>
    <row r="13" spans="1:6" x14ac:dyDescent="0.3">
      <c r="D13" s="3" t="s">
        <v>46</v>
      </c>
      <c r="E13" s="3">
        <f>E7+E9+E10+E12</f>
        <v>1840</v>
      </c>
      <c r="F13" t="s">
        <v>47</v>
      </c>
    </row>
    <row r="14" spans="1:6" x14ac:dyDescent="0.3">
      <c r="D14" s="6"/>
      <c r="E14" s="6"/>
      <c r="F14" s="6"/>
    </row>
    <row r="15" spans="1:6" x14ac:dyDescent="0.3">
      <c r="D15" t="s">
        <v>48</v>
      </c>
      <c r="E15" t="s">
        <v>37</v>
      </c>
    </row>
    <row r="16" spans="1:6" x14ac:dyDescent="0.3">
      <c r="D16" t="s">
        <v>49</v>
      </c>
      <c r="E16" t="s">
        <v>39</v>
      </c>
    </row>
    <row r="17" spans="4:14" x14ac:dyDescent="0.3">
      <c r="D17" s="3" t="s">
        <v>50</v>
      </c>
      <c r="E17" s="3">
        <v>1840</v>
      </c>
      <c r="F17" t="s">
        <v>54</v>
      </c>
    </row>
    <row r="18" spans="4:14" x14ac:dyDescent="0.3">
      <c r="D18" t="s">
        <v>51</v>
      </c>
      <c r="E18">
        <f>E17*0.2</f>
        <v>368</v>
      </c>
    </row>
    <row r="19" spans="4:14" x14ac:dyDescent="0.3">
      <c r="D19" s="6"/>
      <c r="E19" s="6"/>
      <c r="F19" s="6"/>
    </row>
    <row r="20" spans="4:14" x14ac:dyDescent="0.3">
      <c r="D20" s="3" t="s">
        <v>52</v>
      </c>
      <c r="E20" s="3">
        <f>E17-E18</f>
        <v>1472</v>
      </c>
      <c r="F20" t="s">
        <v>55</v>
      </c>
    </row>
    <row r="21" spans="4:14" x14ac:dyDescent="0.3">
      <c r="D21" s="3" t="s">
        <v>53</v>
      </c>
      <c r="E21" s="3">
        <f>E20/50000</f>
        <v>2.9440000000000001E-2</v>
      </c>
      <c r="F21" t="s">
        <v>56</v>
      </c>
    </row>
    <row r="22" spans="4:14" x14ac:dyDescent="0.3">
      <c r="J22" t="s">
        <v>66</v>
      </c>
    </row>
    <row r="24" spans="4:14" x14ac:dyDescent="0.3">
      <c r="J24" s="8" t="s">
        <v>67</v>
      </c>
      <c r="K24">
        <v>3400</v>
      </c>
      <c r="M24" s="8" t="s">
        <v>61</v>
      </c>
      <c r="N24">
        <v>40</v>
      </c>
    </row>
    <row r="25" spans="4:14" x14ac:dyDescent="0.3">
      <c r="J25" s="8" t="s">
        <v>68</v>
      </c>
      <c r="K25">
        <v>300</v>
      </c>
      <c r="M25" s="8" t="s">
        <v>69</v>
      </c>
      <c r="N25">
        <v>350</v>
      </c>
    </row>
    <row r="26" spans="4:14" x14ac:dyDescent="0.3">
      <c r="D26" t="s">
        <v>58</v>
      </c>
      <c r="J26" s="8" t="s">
        <v>70</v>
      </c>
      <c r="K26">
        <v>400</v>
      </c>
      <c r="M26" s="8" t="s">
        <v>71</v>
      </c>
      <c r="N26">
        <v>250</v>
      </c>
    </row>
    <row r="27" spans="4:14" x14ac:dyDescent="0.3">
      <c r="D27" t="s">
        <v>59</v>
      </c>
      <c r="E27">
        <v>400</v>
      </c>
      <c r="J27" s="8" t="s">
        <v>72</v>
      </c>
      <c r="K27">
        <v>200</v>
      </c>
      <c r="M27" s="8" t="s">
        <v>73</v>
      </c>
      <c r="N27">
        <v>400</v>
      </c>
    </row>
    <row r="28" spans="4:14" x14ac:dyDescent="0.3">
      <c r="D28" t="s">
        <v>61</v>
      </c>
      <c r="E28">
        <v>40</v>
      </c>
      <c r="J28" s="8" t="s">
        <v>74</v>
      </c>
      <c r="K28">
        <v>300</v>
      </c>
      <c r="M28" s="8" t="s">
        <v>75</v>
      </c>
      <c r="N28">
        <v>20</v>
      </c>
    </row>
    <row r="29" spans="4:14" x14ac:dyDescent="0.3">
      <c r="D29" t="s">
        <v>62</v>
      </c>
      <c r="E29">
        <v>250</v>
      </c>
    </row>
    <row r="30" spans="4:14" x14ac:dyDescent="0.3">
      <c r="D30" t="s">
        <v>63</v>
      </c>
      <c r="E30" t="s">
        <v>60</v>
      </c>
      <c r="J30" t="s">
        <v>76</v>
      </c>
    </row>
    <row r="31" spans="4:14" x14ac:dyDescent="0.3">
      <c r="D31" t="s">
        <v>64</v>
      </c>
      <c r="E31">
        <v>-50</v>
      </c>
    </row>
    <row r="33" spans="4:10" x14ac:dyDescent="0.3">
      <c r="D33" t="s">
        <v>65</v>
      </c>
      <c r="J33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 Бал звіт</vt:lpstr>
      <vt:lpstr>Рахунок прибутків та витрат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Vitaliy Golomoziy</dc:creator>
  <cp:lastModifiedBy>Fkfkkf Fkfkkflf</cp:lastModifiedBy>
  <dcterms:created xsi:type="dcterms:W3CDTF">2020-11-04T11:21:31Z</dcterms:created>
  <dcterms:modified xsi:type="dcterms:W3CDTF">2020-11-13T08:12:02Z</dcterms:modified>
</cp:coreProperties>
</file>