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C:\Users\Sabbu\Downloads\"/>
    </mc:Choice>
  </mc:AlternateContent>
  <xr:revisionPtr revIDLastSave="0" documentId="13_ncr:1_{5E1E2679-B47A-45C9-BE75-81040F97F032}" xr6:coauthVersionLast="47" xr6:coauthVersionMax="47" xr10:uidLastSave="{00000000-0000-0000-0000-000000000000}"/>
  <bookViews>
    <workbookView xWindow="-108" yWindow="-108" windowWidth="23256" windowHeight="12456" xr2:uid="{1C466288-1A4A-4E63-B2A5-CFFD03F64DC9}"/>
  </bookViews>
  <sheets>
    <sheet name="ncr_ride_bookings" sheetId="2" r:id="rId1"/>
    <sheet name="Pivot Table 1" sheetId="13" r:id="rId2"/>
    <sheet name="Pivot Table 2" sheetId="9" r:id="rId3"/>
    <sheet name="Dashboard" sheetId="16" r:id="rId4"/>
  </sheets>
  <definedNames>
    <definedName name="_xlcn.WorksheetConnection_UberDataAnalysis.xlsxncr_ride_bookings" hidden="1">ncr_ride_bookings[]</definedName>
    <definedName name="ExternalData_1" localSheetId="0" hidden="1">ncr_ride_bookings!$A$1:$U$2001</definedName>
    <definedName name="Slicer_Vehicle_Type">#N/A</definedName>
    <definedName name="Slicer_Vehicle_Type1">#N/A</definedName>
  </definedNames>
  <calcPr calcId="191029"/>
  <pivotCaches>
    <pivotCache cacheId="0" r:id="rId5"/>
    <pivotCache cacheId="1" r:id="rId6"/>
    <pivotCache cacheId="2" r:id="rId7"/>
  </pivotCaches>
  <extLst>
    <ext xmlns:x14="http://schemas.microsoft.com/office/spreadsheetml/2009/9/main" uri="{876F7934-8845-4945-9796-88D515C7AA90}">
      <x14:pivotCaches>
        <pivotCache cacheId="3" r:id="rId8"/>
      </x14:pivotCaches>
    </ex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ncr_ride_bookings" name="ncr_ride_bookings" connection="WorksheetConnection_UberDataAnalysis.xlsx!ncr_ride_bookings"/>
        </x15:modelTables>
        <x15:extLst>
          <ext xmlns:x16="http://schemas.microsoft.com/office/spreadsheetml/2014/11/main" uri="{9835A34E-60A6-4A7C-AAB8-D5F71C897F49}">
            <x16:modelTimeGroupings>
              <x16:modelTimeGrouping tableName="ncr_ride_bookings"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1" i="13" l="1"/>
  <c r="G30" i="13"/>
  <c r="G29" i="13"/>
  <c r="G28" i="13"/>
  <c r="G27" i="13"/>
  <c r="G26" i="13"/>
  <c r="G25" i="13"/>
  <c r="G24" i="13"/>
  <c r="G23" i="13"/>
  <c r="G22" i="13"/>
  <c r="G21" i="13"/>
  <c r="G20" i="13"/>
  <c r="D20" i="13"/>
  <c r="D21" i="13"/>
  <c r="D22" i="13"/>
  <c r="D23" i="13"/>
  <c r="D24" i="13"/>
  <c r="D25" i="13"/>
  <c r="D26" i="13"/>
  <c r="D27" i="13"/>
  <c r="D28" i="13"/>
  <c r="D29" i="13"/>
  <c r="D30" i="13"/>
  <c r="D31" i="13"/>
  <c r="C8" i="13"/>
  <c r="C7" i="13"/>
  <c r="C6" i="13"/>
  <c r="C5" i="13"/>
  <c r="C4" i="13"/>
  <c r="V2" i="2"/>
  <c r="V3" i="2"/>
  <c r="V4" i="2"/>
  <c r="V5" i="2"/>
  <c r="V6" i="2"/>
  <c r="V7" i="2"/>
  <c r="V8" i="2"/>
  <c r="V9" i="2"/>
  <c r="V10" i="2"/>
  <c r="V11" i="2"/>
  <c r="V12" i="2"/>
  <c r="V13" i="2"/>
  <c r="V14" i="2"/>
  <c r="V15" i="2"/>
  <c r="V16" i="2"/>
  <c r="V17" i="2"/>
  <c r="V18" i="2"/>
  <c r="V19" i="2"/>
  <c r="V20" i="2"/>
  <c r="V21" i="2"/>
  <c r="V22" i="2"/>
  <c r="V23" i="2"/>
  <c r="V24" i="2"/>
  <c r="V25" i="2"/>
  <c r="V26" i="2"/>
  <c r="V27" i="2"/>
  <c r="V28" i="2"/>
  <c r="V29" i="2"/>
  <c r="V30" i="2"/>
  <c r="V31" i="2"/>
  <c r="V32" i="2"/>
  <c r="V33" i="2"/>
  <c r="V34" i="2"/>
  <c r="V35" i="2"/>
  <c r="V36" i="2"/>
  <c r="V37" i="2"/>
  <c r="V38" i="2"/>
  <c r="V39" i="2"/>
  <c r="V40" i="2"/>
  <c r="V41" i="2"/>
  <c r="V42" i="2"/>
  <c r="V43" i="2"/>
  <c r="V44" i="2"/>
  <c r="V45" i="2"/>
  <c r="V46" i="2"/>
  <c r="V47" i="2"/>
  <c r="V48" i="2"/>
  <c r="V49" i="2"/>
  <c r="V50" i="2"/>
  <c r="V51" i="2"/>
  <c r="V52" i="2"/>
  <c r="V53" i="2"/>
  <c r="V54" i="2"/>
  <c r="V55" i="2"/>
  <c r="V56" i="2"/>
  <c r="V57" i="2"/>
  <c r="V58" i="2"/>
  <c r="V59" i="2"/>
  <c r="V60" i="2"/>
  <c r="V61" i="2"/>
  <c r="V62" i="2"/>
  <c r="V63" i="2"/>
  <c r="V64" i="2"/>
  <c r="V65" i="2"/>
  <c r="V66" i="2"/>
  <c r="V67" i="2"/>
  <c r="V68" i="2"/>
  <c r="V69" i="2"/>
  <c r="V70" i="2"/>
  <c r="V71" i="2"/>
  <c r="V72" i="2"/>
  <c r="V73" i="2"/>
  <c r="V74" i="2"/>
  <c r="V75" i="2"/>
  <c r="V76" i="2"/>
  <c r="V77" i="2"/>
  <c r="V78" i="2"/>
  <c r="V79" i="2"/>
  <c r="V80" i="2"/>
  <c r="V81" i="2"/>
  <c r="V82" i="2"/>
  <c r="V83" i="2"/>
  <c r="V84" i="2"/>
  <c r="V85" i="2"/>
  <c r="V86" i="2"/>
  <c r="V87" i="2"/>
  <c r="V88" i="2"/>
  <c r="V89" i="2"/>
  <c r="V90" i="2"/>
  <c r="V91" i="2"/>
  <c r="V92" i="2"/>
  <c r="V93" i="2"/>
  <c r="V94" i="2"/>
  <c r="V95" i="2"/>
  <c r="V96" i="2"/>
  <c r="V97" i="2"/>
  <c r="V98" i="2"/>
  <c r="V99" i="2"/>
  <c r="V100" i="2"/>
  <c r="V101" i="2"/>
  <c r="V102" i="2"/>
  <c r="V103" i="2"/>
  <c r="V104" i="2"/>
  <c r="V105" i="2"/>
  <c r="V106" i="2"/>
  <c r="V107" i="2"/>
  <c r="V108" i="2"/>
  <c r="V109" i="2"/>
  <c r="V110" i="2"/>
  <c r="V111" i="2"/>
  <c r="V112" i="2"/>
  <c r="V113" i="2"/>
  <c r="V114" i="2"/>
  <c r="V115" i="2"/>
  <c r="V116" i="2"/>
  <c r="V117" i="2"/>
  <c r="V118" i="2"/>
  <c r="V119" i="2"/>
  <c r="V120" i="2"/>
  <c r="V121" i="2"/>
  <c r="V122" i="2"/>
  <c r="V123" i="2"/>
  <c r="V124" i="2"/>
  <c r="V125" i="2"/>
  <c r="V126" i="2"/>
  <c r="V127" i="2"/>
  <c r="V128" i="2"/>
  <c r="V129" i="2"/>
  <c r="V130" i="2"/>
  <c r="V131" i="2"/>
  <c r="V132" i="2"/>
  <c r="V133" i="2"/>
  <c r="V134" i="2"/>
  <c r="V135" i="2"/>
  <c r="V136" i="2"/>
  <c r="V137" i="2"/>
  <c r="V138" i="2"/>
  <c r="V139" i="2"/>
  <c r="V140" i="2"/>
  <c r="V141" i="2"/>
  <c r="V142" i="2"/>
  <c r="V143" i="2"/>
  <c r="V144" i="2"/>
  <c r="V145" i="2"/>
  <c r="V146" i="2"/>
  <c r="V147" i="2"/>
  <c r="V148" i="2"/>
  <c r="V149" i="2"/>
  <c r="V150" i="2"/>
  <c r="V151" i="2"/>
  <c r="V152" i="2"/>
  <c r="V153" i="2"/>
  <c r="V154" i="2"/>
  <c r="V155" i="2"/>
  <c r="V156" i="2"/>
  <c r="V157" i="2"/>
  <c r="V158" i="2"/>
  <c r="V159" i="2"/>
  <c r="V160" i="2"/>
  <c r="V161" i="2"/>
  <c r="V162" i="2"/>
  <c r="V163" i="2"/>
  <c r="V164" i="2"/>
  <c r="V165" i="2"/>
  <c r="V166" i="2"/>
  <c r="V167" i="2"/>
  <c r="V168" i="2"/>
  <c r="V169" i="2"/>
  <c r="V170" i="2"/>
  <c r="V171" i="2"/>
  <c r="V172" i="2"/>
  <c r="V173" i="2"/>
  <c r="V174" i="2"/>
  <c r="V175" i="2"/>
  <c r="V176" i="2"/>
  <c r="V177" i="2"/>
  <c r="V178" i="2"/>
  <c r="V179" i="2"/>
  <c r="V180" i="2"/>
  <c r="V181" i="2"/>
  <c r="V182" i="2"/>
  <c r="V183" i="2"/>
  <c r="V184" i="2"/>
  <c r="V185" i="2"/>
  <c r="V186" i="2"/>
  <c r="V187" i="2"/>
  <c r="V188" i="2"/>
  <c r="V189" i="2"/>
  <c r="V190" i="2"/>
  <c r="V191" i="2"/>
  <c r="V192" i="2"/>
  <c r="V193" i="2"/>
  <c r="V194" i="2"/>
  <c r="V195" i="2"/>
  <c r="V196" i="2"/>
  <c r="V197" i="2"/>
  <c r="V198" i="2"/>
  <c r="V199" i="2"/>
  <c r="V200" i="2"/>
  <c r="V201" i="2"/>
  <c r="V202" i="2"/>
  <c r="V203" i="2"/>
  <c r="V204" i="2"/>
  <c r="V205" i="2"/>
  <c r="V206" i="2"/>
  <c r="V207" i="2"/>
  <c r="V208" i="2"/>
  <c r="V209" i="2"/>
  <c r="V210" i="2"/>
  <c r="V211" i="2"/>
  <c r="V212" i="2"/>
  <c r="V213" i="2"/>
  <c r="V214" i="2"/>
  <c r="V215" i="2"/>
  <c r="V216" i="2"/>
  <c r="V217" i="2"/>
  <c r="V218" i="2"/>
  <c r="V219" i="2"/>
  <c r="V220" i="2"/>
  <c r="V221" i="2"/>
  <c r="V222" i="2"/>
  <c r="V223" i="2"/>
  <c r="V224" i="2"/>
  <c r="V225" i="2"/>
  <c r="V226" i="2"/>
  <c r="V227" i="2"/>
  <c r="V228" i="2"/>
  <c r="V229" i="2"/>
  <c r="V230" i="2"/>
  <c r="V231" i="2"/>
  <c r="V232" i="2"/>
  <c r="V233" i="2"/>
  <c r="V234" i="2"/>
  <c r="V235" i="2"/>
  <c r="V236" i="2"/>
  <c r="V237" i="2"/>
  <c r="V238" i="2"/>
  <c r="V239" i="2"/>
  <c r="V240" i="2"/>
  <c r="V241" i="2"/>
  <c r="V242" i="2"/>
  <c r="V243" i="2"/>
  <c r="V244" i="2"/>
  <c r="V245" i="2"/>
  <c r="V246" i="2"/>
  <c r="V247" i="2"/>
  <c r="V248" i="2"/>
  <c r="V249" i="2"/>
  <c r="V250" i="2"/>
  <c r="V251" i="2"/>
  <c r="V252" i="2"/>
  <c r="V253" i="2"/>
  <c r="V254" i="2"/>
  <c r="V255" i="2"/>
  <c r="V256" i="2"/>
  <c r="V257" i="2"/>
  <c r="V258" i="2"/>
  <c r="V259" i="2"/>
  <c r="V260" i="2"/>
  <c r="V261" i="2"/>
  <c r="V262" i="2"/>
  <c r="V263" i="2"/>
  <c r="V264" i="2"/>
  <c r="V265" i="2"/>
  <c r="V266" i="2"/>
  <c r="V267" i="2"/>
  <c r="V268" i="2"/>
  <c r="V269" i="2"/>
  <c r="V270" i="2"/>
  <c r="V271" i="2"/>
  <c r="V272" i="2"/>
  <c r="V273" i="2"/>
  <c r="V274" i="2"/>
  <c r="V275" i="2"/>
  <c r="V276" i="2"/>
  <c r="V277" i="2"/>
  <c r="V278" i="2"/>
  <c r="V279" i="2"/>
  <c r="V280" i="2"/>
  <c r="V281" i="2"/>
  <c r="V282" i="2"/>
  <c r="V283" i="2"/>
  <c r="V284" i="2"/>
  <c r="V285" i="2"/>
  <c r="V286" i="2"/>
  <c r="V287" i="2"/>
  <c r="V288" i="2"/>
  <c r="V289" i="2"/>
  <c r="V290" i="2"/>
  <c r="V291" i="2"/>
  <c r="V292" i="2"/>
  <c r="V293" i="2"/>
  <c r="V294" i="2"/>
  <c r="V295" i="2"/>
  <c r="V296" i="2"/>
  <c r="V297" i="2"/>
  <c r="V298" i="2"/>
  <c r="V299" i="2"/>
  <c r="V300" i="2"/>
  <c r="V301" i="2"/>
  <c r="V302" i="2"/>
  <c r="V303" i="2"/>
  <c r="V304" i="2"/>
  <c r="V305" i="2"/>
  <c r="V306" i="2"/>
  <c r="V307" i="2"/>
  <c r="V308" i="2"/>
  <c r="V309" i="2"/>
  <c r="V310" i="2"/>
  <c r="V311" i="2"/>
  <c r="V312" i="2"/>
  <c r="V313" i="2"/>
  <c r="V314" i="2"/>
  <c r="V315" i="2"/>
  <c r="V316" i="2"/>
  <c r="V317" i="2"/>
  <c r="V318" i="2"/>
  <c r="V319" i="2"/>
  <c r="V320" i="2"/>
  <c r="V321" i="2"/>
  <c r="V322" i="2"/>
  <c r="V323" i="2"/>
  <c r="V324" i="2"/>
  <c r="V325" i="2"/>
  <c r="V326" i="2"/>
  <c r="V327" i="2"/>
  <c r="V328" i="2"/>
  <c r="V329" i="2"/>
  <c r="V330" i="2"/>
  <c r="V331" i="2"/>
  <c r="V332" i="2"/>
  <c r="V333" i="2"/>
  <c r="V334" i="2"/>
  <c r="V335" i="2"/>
  <c r="V336" i="2"/>
  <c r="V337" i="2"/>
  <c r="V338" i="2"/>
  <c r="V339" i="2"/>
  <c r="V340" i="2"/>
  <c r="V341" i="2"/>
  <c r="V342" i="2"/>
  <c r="V343" i="2"/>
  <c r="V344" i="2"/>
  <c r="V345" i="2"/>
  <c r="V346" i="2"/>
  <c r="V347" i="2"/>
  <c r="V348" i="2"/>
  <c r="V349" i="2"/>
  <c r="V350" i="2"/>
  <c r="V351" i="2"/>
  <c r="V352" i="2"/>
  <c r="V353" i="2"/>
  <c r="V354" i="2"/>
  <c r="V355" i="2"/>
  <c r="V356" i="2"/>
  <c r="V357" i="2"/>
  <c r="V358" i="2"/>
  <c r="V359" i="2"/>
  <c r="V360" i="2"/>
  <c r="V361" i="2"/>
  <c r="V362" i="2"/>
  <c r="V363" i="2"/>
  <c r="V364" i="2"/>
  <c r="V365" i="2"/>
  <c r="V366" i="2"/>
  <c r="V367" i="2"/>
  <c r="V368" i="2"/>
  <c r="V369" i="2"/>
  <c r="V370" i="2"/>
  <c r="V371" i="2"/>
  <c r="V372" i="2"/>
  <c r="V373" i="2"/>
  <c r="V374" i="2"/>
  <c r="V375" i="2"/>
  <c r="V376" i="2"/>
  <c r="V377" i="2"/>
  <c r="V378" i="2"/>
  <c r="V379" i="2"/>
  <c r="V380" i="2"/>
  <c r="V381" i="2"/>
  <c r="V382" i="2"/>
  <c r="V383" i="2"/>
  <c r="V384" i="2"/>
  <c r="V385" i="2"/>
  <c r="V386" i="2"/>
  <c r="V387" i="2"/>
  <c r="V388" i="2"/>
  <c r="V389" i="2"/>
  <c r="V390" i="2"/>
  <c r="V391" i="2"/>
  <c r="V392" i="2"/>
  <c r="V393" i="2"/>
  <c r="V394" i="2"/>
  <c r="V395" i="2"/>
  <c r="V396" i="2"/>
  <c r="V397" i="2"/>
  <c r="V398" i="2"/>
  <c r="V399" i="2"/>
  <c r="V400" i="2"/>
  <c r="V401" i="2"/>
  <c r="V402" i="2"/>
  <c r="V403" i="2"/>
  <c r="V404" i="2"/>
  <c r="V405" i="2"/>
  <c r="V406" i="2"/>
  <c r="V407" i="2"/>
  <c r="V408" i="2"/>
  <c r="V409" i="2"/>
  <c r="V410" i="2"/>
  <c r="V411" i="2"/>
  <c r="V412" i="2"/>
  <c r="V413" i="2"/>
  <c r="V414" i="2"/>
  <c r="V415" i="2"/>
  <c r="V416" i="2"/>
  <c r="V417" i="2"/>
  <c r="V418" i="2"/>
  <c r="V419" i="2"/>
  <c r="V420" i="2"/>
  <c r="V421" i="2"/>
  <c r="V422" i="2"/>
  <c r="V423" i="2"/>
  <c r="V424" i="2"/>
  <c r="V425" i="2"/>
  <c r="V426" i="2"/>
  <c r="V427" i="2"/>
  <c r="V428" i="2"/>
  <c r="V429" i="2"/>
  <c r="V430" i="2"/>
  <c r="V431" i="2"/>
  <c r="V432" i="2"/>
  <c r="V433" i="2"/>
  <c r="V434" i="2"/>
  <c r="V435" i="2"/>
  <c r="V436" i="2"/>
  <c r="V437" i="2"/>
  <c r="V438" i="2"/>
  <c r="V439" i="2"/>
  <c r="V440" i="2"/>
  <c r="V441" i="2"/>
  <c r="V442" i="2"/>
  <c r="V443" i="2"/>
  <c r="V444" i="2"/>
  <c r="V445" i="2"/>
  <c r="V446" i="2"/>
  <c r="V447" i="2"/>
  <c r="V448" i="2"/>
  <c r="V449" i="2"/>
  <c r="V450" i="2"/>
  <c r="V451" i="2"/>
  <c r="V452" i="2"/>
  <c r="V453" i="2"/>
  <c r="V454" i="2"/>
  <c r="V455" i="2"/>
  <c r="V456" i="2"/>
  <c r="V457" i="2"/>
  <c r="V458" i="2"/>
  <c r="V459" i="2"/>
  <c r="V460" i="2"/>
  <c r="V461" i="2"/>
  <c r="V462" i="2"/>
  <c r="V463" i="2"/>
  <c r="V464" i="2"/>
  <c r="V465" i="2"/>
  <c r="V466" i="2"/>
  <c r="V467" i="2"/>
  <c r="V468" i="2"/>
  <c r="V469" i="2"/>
  <c r="V470" i="2"/>
  <c r="V471" i="2"/>
  <c r="V472" i="2"/>
  <c r="V473" i="2"/>
  <c r="V474" i="2"/>
  <c r="V475" i="2"/>
  <c r="V476" i="2"/>
  <c r="V477" i="2"/>
  <c r="V478" i="2"/>
  <c r="V479" i="2"/>
  <c r="V480" i="2"/>
  <c r="V481" i="2"/>
  <c r="V482" i="2"/>
  <c r="V483" i="2"/>
  <c r="V484" i="2"/>
  <c r="V485" i="2"/>
  <c r="V486" i="2"/>
  <c r="V487" i="2"/>
  <c r="V488" i="2"/>
  <c r="V489" i="2"/>
  <c r="V490" i="2"/>
  <c r="V491" i="2"/>
  <c r="V492" i="2"/>
  <c r="V493" i="2"/>
  <c r="V494" i="2"/>
  <c r="V495" i="2"/>
  <c r="V496" i="2"/>
  <c r="V497" i="2"/>
  <c r="V498" i="2"/>
  <c r="V499" i="2"/>
  <c r="V500" i="2"/>
  <c r="V501" i="2"/>
  <c r="V502" i="2"/>
  <c r="V503" i="2"/>
  <c r="V504" i="2"/>
  <c r="V505" i="2"/>
  <c r="V506" i="2"/>
  <c r="V507" i="2"/>
  <c r="V508" i="2"/>
  <c r="V509" i="2"/>
  <c r="V510" i="2"/>
  <c r="V511" i="2"/>
  <c r="V512" i="2"/>
  <c r="V513" i="2"/>
  <c r="V514" i="2"/>
  <c r="V515" i="2"/>
  <c r="V516" i="2"/>
  <c r="V517" i="2"/>
  <c r="V518" i="2"/>
  <c r="V519" i="2"/>
  <c r="V520" i="2"/>
  <c r="V521" i="2"/>
  <c r="V522" i="2"/>
  <c r="V523" i="2"/>
  <c r="V524" i="2"/>
  <c r="V525" i="2"/>
  <c r="V526" i="2"/>
  <c r="V527" i="2"/>
  <c r="V528" i="2"/>
  <c r="V529" i="2"/>
  <c r="V530" i="2"/>
  <c r="V531" i="2"/>
  <c r="V532" i="2"/>
  <c r="V533" i="2"/>
  <c r="V534" i="2"/>
  <c r="V535" i="2"/>
  <c r="V536" i="2"/>
  <c r="V537" i="2"/>
  <c r="V538" i="2"/>
  <c r="V539" i="2"/>
  <c r="V540" i="2"/>
  <c r="V541" i="2"/>
  <c r="V542" i="2"/>
  <c r="V543" i="2"/>
  <c r="V544" i="2"/>
  <c r="V545" i="2"/>
  <c r="V546" i="2"/>
  <c r="V547" i="2"/>
  <c r="V548" i="2"/>
  <c r="V549" i="2"/>
  <c r="V550" i="2"/>
  <c r="V551" i="2"/>
  <c r="V552" i="2"/>
  <c r="V553" i="2"/>
  <c r="V554" i="2"/>
  <c r="V555" i="2"/>
  <c r="V556" i="2"/>
  <c r="V557" i="2"/>
  <c r="V558" i="2"/>
  <c r="V559" i="2"/>
  <c r="V560" i="2"/>
  <c r="V561" i="2"/>
  <c r="V562" i="2"/>
  <c r="V563" i="2"/>
  <c r="V564" i="2"/>
  <c r="V565" i="2"/>
  <c r="V566" i="2"/>
  <c r="V567" i="2"/>
  <c r="V568" i="2"/>
  <c r="V569" i="2"/>
  <c r="V570" i="2"/>
  <c r="V571" i="2"/>
  <c r="V572" i="2"/>
  <c r="V573" i="2"/>
  <c r="V574" i="2"/>
  <c r="V575" i="2"/>
  <c r="V576" i="2"/>
  <c r="V577" i="2"/>
  <c r="V578" i="2"/>
  <c r="V579" i="2"/>
  <c r="V580" i="2"/>
  <c r="V581" i="2"/>
  <c r="V582" i="2"/>
  <c r="V583" i="2"/>
  <c r="V584" i="2"/>
  <c r="V585" i="2"/>
  <c r="V586" i="2"/>
  <c r="V587" i="2"/>
  <c r="V588" i="2"/>
  <c r="V589" i="2"/>
  <c r="V590" i="2"/>
  <c r="V591" i="2"/>
  <c r="V592" i="2"/>
  <c r="V593" i="2"/>
  <c r="V594" i="2"/>
  <c r="V595" i="2"/>
  <c r="V596" i="2"/>
  <c r="V597" i="2"/>
  <c r="V598" i="2"/>
  <c r="V599" i="2"/>
  <c r="V600" i="2"/>
  <c r="V601" i="2"/>
  <c r="V602" i="2"/>
  <c r="V603" i="2"/>
  <c r="V604" i="2"/>
  <c r="V605" i="2"/>
  <c r="V606" i="2"/>
  <c r="V607" i="2"/>
  <c r="V608" i="2"/>
  <c r="V609" i="2"/>
  <c r="V610" i="2"/>
  <c r="V611" i="2"/>
  <c r="V612" i="2"/>
  <c r="V613" i="2"/>
  <c r="V614" i="2"/>
  <c r="V615" i="2"/>
  <c r="V616" i="2"/>
  <c r="V617" i="2"/>
  <c r="V618" i="2"/>
  <c r="V619" i="2"/>
  <c r="V620" i="2"/>
  <c r="V621" i="2"/>
  <c r="V622" i="2"/>
  <c r="V623" i="2"/>
  <c r="V624" i="2"/>
  <c r="V625" i="2"/>
  <c r="V626" i="2"/>
  <c r="V627" i="2"/>
  <c r="V628" i="2"/>
  <c r="V629" i="2"/>
  <c r="V630" i="2"/>
  <c r="V631" i="2"/>
  <c r="V632" i="2"/>
  <c r="V633" i="2"/>
  <c r="V634" i="2"/>
  <c r="V635" i="2"/>
  <c r="V636" i="2"/>
  <c r="V637" i="2"/>
  <c r="V638" i="2"/>
  <c r="V639" i="2"/>
  <c r="V640" i="2"/>
  <c r="V641" i="2"/>
  <c r="V642" i="2"/>
  <c r="V643" i="2"/>
  <c r="V644" i="2"/>
  <c r="V645" i="2"/>
  <c r="V646" i="2"/>
  <c r="V647" i="2"/>
  <c r="V648" i="2"/>
  <c r="V649" i="2"/>
  <c r="V650" i="2"/>
  <c r="V651" i="2"/>
  <c r="V652" i="2"/>
  <c r="V653" i="2"/>
  <c r="V654" i="2"/>
  <c r="V655" i="2"/>
  <c r="V656" i="2"/>
  <c r="V657" i="2"/>
  <c r="V658" i="2"/>
  <c r="V659" i="2"/>
  <c r="V660" i="2"/>
  <c r="V661" i="2"/>
  <c r="V662" i="2"/>
  <c r="V663" i="2"/>
  <c r="V664" i="2"/>
  <c r="V665" i="2"/>
  <c r="V666" i="2"/>
  <c r="V667" i="2"/>
  <c r="V668" i="2"/>
  <c r="V669" i="2"/>
  <c r="V670" i="2"/>
  <c r="V671" i="2"/>
  <c r="V672" i="2"/>
  <c r="V673" i="2"/>
  <c r="V674" i="2"/>
  <c r="V675" i="2"/>
  <c r="V676" i="2"/>
  <c r="V677" i="2"/>
  <c r="V678" i="2"/>
  <c r="V679" i="2"/>
  <c r="V680" i="2"/>
  <c r="V681" i="2"/>
  <c r="V682" i="2"/>
  <c r="V683" i="2"/>
  <c r="V684" i="2"/>
  <c r="V685" i="2"/>
  <c r="V686" i="2"/>
  <c r="V687" i="2"/>
  <c r="V688" i="2"/>
  <c r="V689" i="2"/>
  <c r="V690" i="2"/>
  <c r="V691" i="2"/>
  <c r="V692" i="2"/>
  <c r="V693" i="2"/>
  <c r="V694" i="2"/>
  <c r="V695" i="2"/>
  <c r="V696" i="2"/>
  <c r="V697" i="2"/>
  <c r="V698" i="2"/>
  <c r="V699" i="2"/>
  <c r="V700" i="2"/>
  <c r="V701" i="2"/>
  <c r="V702" i="2"/>
  <c r="V703" i="2"/>
  <c r="V704" i="2"/>
  <c r="V705" i="2"/>
  <c r="V706" i="2"/>
  <c r="V707" i="2"/>
  <c r="V708" i="2"/>
  <c r="V709" i="2"/>
  <c r="V710" i="2"/>
  <c r="V711" i="2"/>
  <c r="V712" i="2"/>
  <c r="V713" i="2"/>
  <c r="V714" i="2"/>
  <c r="V715" i="2"/>
  <c r="V716" i="2"/>
  <c r="V717" i="2"/>
  <c r="V718" i="2"/>
  <c r="V719" i="2"/>
  <c r="V720" i="2"/>
  <c r="V721" i="2"/>
  <c r="V722" i="2"/>
  <c r="V723" i="2"/>
  <c r="V724" i="2"/>
  <c r="V725" i="2"/>
  <c r="V726" i="2"/>
  <c r="V727" i="2"/>
  <c r="V728" i="2"/>
  <c r="V729" i="2"/>
  <c r="V730" i="2"/>
  <c r="V731" i="2"/>
  <c r="V732" i="2"/>
  <c r="V733" i="2"/>
  <c r="V734" i="2"/>
  <c r="V735" i="2"/>
  <c r="V736" i="2"/>
  <c r="V737" i="2"/>
  <c r="V738" i="2"/>
  <c r="V739" i="2"/>
  <c r="V740" i="2"/>
  <c r="V741" i="2"/>
  <c r="V742" i="2"/>
  <c r="V743" i="2"/>
  <c r="V744" i="2"/>
  <c r="V745" i="2"/>
  <c r="V746" i="2"/>
  <c r="V747" i="2"/>
  <c r="V748" i="2"/>
  <c r="V749" i="2"/>
  <c r="V750" i="2"/>
  <c r="V751" i="2"/>
  <c r="V752" i="2"/>
  <c r="V753" i="2"/>
  <c r="V754" i="2"/>
  <c r="V755" i="2"/>
  <c r="V756" i="2"/>
  <c r="V757" i="2"/>
  <c r="V758" i="2"/>
  <c r="V759" i="2"/>
  <c r="V760" i="2"/>
  <c r="V761" i="2"/>
  <c r="V762" i="2"/>
  <c r="V763" i="2"/>
  <c r="V764" i="2"/>
  <c r="V765" i="2"/>
  <c r="V766" i="2"/>
  <c r="V767" i="2"/>
  <c r="V768" i="2"/>
  <c r="V769" i="2"/>
  <c r="V770" i="2"/>
  <c r="V771" i="2"/>
  <c r="V772" i="2"/>
  <c r="V773" i="2"/>
  <c r="V774" i="2"/>
  <c r="V775" i="2"/>
  <c r="V776" i="2"/>
  <c r="V777" i="2"/>
  <c r="V778" i="2"/>
  <c r="V779" i="2"/>
  <c r="V780" i="2"/>
  <c r="V781" i="2"/>
  <c r="V782" i="2"/>
  <c r="V783" i="2"/>
  <c r="V784" i="2"/>
  <c r="V785" i="2"/>
  <c r="V786" i="2"/>
  <c r="V787" i="2"/>
  <c r="V788" i="2"/>
  <c r="V789" i="2"/>
  <c r="V790" i="2"/>
  <c r="V791" i="2"/>
  <c r="V792" i="2"/>
  <c r="V793" i="2"/>
  <c r="V794" i="2"/>
  <c r="V795" i="2"/>
  <c r="V796" i="2"/>
  <c r="V797" i="2"/>
  <c r="V798" i="2"/>
  <c r="V799" i="2"/>
  <c r="V800" i="2"/>
  <c r="V801" i="2"/>
  <c r="V802" i="2"/>
  <c r="V803" i="2"/>
  <c r="V804" i="2"/>
  <c r="V805" i="2"/>
  <c r="V806" i="2"/>
  <c r="V807" i="2"/>
  <c r="V808" i="2"/>
  <c r="V809" i="2"/>
  <c r="V810" i="2"/>
  <c r="V811" i="2"/>
  <c r="V812" i="2"/>
  <c r="V813" i="2"/>
  <c r="V814" i="2"/>
  <c r="V815" i="2"/>
  <c r="V816" i="2"/>
  <c r="V817" i="2"/>
  <c r="V818" i="2"/>
  <c r="V819" i="2"/>
  <c r="V820" i="2"/>
  <c r="V821" i="2"/>
  <c r="V822" i="2"/>
  <c r="V823" i="2"/>
  <c r="V824" i="2"/>
  <c r="V825" i="2"/>
  <c r="V826" i="2"/>
  <c r="V827" i="2"/>
  <c r="V828" i="2"/>
  <c r="V829" i="2"/>
  <c r="V830" i="2"/>
  <c r="V831" i="2"/>
  <c r="V832" i="2"/>
  <c r="V833" i="2"/>
  <c r="V834" i="2"/>
  <c r="V835" i="2"/>
  <c r="V836" i="2"/>
  <c r="V837" i="2"/>
  <c r="V838" i="2"/>
  <c r="V839" i="2"/>
  <c r="V840" i="2"/>
  <c r="V841" i="2"/>
  <c r="V842" i="2"/>
  <c r="V843" i="2"/>
  <c r="V844" i="2"/>
  <c r="V845" i="2"/>
  <c r="V846" i="2"/>
  <c r="V847" i="2"/>
  <c r="V848" i="2"/>
  <c r="V849" i="2"/>
  <c r="V850" i="2"/>
  <c r="V851" i="2"/>
  <c r="V852" i="2"/>
  <c r="V853" i="2"/>
  <c r="V854" i="2"/>
  <c r="V855" i="2"/>
  <c r="V856" i="2"/>
  <c r="V857" i="2"/>
  <c r="V858" i="2"/>
  <c r="V859" i="2"/>
  <c r="V860" i="2"/>
  <c r="V861" i="2"/>
  <c r="V862" i="2"/>
  <c r="V863" i="2"/>
  <c r="V864" i="2"/>
  <c r="V865" i="2"/>
  <c r="V866" i="2"/>
  <c r="V867" i="2"/>
  <c r="V868" i="2"/>
  <c r="V869" i="2"/>
  <c r="V870" i="2"/>
  <c r="V871" i="2"/>
  <c r="V872" i="2"/>
  <c r="V873" i="2"/>
  <c r="V874" i="2"/>
  <c r="V875" i="2"/>
  <c r="V876" i="2"/>
  <c r="V877" i="2"/>
  <c r="V878" i="2"/>
  <c r="V879" i="2"/>
  <c r="V880" i="2"/>
  <c r="V881" i="2"/>
  <c r="V882" i="2"/>
  <c r="V883" i="2"/>
  <c r="V884" i="2"/>
  <c r="V885" i="2"/>
  <c r="V886" i="2"/>
  <c r="V887" i="2"/>
  <c r="V888" i="2"/>
  <c r="V889" i="2"/>
  <c r="V890" i="2"/>
  <c r="V891" i="2"/>
  <c r="V892" i="2"/>
  <c r="V893" i="2"/>
  <c r="V894" i="2"/>
  <c r="V895" i="2"/>
  <c r="V896" i="2"/>
  <c r="V897" i="2"/>
  <c r="V898" i="2"/>
  <c r="V899" i="2"/>
  <c r="V900" i="2"/>
  <c r="V901" i="2"/>
  <c r="V902" i="2"/>
  <c r="V903" i="2"/>
  <c r="V904" i="2"/>
  <c r="V905" i="2"/>
  <c r="V906" i="2"/>
  <c r="V907" i="2"/>
  <c r="V908" i="2"/>
  <c r="V909" i="2"/>
  <c r="V910" i="2"/>
  <c r="V911" i="2"/>
  <c r="V912" i="2"/>
  <c r="V913" i="2"/>
  <c r="V914" i="2"/>
  <c r="V915" i="2"/>
  <c r="V916" i="2"/>
  <c r="V917" i="2"/>
  <c r="V918" i="2"/>
  <c r="V919" i="2"/>
  <c r="V920" i="2"/>
  <c r="V921" i="2"/>
  <c r="V922" i="2"/>
  <c r="V923" i="2"/>
  <c r="V924" i="2"/>
  <c r="V925" i="2"/>
  <c r="V926" i="2"/>
  <c r="V927" i="2"/>
  <c r="V928" i="2"/>
  <c r="V929" i="2"/>
  <c r="V930" i="2"/>
  <c r="V931" i="2"/>
  <c r="V932" i="2"/>
  <c r="V933" i="2"/>
  <c r="V934" i="2"/>
  <c r="V935" i="2"/>
  <c r="V936" i="2"/>
  <c r="V937" i="2"/>
  <c r="V938" i="2"/>
  <c r="V939" i="2"/>
  <c r="V940" i="2"/>
  <c r="V941" i="2"/>
  <c r="V942" i="2"/>
  <c r="V943" i="2"/>
  <c r="V944" i="2"/>
  <c r="V945" i="2"/>
  <c r="V946" i="2"/>
  <c r="V947" i="2"/>
  <c r="V948" i="2"/>
  <c r="V949" i="2"/>
  <c r="V950" i="2"/>
  <c r="V951" i="2"/>
  <c r="V952" i="2"/>
  <c r="V953" i="2"/>
  <c r="V954" i="2"/>
  <c r="V955" i="2"/>
  <c r="V956" i="2"/>
  <c r="V957" i="2"/>
  <c r="V958" i="2"/>
  <c r="V959" i="2"/>
  <c r="V960" i="2"/>
  <c r="V961" i="2"/>
  <c r="V962" i="2"/>
  <c r="V963" i="2"/>
  <c r="V964" i="2"/>
  <c r="V965" i="2"/>
  <c r="V966" i="2"/>
  <c r="V967" i="2"/>
  <c r="V968" i="2"/>
  <c r="V969" i="2"/>
  <c r="V970" i="2"/>
  <c r="V971" i="2"/>
  <c r="V972" i="2"/>
  <c r="V973" i="2"/>
  <c r="V974" i="2"/>
  <c r="V975" i="2"/>
  <c r="V976" i="2"/>
  <c r="V977" i="2"/>
  <c r="V978" i="2"/>
  <c r="V979" i="2"/>
  <c r="V980" i="2"/>
  <c r="V981" i="2"/>
  <c r="V982" i="2"/>
  <c r="V983" i="2"/>
  <c r="V984" i="2"/>
  <c r="V985" i="2"/>
  <c r="V986" i="2"/>
  <c r="V987" i="2"/>
  <c r="V988" i="2"/>
  <c r="V989" i="2"/>
  <c r="V990" i="2"/>
  <c r="V991" i="2"/>
  <c r="V992" i="2"/>
  <c r="V993" i="2"/>
  <c r="V994" i="2"/>
  <c r="V995" i="2"/>
  <c r="V996" i="2"/>
  <c r="V997" i="2"/>
  <c r="V998" i="2"/>
  <c r="V999" i="2"/>
  <c r="V1000" i="2"/>
  <c r="V1001" i="2"/>
  <c r="V1002" i="2"/>
  <c r="V1003" i="2"/>
  <c r="V1004" i="2"/>
  <c r="V1005" i="2"/>
  <c r="V1006" i="2"/>
  <c r="V1007" i="2"/>
  <c r="V1008" i="2"/>
  <c r="V1009" i="2"/>
  <c r="V1010" i="2"/>
  <c r="V1011" i="2"/>
  <c r="V1012" i="2"/>
  <c r="V1013" i="2"/>
  <c r="V1014" i="2"/>
  <c r="V1015" i="2"/>
  <c r="V1016" i="2"/>
  <c r="V1017" i="2"/>
  <c r="V1018" i="2"/>
  <c r="V1019" i="2"/>
  <c r="V1020" i="2"/>
  <c r="V1021" i="2"/>
  <c r="V1022" i="2"/>
  <c r="V1023" i="2"/>
  <c r="V1024" i="2"/>
  <c r="V1025" i="2"/>
  <c r="V1026" i="2"/>
  <c r="V1027" i="2"/>
  <c r="V1028" i="2"/>
  <c r="V1029" i="2"/>
  <c r="V1030" i="2"/>
  <c r="V1031" i="2"/>
  <c r="V1032" i="2"/>
  <c r="V1033" i="2"/>
  <c r="V1034" i="2"/>
  <c r="V1035" i="2"/>
  <c r="V1036" i="2"/>
  <c r="V1037" i="2"/>
  <c r="V1038" i="2"/>
  <c r="V1039" i="2"/>
  <c r="V1040" i="2"/>
  <c r="V1041" i="2"/>
  <c r="V1042" i="2"/>
  <c r="V1043" i="2"/>
  <c r="V1044" i="2"/>
  <c r="V1045" i="2"/>
  <c r="V1046" i="2"/>
  <c r="V1047" i="2"/>
  <c r="V1048" i="2"/>
  <c r="V1049" i="2"/>
  <c r="V1050" i="2"/>
  <c r="V1051" i="2"/>
  <c r="V1052" i="2"/>
  <c r="V1053" i="2"/>
  <c r="V1054" i="2"/>
  <c r="V1055" i="2"/>
  <c r="V1056" i="2"/>
  <c r="V1057" i="2"/>
  <c r="V1058" i="2"/>
  <c r="V1059" i="2"/>
  <c r="V1060" i="2"/>
  <c r="V1061" i="2"/>
  <c r="V1062" i="2"/>
  <c r="V1063" i="2"/>
  <c r="V1064" i="2"/>
  <c r="V1065" i="2"/>
  <c r="V1066" i="2"/>
  <c r="V1067" i="2"/>
  <c r="V1068" i="2"/>
  <c r="V1069" i="2"/>
  <c r="V1070" i="2"/>
  <c r="V1071" i="2"/>
  <c r="V1072" i="2"/>
  <c r="V1073" i="2"/>
  <c r="V1074" i="2"/>
  <c r="V1075" i="2"/>
  <c r="V1076" i="2"/>
  <c r="V1077" i="2"/>
  <c r="V1078" i="2"/>
  <c r="V1079" i="2"/>
  <c r="V1080" i="2"/>
  <c r="V1081" i="2"/>
  <c r="V1082" i="2"/>
  <c r="V1083" i="2"/>
  <c r="V1084" i="2"/>
  <c r="V1085" i="2"/>
  <c r="V1086" i="2"/>
  <c r="V1087" i="2"/>
  <c r="V1088" i="2"/>
  <c r="V1089" i="2"/>
  <c r="V1090" i="2"/>
  <c r="V1091" i="2"/>
  <c r="V1092" i="2"/>
  <c r="V1093" i="2"/>
  <c r="V1094" i="2"/>
  <c r="V1095" i="2"/>
  <c r="V1096" i="2"/>
  <c r="V1097" i="2"/>
  <c r="V1098" i="2"/>
  <c r="V1099" i="2"/>
  <c r="V1100" i="2"/>
  <c r="V1101" i="2"/>
  <c r="V1102" i="2"/>
  <c r="V1103" i="2"/>
  <c r="V1104" i="2"/>
  <c r="V1105" i="2"/>
  <c r="V1106" i="2"/>
  <c r="V1107" i="2"/>
  <c r="V1108" i="2"/>
  <c r="V1109" i="2"/>
  <c r="V1110" i="2"/>
  <c r="V1111" i="2"/>
  <c r="V1112" i="2"/>
  <c r="V1113" i="2"/>
  <c r="V1114" i="2"/>
  <c r="V1115" i="2"/>
  <c r="V1116" i="2"/>
  <c r="V1117" i="2"/>
  <c r="V1118" i="2"/>
  <c r="V1119" i="2"/>
  <c r="V1120" i="2"/>
  <c r="V1121" i="2"/>
  <c r="V1122" i="2"/>
  <c r="V1123" i="2"/>
  <c r="V1124" i="2"/>
  <c r="V1125" i="2"/>
  <c r="V1126" i="2"/>
  <c r="V1127" i="2"/>
  <c r="V1128" i="2"/>
  <c r="V1129" i="2"/>
  <c r="V1130" i="2"/>
  <c r="V1131" i="2"/>
  <c r="V1132" i="2"/>
  <c r="V1133" i="2"/>
  <c r="V1134" i="2"/>
  <c r="V1135" i="2"/>
  <c r="V1136" i="2"/>
  <c r="V1137" i="2"/>
  <c r="V1138" i="2"/>
  <c r="V1139" i="2"/>
  <c r="V1140" i="2"/>
  <c r="V1141" i="2"/>
  <c r="V1142" i="2"/>
  <c r="V1143" i="2"/>
  <c r="V1144" i="2"/>
  <c r="V1145" i="2"/>
  <c r="V1146" i="2"/>
  <c r="V1147" i="2"/>
  <c r="V1148" i="2"/>
  <c r="V1149" i="2"/>
  <c r="V1150" i="2"/>
  <c r="V1151" i="2"/>
  <c r="V1152" i="2"/>
  <c r="V1153" i="2"/>
  <c r="V1154" i="2"/>
  <c r="V1155" i="2"/>
  <c r="V1156" i="2"/>
  <c r="V1157" i="2"/>
  <c r="V1158" i="2"/>
  <c r="V1159" i="2"/>
  <c r="V1160" i="2"/>
  <c r="V1161" i="2"/>
  <c r="V1162" i="2"/>
  <c r="V1163" i="2"/>
  <c r="V1164" i="2"/>
  <c r="V1165" i="2"/>
  <c r="V1166" i="2"/>
  <c r="V1167" i="2"/>
  <c r="V1168" i="2"/>
  <c r="V1169" i="2"/>
  <c r="V1170" i="2"/>
  <c r="V1171" i="2"/>
  <c r="V1172" i="2"/>
  <c r="V1173" i="2"/>
  <c r="V1174" i="2"/>
  <c r="V1175" i="2"/>
  <c r="V1176" i="2"/>
  <c r="V1177" i="2"/>
  <c r="V1178" i="2"/>
  <c r="V1179" i="2"/>
  <c r="V1180" i="2"/>
  <c r="V1181" i="2"/>
  <c r="V1182" i="2"/>
  <c r="V1183" i="2"/>
  <c r="V1184" i="2"/>
  <c r="V1185" i="2"/>
  <c r="V1186" i="2"/>
  <c r="V1187" i="2"/>
  <c r="V1188" i="2"/>
  <c r="V1189" i="2"/>
  <c r="V1190" i="2"/>
  <c r="V1191" i="2"/>
  <c r="V1192" i="2"/>
  <c r="V1193" i="2"/>
  <c r="V1194" i="2"/>
  <c r="V1195" i="2"/>
  <c r="V1196" i="2"/>
  <c r="V1197" i="2"/>
  <c r="V1198" i="2"/>
  <c r="V1199" i="2"/>
  <c r="V1200" i="2"/>
  <c r="V1201" i="2"/>
  <c r="V1202" i="2"/>
  <c r="V1203" i="2"/>
  <c r="V1204" i="2"/>
  <c r="V1205" i="2"/>
  <c r="V1206" i="2"/>
  <c r="V1207" i="2"/>
  <c r="V1208" i="2"/>
  <c r="V1209" i="2"/>
  <c r="V1210" i="2"/>
  <c r="V1211" i="2"/>
  <c r="V1212" i="2"/>
  <c r="V1213" i="2"/>
  <c r="V1214" i="2"/>
  <c r="V1215" i="2"/>
  <c r="V1216" i="2"/>
  <c r="V1217" i="2"/>
  <c r="V1218" i="2"/>
  <c r="V1219" i="2"/>
  <c r="V1220" i="2"/>
  <c r="V1221" i="2"/>
  <c r="V1222" i="2"/>
  <c r="V1223" i="2"/>
  <c r="V1224" i="2"/>
  <c r="V1225" i="2"/>
  <c r="V1226" i="2"/>
  <c r="V1227" i="2"/>
  <c r="V1228" i="2"/>
  <c r="V1229" i="2"/>
  <c r="V1230" i="2"/>
  <c r="V1231" i="2"/>
  <c r="V1232" i="2"/>
  <c r="V1233" i="2"/>
  <c r="V1234" i="2"/>
  <c r="V1235" i="2"/>
  <c r="V1236" i="2"/>
  <c r="V1237" i="2"/>
  <c r="V1238" i="2"/>
  <c r="V1239" i="2"/>
  <c r="V1240" i="2"/>
  <c r="V1241" i="2"/>
  <c r="V1242" i="2"/>
  <c r="V1243" i="2"/>
  <c r="V1244" i="2"/>
  <c r="V1245" i="2"/>
  <c r="V1246" i="2"/>
  <c r="V1247" i="2"/>
  <c r="V1248" i="2"/>
  <c r="V1249" i="2"/>
  <c r="V1250" i="2"/>
  <c r="V1251" i="2"/>
  <c r="V1252" i="2"/>
  <c r="V1253" i="2"/>
  <c r="V1254" i="2"/>
  <c r="V1255" i="2"/>
  <c r="V1256" i="2"/>
  <c r="V1257" i="2"/>
  <c r="V1258" i="2"/>
  <c r="V1259" i="2"/>
  <c r="V1260" i="2"/>
  <c r="V1261" i="2"/>
  <c r="V1262" i="2"/>
  <c r="V1263" i="2"/>
  <c r="V1264" i="2"/>
  <c r="V1265" i="2"/>
  <c r="V1266" i="2"/>
  <c r="V1267" i="2"/>
  <c r="V1268" i="2"/>
  <c r="V1269" i="2"/>
  <c r="V1270" i="2"/>
  <c r="V1271" i="2"/>
  <c r="V1272" i="2"/>
  <c r="V1273" i="2"/>
  <c r="V1274" i="2"/>
  <c r="V1275" i="2"/>
  <c r="V1276" i="2"/>
  <c r="V1277" i="2"/>
  <c r="V1278" i="2"/>
  <c r="V1279" i="2"/>
  <c r="V1280" i="2"/>
  <c r="V1281" i="2"/>
  <c r="V1282" i="2"/>
  <c r="V1283" i="2"/>
  <c r="V1284" i="2"/>
  <c r="V1285" i="2"/>
  <c r="V1286" i="2"/>
  <c r="V1287" i="2"/>
  <c r="V1288" i="2"/>
  <c r="V1289" i="2"/>
  <c r="V1290" i="2"/>
  <c r="V1291" i="2"/>
  <c r="V1292" i="2"/>
  <c r="V1293" i="2"/>
  <c r="V1294" i="2"/>
  <c r="V1295" i="2"/>
  <c r="V1296" i="2"/>
  <c r="V1297" i="2"/>
  <c r="V1298" i="2"/>
  <c r="V1299" i="2"/>
  <c r="V1300" i="2"/>
  <c r="V1301" i="2"/>
  <c r="V1302" i="2"/>
  <c r="V1303" i="2"/>
  <c r="V1304" i="2"/>
  <c r="V1305" i="2"/>
  <c r="V1306" i="2"/>
  <c r="V1307" i="2"/>
  <c r="V1308" i="2"/>
  <c r="V1309" i="2"/>
  <c r="V1310" i="2"/>
  <c r="V1311" i="2"/>
  <c r="V1312" i="2"/>
  <c r="V1313" i="2"/>
  <c r="V1314" i="2"/>
  <c r="V1315" i="2"/>
  <c r="V1316" i="2"/>
  <c r="V1317" i="2"/>
  <c r="V1318" i="2"/>
  <c r="V1319" i="2"/>
  <c r="V1320" i="2"/>
  <c r="V1321" i="2"/>
  <c r="V1322" i="2"/>
  <c r="V1323" i="2"/>
  <c r="V1324" i="2"/>
  <c r="V1325" i="2"/>
  <c r="V1326" i="2"/>
  <c r="V1327" i="2"/>
  <c r="V1328" i="2"/>
  <c r="V1329" i="2"/>
  <c r="V1330" i="2"/>
  <c r="V1331" i="2"/>
  <c r="V1332" i="2"/>
  <c r="V1333" i="2"/>
  <c r="V1334" i="2"/>
  <c r="V1335" i="2"/>
  <c r="V1336" i="2"/>
  <c r="V1337" i="2"/>
  <c r="V1338" i="2"/>
  <c r="V1339" i="2"/>
  <c r="V1340" i="2"/>
  <c r="V1341" i="2"/>
  <c r="V1342" i="2"/>
  <c r="V1343" i="2"/>
  <c r="V1344" i="2"/>
  <c r="V1345" i="2"/>
  <c r="V1346" i="2"/>
  <c r="V1347" i="2"/>
  <c r="V1348" i="2"/>
  <c r="V1349" i="2"/>
  <c r="V1350" i="2"/>
  <c r="V1351" i="2"/>
  <c r="V1352" i="2"/>
  <c r="V1353" i="2"/>
  <c r="V1354" i="2"/>
  <c r="V1355" i="2"/>
  <c r="V1356" i="2"/>
  <c r="V1357" i="2"/>
  <c r="V1358" i="2"/>
  <c r="V1359" i="2"/>
  <c r="V1360" i="2"/>
  <c r="V1361" i="2"/>
  <c r="V1362" i="2"/>
  <c r="V1363" i="2"/>
  <c r="V1364" i="2"/>
  <c r="V1365" i="2"/>
  <c r="V1366" i="2"/>
  <c r="V1367" i="2"/>
  <c r="V1368" i="2"/>
  <c r="V1369" i="2"/>
  <c r="V1370" i="2"/>
  <c r="V1371" i="2"/>
  <c r="V1372" i="2"/>
  <c r="V1373" i="2"/>
  <c r="V1374" i="2"/>
  <c r="V1375" i="2"/>
  <c r="V1376" i="2"/>
  <c r="V1377" i="2"/>
  <c r="V1378" i="2"/>
  <c r="V1379" i="2"/>
  <c r="V1380" i="2"/>
  <c r="V1381" i="2"/>
  <c r="V1382" i="2"/>
  <c r="V1383" i="2"/>
  <c r="V1384" i="2"/>
  <c r="V1385" i="2"/>
  <c r="V1386" i="2"/>
  <c r="V1387" i="2"/>
  <c r="V1388" i="2"/>
  <c r="V1389" i="2"/>
  <c r="V1390" i="2"/>
  <c r="V1391" i="2"/>
  <c r="V1392" i="2"/>
  <c r="V1393" i="2"/>
  <c r="V1394" i="2"/>
  <c r="V1395" i="2"/>
  <c r="V1396" i="2"/>
  <c r="V1397" i="2"/>
  <c r="V1398" i="2"/>
  <c r="V1399" i="2"/>
  <c r="V1400" i="2"/>
  <c r="V1401" i="2"/>
  <c r="V1402" i="2"/>
  <c r="V1403" i="2"/>
  <c r="V1404" i="2"/>
  <c r="V1405" i="2"/>
  <c r="V1406" i="2"/>
  <c r="V1407" i="2"/>
  <c r="V1408" i="2"/>
  <c r="V1409" i="2"/>
  <c r="V1410" i="2"/>
  <c r="V1411" i="2"/>
  <c r="V1412" i="2"/>
  <c r="V1413" i="2"/>
  <c r="V1414" i="2"/>
  <c r="V1415" i="2"/>
  <c r="V1416" i="2"/>
  <c r="V1417" i="2"/>
  <c r="V1418" i="2"/>
  <c r="V1419" i="2"/>
  <c r="V1420" i="2"/>
  <c r="V1421" i="2"/>
  <c r="V1422" i="2"/>
  <c r="V1423" i="2"/>
  <c r="V1424" i="2"/>
  <c r="V1425" i="2"/>
  <c r="V1426" i="2"/>
  <c r="V1427" i="2"/>
  <c r="V1428" i="2"/>
  <c r="V1429" i="2"/>
  <c r="V1430" i="2"/>
  <c r="V1431" i="2"/>
  <c r="V1432" i="2"/>
  <c r="V1433" i="2"/>
  <c r="V1434" i="2"/>
  <c r="V1435" i="2"/>
  <c r="V1436" i="2"/>
  <c r="V1437" i="2"/>
  <c r="V1438" i="2"/>
  <c r="V1439" i="2"/>
  <c r="V1440" i="2"/>
  <c r="V1441" i="2"/>
  <c r="V1442" i="2"/>
  <c r="V1443" i="2"/>
  <c r="V1444" i="2"/>
  <c r="V1445" i="2"/>
  <c r="V1446" i="2"/>
  <c r="V1447" i="2"/>
  <c r="V1448" i="2"/>
  <c r="V1449" i="2"/>
  <c r="V1450" i="2"/>
  <c r="V1451" i="2"/>
  <c r="V1452" i="2"/>
  <c r="V1453" i="2"/>
  <c r="V1454" i="2"/>
  <c r="V1455" i="2"/>
  <c r="V1456" i="2"/>
  <c r="V1457" i="2"/>
  <c r="V1458" i="2"/>
  <c r="V1459" i="2"/>
  <c r="V1460" i="2"/>
  <c r="V1461" i="2"/>
  <c r="V1462" i="2"/>
  <c r="V1463" i="2"/>
  <c r="V1464" i="2"/>
  <c r="V1465" i="2"/>
  <c r="V1466" i="2"/>
  <c r="V1467" i="2"/>
  <c r="V1468" i="2"/>
  <c r="V1469" i="2"/>
  <c r="V1470" i="2"/>
  <c r="V1471" i="2"/>
  <c r="V1472" i="2"/>
  <c r="V1473" i="2"/>
  <c r="V1474" i="2"/>
  <c r="V1475" i="2"/>
  <c r="V1476" i="2"/>
  <c r="V1477" i="2"/>
  <c r="V1478" i="2"/>
  <c r="V1479" i="2"/>
  <c r="V1480" i="2"/>
  <c r="V1481" i="2"/>
  <c r="V1482" i="2"/>
  <c r="V1483" i="2"/>
  <c r="V1484" i="2"/>
  <c r="V1485" i="2"/>
  <c r="V1486" i="2"/>
  <c r="V1487" i="2"/>
  <c r="V1488" i="2"/>
  <c r="V1489" i="2"/>
  <c r="V1490" i="2"/>
  <c r="V1491" i="2"/>
  <c r="V1492" i="2"/>
  <c r="V1493" i="2"/>
  <c r="V1494" i="2"/>
  <c r="V1495" i="2"/>
  <c r="V1496" i="2"/>
  <c r="V1497" i="2"/>
  <c r="V1498" i="2"/>
  <c r="V1499" i="2"/>
  <c r="V1500" i="2"/>
  <c r="V1501" i="2"/>
  <c r="V1502" i="2"/>
  <c r="V1503" i="2"/>
  <c r="V1504" i="2"/>
  <c r="V1505" i="2"/>
  <c r="V1506" i="2"/>
  <c r="V1507" i="2"/>
  <c r="V1508" i="2"/>
  <c r="V1509" i="2"/>
  <c r="V1510" i="2"/>
  <c r="V1511" i="2"/>
  <c r="V1512" i="2"/>
  <c r="V1513" i="2"/>
  <c r="V1514" i="2"/>
  <c r="V1515" i="2"/>
  <c r="V1516" i="2"/>
  <c r="V1517" i="2"/>
  <c r="V1518" i="2"/>
  <c r="V1519" i="2"/>
  <c r="V1520" i="2"/>
  <c r="V1521" i="2"/>
  <c r="V1522" i="2"/>
  <c r="V1523" i="2"/>
  <c r="V1524" i="2"/>
  <c r="V1525" i="2"/>
  <c r="V1526" i="2"/>
  <c r="V1527" i="2"/>
  <c r="V1528" i="2"/>
  <c r="V1529" i="2"/>
  <c r="V1530" i="2"/>
  <c r="V1531" i="2"/>
  <c r="V1532" i="2"/>
  <c r="V1533" i="2"/>
  <c r="V1534" i="2"/>
  <c r="V1535" i="2"/>
  <c r="V1536" i="2"/>
  <c r="V1537" i="2"/>
  <c r="V1538" i="2"/>
  <c r="V1539" i="2"/>
  <c r="V1540" i="2"/>
  <c r="V1541" i="2"/>
  <c r="V1542" i="2"/>
  <c r="V1543" i="2"/>
  <c r="V1544" i="2"/>
  <c r="V1545" i="2"/>
  <c r="V1546" i="2"/>
  <c r="V1547" i="2"/>
  <c r="V1548" i="2"/>
  <c r="V1549" i="2"/>
  <c r="V1550" i="2"/>
  <c r="V1551" i="2"/>
  <c r="V1552" i="2"/>
  <c r="V1553" i="2"/>
  <c r="V1554" i="2"/>
  <c r="V1555" i="2"/>
  <c r="V1556" i="2"/>
  <c r="V1557" i="2"/>
  <c r="V1558" i="2"/>
  <c r="V1559" i="2"/>
  <c r="V1560" i="2"/>
  <c r="V1561" i="2"/>
  <c r="V1562" i="2"/>
  <c r="V1563" i="2"/>
  <c r="V1564" i="2"/>
  <c r="V1565" i="2"/>
  <c r="V1566" i="2"/>
  <c r="V1567" i="2"/>
  <c r="V1568" i="2"/>
  <c r="V1569" i="2"/>
  <c r="V1570" i="2"/>
  <c r="V1571" i="2"/>
  <c r="V1572" i="2"/>
  <c r="V1573" i="2"/>
  <c r="V1574" i="2"/>
  <c r="V1575" i="2"/>
  <c r="V1576" i="2"/>
  <c r="V1577" i="2"/>
  <c r="V1578" i="2"/>
  <c r="V1579" i="2"/>
  <c r="V1580" i="2"/>
  <c r="V1581" i="2"/>
  <c r="V1582" i="2"/>
  <c r="V1583" i="2"/>
  <c r="V1584" i="2"/>
  <c r="V1585" i="2"/>
  <c r="V1586" i="2"/>
  <c r="V1587" i="2"/>
  <c r="V1588" i="2"/>
  <c r="V1589" i="2"/>
  <c r="V1590" i="2"/>
  <c r="V1591" i="2"/>
  <c r="V1592" i="2"/>
  <c r="V1593" i="2"/>
  <c r="V1594" i="2"/>
  <c r="V1595" i="2"/>
  <c r="V1596" i="2"/>
  <c r="V1597" i="2"/>
  <c r="V1598" i="2"/>
  <c r="V1599" i="2"/>
  <c r="V1600" i="2"/>
  <c r="V1601" i="2"/>
  <c r="V1602" i="2"/>
  <c r="V1603" i="2"/>
  <c r="V1604" i="2"/>
  <c r="V1605" i="2"/>
  <c r="V1606" i="2"/>
  <c r="V1607" i="2"/>
  <c r="V1608" i="2"/>
  <c r="V1609" i="2"/>
  <c r="V1610" i="2"/>
  <c r="V1611" i="2"/>
  <c r="V1612" i="2"/>
  <c r="V1613" i="2"/>
  <c r="V1614" i="2"/>
  <c r="V1615" i="2"/>
  <c r="V1616" i="2"/>
  <c r="V1617" i="2"/>
  <c r="V1618" i="2"/>
  <c r="V1619" i="2"/>
  <c r="V1620" i="2"/>
  <c r="V1621" i="2"/>
  <c r="V1622" i="2"/>
  <c r="V1623" i="2"/>
  <c r="V1624" i="2"/>
  <c r="V1625" i="2"/>
  <c r="V1626" i="2"/>
  <c r="V1627" i="2"/>
  <c r="V1628" i="2"/>
  <c r="V1629" i="2"/>
  <c r="V1630" i="2"/>
  <c r="V1631" i="2"/>
  <c r="V1632" i="2"/>
  <c r="V1633" i="2"/>
  <c r="V1634" i="2"/>
  <c r="V1635" i="2"/>
  <c r="V1636" i="2"/>
  <c r="V1637" i="2"/>
  <c r="V1638" i="2"/>
  <c r="V1639" i="2"/>
  <c r="V1640" i="2"/>
  <c r="V1641" i="2"/>
  <c r="V1642" i="2"/>
  <c r="V1643" i="2"/>
  <c r="V1644" i="2"/>
  <c r="V1645" i="2"/>
  <c r="V1646" i="2"/>
  <c r="V1647" i="2"/>
  <c r="V1648" i="2"/>
  <c r="V1649" i="2"/>
  <c r="V1650" i="2"/>
  <c r="V1651" i="2"/>
  <c r="V1652" i="2"/>
  <c r="V1653" i="2"/>
  <c r="V1654" i="2"/>
  <c r="V1655" i="2"/>
  <c r="V1656" i="2"/>
  <c r="V1657" i="2"/>
  <c r="V1658" i="2"/>
  <c r="V1659" i="2"/>
  <c r="V1660" i="2"/>
  <c r="V1661" i="2"/>
  <c r="V1662" i="2"/>
  <c r="V1663" i="2"/>
  <c r="V1664" i="2"/>
  <c r="V1665" i="2"/>
  <c r="V1666" i="2"/>
  <c r="V1667" i="2"/>
  <c r="V1668" i="2"/>
  <c r="V1669" i="2"/>
  <c r="V1670" i="2"/>
  <c r="V1671" i="2"/>
  <c r="V1672" i="2"/>
  <c r="V1673" i="2"/>
  <c r="V1674" i="2"/>
  <c r="V1675" i="2"/>
  <c r="V1676" i="2"/>
  <c r="V1677" i="2"/>
  <c r="V1678" i="2"/>
  <c r="V1679" i="2"/>
  <c r="V1680" i="2"/>
  <c r="V1681" i="2"/>
  <c r="V1682" i="2"/>
  <c r="V1683" i="2"/>
  <c r="V1684" i="2"/>
  <c r="V1685" i="2"/>
  <c r="V1686" i="2"/>
  <c r="V1687" i="2"/>
  <c r="V1688" i="2"/>
  <c r="V1689" i="2"/>
  <c r="V1690" i="2"/>
  <c r="V1691" i="2"/>
  <c r="V1692" i="2"/>
  <c r="V1693" i="2"/>
  <c r="V1694" i="2"/>
  <c r="V1695" i="2"/>
  <c r="V1696" i="2"/>
  <c r="V1697" i="2"/>
  <c r="V1698" i="2"/>
  <c r="V1699" i="2"/>
  <c r="V1700" i="2"/>
  <c r="V1701" i="2"/>
  <c r="V1702" i="2"/>
  <c r="V1703" i="2"/>
  <c r="V1704" i="2"/>
  <c r="V1705" i="2"/>
  <c r="V1706" i="2"/>
  <c r="V1707" i="2"/>
  <c r="V1708" i="2"/>
  <c r="V1709" i="2"/>
  <c r="V1710" i="2"/>
  <c r="V1711" i="2"/>
  <c r="V1712" i="2"/>
  <c r="V1713" i="2"/>
  <c r="V1714" i="2"/>
  <c r="V1715" i="2"/>
  <c r="V1716" i="2"/>
  <c r="V1717" i="2"/>
  <c r="V1718" i="2"/>
  <c r="V1719" i="2"/>
  <c r="V1720" i="2"/>
  <c r="V1721" i="2"/>
  <c r="V1722" i="2"/>
  <c r="V1723" i="2"/>
  <c r="V1724" i="2"/>
  <c r="V1725" i="2"/>
  <c r="V1726" i="2"/>
  <c r="V1727" i="2"/>
  <c r="V1728" i="2"/>
  <c r="V1729" i="2"/>
  <c r="V1730" i="2"/>
  <c r="V1731" i="2"/>
  <c r="V1732" i="2"/>
  <c r="V1733" i="2"/>
  <c r="V1734" i="2"/>
  <c r="V1735" i="2"/>
  <c r="V1736" i="2"/>
  <c r="V1737" i="2"/>
  <c r="V1738" i="2"/>
  <c r="V1739" i="2"/>
  <c r="V1740" i="2"/>
  <c r="V1741" i="2"/>
  <c r="V1742" i="2"/>
  <c r="V1743" i="2"/>
  <c r="V1744" i="2"/>
  <c r="V1745" i="2"/>
  <c r="V1746" i="2"/>
  <c r="V1747" i="2"/>
  <c r="V1748" i="2"/>
  <c r="V1749" i="2"/>
  <c r="V1750" i="2"/>
  <c r="V1751" i="2"/>
  <c r="V1752" i="2"/>
  <c r="V1753" i="2"/>
  <c r="V1754" i="2"/>
  <c r="V1755" i="2"/>
  <c r="V1756" i="2"/>
  <c r="V1757" i="2"/>
  <c r="V1758" i="2"/>
  <c r="V1759" i="2"/>
  <c r="V1760" i="2"/>
  <c r="V1761" i="2"/>
  <c r="V1762" i="2"/>
  <c r="V1763" i="2"/>
  <c r="V1764" i="2"/>
  <c r="V1765" i="2"/>
  <c r="V1766" i="2"/>
  <c r="V1767" i="2"/>
  <c r="V1768" i="2"/>
  <c r="V1769" i="2"/>
  <c r="V1770" i="2"/>
  <c r="V1771" i="2"/>
  <c r="V1772" i="2"/>
  <c r="V1773" i="2"/>
  <c r="V1774" i="2"/>
  <c r="V1775" i="2"/>
  <c r="V1776" i="2"/>
  <c r="V1777" i="2"/>
  <c r="V1778" i="2"/>
  <c r="V1779" i="2"/>
  <c r="V1780" i="2"/>
  <c r="V1781" i="2"/>
  <c r="V1782" i="2"/>
  <c r="V1783" i="2"/>
  <c r="V1784" i="2"/>
  <c r="V1785" i="2"/>
  <c r="V1786" i="2"/>
  <c r="V1787" i="2"/>
  <c r="V1788" i="2"/>
  <c r="V1789" i="2"/>
  <c r="V1790" i="2"/>
  <c r="V1791" i="2"/>
  <c r="V1792" i="2"/>
  <c r="V1793" i="2"/>
  <c r="V1794" i="2"/>
  <c r="V1795" i="2"/>
  <c r="V1796" i="2"/>
  <c r="V1797" i="2"/>
  <c r="V1798" i="2"/>
  <c r="V1799" i="2"/>
  <c r="V1800" i="2"/>
  <c r="V1801" i="2"/>
  <c r="V1802" i="2"/>
  <c r="V1803" i="2"/>
  <c r="V1804" i="2"/>
  <c r="V1805" i="2"/>
  <c r="V1806" i="2"/>
  <c r="V1807" i="2"/>
  <c r="V1808" i="2"/>
  <c r="V1809" i="2"/>
  <c r="V1810" i="2"/>
  <c r="V1811" i="2"/>
  <c r="V1812" i="2"/>
  <c r="V1813" i="2"/>
  <c r="V1814" i="2"/>
  <c r="V1815" i="2"/>
  <c r="V1816" i="2"/>
  <c r="V1817" i="2"/>
  <c r="V1818" i="2"/>
  <c r="V1819" i="2"/>
  <c r="V1820" i="2"/>
  <c r="V1821" i="2"/>
  <c r="V1822" i="2"/>
  <c r="V1823" i="2"/>
  <c r="V1824" i="2"/>
  <c r="V1825" i="2"/>
  <c r="V1826" i="2"/>
  <c r="V1827" i="2"/>
  <c r="V1828" i="2"/>
  <c r="V1829" i="2"/>
  <c r="V1830" i="2"/>
  <c r="V1831" i="2"/>
  <c r="V1832" i="2"/>
  <c r="V1833" i="2"/>
  <c r="V1834" i="2"/>
  <c r="V1835" i="2"/>
  <c r="V1836" i="2"/>
  <c r="V1837" i="2"/>
  <c r="V1838" i="2"/>
  <c r="V1839" i="2"/>
  <c r="V1840" i="2"/>
  <c r="V1841" i="2"/>
  <c r="V1842" i="2"/>
  <c r="V1843" i="2"/>
  <c r="V1844" i="2"/>
  <c r="V1845" i="2"/>
  <c r="V1846" i="2"/>
  <c r="V1847" i="2"/>
  <c r="V1848" i="2"/>
  <c r="V1849" i="2"/>
  <c r="V1850" i="2"/>
  <c r="V1851" i="2"/>
  <c r="V1852" i="2"/>
  <c r="V1853" i="2"/>
  <c r="V1854" i="2"/>
  <c r="V1855" i="2"/>
  <c r="V1856" i="2"/>
  <c r="V1857" i="2"/>
  <c r="V1858" i="2"/>
  <c r="V1859" i="2"/>
  <c r="V1860" i="2"/>
  <c r="V1861" i="2"/>
  <c r="V1862" i="2"/>
  <c r="V1863" i="2"/>
  <c r="V1864" i="2"/>
  <c r="V1865" i="2"/>
  <c r="V1866" i="2"/>
  <c r="V1867" i="2"/>
  <c r="V1868" i="2"/>
  <c r="V1869" i="2"/>
  <c r="V1870" i="2"/>
  <c r="V1871" i="2"/>
  <c r="V1872" i="2"/>
  <c r="V1873" i="2"/>
  <c r="V1874" i="2"/>
  <c r="V1875" i="2"/>
  <c r="V1876" i="2"/>
  <c r="V1877" i="2"/>
  <c r="V1878" i="2"/>
  <c r="V1879" i="2"/>
  <c r="V1880" i="2"/>
  <c r="V1881" i="2"/>
  <c r="V1882" i="2"/>
  <c r="V1883" i="2"/>
  <c r="V1884" i="2"/>
  <c r="V1885" i="2"/>
  <c r="V1886" i="2"/>
  <c r="V1887" i="2"/>
  <c r="V1888" i="2"/>
  <c r="V1889" i="2"/>
  <c r="V1890" i="2"/>
  <c r="V1891" i="2"/>
  <c r="V1892" i="2"/>
  <c r="V1893" i="2"/>
  <c r="V1894" i="2"/>
  <c r="V1895" i="2"/>
  <c r="V1896" i="2"/>
  <c r="V1897" i="2"/>
  <c r="V1898" i="2"/>
  <c r="V1899" i="2"/>
  <c r="V1900" i="2"/>
  <c r="V1901" i="2"/>
  <c r="V1902" i="2"/>
  <c r="V1903" i="2"/>
  <c r="V1904" i="2"/>
  <c r="V1905" i="2"/>
  <c r="V1906" i="2"/>
  <c r="V1907" i="2"/>
  <c r="V1908" i="2"/>
  <c r="V1909" i="2"/>
  <c r="V1910" i="2"/>
  <c r="V1911" i="2"/>
  <c r="V1912" i="2"/>
  <c r="V1913" i="2"/>
  <c r="V1914" i="2"/>
  <c r="V1915" i="2"/>
  <c r="V1916" i="2"/>
  <c r="V1917" i="2"/>
  <c r="V1918" i="2"/>
  <c r="V1919" i="2"/>
  <c r="V1920" i="2"/>
  <c r="V1921" i="2"/>
  <c r="V1922" i="2"/>
  <c r="V1923" i="2"/>
  <c r="V1924" i="2"/>
  <c r="V1925" i="2"/>
  <c r="V1926" i="2"/>
  <c r="V1927" i="2"/>
  <c r="V1928" i="2"/>
  <c r="V1929" i="2"/>
  <c r="V1930" i="2"/>
  <c r="V1931" i="2"/>
  <c r="V1932" i="2"/>
  <c r="V1933" i="2"/>
  <c r="V1934" i="2"/>
  <c r="V1935" i="2"/>
  <c r="V1936" i="2"/>
  <c r="V1937" i="2"/>
  <c r="V1938" i="2"/>
  <c r="V1939" i="2"/>
  <c r="V1940" i="2"/>
  <c r="V1941" i="2"/>
  <c r="V1942" i="2"/>
  <c r="V1943" i="2"/>
  <c r="V1944" i="2"/>
  <c r="V1945" i="2"/>
  <c r="V1946" i="2"/>
  <c r="V1947" i="2"/>
  <c r="V1948" i="2"/>
  <c r="V1949" i="2"/>
  <c r="V1950" i="2"/>
  <c r="V1951" i="2"/>
  <c r="V1952" i="2"/>
  <c r="V1953" i="2"/>
  <c r="V1954" i="2"/>
  <c r="V1955" i="2"/>
  <c r="V1956" i="2"/>
  <c r="V1957" i="2"/>
  <c r="V1958" i="2"/>
  <c r="V1959" i="2"/>
  <c r="V1960" i="2"/>
  <c r="V1961" i="2"/>
  <c r="V1962" i="2"/>
  <c r="V1963" i="2"/>
  <c r="V1964" i="2"/>
  <c r="V1965" i="2"/>
  <c r="V1966" i="2"/>
  <c r="V1967" i="2"/>
  <c r="V1968" i="2"/>
  <c r="V1969" i="2"/>
  <c r="V1970" i="2"/>
  <c r="V1971" i="2"/>
  <c r="V1972" i="2"/>
  <c r="V1973" i="2"/>
  <c r="V1974" i="2"/>
  <c r="V1975" i="2"/>
  <c r="V1976" i="2"/>
  <c r="V1977" i="2"/>
  <c r="V1978" i="2"/>
  <c r="V1979" i="2"/>
  <c r="V1980" i="2"/>
  <c r="V1981" i="2"/>
  <c r="V1982" i="2"/>
  <c r="V1983" i="2"/>
  <c r="V1984" i="2"/>
  <c r="V1985" i="2"/>
  <c r="V1986" i="2"/>
  <c r="V1987" i="2"/>
  <c r="V1988" i="2"/>
  <c r="V1989" i="2"/>
  <c r="V1990" i="2"/>
  <c r="V1991" i="2"/>
  <c r="V1992" i="2"/>
  <c r="V1993" i="2"/>
  <c r="V1994" i="2"/>
  <c r="V1995" i="2"/>
  <c r="V1996" i="2"/>
  <c r="V1997" i="2"/>
  <c r="V1998" i="2"/>
  <c r="V1999" i="2"/>
  <c r="V2000" i="2"/>
  <c r="V2001" i="2"/>
  <c r="C9" i="1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E9A2C3F-1D9C-40A1-9129-8CD486FC408F}" keepAlive="1" name="Query - ncr_ride_bookings" description="Connection to the 'ncr_ride_bookings' query in the workbook." type="5" refreshedVersion="8" background="1" saveData="1">
    <dbPr connection="Provider=Microsoft.Mashup.OleDb.1;Data Source=$Workbook$;Location=ncr_ride_bookings;Extended Properties=&quot;&quot;" command="SELECT * FROM [ncr_ride_bookings]"/>
  </connection>
  <connection id="2" xr16:uid="{C497577D-AC60-4E0F-A1F1-C36C142CF69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64A170E4-B3D5-48FF-AA9D-A8AA1963C652}" name="WorksheetConnection_UberDataAnalysis.xlsx!ncr_ride_bookings" type="102" refreshedVersion="8" minRefreshableVersion="5">
    <extLst>
      <ext xmlns:x15="http://schemas.microsoft.com/office/spreadsheetml/2010/11/main" uri="{DE250136-89BD-433C-8126-D09CA5730AF9}">
        <x15:connection id="ncr_ride_bookings" autoDelete="1">
          <x15:rangePr sourceName="_xlcn.WorksheetConnection_UberDataAnalysis.xlsxncr_ride_bookings"/>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ncr_ride_bookings].[Booking Status].[All]}"/>
  </metadataStrings>
  <mdxMetadata count="1">
    <mdx n="0" f="s">
      <ms ns="1" c="0"/>
    </mdx>
  </mdxMetadata>
  <valueMetadata count="1">
    <bk>
      <rc t="1" v="0"/>
    </bk>
  </valueMetadata>
</metadata>
</file>

<file path=xl/sharedStrings.xml><?xml version="1.0" encoding="utf-8"?>
<sst xmlns="http://schemas.openxmlformats.org/spreadsheetml/2006/main" count="20263" uniqueCount="4256">
  <si>
    <t>Date</t>
  </si>
  <si>
    <t>Time</t>
  </si>
  <si>
    <t>Booking ID</t>
  </si>
  <si>
    <t>Booking Status</t>
  </si>
  <si>
    <t>Customer ID</t>
  </si>
  <si>
    <t>Vehicle Type</t>
  </si>
  <si>
    <t>Pickup Location</t>
  </si>
  <si>
    <t>Drop Location</t>
  </si>
  <si>
    <t>Avg VTAT</t>
  </si>
  <si>
    <t>Avg CTAT</t>
  </si>
  <si>
    <t>Cancelled Rides by Customer</t>
  </si>
  <si>
    <t>Reason for cancelling by Customer</t>
  </si>
  <si>
    <t>Cancelled Rides by Driver</t>
  </si>
  <si>
    <t>Driver Cancellation Reason</t>
  </si>
  <si>
    <t>Incomplete Rides</t>
  </si>
  <si>
    <t>Incomplete Rides Reason</t>
  </si>
  <si>
    <t>Booking Value</t>
  </si>
  <si>
    <t>Ride Distance</t>
  </si>
  <si>
    <t>Driver Ratings</t>
  </si>
  <si>
    <t>Customer Rating</t>
  </si>
  <si>
    <t>Payment Method</t>
  </si>
  <si>
    <t>"CNR5884300"</t>
  </si>
  <si>
    <t>No Driver Found</t>
  </si>
  <si>
    <t>"CID1982111"</t>
  </si>
  <si>
    <t>eBike</t>
  </si>
  <si>
    <t>Palam Vihar</t>
  </si>
  <si>
    <t>Jhilmil</t>
  </si>
  <si>
    <t>null</t>
  </si>
  <si>
    <t>"CNR1326809"</t>
  </si>
  <si>
    <t>Incomplete</t>
  </si>
  <si>
    <t>"CID4604802"</t>
  </si>
  <si>
    <t>Go Sedan</t>
  </si>
  <si>
    <t>Shastri Nagar</t>
  </si>
  <si>
    <t>Gurgaon Sector 56</t>
  </si>
  <si>
    <t>Vehicle Breakdown</t>
  </si>
  <si>
    <t>UPI</t>
  </si>
  <si>
    <t>"CNR8494506"</t>
  </si>
  <si>
    <t>Completed</t>
  </si>
  <si>
    <t>"CID9202816"</t>
  </si>
  <si>
    <t>Auto</t>
  </si>
  <si>
    <t>Khandsa</t>
  </si>
  <si>
    <t>Malviya Nagar</t>
  </si>
  <si>
    <t>Debit Card</t>
  </si>
  <si>
    <t>"CNR8906825"</t>
  </si>
  <si>
    <t>"CID2610914"</t>
  </si>
  <si>
    <t>Premier Sedan</t>
  </si>
  <si>
    <t>Central Secretariat</t>
  </si>
  <si>
    <t>Inderlok</t>
  </si>
  <si>
    <t>"CNR1950162"</t>
  </si>
  <si>
    <t>"CID9933542"</t>
  </si>
  <si>
    <t>Bike</t>
  </si>
  <si>
    <t>Ghitorni Village</t>
  </si>
  <si>
    <t>Khan Market</t>
  </si>
  <si>
    <t>"CNR4096693"</t>
  </si>
  <si>
    <t>"CID4670564"</t>
  </si>
  <si>
    <t>AIIMS</t>
  </si>
  <si>
    <t>Narsinghpur</t>
  </si>
  <si>
    <t>"CNR2002539"</t>
  </si>
  <si>
    <t>"CID6800553"</t>
  </si>
  <si>
    <t>Go Mini</t>
  </si>
  <si>
    <t>Vaishali</t>
  </si>
  <si>
    <t>Punjabi Bagh</t>
  </si>
  <si>
    <t>"CNR6568000"</t>
  </si>
  <si>
    <t>"CID8610436"</t>
  </si>
  <si>
    <t>Mayur Vihar</t>
  </si>
  <si>
    <t>Cyber Hub</t>
  </si>
  <si>
    <t>"CNR4510807"</t>
  </si>
  <si>
    <t>"CID7873618"</t>
  </si>
  <si>
    <t>Noida Sector 62</t>
  </si>
  <si>
    <t>Noida Sector 18</t>
  </si>
  <si>
    <t>"CNR7721892"</t>
  </si>
  <si>
    <t>"CID5214275"</t>
  </si>
  <si>
    <t>Rohini</t>
  </si>
  <si>
    <t>Adarsh Nagar</t>
  </si>
  <si>
    <t>Other Issue</t>
  </si>
  <si>
    <t>Cash</t>
  </si>
  <si>
    <t>"CNR9070334"</t>
  </si>
  <si>
    <t>"CID6680340"</t>
  </si>
  <si>
    <t>Udyog Bhawan</t>
  </si>
  <si>
    <t>Dwarka Sector 21</t>
  </si>
  <si>
    <t>"CNR9551927"</t>
  </si>
  <si>
    <t>"CID7568143"</t>
  </si>
  <si>
    <t>Vidhan Sabha</t>
  </si>
  <si>
    <t>"CNR4386945"</t>
  </si>
  <si>
    <t>Cancelled by Driver</t>
  </si>
  <si>
    <t>"CID5543520"</t>
  </si>
  <si>
    <t>Patel Chowk</t>
  </si>
  <si>
    <t>Kherki Daula Toll</t>
  </si>
  <si>
    <t>Personal &amp; Car related issues</t>
  </si>
  <si>
    <t>"CNR2987763"</t>
  </si>
  <si>
    <t>"CID2669710"</t>
  </si>
  <si>
    <t>"CNR8962232"</t>
  </si>
  <si>
    <t>"CID1789354"</t>
  </si>
  <si>
    <t>Madipur</t>
  </si>
  <si>
    <t>GTB Nagar</t>
  </si>
  <si>
    <t>"CNR2390352"</t>
  </si>
  <si>
    <t>"CID5432215"</t>
  </si>
  <si>
    <t>Jama Masjid</t>
  </si>
  <si>
    <t>Uber Wallet</t>
  </si>
  <si>
    <t>"CNR3221338"</t>
  </si>
  <si>
    <t>"CID2581698"</t>
  </si>
  <si>
    <t>IGI Airport</t>
  </si>
  <si>
    <t>"CNR6739317"</t>
  </si>
  <si>
    <t>"CID8682675"</t>
  </si>
  <si>
    <t>Vinobapuri</t>
  </si>
  <si>
    <t>Customer related issue</t>
  </si>
  <si>
    <t>"CNR6126048"</t>
  </si>
  <si>
    <t>Cancelled by Customer</t>
  </si>
  <si>
    <t>"CID1060329"</t>
  </si>
  <si>
    <t>Kashmere Gate</t>
  </si>
  <si>
    <t>Anand Vihar</t>
  </si>
  <si>
    <t>Driver is not moving towards pickup location</t>
  </si>
  <si>
    <t>"CNR9465840"</t>
  </si>
  <si>
    <t>"CID9046501"</t>
  </si>
  <si>
    <t>Pitampura</t>
  </si>
  <si>
    <t>Rajiv Nagar</t>
  </si>
  <si>
    <t>"CNR9843229"</t>
  </si>
  <si>
    <t>"CID4929303"</t>
  </si>
  <si>
    <t>Mansarovar Park</t>
  </si>
  <si>
    <t>"CNR7911434"</t>
  </si>
  <si>
    <t>"CID8465004"</t>
  </si>
  <si>
    <t>Greater Noida</t>
  </si>
  <si>
    <t>Botanical Garden</t>
  </si>
  <si>
    <t>"CNR6178330"</t>
  </si>
  <si>
    <t>"CID7719678"</t>
  </si>
  <si>
    <t>Tis Hazari</t>
  </si>
  <si>
    <t>IMT Manesar</t>
  </si>
  <si>
    <t>"CNR5309981"</t>
  </si>
  <si>
    <t>"CID3870048"</t>
  </si>
  <si>
    <t>Old Gurgaon</t>
  </si>
  <si>
    <t>"CNR2978950"</t>
  </si>
  <si>
    <t>"CID2977484"</t>
  </si>
  <si>
    <t>Kanhaiya Nagar</t>
  </si>
  <si>
    <t>"CNR2806943"</t>
  </si>
  <si>
    <t>"CID7550481"</t>
  </si>
  <si>
    <t>Uber XL</t>
  </si>
  <si>
    <t>Okhla</t>
  </si>
  <si>
    <t>Barakhamba Road</t>
  </si>
  <si>
    <t>Credit Card</t>
  </si>
  <si>
    <t>"CNR3614535"</t>
  </si>
  <si>
    <t>"CID2507102"</t>
  </si>
  <si>
    <t>Saket</t>
  </si>
  <si>
    <t>"CNR4499383"</t>
  </si>
  <si>
    <t>"CID5717521"</t>
  </si>
  <si>
    <t>Sadar Bazar Gurgaon</t>
  </si>
  <si>
    <t>Mehrauli</t>
  </si>
  <si>
    <t>"CNR9834201"</t>
  </si>
  <si>
    <t>"CID7891331"</t>
  </si>
  <si>
    <t>Shastri Park</t>
  </si>
  <si>
    <t>"CNR8779845"</t>
  </si>
  <si>
    <t>"CID7444351"</t>
  </si>
  <si>
    <t>Faridabad Sector 15</t>
  </si>
  <si>
    <t>"CNR2178654"</t>
  </si>
  <si>
    <t>"CID3631860"</t>
  </si>
  <si>
    <t>Qutub Minar</t>
  </si>
  <si>
    <t>Vishwavidyalaya</t>
  </si>
  <si>
    <t>More than permitted people in there</t>
  </si>
  <si>
    <t>"CNR3871541"</t>
  </si>
  <si>
    <t>"CID9849259"</t>
  </si>
  <si>
    <t>Mundka</t>
  </si>
  <si>
    <t>Preet Vihar</t>
  </si>
  <si>
    <t>"CNR2877692"</t>
  </si>
  <si>
    <t>"CID5901711"</t>
  </si>
  <si>
    <t>DLF City Court</t>
  </si>
  <si>
    <t>Nehru Place</t>
  </si>
  <si>
    <t>"CNR9603633"</t>
  </si>
  <si>
    <t>"CID5856503"</t>
  </si>
  <si>
    <t>Shahdara</t>
  </si>
  <si>
    <t>"CNR8087051"</t>
  </si>
  <si>
    <t>"CID9716528"</t>
  </si>
  <si>
    <t>New Colony</t>
  </si>
  <si>
    <t>"CNR7823292"</t>
  </si>
  <si>
    <t>"CID9377721"</t>
  </si>
  <si>
    <t>Nirman Vihar</t>
  </si>
  <si>
    <t>"CNR9918895"</t>
  </si>
  <si>
    <t>"CID9520433"</t>
  </si>
  <si>
    <t>New Delhi Railway Station</t>
  </si>
  <si>
    <t>Noida Film City</t>
  </si>
  <si>
    <t>"CNR7401001"</t>
  </si>
  <si>
    <t>"CID9958715"</t>
  </si>
  <si>
    <t>Civil Lines Gurgaon</t>
  </si>
  <si>
    <t>Mandi House</t>
  </si>
  <si>
    <t>"CNR2631310"</t>
  </si>
  <si>
    <t>"CID4355670"</t>
  </si>
  <si>
    <t>Seelampur</t>
  </si>
  <si>
    <t>Janakpuri</t>
  </si>
  <si>
    <t>"CNR4218487"</t>
  </si>
  <si>
    <t>"CID3037053"</t>
  </si>
  <si>
    <t>Noida Extension</t>
  </si>
  <si>
    <t>Udyog Vihar Phase 4</t>
  </si>
  <si>
    <t>"CNR5333099"</t>
  </si>
  <si>
    <t>"CID5112050"</t>
  </si>
  <si>
    <t>"CNR5969954"</t>
  </si>
  <si>
    <t>"CID5558118"</t>
  </si>
  <si>
    <t>Karkarduma</t>
  </si>
  <si>
    <t>"CNR4130953"</t>
  </si>
  <si>
    <t>"CID3196782"</t>
  </si>
  <si>
    <t>Panipat</t>
  </si>
  <si>
    <t>Tagore Garden</t>
  </si>
  <si>
    <t>"CNR6693125"</t>
  </si>
  <si>
    <t>"CID7364449"</t>
  </si>
  <si>
    <t>Karol Bagh</t>
  </si>
  <si>
    <t>"CNR9572979"</t>
  </si>
  <si>
    <t>"CID3474992"</t>
  </si>
  <si>
    <t>Sultanpur</t>
  </si>
  <si>
    <t>"CNR6444364"</t>
  </si>
  <si>
    <t>"CID8262635"</t>
  </si>
  <si>
    <t>Moti Nagar</t>
  </si>
  <si>
    <t>Anand Vihar ISBT</t>
  </si>
  <si>
    <t>"CNR4862806"</t>
  </si>
  <si>
    <t>"CID7875150"</t>
  </si>
  <si>
    <t>Driver asked to cancel</t>
  </si>
  <si>
    <t>"CNR4674790"</t>
  </si>
  <si>
    <t>"CID4795905"</t>
  </si>
  <si>
    <t>Dilshad Garden</t>
  </si>
  <si>
    <t>"CNR6866217"</t>
  </si>
  <si>
    <t>"CID7798304"</t>
  </si>
  <si>
    <t>"CNR4932611"</t>
  </si>
  <si>
    <t>"CID8795963"</t>
  </si>
  <si>
    <t>Aya Nagar</t>
  </si>
  <si>
    <t>"CNR1572483"</t>
  </si>
  <si>
    <t>"CID6059557"</t>
  </si>
  <si>
    <t>Rajiv Chowk</t>
  </si>
  <si>
    <t>"CNR6945858"</t>
  </si>
  <si>
    <t>"CID9079088"</t>
  </si>
  <si>
    <t>MG Road</t>
  </si>
  <si>
    <t>Hauz Rani</t>
  </si>
  <si>
    <t>"CNR6584679"</t>
  </si>
  <si>
    <t>"CID4738537"</t>
  </si>
  <si>
    <t>Jasola</t>
  </si>
  <si>
    <t>"CNR6125653"</t>
  </si>
  <si>
    <t>"CID2808212"</t>
  </si>
  <si>
    <t>RK Puram</t>
  </si>
  <si>
    <t>"CNR6092529"</t>
  </si>
  <si>
    <t>"CID5040634"</t>
  </si>
  <si>
    <t>Ardee City</t>
  </si>
  <si>
    <t>Basai Dhankot</t>
  </si>
  <si>
    <t>"CNR6339107"</t>
  </si>
  <si>
    <t>"CID7358763"</t>
  </si>
  <si>
    <t>"CNR1349015"</t>
  </si>
  <si>
    <t>"CID9386278"</t>
  </si>
  <si>
    <t>Meerut</t>
  </si>
  <si>
    <t>Badarpur</t>
  </si>
  <si>
    <t>"CNR9773309"</t>
  </si>
  <si>
    <t>"CID9965847"</t>
  </si>
  <si>
    <t>"CNR2107544"</t>
  </si>
  <si>
    <t>"CID1266188"</t>
  </si>
  <si>
    <t>"CNR4171959"</t>
  </si>
  <si>
    <t>"CID8470723"</t>
  </si>
  <si>
    <t>Lajpat Nagar</t>
  </si>
  <si>
    <t>Ramesh Nagar</t>
  </si>
  <si>
    <t>"CNR5316307"</t>
  </si>
  <si>
    <t>"CID1816553"</t>
  </si>
  <si>
    <t>Tughlakabad</t>
  </si>
  <si>
    <t>Akshardham</t>
  </si>
  <si>
    <t>"CNR3635865"</t>
  </si>
  <si>
    <t>"CID6477355"</t>
  </si>
  <si>
    <t>Yamuna Bank</t>
  </si>
  <si>
    <t>"CNR2497989"</t>
  </si>
  <si>
    <t>"CID5007066"</t>
  </si>
  <si>
    <t>"CNR8946337"</t>
  </si>
  <si>
    <t>"CID6438326"</t>
  </si>
  <si>
    <t>"CNR3740694"</t>
  </si>
  <si>
    <t>"CID5885514"</t>
  </si>
  <si>
    <t>Green Park</t>
  </si>
  <si>
    <t>"CNR4660896"</t>
  </si>
  <si>
    <t>"CID5486947"</t>
  </si>
  <si>
    <t>Dwarka Mor</t>
  </si>
  <si>
    <t>ITO</t>
  </si>
  <si>
    <t>"CNR2513330"</t>
  </si>
  <si>
    <t>"CID7805280"</t>
  </si>
  <si>
    <t>"CNR9252424"</t>
  </si>
  <si>
    <t>"CID9413620"</t>
  </si>
  <si>
    <t>"CNR3096031"</t>
  </si>
  <si>
    <t>"CID3101926"</t>
  </si>
  <si>
    <t>"CNR4141159"</t>
  </si>
  <si>
    <t>"CID6810411"</t>
  </si>
  <si>
    <t>Uttam Nagar</t>
  </si>
  <si>
    <t>"CNR6757829"</t>
  </si>
  <si>
    <t>"CID8433663"</t>
  </si>
  <si>
    <t>Model Town</t>
  </si>
  <si>
    <t>"CNR6204326"</t>
  </si>
  <si>
    <t>"CID9419495"</t>
  </si>
  <si>
    <t>India Gate</t>
  </si>
  <si>
    <t>"CNR3347993"</t>
  </si>
  <si>
    <t>"CID4871438"</t>
  </si>
  <si>
    <t>Ghitorni</t>
  </si>
  <si>
    <t>"CNR6796311"</t>
  </si>
  <si>
    <t>"CID1880505"</t>
  </si>
  <si>
    <t>Customer Demand</t>
  </si>
  <si>
    <t>"CNR3908312"</t>
  </si>
  <si>
    <t>"CID8787746"</t>
  </si>
  <si>
    <t>Netaji Subhash Place</t>
  </si>
  <si>
    <t>"CNR9416323"</t>
  </si>
  <si>
    <t>"CID1025742"</t>
  </si>
  <si>
    <t>"CNR2912296"</t>
  </si>
  <si>
    <t>"CID8094609"</t>
  </si>
  <si>
    <t>"CNR4611314"</t>
  </si>
  <si>
    <t>"CID6968311"</t>
  </si>
  <si>
    <t>Sohna Road</t>
  </si>
  <si>
    <t>"CNR2601752"</t>
  </si>
  <si>
    <t>"CID9283370"</t>
  </si>
  <si>
    <t>Indraprastha</t>
  </si>
  <si>
    <t>"CNR5793527"</t>
  </si>
  <si>
    <t>"CID5705499"</t>
  </si>
  <si>
    <t>"CNR4487090"</t>
  </si>
  <si>
    <t>"CID1210782"</t>
  </si>
  <si>
    <t>Chirag Delhi</t>
  </si>
  <si>
    <t>"CNR5266935"</t>
  </si>
  <si>
    <t>"CID2831708"</t>
  </si>
  <si>
    <t>Bahadurgarh</t>
  </si>
  <si>
    <t>Pataudi Chowk</t>
  </si>
  <si>
    <t>"CNR1487489"</t>
  </si>
  <si>
    <t>"CID3403699"</t>
  </si>
  <si>
    <t>Moolchand</t>
  </si>
  <si>
    <t>"CNR6351034"</t>
  </si>
  <si>
    <t>"CID2038230"</t>
  </si>
  <si>
    <t>"CNR7600870"</t>
  </si>
  <si>
    <t>"CID7289498"</t>
  </si>
  <si>
    <t>INA Market</t>
  </si>
  <si>
    <t>IFFCO Chowk</t>
  </si>
  <si>
    <t>"CNR5444321"</t>
  </si>
  <si>
    <t>"CID3326946"</t>
  </si>
  <si>
    <t>Sushant Lok</t>
  </si>
  <si>
    <t>The customer was coughing/sick</t>
  </si>
  <si>
    <t>"CNR8509610"</t>
  </si>
  <si>
    <t>"CID8227993"</t>
  </si>
  <si>
    <t>IIT Delhi</t>
  </si>
  <si>
    <t>"CNR6851549"</t>
  </si>
  <si>
    <t>"CID9560489"</t>
  </si>
  <si>
    <t>Satguru Ram Singh Marg</t>
  </si>
  <si>
    <t>"CNR3318044"</t>
  </si>
  <si>
    <t>"CID4051792"</t>
  </si>
  <si>
    <t>Gwal Pahari</t>
  </si>
  <si>
    <t>"CNR3126177"</t>
  </si>
  <si>
    <t>"CID1851430"</t>
  </si>
  <si>
    <t>Munirka</t>
  </si>
  <si>
    <t>Saidulajab</t>
  </si>
  <si>
    <t>"CNR6453539"</t>
  </si>
  <si>
    <t>"CID6999817"</t>
  </si>
  <si>
    <t>"CNR7449144"</t>
  </si>
  <si>
    <t>"CID8609350"</t>
  </si>
  <si>
    <t>IGNOU Road</t>
  </si>
  <si>
    <t>"CNR1970319"</t>
  </si>
  <si>
    <t>"CID6085619"</t>
  </si>
  <si>
    <t>"CNR4415815"</t>
  </si>
  <si>
    <t>"CID8351180"</t>
  </si>
  <si>
    <t>Saket A Block</t>
  </si>
  <si>
    <t>"CNR3899082"</t>
  </si>
  <si>
    <t>"CID5467225"</t>
  </si>
  <si>
    <t>"CNR3274519"</t>
  </si>
  <si>
    <t>"CID3829804"</t>
  </si>
  <si>
    <t>Chhatarpur</t>
  </si>
  <si>
    <t>Gurgaon Sector 29</t>
  </si>
  <si>
    <t>"CNR3263958"</t>
  </si>
  <si>
    <t>"CID3231090"</t>
  </si>
  <si>
    <t>Ashram</t>
  </si>
  <si>
    <t>"CNR5822542"</t>
  </si>
  <si>
    <t>"CID1628370"</t>
  </si>
  <si>
    <t>"CNR9652983"</t>
  </si>
  <si>
    <t>"CID4773175"</t>
  </si>
  <si>
    <t>Azadpur</t>
  </si>
  <si>
    <t>"CNR2598306"</t>
  </si>
  <si>
    <t>"CID5704025"</t>
  </si>
  <si>
    <t>Badshahpur</t>
  </si>
  <si>
    <t>AC is not working</t>
  </si>
  <si>
    <t>"CNR3274827"</t>
  </si>
  <si>
    <t>"CID3134967"</t>
  </si>
  <si>
    <t>"CNR9139265"</t>
  </si>
  <si>
    <t>"CID4003339"</t>
  </si>
  <si>
    <t>DLF Phase 3</t>
  </si>
  <si>
    <t>"CNR8036415"</t>
  </si>
  <si>
    <t>"CID9244184"</t>
  </si>
  <si>
    <t>Sikanderpur</t>
  </si>
  <si>
    <t>"CNR8433849"</t>
  </si>
  <si>
    <t>"CID7659765"</t>
  </si>
  <si>
    <t>"CNR2948784"</t>
  </si>
  <si>
    <t>"CID7747807"</t>
  </si>
  <si>
    <t>Rohini West</t>
  </si>
  <si>
    <t>"CNR1996806"</t>
  </si>
  <si>
    <t>"CID2293483"</t>
  </si>
  <si>
    <t>"CNR6241612"</t>
  </si>
  <si>
    <t>"CID5715130"</t>
  </si>
  <si>
    <t>"CNR5222120"</t>
  </si>
  <si>
    <t>"CID2370613"</t>
  </si>
  <si>
    <t>Chandni Chowk</t>
  </si>
  <si>
    <t>"CNR6596872"</t>
  </si>
  <si>
    <t>"CID2589193"</t>
  </si>
  <si>
    <t>"CNR7149058"</t>
  </si>
  <si>
    <t>"CID7341591"</t>
  </si>
  <si>
    <t>"CNR5726463"</t>
  </si>
  <si>
    <t>"CID3407189"</t>
  </si>
  <si>
    <t>"CNR3975551"</t>
  </si>
  <si>
    <t>"CID2944423"</t>
  </si>
  <si>
    <t>Kashmere Gate ISBT</t>
  </si>
  <si>
    <t>"CNR8637930"</t>
  </si>
  <si>
    <t>"CID8137475"</t>
  </si>
  <si>
    <t>"CNR9935095"</t>
  </si>
  <si>
    <t>"CID7359331"</t>
  </si>
  <si>
    <t>Nawada</t>
  </si>
  <si>
    <t>"CNR8893726"</t>
  </si>
  <si>
    <t>"CID8335294"</t>
  </si>
  <si>
    <t>"CNR3975051"</t>
  </si>
  <si>
    <t>"CID5797043"</t>
  </si>
  <si>
    <t>Kaushambi</t>
  </si>
  <si>
    <t>"CNR1984811"</t>
  </si>
  <si>
    <t>"CID6701334"</t>
  </si>
  <si>
    <t>Change of plans</t>
  </si>
  <si>
    <t>"CNR7036055"</t>
  </si>
  <si>
    <t>"CID7359512"</t>
  </si>
  <si>
    <t>"CNR3449107"</t>
  </si>
  <si>
    <t>"CID8684841"</t>
  </si>
  <si>
    <t>Sarai Kale Khan</t>
  </si>
  <si>
    <t>"CNR6919653"</t>
  </si>
  <si>
    <t>"CID5736754"</t>
  </si>
  <si>
    <t>"CNR8504461"</t>
  </si>
  <si>
    <t>"CID3984123"</t>
  </si>
  <si>
    <t>Chanakyapuri</t>
  </si>
  <si>
    <t>"CNR3712671"</t>
  </si>
  <si>
    <t>"CID5160108"</t>
  </si>
  <si>
    <t>"CNR8819329"</t>
  </si>
  <si>
    <t>"CID6695773"</t>
  </si>
  <si>
    <t>Tilak Nagar</t>
  </si>
  <si>
    <t>"CNR3734278"</t>
  </si>
  <si>
    <t>"CID6462328"</t>
  </si>
  <si>
    <t>Laxmi Nagar</t>
  </si>
  <si>
    <t>"CNR2472864"</t>
  </si>
  <si>
    <t>"CID7156852"</t>
  </si>
  <si>
    <t>Maidan Garhi</t>
  </si>
  <si>
    <t>Panchsheel Park</t>
  </si>
  <si>
    <t>"CNR3239651"</t>
  </si>
  <si>
    <t>"CID9573465"</t>
  </si>
  <si>
    <t>"CNR2646387"</t>
  </si>
  <si>
    <t>"CID8652330"</t>
  </si>
  <si>
    <t>"CNR4724814"</t>
  </si>
  <si>
    <t>"CID1251463"</t>
  </si>
  <si>
    <t>Pragati Maidan</t>
  </si>
  <si>
    <t>"CNR2200152"</t>
  </si>
  <si>
    <t>"CID6635464"</t>
  </si>
  <si>
    <t>"CNR5060137"</t>
  </si>
  <si>
    <t>"CID2961093"</t>
  </si>
  <si>
    <t>Rithala</t>
  </si>
  <si>
    <t>"CNR9291876"</t>
  </si>
  <si>
    <t>"CID9026677"</t>
  </si>
  <si>
    <t>"CNR4212658"</t>
  </si>
  <si>
    <t>"CID5774800"</t>
  </si>
  <si>
    <t>"CNR7677229"</t>
  </si>
  <si>
    <t>"CID8986725"</t>
  </si>
  <si>
    <t>"CNR4415643"</t>
  </si>
  <si>
    <t>"CID4718297"</t>
  </si>
  <si>
    <t>Hauz Khas</t>
  </si>
  <si>
    <t>"CNR4092218"</t>
  </si>
  <si>
    <t>"CID5726360"</t>
  </si>
  <si>
    <t>"CNR8034979"</t>
  </si>
  <si>
    <t>"CID1915443"</t>
  </si>
  <si>
    <t>"CNR7228014"</t>
  </si>
  <si>
    <t>"CID3515824"</t>
  </si>
  <si>
    <t>"CNR1435581"</t>
  </si>
  <si>
    <t>"CID1856576"</t>
  </si>
  <si>
    <t>"CNR5373942"</t>
  </si>
  <si>
    <t>"CID7792143"</t>
  </si>
  <si>
    <t>Jahangirpuri</t>
  </si>
  <si>
    <t>"CNR3434703"</t>
  </si>
  <si>
    <t>"CID3333217"</t>
  </si>
  <si>
    <t>Bhiwadi</t>
  </si>
  <si>
    <t>"CNR6987620"</t>
  </si>
  <si>
    <t>"CID3121337"</t>
  </si>
  <si>
    <t>"CNR4132145"</t>
  </si>
  <si>
    <t>"CID5140786"</t>
  </si>
  <si>
    <t>"CNR8207805"</t>
  </si>
  <si>
    <t>"CID6685791"</t>
  </si>
  <si>
    <t>"CNR1438443"</t>
  </si>
  <si>
    <t>"CID5468663"</t>
  </si>
  <si>
    <t>Huda City Centre</t>
  </si>
  <si>
    <t>"CNR6129081"</t>
  </si>
  <si>
    <t>"CID2998238"</t>
  </si>
  <si>
    <t>Shivaji Park</t>
  </si>
  <si>
    <t>Wrong Address</t>
  </si>
  <si>
    <t>"CNR1361929"</t>
  </si>
  <si>
    <t>"CID9052724"</t>
  </si>
  <si>
    <t>Greater Kailash</t>
  </si>
  <si>
    <t>"CNR2687237"</t>
  </si>
  <si>
    <t>"CID4887972"</t>
  </si>
  <si>
    <t>"CNR7486337"</t>
  </si>
  <si>
    <t>"CID8581638"</t>
  </si>
  <si>
    <t>Manesar</t>
  </si>
  <si>
    <t>"CNR4269906"</t>
  </si>
  <si>
    <t>"CID9683944"</t>
  </si>
  <si>
    <t>"CNR1224347"</t>
  </si>
  <si>
    <t>"CID5493342"</t>
  </si>
  <si>
    <t>"CNR1401386"</t>
  </si>
  <si>
    <t>"CID2154950"</t>
  </si>
  <si>
    <t>"CNR2013487"</t>
  </si>
  <si>
    <t>"CID4175153"</t>
  </si>
  <si>
    <t>"CNR7409512"</t>
  </si>
  <si>
    <t>"CID5474366"</t>
  </si>
  <si>
    <t>"CNR7658099"</t>
  </si>
  <si>
    <t>"CID8951576"</t>
  </si>
  <si>
    <t>Raj Nagar Extension</t>
  </si>
  <si>
    <t>"CNR1980045"</t>
  </si>
  <si>
    <t>"CID9418411"</t>
  </si>
  <si>
    <t>"CNR8584951"</t>
  </si>
  <si>
    <t>"CID2820460"</t>
  </si>
  <si>
    <t>"CNR2607733"</t>
  </si>
  <si>
    <t>"CID5637874"</t>
  </si>
  <si>
    <t>"CNR6693847"</t>
  </si>
  <si>
    <t>"CID6386344"</t>
  </si>
  <si>
    <t>Keshav Puram</t>
  </si>
  <si>
    <t>"CNR9749627"</t>
  </si>
  <si>
    <t>"CID3065827"</t>
  </si>
  <si>
    <t>"CNR1706908"</t>
  </si>
  <si>
    <t>"CID1807270"</t>
  </si>
  <si>
    <t>"CNR6236514"</t>
  </si>
  <si>
    <t>"CID3761463"</t>
  </si>
  <si>
    <t>"CNR9048385"</t>
  </si>
  <si>
    <t>"CID5242973"</t>
  </si>
  <si>
    <t>"CNR1903168"</t>
  </si>
  <si>
    <t>"CID1051794"</t>
  </si>
  <si>
    <t>Samaypur Badli</t>
  </si>
  <si>
    <t>"CNR2922907"</t>
  </si>
  <si>
    <t>"CID4507250"</t>
  </si>
  <si>
    <t>"CNR7621341"</t>
  </si>
  <si>
    <t>"CID1429306"</t>
  </si>
  <si>
    <t>Jor Bagh</t>
  </si>
  <si>
    <t>"CNR5803828"</t>
  </si>
  <si>
    <t>"CID1039074"</t>
  </si>
  <si>
    <t>"CNR4868713"</t>
  </si>
  <si>
    <t>"CID2089650"</t>
  </si>
  <si>
    <t>"CNR2575334"</t>
  </si>
  <si>
    <t>"CID7330180"</t>
  </si>
  <si>
    <t>"CNR3841045"</t>
  </si>
  <si>
    <t>"CID1210899"</t>
  </si>
  <si>
    <t>"CNR5265040"</t>
  </si>
  <si>
    <t>"CID3076700"</t>
  </si>
  <si>
    <t>"CNR8112878"</t>
  </si>
  <si>
    <t>"CID4809063"</t>
  </si>
  <si>
    <t>Paharganj</t>
  </si>
  <si>
    <t>"CNR4617937"</t>
  </si>
  <si>
    <t>"CID7348314"</t>
  </si>
  <si>
    <t>Delhi Gate</t>
  </si>
  <si>
    <t>"CNR7311169"</t>
  </si>
  <si>
    <t>"CID2529885"</t>
  </si>
  <si>
    <t>Vasant Kunj</t>
  </si>
  <si>
    <t>"CNR7340396"</t>
  </si>
  <si>
    <t>"CID7334750"</t>
  </si>
  <si>
    <t>"CNR4259279"</t>
  </si>
  <si>
    <t>"CID7993999"</t>
  </si>
  <si>
    <t>Golf Course Road</t>
  </si>
  <si>
    <t>"CNR7554746"</t>
  </si>
  <si>
    <t>"CID3234126"</t>
  </si>
  <si>
    <t>"CNR9430550"</t>
  </si>
  <si>
    <t>"CID3901448"</t>
  </si>
  <si>
    <t>Subhash Nagar</t>
  </si>
  <si>
    <t>"CNR9984761"</t>
  </si>
  <si>
    <t>"CID1201304"</t>
  </si>
  <si>
    <t>"CNR4112922"</t>
  </si>
  <si>
    <t>"CID8248967"</t>
  </si>
  <si>
    <t>"CNR5939223"</t>
  </si>
  <si>
    <t>"CID1109267"</t>
  </si>
  <si>
    <t>"CNR7645307"</t>
  </si>
  <si>
    <t>"CID6238168"</t>
  </si>
  <si>
    <t>"CNR4722464"</t>
  </si>
  <si>
    <t>"CID7557487"</t>
  </si>
  <si>
    <t>"CNR3191144"</t>
  </si>
  <si>
    <t>"CID5636263"</t>
  </si>
  <si>
    <t>"CNR4720063"</t>
  </si>
  <si>
    <t>"CID1461597"</t>
  </si>
  <si>
    <t>"CNR6216825"</t>
  </si>
  <si>
    <t>"CID3685295"</t>
  </si>
  <si>
    <t>Bhikaji Cama Place</t>
  </si>
  <si>
    <t>"CNR5314934"</t>
  </si>
  <si>
    <t>"CID1026547"</t>
  </si>
  <si>
    <t>Arjangarh</t>
  </si>
  <si>
    <t>"CNR5517193"</t>
  </si>
  <si>
    <t>"CID9143442"</t>
  </si>
  <si>
    <t>"CNR8412946"</t>
  </si>
  <si>
    <t>"CID7723858"</t>
  </si>
  <si>
    <t>Hero Honda Chowk</t>
  </si>
  <si>
    <t>"CNR1867567"</t>
  </si>
  <si>
    <t>"CID6010303"</t>
  </si>
  <si>
    <t>"CNR3455701"</t>
  </si>
  <si>
    <t>"CID9643714"</t>
  </si>
  <si>
    <t>"CNR5149854"</t>
  </si>
  <si>
    <t>"CID9975388"</t>
  </si>
  <si>
    <t>"CNR6027511"</t>
  </si>
  <si>
    <t>"CID6080643"</t>
  </si>
  <si>
    <t>"CNR4569804"</t>
  </si>
  <si>
    <t>"CID8474448"</t>
  </si>
  <si>
    <t>"CNR7585582"</t>
  </si>
  <si>
    <t>"CID1607386"</t>
  </si>
  <si>
    <t>"CNR5534901"</t>
  </si>
  <si>
    <t>"CID9231793"</t>
  </si>
  <si>
    <t>"CNR5784218"</t>
  </si>
  <si>
    <t>"CID1814194"</t>
  </si>
  <si>
    <t>"CNR6349771"</t>
  </si>
  <si>
    <t>"CID5577961"</t>
  </si>
  <si>
    <t>"CNR3708287"</t>
  </si>
  <si>
    <t>"CID2958217"</t>
  </si>
  <si>
    <t>"CNR8365625"</t>
  </si>
  <si>
    <t>"CID4463605"</t>
  </si>
  <si>
    <t>Lok Kalyan Marg</t>
  </si>
  <si>
    <t>"CNR7435840"</t>
  </si>
  <si>
    <t>"CID9084957"</t>
  </si>
  <si>
    <t>Pulbangash</t>
  </si>
  <si>
    <t>"CNR8577529"</t>
  </si>
  <si>
    <t>"CID8121948"</t>
  </si>
  <si>
    <t>"CNR6158921"</t>
  </si>
  <si>
    <t>"CID4203688"</t>
  </si>
  <si>
    <t>"CNR7484371"</t>
  </si>
  <si>
    <t>"CID7265108"</t>
  </si>
  <si>
    <t>"CNR9301716"</t>
  </si>
  <si>
    <t>"CID4647277"</t>
  </si>
  <si>
    <t>"CNR6511558"</t>
  </si>
  <si>
    <t>"CID5808222"</t>
  </si>
  <si>
    <t>Sarojini Nagar</t>
  </si>
  <si>
    <t>"CNR1801249"</t>
  </si>
  <si>
    <t>"CID2012161"</t>
  </si>
  <si>
    <t>"CNR5712520"</t>
  </si>
  <si>
    <t>"CID8152575"</t>
  </si>
  <si>
    <t>"CNR1038498"</t>
  </si>
  <si>
    <t>"CID6242930"</t>
  </si>
  <si>
    <t>"CNR2395349"</t>
  </si>
  <si>
    <t>"CID3389825"</t>
  </si>
  <si>
    <t>Vatika Chowk</t>
  </si>
  <si>
    <t>"CNR4896767"</t>
  </si>
  <si>
    <t>"CID6418422"</t>
  </si>
  <si>
    <t>"CNR5047025"</t>
  </si>
  <si>
    <t>"CID6365387"</t>
  </si>
  <si>
    <t>"CNR7514462"</t>
  </si>
  <si>
    <t>"CID5973257"</t>
  </si>
  <si>
    <t>"CNR5269641"</t>
  </si>
  <si>
    <t>"CID8225890"</t>
  </si>
  <si>
    <t>"CNR9927786"</t>
  </si>
  <si>
    <t>"CID8378909"</t>
  </si>
  <si>
    <t>"CNR9619867"</t>
  </si>
  <si>
    <t>"CID9032039"</t>
  </si>
  <si>
    <t>"CNR7250271"</t>
  </si>
  <si>
    <t>"CID9448818"</t>
  </si>
  <si>
    <t>"CNR5629774"</t>
  </si>
  <si>
    <t>"CID8747096"</t>
  </si>
  <si>
    <t>Ghaziabad</t>
  </si>
  <si>
    <t>Udyog Vihar</t>
  </si>
  <si>
    <t>"CNR4578797"</t>
  </si>
  <si>
    <t>"CID1104786"</t>
  </si>
  <si>
    <t>"CNR5277125"</t>
  </si>
  <si>
    <t>"CID7166980"</t>
  </si>
  <si>
    <t>"CNR2343017"</t>
  </si>
  <si>
    <t>"CID9190683"</t>
  </si>
  <si>
    <t>"CNR4356773"</t>
  </si>
  <si>
    <t>"CID9031824"</t>
  </si>
  <si>
    <t>"CNR1050716"</t>
  </si>
  <si>
    <t>"CID3789359"</t>
  </si>
  <si>
    <t>South Extension</t>
  </si>
  <si>
    <t>"CNR7850961"</t>
  </si>
  <si>
    <t>"CID5103518"</t>
  </si>
  <si>
    <t>"CNR1254363"</t>
  </si>
  <si>
    <t>"CID9092173"</t>
  </si>
  <si>
    <t>"CNR6569789"</t>
  </si>
  <si>
    <t>"CID3372949"</t>
  </si>
  <si>
    <t>"CNR6092310"</t>
  </si>
  <si>
    <t>"CID4998701"</t>
  </si>
  <si>
    <t>"CNR2742692"</t>
  </si>
  <si>
    <t>"CID6825812"</t>
  </si>
  <si>
    <t>"CNR7165550"</t>
  </si>
  <si>
    <t>"CID7694379"</t>
  </si>
  <si>
    <t>"CNR9101826"</t>
  </si>
  <si>
    <t>"CID1875498"</t>
  </si>
  <si>
    <t>"CNR7054338"</t>
  </si>
  <si>
    <t>"CID5302286"</t>
  </si>
  <si>
    <t>"CNR5871454"</t>
  </si>
  <si>
    <t>"CID8316899"</t>
  </si>
  <si>
    <t>"CNR4399523"</t>
  </si>
  <si>
    <t>"CID2089022"</t>
  </si>
  <si>
    <t>"CNR9707820"</t>
  </si>
  <si>
    <t>"CID2183387"</t>
  </si>
  <si>
    <t>"CNR2693001"</t>
  </si>
  <si>
    <t>"CID1889689"</t>
  </si>
  <si>
    <t>Peeragarhi</t>
  </si>
  <si>
    <t>"CNR3363167"</t>
  </si>
  <si>
    <t>"CID8741995"</t>
  </si>
  <si>
    <t>Ambience Mall</t>
  </si>
  <si>
    <t>"CNR9573367"</t>
  </si>
  <si>
    <t>"CID7080252"</t>
  </si>
  <si>
    <t>"CNR4563554"</t>
  </si>
  <si>
    <t>"CID3656786"</t>
  </si>
  <si>
    <t>"CNR3121090"</t>
  </si>
  <si>
    <t>"CID1670641"</t>
  </si>
  <si>
    <t>"CNR2969701"</t>
  </si>
  <si>
    <t>"CID1401223"</t>
  </si>
  <si>
    <t>"CNR3590282"</t>
  </si>
  <si>
    <t>"CID7281467"</t>
  </si>
  <si>
    <t>"CNR5792733"</t>
  </si>
  <si>
    <t>"CID2894784"</t>
  </si>
  <si>
    <t>"CNR7417036"</t>
  </si>
  <si>
    <t>"CID8283589"</t>
  </si>
  <si>
    <t>"CNR7957879"</t>
  </si>
  <si>
    <t>"CID3277993"</t>
  </si>
  <si>
    <t>"CNR3649243"</t>
  </si>
  <si>
    <t>"CID2049171"</t>
  </si>
  <si>
    <t>"CNR8918353"</t>
  </si>
  <si>
    <t>"CID4955715"</t>
  </si>
  <si>
    <t>Kalkaji</t>
  </si>
  <si>
    <t>"CNR1343265"</t>
  </si>
  <si>
    <t>"CID2749175"</t>
  </si>
  <si>
    <t>"CNR1390232"</t>
  </si>
  <si>
    <t>"CID6307524"</t>
  </si>
  <si>
    <t>"CNR3047231"</t>
  </si>
  <si>
    <t>"CID5464558"</t>
  </si>
  <si>
    <t>"CNR5380412"</t>
  </si>
  <si>
    <t>"CID8125937"</t>
  </si>
  <si>
    <t>"CNR4886117"</t>
  </si>
  <si>
    <t>"CID2026490"</t>
  </si>
  <si>
    <t>"CNR1155206"</t>
  </si>
  <si>
    <t>"CID3865002"</t>
  </si>
  <si>
    <t>"CNR7623737"</t>
  </si>
  <si>
    <t>"CID6954811"</t>
  </si>
  <si>
    <t>"CNR5468556"</t>
  </si>
  <si>
    <t>"CID4533250"</t>
  </si>
  <si>
    <t>"CNR8037805"</t>
  </si>
  <si>
    <t>"CID2099192"</t>
  </si>
  <si>
    <t>"CNR5137585"</t>
  </si>
  <si>
    <t>"CID3906781"</t>
  </si>
  <si>
    <t>"CNR5622847"</t>
  </si>
  <si>
    <t>"CID7679264"</t>
  </si>
  <si>
    <t>"CNR4461457"</t>
  </si>
  <si>
    <t>"CID8192836"</t>
  </si>
  <si>
    <t>Kirti Nagar</t>
  </si>
  <si>
    <t>"CNR3788830"</t>
  </si>
  <si>
    <t>"CID1892630"</t>
  </si>
  <si>
    <t>"CNR8254837"</t>
  </si>
  <si>
    <t>"CID5350125"</t>
  </si>
  <si>
    <t>Ashok Park Main</t>
  </si>
  <si>
    <t>"CNR5483670"</t>
  </si>
  <si>
    <t>"CID3570152"</t>
  </si>
  <si>
    <t>"CNR7372127"</t>
  </si>
  <si>
    <t>"CID2108992"</t>
  </si>
  <si>
    <t>"CNR5166870"</t>
  </si>
  <si>
    <t>"CID9712348"</t>
  </si>
  <si>
    <t>"CNR1915557"</t>
  </si>
  <si>
    <t>"CID8572565"</t>
  </si>
  <si>
    <t>"CNR3460247"</t>
  </si>
  <si>
    <t>"CID7449191"</t>
  </si>
  <si>
    <t>"CNR8192412"</t>
  </si>
  <si>
    <t>"CID3617414"</t>
  </si>
  <si>
    <t>"CNR7439127"</t>
  </si>
  <si>
    <t>"CID2424398"</t>
  </si>
  <si>
    <t>"CNR3712135"</t>
  </si>
  <si>
    <t>"CID7174383"</t>
  </si>
  <si>
    <t>"CNR1675599"</t>
  </si>
  <si>
    <t>"CID9232923"</t>
  </si>
  <si>
    <t>"CNR1935772"</t>
  </si>
  <si>
    <t>"CID2909332"</t>
  </si>
  <si>
    <t>"CNR4730676"</t>
  </si>
  <si>
    <t>"CID5429248"</t>
  </si>
  <si>
    <t>"CNR6139544"</t>
  </si>
  <si>
    <t>"CID9812979"</t>
  </si>
  <si>
    <t>"CNR3805926"</t>
  </si>
  <si>
    <t>"CID1837528"</t>
  </si>
  <si>
    <t>"CNR5129655"</t>
  </si>
  <si>
    <t>"CID6449078"</t>
  </si>
  <si>
    <t>"CNR8725828"</t>
  </si>
  <si>
    <t>"CID5970413"</t>
  </si>
  <si>
    <t>"CNR6557966"</t>
  </si>
  <si>
    <t>"CID9646686"</t>
  </si>
  <si>
    <t>"CNR5403690"</t>
  </si>
  <si>
    <t>"CID2856626"</t>
  </si>
  <si>
    <t>"CNR4969264"</t>
  </si>
  <si>
    <t>"CID8159457"</t>
  </si>
  <si>
    <t>"CNR6028710"</t>
  </si>
  <si>
    <t>"CID1715075"</t>
  </si>
  <si>
    <t>"CNR3761377"</t>
  </si>
  <si>
    <t>"CID2461173"</t>
  </si>
  <si>
    <t>"CNR2650074"</t>
  </si>
  <si>
    <t>"CID5603156"</t>
  </si>
  <si>
    <t>"CNR7381283"</t>
  </si>
  <si>
    <t>"CID8868738"</t>
  </si>
  <si>
    <t>"CNR2531495"</t>
  </si>
  <si>
    <t>"CID7656183"</t>
  </si>
  <si>
    <t>"CNR1939605"</t>
  </si>
  <si>
    <t>"CID1229469"</t>
  </si>
  <si>
    <t>"CNR5149041"</t>
  </si>
  <si>
    <t>"CID6951861"</t>
  </si>
  <si>
    <t>"CNR7041241"</t>
  </si>
  <si>
    <t>"CID1368334"</t>
  </si>
  <si>
    <t>Rohini East</t>
  </si>
  <si>
    <t>"CNR8035160"</t>
  </si>
  <si>
    <t>"CID5283020"</t>
  </si>
  <si>
    <t>Connaught Place</t>
  </si>
  <si>
    <t>"CNR1918341"</t>
  </si>
  <si>
    <t>"CID7417050"</t>
  </si>
  <si>
    <t>Paschim Vihar</t>
  </si>
  <si>
    <t>"CNR9600846"</t>
  </si>
  <si>
    <t>"CID8949589"</t>
  </si>
  <si>
    <t>"CNR2775291"</t>
  </si>
  <si>
    <t>"CID9116623"</t>
  </si>
  <si>
    <t>Indirapuram</t>
  </si>
  <si>
    <t>"CNR4263854"</t>
  </si>
  <si>
    <t>"CID3967495"</t>
  </si>
  <si>
    <t>"CNR4635401"</t>
  </si>
  <si>
    <t>"CID3741723"</t>
  </si>
  <si>
    <t>"CNR2135475"</t>
  </si>
  <si>
    <t>"CID8123696"</t>
  </si>
  <si>
    <t>"CNR2438435"</t>
  </si>
  <si>
    <t>"CID7928240"</t>
  </si>
  <si>
    <t>"CNR2068345"</t>
  </si>
  <si>
    <t>"CID1975343"</t>
  </si>
  <si>
    <t>Govindpuri</t>
  </si>
  <si>
    <t>"CNR6107939"</t>
  </si>
  <si>
    <t>"CID3244272"</t>
  </si>
  <si>
    <t>Welcome</t>
  </si>
  <si>
    <t>"CNR6577172"</t>
  </si>
  <si>
    <t>"CID5963264"</t>
  </si>
  <si>
    <t>"CNR1957129"</t>
  </si>
  <si>
    <t>"CID5761924"</t>
  </si>
  <si>
    <t>"CNR1531092"</t>
  </si>
  <si>
    <t>"CID7911273"</t>
  </si>
  <si>
    <t>"CNR6891932"</t>
  </si>
  <si>
    <t>"CID1466189"</t>
  </si>
  <si>
    <t>"CNR2192659"</t>
  </si>
  <si>
    <t>"CID5227340"</t>
  </si>
  <si>
    <t>"CNR6262174"</t>
  </si>
  <si>
    <t>"CID4943288"</t>
  </si>
  <si>
    <t>"CNR7791863"</t>
  </si>
  <si>
    <t>"CID1873624"</t>
  </si>
  <si>
    <t>"CNR8243301"</t>
  </si>
  <si>
    <t>"CID7666967"</t>
  </si>
  <si>
    <t>"CNR9897424"</t>
  </si>
  <si>
    <t>"CID8433669"</t>
  </si>
  <si>
    <t>"CNR5745004"</t>
  </si>
  <si>
    <t>"CNR9659819"</t>
  </si>
  <si>
    <t>"CID5653812"</t>
  </si>
  <si>
    <t>"CNR8084453"</t>
  </si>
  <si>
    <t>"CID5057901"</t>
  </si>
  <si>
    <t>"CNR6574173"</t>
  </si>
  <si>
    <t>"CID6454968"</t>
  </si>
  <si>
    <t>"CNR4467044"</t>
  </si>
  <si>
    <t>"CID9935423"</t>
  </si>
  <si>
    <t>"CNR3334608"</t>
  </si>
  <si>
    <t>"CID2336782"</t>
  </si>
  <si>
    <t>"CNR3901250"</t>
  </si>
  <si>
    <t>"CID4369282"</t>
  </si>
  <si>
    <t>"CNR3899180"</t>
  </si>
  <si>
    <t>"CID3915373"</t>
  </si>
  <si>
    <t>"CNR7686844"</t>
  </si>
  <si>
    <t>"CID4485200"</t>
  </si>
  <si>
    <t>Sonipat</t>
  </si>
  <si>
    <t>"CNR7619619"</t>
  </si>
  <si>
    <t>"CID9964707"</t>
  </si>
  <si>
    <t>"CNR3128056"</t>
  </si>
  <si>
    <t>"CID1669827"</t>
  </si>
  <si>
    <t>"CNR2415257"</t>
  </si>
  <si>
    <t>"CID6909825"</t>
  </si>
  <si>
    <t>"CNR9756448"</t>
  </si>
  <si>
    <t>"CID6952097"</t>
  </si>
  <si>
    <t>"CNR5071968"</t>
  </si>
  <si>
    <t>"CID7384045"</t>
  </si>
  <si>
    <t>"CNR9262105"</t>
  </si>
  <si>
    <t>"CID3597216"</t>
  </si>
  <si>
    <t>"CNR6026973"</t>
  </si>
  <si>
    <t>"CID7000290"</t>
  </si>
  <si>
    <t>"CNR6798581"</t>
  </si>
  <si>
    <t>"CID4412829"</t>
  </si>
  <si>
    <t>"CNR1511311"</t>
  </si>
  <si>
    <t>"CID3430917"</t>
  </si>
  <si>
    <t>"CNR1690974"</t>
  </si>
  <si>
    <t>"CID5614686"</t>
  </si>
  <si>
    <t>"CNR2405566"</t>
  </si>
  <si>
    <t>"CID2765782"</t>
  </si>
  <si>
    <t>Kadarpur</t>
  </si>
  <si>
    <t>"CNR5503992"</t>
  </si>
  <si>
    <t>"CID3215242"</t>
  </si>
  <si>
    <t>"CNR5487256"</t>
  </si>
  <si>
    <t>"CID2154074"</t>
  </si>
  <si>
    <t>"CNR9280980"</t>
  </si>
  <si>
    <t>"CID4697642"</t>
  </si>
  <si>
    <t>"CNR5735365"</t>
  </si>
  <si>
    <t>"CID4330019"</t>
  </si>
  <si>
    <t>"CNR7094496"</t>
  </si>
  <si>
    <t>"CID1193764"</t>
  </si>
  <si>
    <t>Rajouri Garden</t>
  </si>
  <si>
    <t>"CNR8674052"</t>
  </si>
  <si>
    <t>"CID9232244"</t>
  </si>
  <si>
    <t>"CNR3317899"</t>
  </si>
  <si>
    <t>"CID7292132"</t>
  </si>
  <si>
    <t>"CNR7648257"</t>
  </si>
  <si>
    <t>"CID6260946"</t>
  </si>
  <si>
    <t>"CNR9887499"</t>
  </si>
  <si>
    <t>"CID4896073"</t>
  </si>
  <si>
    <t>"CNR5899408"</t>
  </si>
  <si>
    <t>"CID6731666"</t>
  </si>
  <si>
    <t>"CNR4090725"</t>
  </si>
  <si>
    <t>"CID9333845"</t>
  </si>
  <si>
    <t>"CNR7912140"</t>
  </si>
  <si>
    <t>"CID2721563"</t>
  </si>
  <si>
    <t>"CNR1149573"</t>
  </si>
  <si>
    <t>"CID4850979"</t>
  </si>
  <si>
    <t>"CNR9795191"</t>
  </si>
  <si>
    <t>"CID7143989"</t>
  </si>
  <si>
    <t>"CNR6845177"</t>
  </si>
  <si>
    <t>"CID2910913"</t>
  </si>
  <si>
    <t>"CNR6115510"</t>
  </si>
  <si>
    <t>"CID8805139"</t>
  </si>
  <si>
    <t>"CNR6859535"</t>
  </si>
  <si>
    <t>"CID2960838"</t>
  </si>
  <si>
    <t>"CNR2514823"</t>
  </si>
  <si>
    <t>"CID8542583"</t>
  </si>
  <si>
    <t>"CNR5197106"</t>
  </si>
  <si>
    <t>"CID9447069"</t>
  </si>
  <si>
    <t>"CNR5958707"</t>
  </si>
  <si>
    <t>"CID9250719"</t>
  </si>
  <si>
    <t>"CNR7438691"</t>
  </si>
  <si>
    <t>"CID6640597"</t>
  </si>
  <si>
    <t>"CNR4717203"</t>
  </si>
  <si>
    <t>"CID4019303"</t>
  </si>
  <si>
    <t>"CNR3871982"</t>
  </si>
  <si>
    <t>"CID3385226"</t>
  </si>
  <si>
    <t>"CNR7276252"</t>
  </si>
  <si>
    <t>"CID4805819"</t>
  </si>
  <si>
    <t>"CNR8591450"</t>
  </si>
  <si>
    <t>"CID5485762"</t>
  </si>
  <si>
    <t>"CNR2118165"</t>
  </si>
  <si>
    <t>"CID4254404"</t>
  </si>
  <si>
    <t>Gurgaon Railway Station</t>
  </si>
  <si>
    <t>"CNR1580852"</t>
  </si>
  <si>
    <t>"CID1032196"</t>
  </si>
  <si>
    <t>"CNR8400555"</t>
  </si>
  <si>
    <t>"CID7803210"</t>
  </si>
  <si>
    <t>"CNR2392283"</t>
  </si>
  <si>
    <t>"CID7179926"</t>
  </si>
  <si>
    <t>"CNR8799283"</t>
  </si>
  <si>
    <t>"CID2914515"</t>
  </si>
  <si>
    <t>"CNR7692801"</t>
  </si>
  <si>
    <t>"CID4418657"</t>
  </si>
  <si>
    <t>"CNR8406654"</t>
  </si>
  <si>
    <t>"CID3494610"</t>
  </si>
  <si>
    <t>"CNR5193961"</t>
  </si>
  <si>
    <t>"CID3471193"</t>
  </si>
  <si>
    <t>"CNR9045710"</t>
  </si>
  <si>
    <t>"CID9382079"</t>
  </si>
  <si>
    <t>"CNR1884447"</t>
  </si>
  <si>
    <t>"CID3794502"</t>
  </si>
  <si>
    <t>"CNR5929425"</t>
  </si>
  <si>
    <t>"CID8229428"</t>
  </si>
  <si>
    <t>"CNR3795914"</t>
  </si>
  <si>
    <t>"CID2036541"</t>
  </si>
  <si>
    <t>"CNR5115903"</t>
  </si>
  <si>
    <t>"CID1437336"</t>
  </si>
  <si>
    <t>"CNR7223335"</t>
  </si>
  <si>
    <t>"CID9786042"</t>
  </si>
  <si>
    <t>Ashok Vihar</t>
  </si>
  <si>
    <t>"CNR3338595"</t>
  </si>
  <si>
    <t>"CID3627391"</t>
  </si>
  <si>
    <t>"CNR1610053"</t>
  </si>
  <si>
    <t>"CID5372274"</t>
  </si>
  <si>
    <t>"CNR4383491"</t>
  </si>
  <si>
    <t>"CID5404553"</t>
  </si>
  <si>
    <t>"CNR4238002"</t>
  </si>
  <si>
    <t>"CID6776646"</t>
  </si>
  <si>
    <t>"CNR2471315"</t>
  </si>
  <si>
    <t>"CID1296895"</t>
  </si>
  <si>
    <t>"CNR7554909"</t>
  </si>
  <si>
    <t>"CID2941890"</t>
  </si>
  <si>
    <t>"CNR4559667"</t>
  </si>
  <si>
    <t>"CID2567945"</t>
  </si>
  <si>
    <t>"CNR7943612"</t>
  </si>
  <si>
    <t>"CID7051878"</t>
  </si>
  <si>
    <t>"CNR9513281"</t>
  </si>
  <si>
    <t>"CID8578287"</t>
  </si>
  <si>
    <t>"CNR3228885"</t>
  </si>
  <si>
    <t>"CID3480522"</t>
  </si>
  <si>
    <t>"CNR6838313"</t>
  </si>
  <si>
    <t>"CID6286831"</t>
  </si>
  <si>
    <t>"CNR7513763"</t>
  </si>
  <si>
    <t>"CID5819264"</t>
  </si>
  <si>
    <t>"CNR4249572"</t>
  </si>
  <si>
    <t>"CID9658351"</t>
  </si>
  <si>
    <t>"CNR1730323"</t>
  </si>
  <si>
    <t>"CID1295813"</t>
  </si>
  <si>
    <t>"CNR3316127"</t>
  </si>
  <si>
    <t>"CID1501533"</t>
  </si>
  <si>
    <t>"CNR5001450"</t>
  </si>
  <si>
    <t>"CID4130652"</t>
  </si>
  <si>
    <t>"CNR2994632"</t>
  </si>
  <si>
    <t>"CID4528348"</t>
  </si>
  <si>
    <t>"CNR8349332"</t>
  </si>
  <si>
    <t>"CID1895189"</t>
  </si>
  <si>
    <t>"CNR6785391"</t>
  </si>
  <si>
    <t>"CID3192351"</t>
  </si>
  <si>
    <t>"CNR4239039"</t>
  </si>
  <si>
    <t>"CID5633622"</t>
  </si>
  <si>
    <t>"CNR3942728"</t>
  </si>
  <si>
    <t>"CID3899231"</t>
  </si>
  <si>
    <t>"CNR2282162"</t>
  </si>
  <si>
    <t>"CID7242372"</t>
  </si>
  <si>
    <t>"CNR4677505"</t>
  </si>
  <si>
    <t>"CID3339585"</t>
  </si>
  <si>
    <t>"CNR8185605"</t>
  </si>
  <si>
    <t>"CID9816010"</t>
  </si>
  <si>
    <t>"CNR5351433"</t>
  </si>
  <si>
    <t>"CID4736469"</t>
  </si>
  <si>
    <t>"CNR8880913"</t>
  </si>
  <si>
    <t>"CID4302311"</t>
  </si>
  <si>
    <t>"CNR3643495"</t>
  </si>
  <si>
    <t>"CID3072962"</t>
  </si>
  <si>
    <t>"CNR8399435"</t>
  </si>
  <si>
    <t>"CID7010722"</t>
  </si>
  <si>
    <t>"CNR5699093"</t>
  </si>
  <si>
    <t>"CID6044294"</t>
  </si>
  <si>
    <t>"CNR1090037"</t>
  </si>
  <si>
    <t>"CID2369298"</t>
  </si>
  <si>
    <t>"CNR1672620"</t>
  </si>
  <si>
    <t>"CID9094427"</t>
  </si>
  <si>
    <t>"CNR4811296"</t>
  </si>
  <si>
    <t>"CID7470261"</t>
  </si>
  <si>
    <t>"CNR6421218"</t>
  </si>
  <si>
    <t>"CID2328704"</t>
  </si>
  <si>
    <t>"CNR7297536"</t>
  </si>
  <si>
    <t>"CID3104231"</t>
  </si>
  <si>
    <t>"CNR2290384"</t>
  </si>
  <si>
    <t>"CID6067378"</t>
  </si>
  <si>
    <t>"CNR2229358"</t>
  </si>
  <si>
    <t>"CID7586583"</t>
  </si>
  <si>
    <t>Subhash Chowk</t>
  </si>
  <si>
    <t>"CNR4246484"</t>
  </si>
  <si>
    <t>"CID4625807"</t>
  </si>
  <si>
    <t>"CNR9882850"</t>
  </si>
  <si>
    <t>"CID8976182"</t>
  </si>
  <si>
    <t>"CNR3234899"</t>
  </si>
  <si>
    <t>"CID1908216"</t>
  </si>
  <si>
    <t>"CNR9159821"</t>
  </si>
  <si>
    <t>"CID7212119"</t>
  </si>
  <si>
    <t>"CNR3377580"</t>
  </si>
  <si>
    <t>"CID3773482"</t>
  </si>
  <si>
    <t>"CNR7286285"</t>
  </si>
  <si>
    <t>"CID6567281"</t>
  </si>
  <si>
    <t>"CNR8901989"</t>
  </si>
  <si>
    <t>"CID4529927"</t>
  </si>
  <si>
    <t>"CNR9222191"</t>
  </si>
  <si>
    <t>"CID9902256"</t>
  </si>
  <si>
    <t>"CNR6647107"</t>
  </si>
  <si>
    <t>"CID7253416"</t>
  </si>
  <si>
    <t>"CNR9775227"</t>
  </si>
  <si>
    <t>"CID4405721"</t>
  </si>
  <si>
    <t>"CNR5436498"</t>
  </si>
  <si>
    <t>"CID6124996"</t>
  </si>
  <si>
    <t>"CNR9394835"</t>
  </si>
  <si>
    <t>"CID3125278"</t>
  </si>
  <si>
    <t>"CNR7811486"</t>
  </si>
  <si>
    <t>"CID3203722"</t>
  </si>
  <si>
    <t>"CNR9208205"</t>
  </si>
  <si>
    <t>"CID2712013"</t>
  </si>
  <si>
    <t>"CNR6583672"</t>
  </si>
  <si>
    <t>"CID2281519"</t>
  </si>
  <si>
    <t>"CNR5706641"</t>
  </si>
  <si>
    <t>"CID5130718"</t>
  </si>
  <si>
    <t>"CNR8005201"</t>
  </si>
  <si>
    <t>"CID8692503"</t>
  </si>
  <si>
    <t>"CNR7534075"</t>
  </si>
  <si>
    <t>"CID4275914"</t>
  </si>
  <si>
    <t>"CNR1712916"</t>
  </si>
  <si>
    <t>"CID9416242"</t>
  </si>
  <si>
    <t>"CNR8081487"</t>
  </si>
  <si>
    <t>"CID1030753"</t>
  </si>
  <si>
    <t>"CNR4056850"</t>
  </si>
  <si>
    <t>"CID5921257"</t>
  </si>
  <si>
    <t>"CNR6714334"</t>
  </si>
  <si>
    <t>"CID3077805"</t>
  </si>
  <si>
    <t>"CNR7702733"</t>
  </si>
  <si>
    <t>"CID7542922"</t>
  </si>
  <si>
    <t>"CNR9212883"</t>
  </si>
  <si>
    <t>"CID7774837"</t>
  </si>
  <si>
    <t>"CNR9154108"</t>
  </si>
  <si>
    <t>"CID7990974"</t>
  </si>
  <si>
    <t>"CNR6429307"</t>
  </si>
  <si>
    <t>"CID6093452"</t>
  </si>
  <si>
    <t>"CNR4933209"</t>
  </si>
  <si>
    <t>"CID7088241"</t>
  </si>
  <si>
    <t>"CNR2979424"</t>
  </si>
  <si>
    <t>"CID8679276"</t>
  </si>
  <si>
    <t>"CNR3332119"</t>
  </si>
  <si>
    <t>"CID6481348"</t>
  </si>
  <si>
    <t>"CNR8678279"</t>
  </si>
  <si>
    <t>"CID1487975"</t>
  </si>
  <si>
    <t>"CNR1559285"</t>
  </si>
  <si>
    <t>"CID2693633"</t>
  </si>
  <si>
    <t>"CNR7024730"</t>
  </si>
  <si>
    <t>"CID4838658"</t>
  </si>
  <si>
    <t>"CNR6839076"</t>
  </si>
  <si>
    <t>"CID8166401"</t>
  </si>
  <si>
    <t>"CNR7905117"</t>
  </si>
  <si>
    <t>"CID1416555"</t>
  </si>
  <si>
    <t>"CNR5759870"</t>
  </si>
  <si>
    <t>"CID2323422"</t>
  </si>
  <si>
    <t>"CNR3578899"</t>
  </si>
  <si>
    <t>"CID5661102"</t>
  </si>
  <si>
    <t>"CNR1089514"</t>
  </si>
  <si>
    <t>"CID4125399"</t>
  </si>
  <si>
    <t>"CNR9835984"</t>
  </si>
  <si>
    <t>"CID9964638"</t>
  </si>
  <si>
    <t>"CNR1643972"</t>
  </si>
  <si>
    <t>"CID3506515"</t>
  </si>
  <si>
    <t>"CNR2939495"</t>
  </si>
  <si>
    <t>"CID2801589"</t>
  </si>
  <si>
    <t>"CNR4997006"</t>
  </si>
  <si>
    <t>"CID6970636"</t>
  </si>
  <si>
    <t>"CNR3684938"</t>
  </si>
  <si>
    <t>"CID6381738"</t>
  </si>
  <si>
    <t>"CNR8016082"</t>
  </si>
  <si>
    <t>"CID3400110"</t>
  </si>
  <si>
    <t>"CNR9166884"</t>
  </si>
  <si>
    <t>"CID3068872"</t>
  </si>
  <si>
    <t>"CNR5034553"</t>
  </si>
  <si>
    <t>"CID2838731"</t>
  </si>
  <si>
    <t>"CNR5994760"</t>
  </si>
  <si>
    <t>"CID8677699"</t>
  </si>
  <si>
    <t>"CNR8280553"</t>
  </si>
  <si>
    <t>"CID4089830"</t>
  </si>
  <si>
    <t>"CNR6304645"</t>
  </si>
  <si>
    <t>"CID8878002"</t>
  </si>
  <si>
    <t>"CNR8726920"</t>
  </si>
  <si>
    <t>"CID1004784"</t>
  </si>
  <si>
    <t>"CNR1583241"</t>
  </si>
  <si>
    <t>"CID3000345"</t>
  </si>
  <si>
    <t>"CNR4484602"</t>
  </si>
  <si>
    <t>"CID7199241"</t>
  </si>
  <si>
    <t>"CNR8525908"</t>
  </si>
  <si>
    <t>"CID4158986"</t>
  </si>
  <si>
    <t>"CNR8491180"</t>
  </si>
  <si>
    <t>"CID4510240"</t>
  </si>
  <si>
    <t>"CNR4866588"</t>
  </si>
  <si>
    <t>"CID1441937"</t>
  </si>
  <si>
    <t>"CNR1107433"</t>
  </si>
  <si>
    <t>"CID3758873"</t>
  </si>
  <si>
    <t>"CNR5804680"</t>
  </si>
  <si>
    <t>"CID5921510"</t>
  </si>
  <si>
    <t>"CNR3635060"</t>
  </si>
  <si>
    <t>"CID5212455"</t>
  </si>
  <si>
    <t>"CNR3550383"</t>
  </si>
  <si>
    <t>"CID3308866"</t>
  </si>
  <si>
    <t>"CNR4225693"</t>
  </si>
  <si>
    <t>"CID4486029"</t>
  </si>
  <si>
    <t>"CNR2221311"</t>
  </si>
  <si>
    <t>"CID3075272"</t>
  </si>
  <si>
    <t>"CNR7713513"</t>
  </si>
  <si>
    <t>"CID3463027"</t>
  </si>
  <si>
    <t>"CNR1286883"</t>
  </si>
  <si>
    <t>"CID7499313"</t>
  </si>
  <si>
    <t>"CNR5104000"</t>
  </si>
  <si>
    <t>"CID5850345"</t>
  </si>
  <si>
    <t>"CNR1748676"</t>
  </si>
  <si>
    <t>"CID5855184"</t>
  </si>
  <si>
    <t>"CNR9018332"</t>
  </si>
  <si>
    <t>"CID5244532"</t>
  </si>
  <si>
    <t>"CNR6347706"</t>
  </si>
  <si>
    <t>"CID7676450"</t>
  </si>
  <si>
    <t>"CNR3245062"</t>
  </si>
  <si>
    <t>"CID3655439"</t>
  </si>
  <si>
    <t>"CNR2353965"</t>
  </si>
  <si>
    <t>"CID4723366"</t>
  </si>
  <si>
    <t>"CNR3349418"</t>
  </si>
  <si>
    <t>"CID1938710"</t>
  </si>
  <si>
    <t>"CNR5038976"</t>
  </si>
  <si>
    <t>"CID8313729"</t>
  </si>
  <si>
    <t>"CNR9755184"</t>
  </si>
  <si>
    <t>"CID3811968"</t>
  </si>
  <si>
    <t>"CNR1872680"</t>
  </si>
  <si>
    <t>"CID1362913"</t>
  </si>
  <si>
    <t>"CNR1349127"</t>
  </si>
  <si>
    <t>"CID3169109"</t>
  </si>
  <si>
    <t>"CNR2230959"</t>
  </si>
  <si>
    <t>"CID8978567"</t>
  </si>
  <si>
    <t>"CNR9380391"</t>
  </si>
  <si>
    <t>"CID2765374"</t>
  </si>
  <si>
    <t>"CNR9895668"</t>
  </si>
  <si>
    <t>"CID2656518"</t>
  </si>
  <si>
    <t>"CNR1918302"</t>
  </si>
  <si>
    <t>"CID6415639"</t>
  </si>
  <si>
    <t>"CNR2429657"</t>
  </si>
  <si>
    <t>"CID3288614"</t>
  </si>
  <si>
    <t>"CNR7937909"</t>
  </si>
  <si>
    <t>"CID3192355"</t>
  </si>
  <si>
    <t>"CNR7044315"</t>
  </si>
  <si>
    <t>"CID2521883"</t>
  </si>
  <si>
    <t>"CNR5517053"</t>
  </si>
  <si>
    <t>"CID8551973"</t>
  </si>
  <si>
    <t>"CNR8024437"</t>
  </si>
  <si>
    <t>"CID8921274"</t>
  </si>
  <si>
    <t>"CNR4956091"</t>
  </si>
  <si>
    <t>"CID5068009"</t>
  </si>
  <si>
    <t>"CNR5377230"</t>
  </si>
  <si>
    <t>"CID7586347"</t>
  </si>
  <si>
    <t>"CNR3120739"</t>
  </si>
  <si>
    <t>"CID5285181"</t>
  </si>
  <si>
    <t>"CNR4763532"</t>
  </si>
  <si>
    <t>"CID3554977"</t>
  </si>
  <si>
    <t>"CNR5897670"</t>
  </si>
  <si>
    <t>"CID3538617"</t>
  </si>
  <si>
    <t>"CNR7975978"</t>
  </si>
  <si>
    <t>"CID6240053"</t>
  </si>
  <si>
    <t>"CNR8129409"</t>
  </si>
  <si>
    <t>"CID3329487"</t>
  </si>
  <si>
    <t>"CNR2244899"</t>
  </si>
  <si>
    <t>"CID7332345"</t>
  </si>
  <si>
    <t>"CNR3178616"</t>
  </si>
  <si>
    <t>"CID6827919"</t>
  </si>
  <si>
    <t>"CNR9398491"</t>
  </si>
  <si>
    <t>"CID4442768"</t>
  </si>
  <si>
    <t>"CNR1365010"</t>
  </si>
  <si>
    <t>"CID6704179"</t>
  </si>
  <si>
    <t>"CNR7934360"</t>
  </si>
  <si>
    <t>"CID7563867"</t>
  </si>
  <si>
    <t>"CNR3466923"</t>
  </si>
  <si>
    <t>"CID6417399"</t>
  </si>
  <si>
    <t>"CNR1772188"</t>
  </si>
  <si>
    <t>"CID9995196"</t>
  </si>
  <si>
    <t>"CNR6221378"</t>
  </si>
  <si>
    <t>"CID4952284"</t>
  </si>
  <si>
    <t>"CNR9154449"</t>
  </si>
  <si>
    <t>"CID1077586"</t>
  </si>
  <si>
    <t>"CNR2310347"</t>
  </si>
  <si>
    <t>"CID1012548"</t>
  </si>
  <si>
    <t>"CNR5161112"</t>
  </si>
  <si>
    <t>"CID1845980"</t>
  </si>
  <si>
    <t>"CNR4746570"</t>
  </si>
  <si>
    <t>"CID4041893"</t>
  </si>
  <si>
    <t>"CNR5206507"</t>
  </si>
  <si>
    <t>"CID9160368"</t>
  </si>
  <si>
    <t>"CNR1105649"</t>
  </si>
  <si>
    <t>"CID2416362"</t>
  </si>
  <si>
    <t>"CNR6561675"</t>
  </si>
  <si>
    <t>"CID4709340"</t>
  </si>
  <si>
    <t>"CNR6735246"</t>
  </si>
  <si>
    <t>"CID4830877"</t>
  </si>
  <si>
    <t>"CNR9393355"</t>
  </si>
  <si>
    <t>"CID2207388"</t>
  </si>
  <si>
    <t>"CNR7041170"</t>
  </si>
  <si>
    <t>"CID3351210"</t>
  </si>
  <si>
    <t>"CNR7015962"</t>
  </si>
  <si>
    <t>"CID3453799"</t>
  </si>
  <si>
    <t>"CNR2820483"</t>
  </si>
  <si>
    <t>"CID2955701"</t>
  </si>
  <si>
    <t>"CNR8192504"</t>
  </si>
  <si>
    <t>"CID2186576"</t>
  </si>
  <si>
    <t>"CNR5614673"</t>
  </si>
  <si>
    <t>"CID1336911"</t>
  </si>
  <si>
    <t>"CNR8765520"</t>
  </si>
  <si>
    <t>"CID9963800"</t>
  </si>
  <si>
    <t>"CNR2066424"</t>
  </si>
  <si>
    <t>"CID6053450"</t>
  </si>
  <si>
    <t>"CNR4566796"</t>
  </si>
  <si>
    <t>"CID7109338"</t>
  </si>
  <si>
    <t>"CNR4733031"</t>
  </si>
  <si>
    <t>"CID4204069"</t>
  </si>
  <si>
    <t>"CNR7239129"</t>
  </si>
  <si>
    <t>"CID6041120"</t>
  </si>
  <si>
    <t>"CNR7089866"</t>
  </si>
  <si>
    <t>"CID8788583"</t>
  </si>
  <si>
    <t>"CNR8341687"</t>
  </si>
  <si>
    <t>"CID8711272"</t>
  </si>
  <si>
    <t>"CNR9138999"</t>
  </si>
  <si>
    <t>"CID6864518"</t>
  </si>
  <si>
    <t>"CNR4704280"</t>
  </si>
  <si>
    <t>"CID7724201"</t>
  </si>
  <si>
    <t>"CNR9540934"</t>
  </si>
  <si>
    <t>"CID8987509"</t>
  </si>
  <si>
    <t>"CNR9190112"</t>
  </si>
  <si>
    <t>"CID2588384"</t>
  </si>
  <si>
    <t>"CNR3039145"</t>
  </si>
  <si>
    <t>"CID8157003"</t>
  </si>
  <si>
    <t>"CNR1456049"</t>
  </si>
  <si>
    <t>"CID5722305"</t>
  </si>
  <si>
    <t>"CNR9910547"</t>
  </si>
  <si>
    <t>"CID7267162"</t>
  </si>
  <si>
    <t>"CNR4505039"</t>
  </si>
  <si>
    <t>"CID8601598"</t>
  </si>
  <si>
    <t>"CNR2898050"</t>
  </si>
  <si>
    <t>"CID1516570"</t>
  </si>
  <si>
    <t>"CNR2066912"</t>
  </si>
  <si>
    <t>"CID7868182"</t>
  </si>
  <si>
    <t>"CNR4694217"</t>
  </si>
  <si>
    <t>"CID6623498"</t>
  </si>
  <si>
    <t>"CNR9086694"</t>
  </si>
  <si>
    <t>"CID1564650"</t>
  </si>
  <si>
    <t>"CNR3614133"</t>
  </si>
  <si>
    <t>"CID1919404"</t>
  </si>
  <si>
    <t>"CNR5925227"</t>
  </si>
  <si>
    <t>"CID9346641"</t>
  </si>
  <si>
    <t>"CNR2270165"</t>
  </si>
  <si>
    <t>"CID1036906"</t>
  </si>
  <si>
    <t>"CNR5568712"</t>
  </si>
  <si>
    <t>"CID1277528"</t>
  </si>
  <si>
    <t>"CNR8002088"</t>
  </si>
  <si>
    <t>"CID7591158"</t>
  </si>
  <si>
    <t>"CNR4151102"</t>
  </si>
  <si>
    <t>"CID4892044"</t>
  </si>
  <si>
    <t>"CNR4083167"</t>
  </si>
  <si>
    <t>"CID7168786"</t>
  </si>
  <si>
    <t>"CNR4899122"</t>
  </si>
  <si>
    <t>"CID7879061"</t>
  </si>
  <si>
    <t>"CNR3404014"</t>
  </si>
  <si>
    <t>"CID5570791"</t>
  </si>
  <si>
    <t>"CNR4980486"</t>
  </si>
  <si>
    <t>"CID7482953"</t>
  </si>
  <si>
    <t>"CNR3125291"</t>
  </si>
  <si>
    <t>"CID5686688"</t>
  </si>
  <si>
    <t>"CNR8788210"</t>
  </si>
  <si>
    <t>"CID5582299"</t>
  </si>
  <si>
    <t>"CNR2199295"</t>
  </si>
  <si>
    <t>"CID4892084"</t>
  </si>
  <si>
    <t>"CNR5805639"</t>
  </si>
  <si>
    <t>"CID6316344"</t>
  </si>
  <si>
    <t>"CNR8410773"</t>
  </si>
  <si>
    <t>"CID5525050"</t>
  </si>
  <si>
    <t>"CNR5442189"</t>
  </si>
  <si>
    <t>"CID9403434"</t>
  </si>
  <si>
    <t>"CNR1278315"</t>
  </si>
  <si>
    <t>"CID8911337"</t>
  </si>
  <si>
    <t>"CNR7527478"</t>
  </si>
  <si>
    <t>"CID4894520"</t>
  </si>
  <si>
    <t>"CNR4725147"</t>
  </si>
  <si>
    <t>"CID7166094"</t>
  </si>
  <si>
    <t>"CNR5654141"</t>
  </si>
  <si>
    <t>"CID9881226"</t>
  </si>
  <si>
    <t>"CNR9308880"</t>
  </si>
  <si>
    <t>"CID9048500"</t>
  </si>
  <si>
    <t>"CNR7223634"</t>
  </si>
  <si>
    <t>"CID5611923"</t>
  </si>
  <si>
    <t>"CNR8908186"</t>
  </si>
  <si>
    <t>"CID1060467"</t>
  </si>
  <si>
    <t>"CNR6098250"</t>
  </si>
  <si>
    <t>"CID2595479"</t>
  </si>
  <si>
    <t>"CNR7860349"</t>
  </si>
  <si>
    <t>"CID5161952"</t>
  </si>
  <si>
    <t>"CNR7774098"</t>
  </si>
  <si>
    <t>"CID1535567"</t>
  </si>
  <si>
    <t>"CNR8990210"</t>
  </si>
  <si>
    <t>"CID6785239"</t>
  </si>
  <si>
    <t>"CNR1604843"</t>
  </si>
  <si>
    <t>"CID3650524"</t>
  </si>
  <si>
    <t>"CNR5743864"</t>
  </si>
  <si>
    <t>"CID4720271"</t>
  </si>
  <si>
    <t>"CNR7721257"</t>
  </si>
  <si>
    <t>"CID4783718"</t>
  </si>
  <si>
    <t>"CNR7360556"</t>
  </si>
  <si>
    <t>"CID6551070"</t>
  </si>
  <si>
    <t>"CNR6248078"</t>
  </si>
  <si>
    <t>"CID5434628"</t>
  </si>
  <si>
    <t>"CNR7698052"</t>
  </si>
  <si>
    <t>"CID7071135"</t>
  </si>
  <si>
    <t>"CNR4456848"</t>
  </si>
  <si>
    <t>"CID8988573"</t>
  </si>
  <si>
    <t>"CNR5540432"</t>
  </si>
  <si>
    <t>"CID3241367"</t>
  </si>
  <si>
    <t>"CNR3418737"</t>
  </si>
  <si>
    <t>"CID4772721"</t>
  </si>
  <si>
    <t>"CNR2312629"</t>
  </si>
  <si>
    <t>"CID6034675"</t>
  </si>
  <si>
    <t>"CNR3442968"</t>
  </si>
  <si>
    <t>"CID3217784"</t>
  </si>
  <si>
    <t>"CNR5362803"</t>
  </si>
  <si>
    <t>"CID7155427"</t>
  </si>
  <si>
    <t>"CNR8068355"</t>
  </si>
  <si>
    <t>"CID2908322"</t>
  </si>
  <si>
    <t>"CNR7320481"</t>
  </si>
  <si>
    <t>"CID1745963"</t>
  </si>
  <si>
    <t>"CNR9625360"</t>
  </si>
  <si>
    <t>"CID7198592"</t>
  </si>
  <si>
    <t>"CNR7564013"</t>
  </si>
  <si>
    <t>"CID9512652"</t>
  </si>
  <si>
    <t>"CNR4088153"</t>
  </si>
  <si>
    <t>"CID4916643"</t>
  </si>
  <si>
    <t>"CNR3300635"</t>
  </si>
  <si>
    <t>"CID8726709"</t>
  </si>
  <si>
    <t>"CNR7198703"</t>
  </si>
  <si>
    <t>"CID7566355"</t>
  </si>
  <si>
    <t>"CNR5366935"</t>
  </si>
  <si>
    <t>"CID9046824"</t>
  </si>
  <si>
    <t>"CNR5738309"</t>
  </si>
  <si>
    <t>"CID3264136"</t>
  </si>
  <si>
    <t>"CNR2751689"</t>
  </si>
  <si>
    <t>"CID2451322"</t>
  </si>
  <si>
    <t>"CNR1407518"</t>
  </si>
  <si>
    <t>"CID4174424"</t>
  </si>
  <si>
    <t>"CNR9764222"</t>
  </si>
  <si>
    <t>"CID7115581"</t>
  </si>
  <si>
    <t>"CNR8216364"</t>
  </si>
  <si>
    <t>"CID7366872"</t>
  </si>
  <si>
    <t>"CNR4859116"</t>
  </si>
  <si>
    <t>"CID7339139"</t>
  </si>
  <si>
    <t>"CNR5062372"</t>
  </si>
  <si>
    <t>"CID4198911"</t>
  </si>
  <si>
    <t>"CNR3842641"</t>
  </si>
  <si>
    <t>"CID1750914"</t>
  </si>
  <si>
    <t>"CNR4460316"</t>
  </si>
  <si>
    <t>"CID6444247"</t>
  </si>
  <si>
    <t>"CNR1323410"</t>
  </si>
  <si>
    <t>"CID4463798"</t>
  </si>
  <si>
    <t>"CNR2250312"</t>
  </si>
  <si>
    <t>"CID3180078"</t>
  </si>
  <si>
    <t>"CNR4635927"</t>
  </si>
  <si>
    <t>"CID7012211"</t>
  </si>
  <si>
    <t>"CNR9536120"</t>
  </si>
  <si>
    <t>"CID9337094"</t>
  </si>
  <si>
    <t>"CNR7195310"</t>
  </si>
  <si>
    <t>"CID6035944"</t>
  </si>
  <si>
    <t>"CNR5828425"</t>
  </si>
  <si>
    <t>"CID8430067"</t>
  </si>
  <si>
    <t>"CNR5197707"</t>
  </si>
  <si>
    <t>"CID8536713"</t>
  </si>
  <si>
    <t>"CNR5254201"</t>
  </si>
  <si>
    <t>"CID5776348"</t>
  </si>
  <si>
    <t>"CNR8163591"</t>
  </si>
  <si>
    <t>"CID2960805"</t>
  </si>
  <si>
    <t>"CNR1176861"</t>
  </si>
  <si>
    <t>"CID5753303"</t>
  </si>
  <si>
    <t>"CNR5785463"</t>
  </si>
  <si>
    <t>"CID8295105"</t>
  </si>
  <si>
    <t>"CNR6919794"</t>
  </si>
  <si>
    <t>"CID6774748"</t>
  </si>
  <si>
    <t>"CNR9843847"</t>
  </si>
  <si>
    <t>"CID6799716"</t>
  </si>
  <si>
    <t>"CNR4392706"</t>
  </si>
  <si>
    <t>"CID6689563"</t>
  </si>
  <si>
    <t>"CNR9228185"</t>
  </si>
  <si>
    <t>"CID7967244"</t>
  </si>
  <si>
    <t>"CNR5605609"</t>
  </si>
  <si>
    <t>"CID4841601"</t>
  </si>
  <si>
    <t>"CNR6160275"</t>
  </si>
  <si>
    <t>"CID5501411"</t>
  </si>
  <si>
    <t>"CNR2204332"</t>
  </si>
  <si>
    <t>"CID8779024"</t>
  </si>
  <si>
    <t>"CNR7064469"</t>
  </si>
  <si>
    <t>"CID1757129"</t>
  </si>
  <si>
    <t>"CNR8106259"</t>
  </si>
  <si>
    <t>"CID3123435"</t>
  </si>
  <si>
    <t>"CNR6657363"</t>
  </si>
  <si>
    <t>"CID8258687"</t>
  </si>
  <si>
    <t>"CNR5009960"</t>
  </si>
  <si>
    <t>"CID4647984"</t>
  </si>
  <si>
    <t>"CNR5012798"</t>
  </si>
  <si>
    <t>"CID6112870"</t>
  </si>
  <si>
    <t>"CNR1557346"</t>
  </si>
  <si>
    <t>"CID3922737"</t>
  </si>
  <si>
    <t>"CNR5966048"</t>
  </si>
  <si>
    <t>"CID1071287"</t>
  </si>
  <si>
    <t>"CNR3253442"</t>
  </si>
  <si>
    <t>"CID8239451"</t>
  </si>
  <si>
    <t>"CNR4963206"</t>
  </si>
  <si>
    <t>"CID9374785"</t>
  </si>
  <si>
    <t>"CNR4067782"</t>
  </si>
  <si>
    <t>"CID6180494"</t>
  </si>
  <si>
    <t>"CNR9310811"</t>
  </si>
  <si>
    <t>"CID9760512"</t>
  </si>
  <si>
    <t>"CNR5984068"</t>
  </si>
  <si>
    <t>"CID4463716"</t>
  </si>
  <si>
    <t>"CNR2440013"</t>
  </si>
  <si>
    <t>"CID5614936"</t>
  </si>
  <si>
    <t>"CNR1014047"</t>
  </si>
  <si>
    <t>"CID5187884"</t>
  </si>
  <si>
    <t>"CNR4429410"</t>
  </si>
  <si>
    <t>"CID2136964"</t>
  </si>
  <si>
    <t>"CNR7340675"</t>
  </si>
  <si>
    <t>"CID9775644"</t>
  </si>
  <si>
    <t>"CNR4839889"</t>
  </si>
  <si>
    <t>"CID2622337"</t>
  </si>
  <si>
    <t>"CNR4201157"</t>
  </si>
  <si>
    <t>"CID9760707"</t>
  </si>
  <si>
    <t>"CNR2269173"</t>
  </si>
  <si>
    <t>"CID3033035"</t>
  </si>
  <si>
    <t>"CNR3506770"</t>
  </si>
  <si>
    <t>"CID1564724"</t>
  </si>
  <si>
    <t>"CNR6855175"</t>
  </si>
  <si>
    <t>"CID2378462"</t>
  </si>
  <si>
    <t>"CNR8859781"</t>
  </si>
  <si>
    <t>"CID5490176"</t>
  </si>
  <si>
    <t>"CNR2961611"</t>
  </si>
  <si>
    <t>"CID3190517"</t>
  </si>
  <si>
    <t>"CNR5009691"</t>
  </si>
  <si>
    <t>"CID2286725"</t>
  </si>
  <si>
    <t>"CNR6785751"</t>
  </si>
  <si>
    <t>"CID9577024"</t>
  </si>
  <si>
    <t>"CNR6145087"</t>
  </si>
  <si>
    <t>"CID7713985"</t>
  </si>
  <si>
    <t>"CNR7704384"</t>
  </si>
  <si>
    <t>"CID2670324"</t>
  </si>
  <si>
    <t>"CNR5943425"</t>
  </si>
  <si>
    <t>"CID6866756"</t>
  </si>
  <si>
    <t>"CNR5469894"</t>
  </si>
  <si>
    <t>"CID9066685"</t>
  </si>
  <si>
    <t>"CNR1130715"</t>
  </si>
  <si>
    <t>"CID1461556"</t>
  </si>
  <si>
    <t>"CNR1152211"</t>
  </si>
  <si>
    <t>"CID5831862"</t>
  </si>
  <si>
    <t>"CNR8242907"</t>
  </si>
  <si>
    <t>"CID7973188"</t>
  </si>
  <si>
    <t>"CNR1519687"</t>
  </si>
  <si>
    <t>"CID5319443"</t>
  </si>
  <si>
    <t>"CNR2478211"</t>
  </si>
  <si>
    <t>"CID2555454"</t>
  </si>
  <si>
    <t>"CNR7336649"</t>
  </si>
  <si>
    <t>"CID6486485"</t>
  </si>
  <si>
    <t>"CNR2566387"</t>
  </si>
  <si>
    <t>"CID1160147"</t>
  </si>
  <si>
    <t>"CNR6303514"</t>
  </si>
  <si>
    <t>"CID7192109"</t>
  </si>
  <si>
    <t>"CNR9153217"</t>
  </si>
  <si>
    <t>"CID4641211"</t>
  </si>
  <si>
    <t>"CNR2958687"</t>
  </si>
  <si>
    <t>"CID1519444"</t>
  </si>
  <si>
    <t>"CNR9244093"</t>
  </si>
  <si>
    <t>"CID2684363"</t>
  </si>
  <si>
    <t>"CNR4505512"</t>
  </si>
  <si>
    <t>"CID9972042"</t>
  </si>
  <si>
    <t>"CNR2952471"</t>
  </si>
  <si>
    <t>"CID7453414"</t>
  </si>
  <si>
    <t>"CNR6598077"</t>
  </si>
  <si>
    <t>"CID6258739"</t>
  </si>
  <si>
    <t>"CNR9384775"</t>
  </si>
  <si>
    <t>"CID3283799"</t>
  </si>
  <si>
    <t>"CNR8339893"</t>
  </si>
  <si>
    <t>"CID4931264"</t>
  </si>
  <si>
    <t>"CNR8642454"</t>
  </si>
  <si>
    <t>"CID5873082"</t>
  </si>
  <si>
    <t>"CNR4994271"</t>
  </si>
  <si>
    <t>"CID7526547"</t>
  </si>
  <si>
    <t>"CNR1394951"</t>
  </si>
  <si>
    <t>"CID3357025"</t>
  </si>
  <si>
    <t>"CNR1407529"</t>
  </si>
  <si>
    <t>"CID6340251"</t>
  </si>
  <si>
    <t>"CNR4753901"</t>
  </si>
  <si>
    <t>"CID5097394"</t>
  </si>
  <si>
    <t>"CNR9691213"</t>
  </si>
  <si>
    <t>"CID3621515"</t>
  </si>
  <si>
    <t>"CNR8384151"</t>
  </si>
  <si>
    <t>"CID1220681"</t>
  </si>
  <si>
    <t>"CNR3021480"</t>
  </si>
  <si>
    <t>"CID4650265"</t>
  </si>
  <si>
    <t>"CNR5099092"</t>
  </si>
  <si>
    <t>"CID6408750"</t>
  </si>
  <si>
    <t>"CNR9417908"</t>
  </si>
  <si>
    <t>"CID1765887"</t>
  </si>
  <si>
    <t>"CNR5725380"</t>
  </si>
  <si>
    <t>"CID7776460"</t>
  </si>
  <si>
    <t>"CNR9210257"</t>
  </si>
  <si>
    <t>"CID8880509"</t>
  </si>
  <si>
    <t>"CNR9628662"</t>
  </si>
  <si>
    <t>"CID5384137"</t>
  </si>
  <si>
    <t>"CNR4861079"</t>
  </si>
  <si>
    <t>"CID8412868"</t>
  </si>
  <si>
    <t>"CNR6840765"</t>
  </si>
  <si>
    <t>"CID6985236"</t>
  </si>
  <si>
    <t>"CNR7149289"</t>
  </si>
  <si>
    <t>"CID2607906"</t>
  </si>
  <si>
    <t>"CNR5646656"</t>
  </si>
  <si>
    <t>"CID7110646"</t>
  </si>
  <si>
    <t>"CNR9029118"</t>
  </si>
  <si>
    <t>"CID1178335"</t>
  </si>
  <si>
    <t>"CNR1382273"</t>
  </si>
  <si>
    <t>"CID4784516"</t>
  </si>
  <si>
    <t>"CNR6853176"</t>
  </si>
  <si>
    <t>"CID9879542"</t>
  </si>
  <si>
    <t>"CNR4173313"</t>
  </si>
  <si>
    <t>"CID3059204"</t>
  </si>
  <si>
    <t>"CNR6569520"</t>
  </si>
  <si>
    <t>"CID8847335"</t>
  </si>
  <si>
    <t>"CNR4180467"</t>
  </si>
  <si>
    <t>"CID9145538"</t>
  </si>
  <si>
    <t>"CNR2790295"</t>
  </si>
  <si>
    <t>"CID1412150"</t>
  </si>
  <si>
    <t>"CNR7051731"</t>
  </si>
  <si>
    <t>"CID4562056"</t>
  </si>
  <si>
    <t>"CNR7941158"</t>
  </si>
  <si>
    <t>"CID5590862"</t>
  </si>
  <si>
    <t>"CNR6060166"</t>
  </si>
  <si>
    <t>"CID4821084"</t>
  </si>
  <si>
    <t>"CNR3654081"</t>
  </si>
  <si>
    <t>"CID2244993"</t>
  </si>
  <si>
    <t>"CNR5873302"</t>
  </si>
  <si>
    <t>"CID9655995"</t>
  </si>
  <si>
    <t>"CNR2376738"</t>
  </si>
  <si>
    <t>"CID3235147"</t>
  </si>
  <si>
    <t>"CNR9602212"</t>
  </si>
  <si>
    <t>"CID5828701"</t>
  </si>
  <si>
    <t>"CNR6592194"</t>
  </si>
  <si>
    <t>"CID5470490"</t>
  </si>
  <si>
    <t>"CNR7634326"</t>
  </si>
  <si>
    <t>"CID9472411"</t>
  </si>
  <si>
    <t>"CNR2442969"</t>
  </si>
  <si>
    <t>"CID6529917"</t>
  </si>
  <si>
    <t>"CNR2445755"</t>
  </si>
  <si>
    <t>"CID9195579"</t>
  </si>
  <si>
    <t>"CNR2715860"</t>
  </si>
  <si>
    <t>"CID6891894"</t>
  </si>
  <si>
    <t>"CNR1203467"</t>
  </si>
  <si>
    <t>"CID6344325"</t>
  </si>
  <si>
    <t>"CNR2694709"</t>
  </si>
  <si>
    <t>"CID5054240"</t>
  </si>
  <si>
    <t>"CNR7417664"</t>
  </si>
  <si>
    <t>"CID2502556"</t>
  </si>
  <si>
    <t>"CNR8464596"</t>
  </si>
  <si>
    <t>"CID3292156"</t>
  </si>
  <si>
    <t>"CNR3139965"</t>
  </si>
  <si>
    <t>"CID4038754"</t>
  </si>
  <si>
    <t>"CNR2915357"</t>
  </si>
  <si>
    <t>"CID2023665"</t>
  </si>
  <si>
    <t>"CNR9066364"</t>
  </si>
  <si>
    <t>"CID8737089"</t>
  </si>
  <si>
    <t>"CNR5895057"</t>
  </si>
  <si>
    <t>"CID2439467"</t>
  </si>
  <si>
    <t>"CNR2540295"</t>
  </si>
  <si>
    <t>"CID9167744"</t>
  </si>
  <si>
    <t>"CNR6162893"</t>
  </si>
  <si>
    <t>"CID9150546"</t>
  </si>
  <si>
    <t>"CNR6566275"</t>
  </si>
  <si>
    <t>"CID2823911"</t>
  </si>
  <si>
    <t>"CNR2559267"</t>
  </si>
  <si>
    <t>"CID6233700"</t>
  </si>
  <si>
    <t>"CNR4332459"</t>
  </si>
  <si>
    <t>"CID1542415"</t>
  </si>
  <si>
    <t>"CNR3914491"</t>
  </si>
  <si>
    <t>"CID1731276"</t>
  </si>
  <si>
    <t>"CNR8735322"</t>
  </si>
  <si>
    <t>"CID6677999"</t>
  </si>
  <si>
    <t>"CNR7157762"</t>
  </si>
  <si>
    <t>"CID8627938"</t>
  </si>
  <si>
    <t>"CNR1620017"</t>
  </si>
  <si>
    <t>"CID4868040"</t>
  </si>
  <si>
    <t>"CNR9189398"</t>
  </si>
  <si>
    <t>"CID5623131"</t>
  </si>
  <si>
    <t>"CNR9306152"</t>
  </si>
  <si>
    <t>"CID9461842"</t>
  </si>
  <si>
    <t>"CNR4146504"</t>
  </si>
  <si>
    <t>"CID3064978"</t>
  </si>
  <si>
    <t>"CNR4778731"</t>
  </si>
  <si>
    <t>"CID7610889"</t>
  </si>
  <si>
    <t>"CNR2738265"</t>
  </si>
  <si>
    <t>"CID9926474"</t>
  </si>
  <si>
    <t>"CNR6987972"</t>
  </si>
  <si>
    <t>"CID6481982"</t>
  </si>
  <si>
    <t>"CNR8436777"</t>
  </si>
  <si>
    <t>"CID7175114"</t>
  </si>
  <si>
    <t>"CNR3219966"</t>
  </si>
  <si>
    <t>"CID1752407"</t>
  </si>
  <si>
    <t>"CNR5313160"</t>
  </si>
  <si>
    <t>"CID9145519"</t>
  </si>
  <si>
    <t>"CNR4346750"</t>
  </si>
  <si>
    <t>"CID8170921"</t>
  </si>
  <si>
    <t>"CNR7596432"</t>
  </si>
  <si>
    <t>"CID7432968"</t>
  </si>
  <si>
    <t>"CNR7297791"</t>
  </si>
  <si>
    <t>"CID7281986"</t>
  </si>
  <si>
    <t>"CNR9425600"</t>
  </si>
  <si>
    <t>"CID5989176"</t>
  </si>
  <si>
    <t>"CNR3823257"</t>
  </si>
  <si>
    <t>"CID1508646"</t>
  </si>
  <si>
    <t>"CNR8967861"</t>
  </si>
  <si>
    <t>"CID3540282"</t>
  </si>
  <si>
    <t>"CNR4252538"</t>
  </si>
  <si>
    <t>"CID8409955"</t>
  </si>
  <si>
    <t>"CNR1211238"</t>
  </si>
  <si>
    <t>"CID5244516"</t>
  </si>
  <si>
    <t>"CNR8958442"</t>
  </si>
  <si>
    <t>"CID6015541"</t>
  </si>
  <si>
    <t>"CNR2025421"</t>
  </si>
  <si>
    <t>"CID1492057"</t>
  </si>
  <si>
    <t>"CNR1840812"</t>
  </si>
  <si>
    <t>"CID2497733"</t>
  </si>
  <si>
    <t>"CNR8182182"</t>
  </si>
  <si>
    <t>"CID4994675"</t>
  </si>
  <si>
    <t>"CNR9939552"</t>
  </si>
  <si>
    <t>"CID2876086"</t>
  </si>
  <si>
    <t>"CNR6613512"</t>
  </si>
  <si>
    <t>"CID1661297"</t>
  </si>
  <si>
    <t>"CNR4613739"</t>
  </si>
  <si>
    <t>"CID9468231"</t>
  </si>
  <si>
    <t>"CNR8974635"</t>
  </si>
  <si>
    <t>"CID8044093"</t>
  </si>
  <si>
    <t>"CNR8549497"</t>
  </si>
  <si>
    <t>"CID3887828"</t>
  </si>
  <si>
    <t>"CNR9728645"</t>
  </si>
  <si>
    <t>"CID9950053"</t>
  </si>
  <si>
    <t>"CNR5387110"</t>
  </si>
  <si>
    <t>"CID6918354"</t>
  </si>
  <si>
    <t>"CNR9784011"</t>
  </si>
  <si>
    <t>"CID5022682"</t>
  </si>
  <si>
    <t>"CNR8547679"</t>
  </si>
  <si>
    <t>"CID3104034"</t>
  </si>
  <si>
    <t>"CNR8180065"</t>
  </si>
  <si>
    <t>"CID4649453"</t>
  </si>
  <si>
    <t>"CNR1113690"</t>
  </si>
  <si>
    <t>"CID8230386"</t>
  </si>
  <si>
    <t>Lal Quila</t>
  </si>
  <si>
    <t>"CNR4980155"</t>
  </si>
  <si>
    <t>"CID4601365"</t>
  </si>
  <si>
    <t>"CNR6932352"</t>
  </si>
  <si>
    <t>"CID6010357"</t>
  </si>
  <si>
    <t>"CNR2960807"</t>
  </si>
  <si>
    <t>"CID7147857"</t>
  </si>
  <si>
    <t>"CNR3206791"</t>
  </si>
  <si>
    <t>"CID7154060"</t>
  </si>
  <si>
    <t>"CNR1699886"</t>
  </si>
  <si>
    <t>"CID5132568"</t>
  </si>
  <si>
    <t>"CNR6763949"</t>
  </si>
  <si>
    <t>"CID3481963"</t>
  </si>
  <si>
    <t>"CNR4575541"</t>
  </si>
  <si>
    <t>"CID8855641"</t>
  </si>
  <si>
    <t>"CNR7353983"</t>
  </si>
  <si>
    <t>"CID2934266"</t>
  </si>
  <si>
    <t>"CNR2551232"</t>
  </si>
  <si>
    <t>"CID4921473"</t>
  </si>
  <si>
    <t>"CNR4355189"</t>
  </si>
  <si>
    <t>"CID3667293"</t>
  </si>
  <si>
    <t>"CNR6074821"</t>
  </si>
  <si>
    <t>"CID3220681"</t>
  </si>
  <si>
    <t>"CNR7321457"</t>
  </si>
  <si>
    <t>"CID2601371"</t>
  </si>
  <si>
    <t>"CNR8268251"</t>
  </si>
  <si>
    <t>"CID6015431"</t>
  </si>
  <si>
    <t>"CNR2007488"</t>
  </si>
  <si>
    <t>"CID5503761"</t>
  </si>
  <si>
    <t>"CNR2608343"</t>
  </si>
  <si>
    <t>"CID5304970"</t>
  </si>
  <si>
    <t>"CNR6412163"</t>
  </si>
  <si>
    <t>"CID3199156"</t>
  </si>
  <si>
    <t>"CNR4316002"</t>
  </si>
  <si>
    <t>"CID1378252"</t>
  </si>
  <si>
    <t>"CNR1102112"</t>
  </si>
  <si>
    <t>"CID4474837"</t>
  </si>
  <si>
    <t>"CNR6818363"</t>
  </si>
  <si>
    <t>"CID8095753"</t>
  </si>
  <si>
    <t>"CNR9343046"</t>
  </si>
  <si>
    <t>"CID5372136"</t>
  </si>
  <si>
    <t>"CNR2528612"</t>
  </si>
  <si>
    <t>"CID7944156"</t>
  </si>
  <si>
    <t>"CNR6237606"</t>
  </si>
  <si>
    <t>"CID5288041"</t>
  </si>
  <si>
    <t>"CNR4223072"</t>
  </si>
  <si>
    <t>"CID3839108"</t>
  </si>
  <si>
    <t>"CNR3468589"</t>
  </si>
  <si>
    <t>"CID8662732"</t>
  </si>
  <si>
    <t>"CNR1334676"</t>
  </si>
  <si>
    <t>"CID6137231"</t>
  </si>
  <si>
    <t>"CNR8286595"</t>
  </si>
  <si>
    <t>"CID3688360"</t>
  </si>
  <si>
    <t>"CNR9470390"</t>
  </si>
  <si>
    <t>"CID4005123"</t>
  </si>
  <si>
    <t>"CNR1837756"</t>
  </si>
  <si>
    <t>"CID1952359"</t>
  </si>
  <si>
    <t>"CNR9140671"</t>
  </si>
  <si>
    <t>"CID3961912"</t>
  </si>
  <si>
    <t>"CNR1525767"</t>
  </si>
  <si>
    <t>"CID4267626"</t>
  </si>
  <si>
    <t>"CNR2997075"</t>
  </si>
  <si>
    <t>"CID4383879"</t>
  </si>
  <si>
    <t>"CNR1197334"</t>
  </si>
  <si>
    <t>"CID4811646"</t>
  </si>
  <si>
    <t>"CNR7693001"</t>
  </si>
  <si>
    <t>"CID3162922"</t>
  </si>
  <si>
    <t>"CNR1253094"</t>
  </si>
  <si>
    <t>"CID5987358"</t>
  </si>
  <si>
    <t>"CNR8396447"</t>
  </si>
  <si>
    <t>"CID7092427"</t>
  </si>
  <si>
    <t>"CNR5564154"</t>
  </si>
  <si>
    <t>"CID1161874"</t>
  </si>
  <si>
    <t>"CNR9257342"</t>
  </si>
  <si>
    <t>"CID3040152"</t>
  </si>
  <si>
    <t>"CNR1402875"</t>
  </si>
  <si>
    <t>"CID6416624"</t>
  </si>
  <si>
    <t>"CNR2843953"</t>
  </si>
  <si>
    <t>"CID1482677"</t>
  </si>
  <si>
    <t>"CNR7222740"</t>
  </si>
  <si>
    <t>"CID7203480"</t>
  </si>
  <si>
    <t>"CNR9899113"</t>
  </si>
  <si>
    <t>"CID8801951"</t>
  </si>
  <si>
    <t>"CNR6812400"</t>
  </si>
  <si>
    <t>"CID4486632"</t>
  </si>
  <si>
    <t>"CNR4150977"</t>
  </si>
  <si>
    <t>"CID2327849"</t>
  </si>
  <si>
    <t>"CNR3734242"</t>
  </si>
  <si>
    <t>"CID3756393"</t>
  </si>
  <si>
    <t>"CNR1225583"</t>
  </si>
  <si>
    <t>"CID5214580"</t>
  </si>
  <si>
    <t>"CNR5229368"</t>
  </si>
  <si>
    <t>"CID2357762"</t>
  </si>
  <si>
    <t>"CNR1514107"</t>
  </si>
  <si>
    <t>"CID5502329"</t>
  </si>
  <si>
    <t>"CNR5802013"</t>
  </si>
  <si>
    <t>"CID4814890"</t>
  </si>
  <si>
    <t>"CNR9109548"</t>
  </si>
  <si>
    <t>"CID9473312"</t>
  </si>
  <si>
    <t>"CNR2660023"</t>
  </si>
  <si>
    <t>"CID8266020"</t>
  </si>
  <si>
    <t>"CNR5332569"</t>
  </si>
  <si>
    <t>"CID7862170"</t>
  </si>
  <si>
    <t>"CNR6582244"</t>
  </si>
  <si>
    <t>"CID1946537"</t>
  </si>
  <si>
    <t>"CNR9225401"</t>
  </si>
  <si>
    <t>"CID6351880"</t>
  </si>
  <si>
    <t>"CNR9779407"</t>
  </si>
  <si>
    <t>"CID9017905"</t>
  </si>
  <si>
    <t>"CNR7499719"</t>
  </si>
  <si>
    <t>"CID7731156"</t>
  </si>
  <si>
    <t>"CNR1119582"</t>
  </si>
  <si>
    <t>"CID5402994"</t>
  </si>
  <si>
    <t>"CNR8016519"</t>
  </si>
  <si>
    <t>"CID6857817"</t>
  </si>
  <si>
    <t>"CNR9644415"</t>
  </si>
  <si>
    <t>"CID5577509"</t>
  </si>
  <si>
    <t>"CNR5456664"</t>
  </si>
  <si>
    <t>"CID4715517"</t>
  </si>
  <si>
    <t>"CNR4729656"</t>
  </si>
  <si>
    <t>"CID2582691"</t>
  </si>
  <si>
    <t>"CNR6652189"</t>
  </si>
  <si>
    <t>"CID6423494"</t>
  </si>
  <si>
    <t>"CNR2437908"</t>
  </si>
  <si>
    <t>"CID6838450"</t>
  </si>
  <si>
    <t>"CNR5603997"</t>
  </si>
  <si>
    <t>"CID3412071"</t>
  </si>
  <si>
    <t>"CNR9904285"</t>
  </si>
  <si>
    <t>"CID1832976"</t>
  </si>
  <si>
    <t>"CNR2349802"</t>
  </si>
  <si>
    <t>"CID9824071"</t>
  </si>
  <si>
    <t>"CNR3812162"</t>
  </si>
  <si>
    <t>"CID7474910"</t>
  </si>
  <si>
    <t>"CNR6718124"</t>
  </si>
  <si>
    <t>"CID1617069"</t>
  </si>
  <si>
    <t>"CNR6519969"</t>
  </si>
  <si>
    <t>"CID1271357"</t>
  </si>
  <si>
    <t>"CNR8247998"</t>
  </si>
  <si>
    <t>"CID2775210"</t>
  </si>
  <si>
    <t>"CNR7880156"</t>
  </si>
  <si>
    <t>"CID9349348"</t>
  </si>
  <si>
    <t>"CNR8040531"</t>
  </si>
  <si>
    <t>"CID2273432"</t>
  </si>
  <si>
    <t>"CNR5118917"</t>
  </si>
  <si>
    <t>"CID4154067"</t>
  </si>
  <si>
    <t>"CNR5790131"</t>
  </si>
  <si>
    <t>"CID4605629"</t>
  </si>
  <si>
    <t>"CNR8312838"</t>
  </si>
  <si>
    <t>"CID3210950"</t>
  </si>
  <si>
    <t>"CNR8307726"</t>
  </si>
  <si>
    <t>"CID5691528"</t>
  </si>
  <si>
    <t>"CNR3232014"</t>
  </si>
  <si>
    <t>"CID6616993"</t>
  </si>
  <si>
    <t>"CNR8002052"</t>
  </si>
  <si>
    <t>"CID4254414"</t>
  </si>
  <si>
    <t>"CNR8045058"</t>
  </si>
  <si>
    <t>"CID7712950"</t>
  </si>
  <si>
    <t>"CNR5682531"</t>
  </si>
  <si>
    <t>"CID7080169"</t>
  </si>
  <si>
    <t>"CNR5102449"</t>
  </si>
  <si>
    <t>"CID9555252"</t>
  </si>
  <si>
    <t>"CNR9643938"</t>
  </si>
  <si>
    <t>"CID8686033"</t>
  </si>
  <si>
    <t>"CNR9794903"</t>
  </si>
  <si>
    <t>"CID4483406"</t>
  </si>
  <si>
    <t>"CNR7515601"</t>
  </si>
  <si>
    <t>"CID6549525"</t>
  </si>
  <si>
    <t>"CNR5029264"</t>
  </si>
  <si>
    <t>"CID1832188"</t>
  </si>
  <si>
    <t>"CNR6064614"</t>
  </si>
  <si>
    <t>"CID8940207"</t>
  </si>
  <si>
    <t>"CNR1014333"</t>
  </si>
  <si>
    <t>"CID1321465"</t>
  </si>
  <si>
    <t>"CNR4378110"</t>
  </si>
  <si>
    <t>"CID5808772"</t>
  </si>
  <si>
    <t>"CNR6262050"</t>
  </si>
  <si>
    <t>"CID1519615"</t>
  </si>
  <si>
    <t>"CNR3852879"</t>
  </si>
  <si>
    <t>"CID3865550"</t>
  </si>
  <si>
    <t>"CNR8612043"</t>
  </si>
  <si>
    <t>"CID9079035"</t>
  </si>
  <si>
    <t>"CNR7090590"</t>
  </si>
  <si>
    <t>"CID7765452"</t>
  </si>
  <si>
    <t>"CNR9596957"</t>
  </si>
  <si>
    <t>"CID9489055"</t>
  </si>
  <si>
    <t>"CNR3903771"</t>
  </si>
  <si>
    <t>"CID2090352"</t>
  </si>
  <si>
    <t>"CNR1411238"</t>
  </si>
  <si>
    <t>"CID1130305"</t>
  </si>
  <si>
    <t>"CNR7088895"</t>
  </si>
  <si>
    <t>"CID5439093"</t>
  </si>
  <si>
    <t>"CNR6374018"</t>
  </si>
  <si>
    <t>"CID9501499"</t>
  </si>
  <si>
    <t>"CNR1293051"</t>
  </si>
  <si>
    <t>"CID7350062"</t>
  </si>
  <si>
    <t>"CNR4054173"</t>
  </si>
  <si>
    <t>"CID2327200"</t>
  </si>
  <si>
    <t>"CNR2377415"</t>
  </si>
  <si>
    <t>"CID4491822"</t>
  </si>
  <si>
    <t>"CNR7738075"</t>
  </si>
  <si>
    <t>"CID4932452"</t>
  </si>
  <si>
    <t>"CNR7783758"</t>
  </si>
  <si>
    <t>"CID5342012"</t>
  </si>
  <si>
    <t>"CNR4013019"</t>
  </si>
  <si>
    <t>"CID9594819"</t>
  </si>
  <si>
    <t>"CNR8881470"</t>
  </si>
  <si>
    <t>"CID4932698"</t>
  </si>
  <si>
    <t>"CNR2815251"</t>
  </si>
  <si>
    <t>"CID6116938"</t>
  </si>
  <si>
    <t>"CNR6067092"</t>
  </si>
  <si>
    <t>"CID7593764"</t>
  </si>
  <si>
    <t>"CNR7740942"</t>
  </si>
  <si>
    <t>"CID6210867"</t>
  </si>
  <si>
    <t>"CNR4635469"</t>
  </si>
  <si>
    <t>"CID6486028"</t>
  </si>
  <si>
    <t>"CNR9773621"</t>
  </si>
  <si>
    <t>"CID4796051"</t>
  </si>
  <si>
    <t>"CNR5623982"</t>
  </si>
  <si>
    <t>"CID1867596"</t>
  </si>
  <si>
    <t>"CNR7255873"</t>
  </si>
  <si>
    <t>"CID7144242"</t>
  </si>
  <si>
    <t>"CNR9997247"</t>
  </si>
  <si>
    <t>"CID4663643"</t>
  </si>
  <si>
    <t>"CNR9550265"</t>
  </si>
  <si>
    <t>"CID4241778"</t>
  </si>
  <si>
    <t>"CNR2984723"</t>
  </si>
  <si>
    <t>"CID1804405"</t>
  </si>
  <si>
    <t>"CNR1617944"</t>
  </si>
  <si>
    <t>"CID6098062"</t>
  </si>
  <si>
    <t>"CNR1040980"</t>
  </si>
  <si>
    <t>"CID5571818"</t>
  </si>
  <si>
    <t>"CNR9355722"</t>
  </si>
  <si>
    <t>"CID7457062"</t>
  </si>
  <si>
    <t>"CNR9745285"</t>
  </si>
  <si>
    <t>"CID9345233"</t>
  </si>
  <si>
    <t>"CNR2190713"</t>
  </si>
  <si>
    <t>"CID4844037"</t>
  </si>
  <si>
    <t>"CNR8421118"</t>
  </si>
  <si>
    <t>"CID4903185"</t>
  </si>
  <si>
    <t>"CNR8515605"</t>
  </si>
  <si>
    <t>"CID2540657"</t>
  </si>
  <si>
    <t>"CNR5333516"</t>
  </si>
  <si>
    <t>"CID5665850"</t>
  </si>
  <si>
    <t>"CNR8297132"</t>
  </si>
  <si>
    <t>"CID9988553"</t>
  </si>
  <si>
    <t>"CNR9164552"</t>
  </si>
  <si>
    <t>"CID8275193"</t>
  </si>
  <si>
    <t>"CNR8485090"</t>
  </si>
  <si>
    <t>"CID5216991"</t>
  </si>
  <si>
    <t>"CNR3607314"</t>
  </si>
  <si>
    <t>"CID8023764"</t>
  </si>
  <si>
    <t>"CNR9459818"</t>
  </si>
  <si>
    <t>"CID6307222"</t>
  </si>
  <si>
    <t>"CNR6353083"</t>
  </si>
  <si>
    <t>"CID2779684"</t>
  </si>
  <si>
    <t>"CNR4394990"</t>
  </si>
  <si>
    <t>"CID2820306"</t>
  </si>
  <si>
    <t>"CNR6830353"</t>
  </si>
  <si>
    <t>"CID9470650"</t>
  </si>
  <si>
    <t>"CNR7853278"</t>
  </si>
  <si>
    <t>"CID5735140"</t>
  </si>
  <si>
    <t>"CNR7582563"</t>
  </si>
  <si>
    <t>"CID3253580"</t>
  </si>
  <si>
    <t>"CNR3011900"</t>
  </si>
  <si>
    <t>"CID3543348"</t>
  </si>
  <si>
    <t>"CNR7757647"</t>
  </si>
  <si>
    <t>"CID2322190"</t>
  </si>
  <si>
    <t>"CNR2454128"</t>
  </si>
  <si>
    <t>"CID7437817"</t>
  </si>
  <si>
    <t>"CNR2835469"</t>
  </si>
  <si>
    <t>"CID5414240"</t>
  </si>
  <si>
    <t>"CNR4660448"</t>
  </si>
  <si>
    <t>"CID4787728"</t>
  </si>
  <si>
    <t>"CNR2181948"</t>
  </si>
  <si>
    <t>"CID8304340"</t>
  </si>
  <si>
    <t>"CNR3242595"</t>
  </si>
  <si>
    <t>"CID3390496"</t>
  </si>
  <si>
    <t>"CNR5225897"</t>
  </si>
  <si>
    <t>"CID2289109"</t>
  </si>
  <si>
    <t>"CNR8485525"</t>
  </si>
  <si>
    <t>"CID3386400"</t>
  </si>
  <si>
    <t>"CNR6591899"</t>
  </si>
  <si>
    <t>"CID7709961"</t>
  </si>
  <si>
    <t>"CNR1918185"</t>
  </si>
  <si>
    <t>"CID3329113"</t>
  </si>
  <si>
    <t>"CNR6083000"</t>
  </si>
  <si>
    <t>"CID6880325"</t>
  </si>
  <si>
    <t>"CNR4409680"</t>
  </si>
  <si>
    <t>"CID7806785"</t>
  </si>
  <si>
    <t>"CNR8888446"</t>
  </si>
  <si>
    <t>"CID4564685"</t>
  </si>
  <si>
    <t>"CNR8702299"</t>
  </si>
  <si>
    <t>"CID3726780"</t>
  </si>
  <si>
    <t>"CNR1347218"</t>
  </si>
  <si>
    <t>"CID2714982"</t>
  </si>
  <si>
    <t>"CNR8751630"</t>
  </si>
  <si>
    <t>"CID6701309"</t>
  </si>
  <si>
    <t>"CNR3359078"</t>
  </si>
  <si>
    <t>"CID9059706"</t>
  </si>
  <si>
    <t>"CNR9492527"</t>
  </si>
  <si>
    <t>"CID9116359"</t>
  </si>
  <si>
    <t>"CNR4639859"</t>
  </si>
  <si>
    <t>"CID4052856"</t>
  </si>
  <si>
    <t>"CNR9095375"</t>
  </si>
  <si>
    <t>"CID3382507"</t>
  </si>
  <si>
    <t>"CNR4374938"</t>
  </si>
  <si>
    <t>"CID6260372"</t>
  </si>
  <si>
    <t>"CNR9848189"</t>
  </si>
  <si>
    <t>"CID4174741"</t>
  </si>
  <si>
    <t>"CNR8659466"</t>
  </si>
  <si>
    <t>"CID9420538"</t>
  </si>
  <si>
    <t>"CNR8715264"</t>
  </si>
  <si>
    <t>"CID8960211"</t>
  </si>
  <si>
    <t>"CNR9935747"</t>
  </si>
  <si>
    <t>"CID6375103"</t>
  </si>
  <si>
    <t>"CNR8685135"</t>
  </si>
  <si>
    <t>"CID2643458"</t>
  </si>
  <si>
    <t>"CNR4974285"</t>
  </si>
  <si>
    <t>"CID2169140"</t>
  </si>
  <si>
    <t>"CNR7308560"</t>
  </si>
  <si>
    <t>"CID9045762"</t>
  </si>
  <si>
    <t>"CNR7351111"</t>
  </si>
  <si>
    <t>"CID9729883"</t>
  </si>
  <si>
    <t>"CNR6977914"</t>
  </si>
  <si>
    <t>"CID9574283"</t>
  </si>
  <si>
    <t>"CNR3025545"</t>
  </si>
  <si>
    <t>"CID3749271"</t>
  </si>
  <si>
    <t>"CNR1878243"</t>
  </si>
  <si>
    <t>"CID3914821"</t>
  </si>
  <si>
    <t>"CNR2811416"</t>
  </si>
  <si>
    <t>"CID3489874"</t>
  </si>
  <si>
    <t>"CNR5002456"</t>
  </si>
  <si>
    <t>"CID2958474"</t>
  </si>
  <si>
    <t>"CNR3147660"</t>
  </si>
  <si>
    <t>"CID4161249"</t>
  </si>
  <si>
    <t>"CNR2412286"</t>
  </si>
  <si>
    <t>"CID1349136"</t>
  </si>
  <si>
    <t>"CNR3807454"</t>
  </si>
  <si>
    <t>"CID3957434"</t>
  </si>
  <si>
    <t>"CNR9517668"</t>
  </si>
  <si>
    <t>"CID1867642"</t>
  </si>
  <si>
    <t>"CNR2193483"</t>
  </si>
  <si>
    <t>"CID5673861"</t>
  </si>
  <si>
    <t>"CNR6361535"</t>
  </si>
  <si>
    <t>"CID9286934"</t>
  </si>
  <si>
    <t>"CNR5695370"</t>
  </si>
  <si>
    <t>"CID6755589"</t>
  </si>
  <si>
    <t>"CNR6409248"</t>
  </si>
  <si>
    <t>"CID9647825"</t>
  </si>
  <si>
    <t>"CNR1196310"</t>
  </si>
  <si>
    <t>"CID1163068"</t>
  </si>
  <si>
    <t>"CNR6740582"</t>
  </si>
  <si>
    <t>"CID3832892"</t>
  </si>
  <si>
    <t>"CNR6083410"</t>
  </si>
  <si>
    <t>"CID9355857"</t>
  </si>
  <si>
    <t>"CNR7955907"</t>
  </si>
  <si>
    <t>"CID2029974"</t>
  </si>
  <si>
    <t>"CNR2111563"</t>
  </si>
  <si>
    <t>"CID2449130"</t>
  </si>
  <si>
    <t>"CNR4906527"</t>
  </si>
  <si>
    <t>"CID6052473"</t>
  </si>
  <si>
    <t>"CNR7390528"</t>
  </si>
  <si>
    <t>"CID5008221"</t>
  </si>
  <si>
    <t>"CNR8364035"</t>
  </si>
  <si>
    <t>"CID3533057"</t>
  </si>
  <si>
    <t>"CNR7174639"</t>
  </si>
  <si>
    <t>"CID7557390"</t>
  </si>
  <si>
    <t>"CNR1560310"</t>
  </si>
  <si>
    <t>"CID5422444"</t>
  </si>
  <si>
    <t>"CNR3970240"</t>
  </si>
  <si>
    <t>"CID7374279"</t>
  </si>
  <si>
    <t>"CNR4382741"</t>
  </si>
  <si>
    <t>"CID3149458"</t>
  </si>
  <si>
    <t>"CNR7797231"</t>
  </si>
  <si>
    <t>"CID3367527"</t>
  </si>
  <si>
    <t>"CNR6386320"</t>
  </si>
  <si>
    <t>"CID4239191"</t>
  </si>
  <si>
    <t>"CNR8619672"</t>
  </si>
  <si>
    <t>"CID7624742"</t>
  </si>
  <si>
    <t>"CNR1193379"</t>
  </si>
  <si>
    <t>"CID5222740"</t>
  </si>
  <si>
    <t>"CNR5958696"</t>
  </si>
  <si>
    <t>"CID7514435"</t>
  </si>
  <si>
    <t>"CNR8183883"</t>
  </si>
  <si>
    <t>"CID1604632"</t>
  </si>
  <si>
    <t>"CNR6271647"</t>
  </si>
  <si>
    <t>"CID5857943"</t>
  </si>
  <si>
    <t>"CNR3368097"</t>
  </si>
  <si>
    <t>"CID5342876"</t>
  </si>
  <si>
    <t>"CNR2405692"</t>
  </si>
  <si>
    <t>"CID5235850"</t>
  </si>
  <si>
    <t>"CNR4504689"</t>
  </si>
  <si>
    <t>"CID8860496"</t>
  </si>
  <si>
    <t>"CNR4090518"</t>
  </si>
  <si>
    <t>"CID1745153"</t>
  </si>
  <si>
    <t>"CNR3597186"</t>
  </si>
  <si>
    <t>"CID3819273"</t>
  </si>
  <si>
    <t>"CNR2988566"</t>
  </si>
  <si>
    <t>"CID9899554"</t>
  </si>
  <si>
    <t>"CNR8387259"</t>
  </si>
  <si>
    <t>"CID4297352"</t>
  </si>
  <si>
    <t>"CNR2199158"</t>
  </si>
  <si>
    <t>"CID4756285"</t>
  </si>
  <si>
    <t>"CNR2950889"</t>
  </si>
  <si>
    <t>"CID4523333"</t>
  </si>
  <si>
    <t>"CNR8911870"</t>
  </si>
  <si>
    <t>"CID4250474"</t>
  </si>
  <si>
    <t>"CNR7798385"</t>
  </si>
  <si>
    <t>"CID2099999"</t>
  </si>
  <si>
    <t>"CNR4758907"</t>
  </si>
  <si>
    <t>"CID5407822"</t>
  </si>
  <si>
    <t>"CNR6911961"</t>
  </si>
  <si>
    <t>"CID7777597"</t>
  </si>
  <si>
    <t>"CNR6601381"</t>
  </si>
  <si>
    <t>"CID5826087"</t>
  </si>
  <si>
    <t>"CNR4915259"</t>
  </si>
  <si>
    <t>"CID4919793"</t>
  </si>
  <si>
    <t>"CNR2926411"</t>
  </si>
  <si>
    <t>"CID6427273"</t>
  </si>
  <si>
    <t>"CNR9738358"</t>
  </si>
  <si>
    <t>"CID6472958"</t>
  </si>
  <si>
    <t>"CNR5391386"</t>
  </si>
  <si>
    <t>"CID9881299"</t>
  </si>
  <si>
    <t>"CNR8622026"</t>
  </si>
  <si>
    <t>"CID4863126"</t>
  </si>
  <si>
    <t>"CNR7540549"</t>
  </si>
  <si>
    <t>"CID9241944"</t>
  </si>
  <si>
    <t>"CNR5857020"</t>
  </si>
  <si>
    <t>"CID1401158"</t>
  </si>
  <si>
    <t>"CNR5942508"</t>
  </si>
  <si>
    <t>"CID5005415"</t>
  </si>
  <si>
    <t>"CNR3628651"</t>
  </si>
  <si>
    <t>"CID6075253"</t>
  </si>
  <si>
    <t>"CNR5382573"</t>
  </si>
  <si>
    <t>"CID7132603"</t>
  </si>
  <si>
    <t>"CNR9229961"</t>
  </si>
  <si>
    <t>"CID1690186"</t>
  </si>
  <si>
    <t>"CNR8921876"</t>
  </si>
  <si>
    <t>"CID8068764"</t>
  </si>
  <si>
    <t>"CNR1354470"</t>
  </si>
  <si>
    <t>"CID4531973"</t>
  </si>
  <si>
    <t>"CNR4787896"</t>
  </si>
  <si>
    <t>"CID6467433"</t>
  </si>
  <si>
    <t>"CNR5177584"</t>
  </si>
  <si>
    <t>"CID5247355"</t>
  </si>
  <si>
    <t>"CNR2878238"</t>
  </si>
  <si>
    <t>"CID2218993"</t>
  </si>
  <si>
    <t>"CNR8890665"</t>
  </si>
  <si>
    <t>"CID5429192"</t>
  </si>
  <si>
    <t>"CNR1524669"</t>
  </si>
  <si>
    <t>"CID9328632"</t>
  </si>
  <si>
    <t>"CNR1885399"</t>
  </si>
  <si>
    <t>"CID7934398"</t>
  </si>
  <si>
    <t>"CNR4501662"</t>
  </si>
  <si>
    <t>"CID2152677"</t>
  </si>
  <si>
    <t>"CNR7595996"</t>
  </si>
  <si>
    <t>"CID4054315"</t>
  </si>
  <si>
    <t>"CNR7170245"</t>
  </si>
  <si>
    <t>"CID9437617"</t>
  </si>
  <si>
    <t>"CNR5714550"</t>
  </si>
  <si>
    <t>"CID8197961"</t>
  </si>
  <si>
    <t>"CNR3474101"</t>
  </si>
  <si>
    <t>"CID4158599"</t>
  </si>
  <si>
    <t>"CNR5177240"</t>
  </si>
  <si>
    <t>"CID6440222"</t>
  </si>
  <si>
    <t>"CNR4620177"</t>
  </si>
  <si>
    <t>"CID1972533"</t>
  </si>
  <si>
    <t>"CNR8954114"</t>
  </si>
  <si>
    <t>"CID4264123"</t>
  </si>
  <si>
    <t>"CNR1599721"</t>
  </si>
  <si>
    <t>"CID3810535"</t>
  </si>
  <si>
    <t>"CNR2647125"</t>
  </si>
  <si>
    <t>"CID9641231"</t>
  </si>
  <si>
    <t>"CNR4236741"</t>
  </si>
  <si>
    <t>"CID3176600"</t>
  </si>
  <si>
    <t>"CNR7720053"</t>
  </si>
  <si>
    <t>"CID8466729"</t>
  </si>
  <si>
    <t>"CNR5478940"</t>
  </si>
  <si>
    <t>"CID1749983"</t>
  </si>
  <si>
    <t>"CNR2883744"</t>
  </si>
  <si>
    <t>"CID4582446"</t>
  </si>
  <si>
    <t>"CNR8737998"</t>
  </si>
  <si>
    <t>"CID6183084"</t>
  </si>
  <si>
    <t>"CNR2054702"</t>
  </si>
  <si>
    <t>"CID2980558"</t>
  </si>
  <si>
    <t>"CNR1015058"</t>
  </si>
  <si>
    <t>"CID1066576"</t>
  </si>
  <si>
    <t>"CNR9262720"</t>
  </si>
  <si>
    <t>"CID6906507"</t>
  </si>
  <si>
    <t>"CNR3847275"</t>
  </si>
  <si>
    <t>"CID8460871"</t>
  </si>
  <si>
    <t>"CNR2741467"</t>
  </si>
  <si>
    <t>"CID5243272"</t>
  </si>
  <si>
    <t>"CNR6939092"</t>
  </si>
  <si>
    <t>"CID7646791"</t>
  </si>
  <si>
    <t>"CNR4976636"</t>
  </si>
  <si>
    <t>"CID6816039"</t>
  </si>
  <si>
    <t>"CNR9553310"</t>
  </si>
  <si>
    <t>"CID7931768"</t>
  </si>
  <si>
    <t>"CNR7410537"</t>
  </si>
  <si>
    <t>"CID7983370"</t>
  </si>
  <si>
    <t>"CNR6994684"</t>
  </si>
  <si>
    <t>"CID1555665"</t>
  </si>
  <si>
    <t>"CNR3762567"</t>
  </si>
  <si>
    <t>"CID3108623"</t>
  </si>
  <si>
    <t>"CNR2538590"</t>
  </si>
  <si>
    <t>"CID9363567"</t>
  </si>
  <si>
    <t>"CNR2613398"</t>
  </si>
  <si>
    <t>"CID2116488"</t>
  </si>
  <si>
    <t>"CNR8355495"</t>
  </si>
  <si>
    <t>"CID7308464"</t>
  </si>
  <si>
    <t>"CNR8228318"</t>
  </si>
  <si>
    <t>"CID2317986"</t>
  </si>
  <si>
    <t>"CNR5250100"</t>
  </si>
  <si>
    <t>"CID8476687"</t>
  </si>
  <si>
    <t>"CNR8899931"</t>
  </si>
  <si>
    <t>"CID7188742"</t>
  </si>
  <si>
    <t>"CNR9984524"</t>
  </si>
  <si>
    <t>"CID2343499"</t>
  </si>
  <si>
    <t>"CNR9503919"</t>
  </si>
  <si>
    <t>"CID5828260"</t>
  </si>
  <si>
    <t>"CNR2589191"</t>
  </si>
  <si>
    <t>"CID8552101"</t>
  </si>
  <si>
    <t>"CNR6334509"</t>
  </si>
  <si>
    <t>"CID7221694"</t>
  </si>
  <si>
    <t>"CNR9466363"</t>
  </si>
  <si>
    <t>"CID8934229"</t>
  </si>
  <si>
    <t>"CNR9331328"</t>
  </si>
  <si>
    <t>"CID6226450"</t>
  </si>
  <si>
    <t>"CNR4717846"</t>
  </si>
  <si>
    <t>"CID7881372"</t>
  </si>
  <si>
    <t>"CNR6805743"</t>
  </si>
  <si>
    <t>"CID9861963"</t>
  </si>
  <si>
    <t>"CNR3465275"</t>
  </si>
  <si>
    <t>"CID1611625"</t>
  </si>
  <si>
    <t>"CNR2683286"</t>
  </si>
  <si>
    <t>"CID7381705"</t>
  </si>
  <si>
    <t>"CNR9820341"</t>
  </si>
  <si>
    <t>"CID4262864"</t>
  </si>
  <si>
    <t>"CNR8425208"</t>
  </si>
  <si>
    <t>"CID3854923"</t>
  </si>
  <si>
    <t>"CNR9015216"</t>
  </si>
  <si>
    <t>"CID5972058"</t>
  </si>
  <si>
    <t>"CNR4412823"</t>
  </si>
  <si>
    <t>"CID9514535"</t>
  </si>
  <si>
    <t>"CNR4201165"</t>
  </si>
  <si>
    <t>"CID7036125"</t>
  </si>
  <si>
    <t>"CNR8798292"</t>
  </si>
  <si>
    <t>"CID2288750"</t>
  </si>
  <si>
    <t>"CNR2839694"</t>
  </si>
  <si>
    <t>"CID5920753"</t>
  </si>
  <si>
    <t>"CNR3956742"</t>
  </si>
  <si>
    <t>"CID7808548"</t>
  </si>
  <si>
    <t>"CNR8046560"</t>
  </si>
  <si>
    <t>"CID2466290"</t>
  </si>
  <si>
    <t>"CNR1654617"</t>
  </si>
  <si>
    <t>"CID5187644"</t>
  </si>
  <si>
    <t>"CNR7258638"</t>
  </si>
  <si>
    <t>"CID4109157"</t>
  </si>
  <si>
    <t>"CNR8323126"</t>
  </si>
  <si>
    <t>"CID9881657"</t>
  </si>
  <si>
    <t>"CNR2023370"</t>
  </si>
  <si>
    <t>"CID8905593"</t>
  </si>
  <si>
    <t>"CNR4146096"</t>
  </si>
  <si>
    <t>"CID3972255"</t>
  </si>
  <si>
    <t>"CNR2333062"</t>
  </si>
  <si>
    <t>"CID7867803"</t>
  </si>
  <si>
    <t>"CNR7967899"</t>
  </si>
  <si>
    <t>"CID5167087"</t>
  </si>
  <si>
    <t>"CNR2201521"</t>
  </si>
  <si>
    <t>"CID1558009"</t>
  </si>
  <si>
    <t>"CNR7361644"</t>
  </si>
  <si>
    <t>"CID1672574"</t>
  </si>
  <si>
    <t>"CNR2359760"</t>
  </si>
  <si>
    <t>"CID1027354"</t>
  </si>
  <si>
    <t>"CNR6508663"</t>
  </si>
  <si>
    <t>"CID9635275"</t>
  </si>
  <si>
    <t>"CNR9686162"</t>
  </si>
  <si>
    <t>"CID7993266"</t>
  </si>
  <si>
    <t>"CNR6605057"</t>
  </si>
  <si>
    <t>"CID7037271"</t>
  </si>
  <si>
    <t>"CNR6119962"</t>
  </si>
  <si>
    <t>"CID3516661"</t>
  </si>
  <si>
    <t>"CNR8615096"</t>
  </si>
  <si>
    <t>"CID7151907"</t>
  </si>
  <si>
    <t>"CNR9271198"</t>
  </si>
  <si>
    <t>"CID5634862"</t>
  </si>
  <si>
    <t>"CNR3208225"</t>
  </si>
  <si>
    <t>"CID3080984"</t>
  </si>
  <si>
    <t>"CNR3739993"</t>
  </si>
  <si>
    <t>"CID3569673"</t>
  </si>
  <si>
    <t>"CNR3035382"</t>
  </si>
  <si>
    <t>"CID3343040"</t>
  </si>
  <si>
    <t>"CNR1478082"</t>
  </si>
  <si>
    <t>"CID7640810"</t>
  </si>
  <si>
    <t>"CNR2391152"</t>
  </si>
  <si>
    <t>"CID9108394"</t>
  </si>
  <si>
    <t>"CNR1980663"</t>
  </si>
  <si>
    <t>"CID1578122"</t>
  </si>
  <si>
    <t>"CNR3375175"</t>
  </si>
  <si>
    <t>"CID4579736"</t>
  </si>
  <si>
    <t>"CNR9140074"</t>
  </si>
  <si>
    <t>"CID4645028"</t>
  </si>
  <si>
    <t>"CNR9400027"</t>
  </si>
  <si>
    <t>"CID4952223"</t>
  </si>
  <si>
    <t>"CNR7059800"</t>
  </si>
  <si>
    <t>"CID3098652"</t>
  </si>
  <si>
    <t>"CNR5997519"</t>
  </si>
  <si>
    <t>"CID2238203"</t>
  </si>
  <si>
    <t>"CNR4544942"</t>
  </si>
  <si>
    <t>"CID6972808"</t>
  </si>
  <si>
    <t>"CNR4095574"</t>
  </si>
  <si>
    <t>"CID3649587"</t>
  </si>
  <si>
    <t>"CNR3860184"</t>
  </si>
  <si>
    <t>"CID6978062"</t>
  </si>
  <si>
    <t>"CNR2887960"</t>
  </si>
  <si>
    <t>"CID8418878"</t>
  </si>
  <si>
    <t>"CNR8519917"</t>
  </si>
  <si>
    <t>"CID9224467"</t>
  </si>
  <si>
    <t>"CNR6467880"</t>
  </si>
  <si>
    <t>"CID3328793"</t>
  </si>
  <si>
    <t>"CNR4753839"</t>
  </si>
  <si>
    <t>"CID8371169"</t>
  </si>
  <si>
    <t>"CNR5381135"</t>
  </si>
  <si>
    <t>"CID9932224"</t>
  </si>
  <si>
    <t>"CNR4269063"</t>
  </si>
  <si>
    <t>"CID1577409"</t>
  </si>
  <si>
    <t>"CNR3211581"</t>
  </si>
  <si>
    <t>"CID6431116"</t>
  </si>
  <si>
    <t>"CNR8618774"</t>
  </si>
  <si>
    <t>"CID2350414"</t>
  </si>
  <si>
    <t>"CNR4311986"</t>
  </si>
  <si>
    <t>"CID8058972"</t>
  </si>
  <si>
    <t>"CNR9722261"</t>
  </si>
  <si>
    <t>"CID8492596"</t>
  </si>
  <si>
    <t>"CNR3771473"</t>
  </si>
  <si>
    <t>"CID7501051"</t>
  </si>
  <si>
    <t>"CNR6272144"</t>
  </si>
  <si>
    <t>"CID1854440"</t>
  </si>
  <si>
    <t>"CNR8161740"</t>
  </si>
  <si>
    <t>"CID1090339"</t>
  </si>
  <si>
    <t>"CNR5783301"</t>
  </si>
  <si>
    <t>"CID8192626"</t>
  </si>
  <si>
    <t>"CNR7612406"</t>
  </si>
  <si>
    <t>"CID2336007"</t>
  </si>
  <si>
    <t>"CNR7616847"</t>
  </si>
  <si>
    <t>"CID8572257"</t>
  </si>
  <si>
    <t>"CNR1082903"</t>
  </si>
  <si>
    <t>"CID2236812"</t>
  </si>
  <si>
    <t>"CNR1607365"</t>
  </si>
  <si>
    <t>"CID9968475"</t>
  </si>
  <si>
    <t>"CNR1631524"</t>
  </si>
  <si>
    <t>"CID9477071"</t>
  </si>
  <si>
    <t>"CNR8323070"</t>
  </si>
  <si>
    <t>"CID9335765"</t>
  </si>
  <si>
    <t>"CNR7370121"</t>
  </si>
  <si>
    <t>"CID3852572"</t>
  </si>
  <si>
    <t>"CNR4716973"</t>
  </si>
  <si>
    <t>"CID6054851"</t>
  </si>
  <si>
    <t>"CNR7028309"</t>
  </si>
  <si>
    <t>"CID6108155"</t>
  </si>
  <si>
    <t>"CNR4709527"</t>
  </si>
  <si>
    <t>"CID4820583"</t>
  </si>
  <si>
    <t>"CNR3376137"</t>
  </si>
  <si>
    <t>"CID7061321"</t>
  </si>
  <si>
    <t>"CNR2273615"</t>
  </si>
  <si>
    <t>"CID9308750"</t>
  </si>
  <si>
    <t>"CNR7153309"</t>
  </si>
  <si>
    <t>"CID8948066"</t>
  </si>
  <si>
    <t>"CNR5854735"</t>
  </si>
  <si>
    <t>"CID1129838"</t>
  </si>
  <si>
    <t>"CNR7962519"</t>
  </si>
  <si>
    <t>"CID1163062"</t>
  </si>
  <si>
    <t>"CNR2009189"</t>
  </si>
  <si>
    <t>"CID6741813"</t>
  </si>
  <si>
    <t>"CNR1662233"</t>
  </si>
  <si>
    <t>"CID1859373"</t>
  </si>
  <si>
    <t>"CNR1536625"</t>
  </si>
  <si>
    <t>"CID3984935"</t>
  </si>
  <si>
    <t>"CNR5349202"</t>
  </si>
  <si>
    <t>"CID2775454"</t>
  </si>
  <si>
    <t>"CNR2941994"</t>
  </si>
  <si>
    <t>"CID8157196"</t>
  </si>
  <si>
    <t>"CNR4381246"</t>
  </si>
  <si>
    <t>"CID3691369"</t>
  </si>
  <si>
    <t>"CNR5864007"</t>
  </si>
  <si>
    <t>"CID7151802"</t>
  </si>
  <si>
    <t>"CNR6654288"</t>
  </si>
  <si>
    <t>"CID5962536"</t>
  </si>
  <si>
    <t>"CNR7500511"</t>
  </si>
  <si>
    <t>"CID5561994"</t>
  </si>
  <si>
    <t>"CNR4430699"</t>
  </si>
  <si>
    <t>"CID2982706"</t>
  </si>
  <si>
    <t>"CNR8322356"</t>
  </si>
  <si>
    <t>"CID9098570"</t>
  </si>
  <si>
    <t>"CNR1535573"</t>
  </si>
  <si>
    <t>"CID3002633"</t>
  </si>
  <si>
    <t>"CNR3992160"</t>
  </si>
  <si>
    <t>"CID9739632"</t>
  </si>
  <si>
    <t>"CNR1198096"</t>
  </si>
  <si>
    <t>"CID8086845"</t>
  </si>
  <si>
    <t>"CNR5816989"</t>
  </si>
  <si>
    <t>"CID7873655"</t>
  </si>
  <si>
    <t>"CNR8307585"</t>
  </si>
  <si>
    <t>"CID9492482"</t>
  </si>
  <si>
    <t>"CNR8054889"</t>
  </si>
  <si>
    <t>"CID2999732"</t>
  </si>
  <si>
    <t>"CNR2463226"</t>
  </si>
  <si>
    <t>"CID9951493"</t>
  </si>
  <si>
    <t>"CNR7225643"</t>
  </si>
  <si>
    <t>"CID4700437"</t>
  </si>
  <si>
    <t>"CNR3268229"</t>
  </si>
  <si>
    <t>"CID9284112"</t>
  </si>
  <si>
    <t>"CNR7361622"</t>
  </si>
  <si>
    <t>"CID7083121"</t>
  </si>
  <si>
    <t>"CNR9410866"</t>
  </si>
  <si>
    <t>"CID7190039"</t>
  </si>
  <si>
    <t>"CNR5147902"</t>
  </si>
  <si>
    <t>"CID2885204"</t>
  </si>
  <si>
    <t>"CNR9614886"</t>
  </si>
  <si>
    <t>"CID1821022"</t>
  </si>
  <si>
    <t>"CNR5221723"</t>
  </si>
  <si>
    <t>"CID7464307"</t>
  </si>
  <si>
    <t>"CNR3544066"</t>
  </si>
  <si>
    <t>"CID8397158"</t>
  </si>
  <si>
    <t>"CNR5570582"</t>
  </si>
  <si>
    <t>"CID2427555"</t>
  </si>
  <si>
    <t>"CNR7024605"</t>
  </si>
  <si>
    <t>"CID4006049"</t>
  </si>
  <si>
    <t>"CNR6762189"</t>
  </si>
  <si>
    <t>"CID7839425"</t>
  </si>
  <si>
    <t>"CNR7426325"</t>
  </si>
  <si>
    <t>"CID2558426"</t>
  </si>
  <si>
    <t>"CNR3731180"</t>
  </si>
  <si>
    <t>"CID3771080"</t>
  </si>
  <si>
    <t>"CNR6182286"</t>
  </si>
  <si>
    <t>"CID6352567"</t>
  </si>
  <si>
    <t>"CNR9359877"</t>
  </si>
  <si>
    <t>"CID5125295"</t>
  </si>
  <si>
    <t>"CNR6855361"</t>
  </si>
  <si>
    <t>"CID2487666"</t>
  </si>
  <si>
    <t>"CNR4636041"</t>
  </si>
  <si>
    <t>"CID1673362"</t>
  </si>
  <si>
    <t>"CNR4790339"</t>
  </si>
  <si>
    <t>"CID6630984"</t>
  </si>
  <si>
    <t>"CNR1362779"</t>
  </si>
  <si>
    <t>"CID3411520"</t>
  </si>
  <si>
    <t>"CNR5510909"</t>
  </si>
  <si>
    <t>"CID2429512"</t>
  </si>
  <si>
    <t>"CNR5740266"</t>
  </si>
  <si>
    <t>"CID2202498"</t>
  </si>
  <si>
    <t>"CNR6304210"</t>
  </si>
  <si>
    <t>"CID7004065"</t>
  </si>
  <si>
    <t>"CNR4764357"</t>
  </si>
  <si>
    <t>"CID5332461"</t>
  </si>
  <si>
    <t>"CNR4785403"</t>
  </si>
  <si>
    <t>"CID5902697"</t>
  </si>
  <si>
    <t>"CNR4542629"</t>
  </si>
  <si>
    <t>"CID3041962"</t>
  </si>
  <si>
    <t>"CNR8278867"</t>
  </si>
  <si>
    <t>"CID3812415"</t>
  </si>
  <si>
    <t>"CNR2802162"</t>
  </si>
  <si>
    <t>"CID7137628"</t>
  </si>
  <si>
    <t>"CNR7437280"</t>
  </si>
  <si>
    <t>"CID4051507"</t>
  </si>
  <si>
    <t>"CNR3385883"</t>
  </si>
  <si>
    <t>"CID2166972"</t>
  </si>
  <si>
    <t>"CNR5445374"</t>
  </si>
  <si>
    <t>"CID1730965"</t>
  </si>
  <si>
    <t>"CNR1648129"</t>
  </si>
  <si>
    <t>"CID2058750"</t>
  </si>
  <si>
    <t>"CNR9965366"</t>
  </si>
  <si>
    <t>"CID2106484"</t>
  </si>
  <si>
    <t>"CNR1990837"</t>
  </si>
  <si>
    <t>"CID2788415"</t>
  </si>
  <si>
    <t>"CNR5034715"</t>
  </si>
  <si>
    <t>"CID3624779"</t>
  </si>
  <si>
    <t>"CNR2892299"</t>
  </si>
  <si>
    <t>"CID4979310"</t>
  </si>
  <si>
    <t>"CNR3248907"</t>
  </si>
  <si>
    <t>"CID3684089"</t>
  </si>
  <si>
    <t>"CNR8369327"</t>
  </si>
  <si>
    <t>"CID8127113"</t>
  </si>
  <si>
    <t>"CNR4031538"</t>
  </si>
  <si>
    <t>"CID6739418"</t>
  </si>
  <si>
    <t>"CNR1931320"</t>
  </si>
  <si>
    <t>"CID5516242"</t>
  </si>
  <si>
    <t>"CNR4641142"</t>
  </si>
  <si>
    <t>"CID3158671"</t>
  </si>
  <si>
    <t>"CNR9372443"</t>
  </si>
  <si>
    <t>"CID7501871"</t>
  </si>
  <si>
    <t>"CNR9256359"</t>
  </si>
  <si>
    <t>"CID8953854"</t>
  </si>
  <si>
    <t>"CNR6429493"</t>
  </si>
  <si>
    <t>"CID9957540"</t>
  </si>
  <si>
    <t>"CNR4194098"</t>
  </si>
  <si>
    <t>"CID2914610"</t>
  </si>
  <si>
    <t>"CNR1282969"</t>
  </si>
  <si>
    <t>"CID7750154"</t>
  </si>
  <si>
    <t>"CNR2448512"</t>
  </si>
  <si>
    <t>"CID3737693"</t>
  </si>
  <si>
    <t>"CNR8842621"</t>
  </si>
  <si>
    <t>"CID8490992"</t>
  </si>
  <si>
    <t>"CNR4083802"</t>
  </si>
  <si>
    <t>"CID8084093"</t>
  </si>
  <si>
    <t>"CNR8860563"</t>
  </si>
  <si>
    <t>"CID4960065"</t>
  </si>
  <si>
    <t>"CNR4065157"</t>
  </si>
  <si>
    <t>"CID7828273"</t>
  </si>
  <si>
    <t>"CNR8924549"</t>
  </si>
  <si>
    <t>"CID3674208"</t>
  </si>
  <si>
    <t>"CNR5204972"</t>
  </si>
  <si>
    <t>"CID3125304"</t>
  </si>
  <si>
    <t>"CNR5375834"</t>
  </si>
  <si>
    <t>"CID3954735"</t>
  </si>
  <si>
    <t>"CNR1363917"</t>
  </si>
  <si>
    <t>"CID7018987"</t>
  </si>
  <si>
    <t>"CNR2163400"</t>
  </si>
  <si>
    <t>"CID3016035"</t>
  </si>
  <si>
    <t>"CNR4743276"</t>
  </si>
  <si>
    <t>"CID7689074"</t>
  </si>
  <si>
    <t>"CNR4086024"</t>
  </si>
  <si>
    <t>"CID3851083"</t>
  </si>
  <si>
    <t>"CNR5063044"</t>
  </si>
  <si>
    <t>"CID6199612"</t>
  </si>
  <si>
    <t>"CNR2695805"</t>
  </si>
  <si>
    <t>"CID8486542"</t>
  </si>
  <si>
    <t>"CNR1586231"</t>
  </si>
  <si>
    <t>"CID9858226"</t>
  </si>
  <si>
    <t>"CNR3409271"</t>
  </si>
  <si>
    <t>"CID8598402"</t>
  </si>
  <si>
    <t>"CNR8876033"</t>
  </si>
  <si>
    <t>"CID8559952"</t>
  </si>
  <si>
    <t>"CNR5745393"</t>
  </si>
  <si>
    <t>"CID4805616"</t>
  </si>
  <si>
    <t>"CNR4760449"</t>
  </si>
  <si>
    <t>"CID2823760"</t>
  </si>
  <si>
    <t>"CNR3766529"</t>
  </si>
  <si>
    <t>"CID7083860"</t>
  </si>
  <si>
    <t>"CNR5133492"</t>
  </si>
  <si>
    <t>"CID1145516"</t>
  </si>
  <si>
    <t>"CNR7831079"</t>
  </si>
  <si>
    <t>"CID5660745"</t>
  </si>
  <si>
    <t>"CNR1918071"</t>
  </si>
  <si>
    <t>"CID9391046"</t>
  </si>
  <si>
    <t>"CNR7845680"</t>
  </si>
  <si>
    <t>"CID5618918"</t>
  </si>
  <si>
    <t>"CNR1370763"</t>
  </si>
  <si>
    <t>"CID3460596"</t>
  </si>
  <si>
    <t>"CNR6115856"</t>
  </si>
  <si>
    <t>"CID7934261"</t>
  </si>
  <si>
    <t>"CNR1501051"</t>
  </si>
  <si>
    <t>"CID7576837"</t>
  </si>
  <si>
    <t>"CNR2711067"</t>
  </si>
  <si>
    <t>"CID2346632"</t>
  </si>
  <si>
    <t>"CNR7515327"</t>
  </si>
  <si>
    <t>"CID5012342"</t>
  </si>
  <si>
    <t>"CNR2286625"</t>
  </si>
  <si>
    <t>"CID3500853"</t>
  </si>
  <si>
    <t>"CNR3188026"</t>
  </si>
  <si>
    <t>"CID9149724"</t>
  </si>
  <si>
    <t>"CNR7969903"</t>
  </si>
  <si>
    <t>"CID5405393"</t>
  </si>
  <si>
    <t>"CNR8373252"</t>
  </si>
  <si>
    <t>"CID8974140"</t>
  </si>
  <si>
    <t>"CNR9166609"</t>
  </si>
  <si>
    <t>"CID3533817"</t>
  </si>
  <si>
    <t>"CNR1935956"</t>
  </si>
  <si>
    <t>"CID9140298"</t>
  </si>
  <si>
    <t>"CNR5659221"</t>
  </si>
  <si>
    <t>"CID7389969"</t>
  </si>
  <si>
    <t>"CNR8474273"</t>
  </si>
  <si>
    <t>"CID3360451"</t>
  </si>
  <si>
    <t>"CNR1279739"</t>
  </si>
  <si>
    <t>"CID5138488"</t>
  </si>
  <si>
    <t>"CNR4613271"</t>
  </si>
  <si>
    <t>"CID7247748"</t>
  </si>
  <si>
    <t>"CNR1846576"</t>
  </si>
  <si>
    <t>"CID1498694"</t>
  </si>
  <si>
    <t>"CNR2689700"</t>
  </si>
  <si>
    <t>"CID1448742"</t>
  </si>
  <si>
    <t>"CNR4825679"</t>
  </si>
  <si>
    <t>"CID4709121"</t>
  </si>
  <si>
    <t>"CNR5766161"</t>
  </si>
  <si>
    <t>"CID4882423"</t>
  </si>
  <si>
    <t>"CNR8703209"</t>
  </si>
  <si>
    <t>"CID1396836"</t>
  </si>
  <si>
    <t>"CNR3578253"</t>
  </si>
  <si>
    <t>"CID2458793"</t>
  </si>
  <si>
    <t>"CNR7204316"</t>
  </si>
  <si>
    <t>"CID9883071"</t>
  </si>
  <si>
    <t>"CNR9612899"</t>
  </si>
  <si>
    <t>"CID4773093"</t>
  </si>
  <si>
    <t>"CNR9097201"</t>
  </si>
  <si>
    <t>"CID6570391"</t>
  </si>
  <si>
    <t>"CNR8358204"</t>
  </si>
  <si>
    <t>"CID2994001"</t>
  </si>
  <si>
    <t>"CNR4435906"</t>
  </si>
  <si>
    <t>"CID5907798"</t>
  </si>
  <si>
    <t>"CNR9515948"</t>
  </si>
  <si>
    <t>"CID2133117"</t>
  </si>
  <si>
    <t>"CNR3369312"</t>
  </si>
  <si>
    <t>"CID6510470"</t>
  </si>
  <si>
    <t>"CNR2910062"</t>
  </si>
  <si>
    <t>"CID3436001"</t>
  </si>
  <si>
    <t>"CNR6214573"</t>
  </si>
  <si>
    <t>"CID8049463"</t>
  </si>
  <si>
    <t>"CNR9066953"</t>
  </si>
  <si>
    <t>"CID9062877"</t>
  </si>
  <si>
    <t>"CNR9616067"</t>
  </si>
  <si>
    <t>"CID6112424"</t>
  </si>
  <si>
    <t>"CNR6238968"</t>
  </si>
  <si>
    <t>"CID3500396"</t>
  </si>
  <si>
    <t>"CNR1646725"</t>
  </si>
  <si>
    <t>"CID7157628"</t>
  </si>
  <si>
    <t>"CNR2727388"</t>
  </si>
  <si>
    <t>"CID6495062"</t>
  </si>
  <si>
    <t>"CNR3986964"</t>
  </si>
  <si>
    <t>"CID5509253"</t>
  </si>
  <si>
    <t>"CNR4446975"</t>
  </si>
  <si>
    <t>"CID6311427"</t>
  </si>
  <si>
    <t>"CNR6362039"</t>
  </si>
  <si>
    <t>"CID1477494"</t>
  </si>
  <si>
    <t>"CNR9426012"</t>
  </si>
  <si>
    <t>"CID7989784"</t>
  </si>
  <si>
    <t>"CNR1224485"</t>
  </si>
  <si>
    <t>"CID9385201"</t>
  </si>
  <si>
    <t>"CNR7359854"</t>
  </si>
  <si>
    <t>"CID6374906"</t>
  </si>
  <si>
    <t>"CNR8465345"</t>
  </si>
  <si>
    <t>"CID1674359"</t>
  </si>
  <si>
    <t>"CNR6623045"</t>
  </si>
  <si>
    <t>"CID9202066"</t>
  </si>
  <si>
    <t>"CNR1632782"</t>
  </si>
  <si>
    <t>"CID2967332"</t>
  </si>
  <si>
    <t>"CNR6336375"</t>
  </si>
  <si>
    <t>"CID7874381"</t>
  </si>
  <si>
    <t>"CNR3866256"</t>
  </si>
  <si>
    <t>"CID4531726"</t>
  </si>
  <si>
    <t>"CNR1997739"</t>
  </si>
  <si>
    <t>"CID3565599"</t>
  </si>
  <si>
    <t>"CNR1518008"</t>
  </si>
  <si>
    <t>"CID4659358"</t>
  </si>
  <si>
    <t>"CNR2158909"</t>
  </si>
  <si>
    <t>"CID5757692"</t>
  </si>
  <si>
    <t>"CNR3511683"</t>
  </si>
  <si>
    <t>"CID8777017"</t>
  </si>
  <si>
    <t>"CNR5288660"</t>
  </si>
  <si>
    <t>"CID1276785"</t>
  </si>
  <si>
    <t>"CNR3682388"</t>
  </si>
  <si>
    <t>"CID8866263"</t>
  </si>
  <si>
    <t>"CNR6864738"</t>
  </si>
  <si>
    <t>"CID3777174"</t>
  </si>
  <si>
    <t>"CNR6463043"</t>
  </si>
  <si>
    <t>"CID5894772"</t>
  </si>
  <si>
    <t>"CNR4122330"</t>
  </si>
  <si>
    <t>"CID3999654"</t>
  </si>
  <si>
    <t>"CNR4377050"</t>
  </si>
  <si>
    <t>"CID1142441"</t>
  </si>
  <si>
    <t>"CNR2485485"</t>
  </si>
  <si>
    <t>"CID4562133"</t>
  </si>
  <si>
    <t>"CNR9850998"</t>
  </si>
  <si>
    <t>"CID7150305"</t>
  </si>
  <si>
    <t>"CNR7750650"</t>
  </si>
  <si>
    <t>"CID4681551"</t>
  </si>
  <si>
    <t>"CNR4233198"</t>
  </si>
  <si>
    <t>"CID5829748"</t>
  </si>
  <si>
    <t>"CNR5271440"</t>
  </si>
  <si>
    <t>"CID5739102"</t>
  </si>
  <si>
    <t>"CNR3150116"</t>
  </si>
  <si>
    <t>"CID6616144"</t>
  </si>
  <si>
    <t>"CNR7095548"</t>
  </si>
  <si>
    <t>"CID4174760"</t>
  </si>
  <si>
    <t>"CNR8936413"</t>
  </si>
  <si>
    <t>"CID7138023"</t>
  </si>
  <si>
    <t>"CNR3698954"</t>
  </si>
  <si>
    <t>"CID4375770"</t>
  </si>
  <si>
    <t>"CNR7660356"</t>
  </si>
  <si>
    <t>"CID3275292"</t>
  </si>
  <si>
    <t>"CNR1879548"</t>
  </si>
  <si>
    <t>"CID3383998"</t>
  </si>
  <si>
    <t>"CNR7758297"</t>
  </si>
  <si>
    <t>"CID2361664"</t>
  </si>
  <si>
    <t>"CNR4271932"</t>
  </si>
  <si>
    <t>"CID2081167"</t>
  </si>
  <si>
    <t>"CNR1862594"</t>
  </si>
  <si>
    <t>"CID6087146"</t>
  </si>
  <si>
    <t>"CNR1850833"</t>
  </si>
  <si>
    <t>"CID5491749"</t>
  </si>
  <si>
    <t>"CNR1339167"</t>
  </si>
  <si>
    <t>"CID8972009"</t>
  </si>
  <si>
    <t>"CNR6633026"</t>
  </si>
  <si>
    <t>"CID7704764"</t>
  </si>
  <si>
    <t>"CNR8471962"</t>
  </si>
  <si>
    <t>"CID8507268"</t>
  </si>
  <si>
    <t>"CNR2065228"</t>
  </si>
  <si>
    <t>"CID5475464"</t>
  </si>
  <si>
    <t>"CNR6094728"</t>
  </si>
  <si>
    <t>"CID6723202"</t>
  </si>
  <si>
    <t>"CNR9293589"</t>
  </si>
  <si>
    <t>"CID3024780"</t>
  </si>
  <si>
    <t>"CNR3988951"</t>
  </si>
  <si>
    <t>"CID2055059"</t>
  </si>
  <si>
    <t>"CNR8509244"</t>
  </si>
  <si>
    <t>"CID9196634"</t>
  </si>
  <si>
    <t>"CNR2416583"</t>
  </si>
  <si>
    <t>"CID3611450"</t>
  </si>
  <si>
    <t>"CNR2876939"</t>
  </si>
  <si>
    <t>"CID4237098"</t>
  </si>
  <si>
    <t>"CNR4779728"</t>
  </si>
  <si>
    <t>"CID9557780"</t>
  </si>
  <si>
    <t>"CNR1906607"</t>
  </si>
  <si>
    <t>"CID8863025"</t>
  </si>
  <si>
    <t>"CNR4652883"</t>
  </si>
  <si>
    <t>"CID3266133"</t>
  </si>
  <si>
    <t>"CNR7174467"</t>
  </si>
  <si>
    <t>"CID5465827"</t>
  </si>
  <si>
    <t>"CNR5474402"</t>
  </si>
  <si>
    <t>"CID6900692"</t>
  </si>
  <si>
    <t>"CNR2187888"</t>
  </si>
  <si>
    <t>"CID1586071"</t>
  </si>
  <si>
    <t>"CNR8403061"</t>
  </si>
  <si>
    <t>"CID5865925"</t>
  </si>
  <si>
    <t>"CNR6078220"</t>
  </si>
  <si>
    <t>"CID6744764"</t>
  </si>
  <si>
    <t>"CNR3131454"</t>
  </si>
  <si>
    <t>"CID8718968"</t>
  </si>
  <si>
    <t>"CNR1063019"</t>
  </si>
  <si>
    <t>"CID3475910"</t>
  </si>
  <si>
    <t>"CNR9098064"</t>
  </si>
  <si>
    <t>"CID4848656"</t>
  </si>
  <si>
    <t>"CNR3487507"</t>
  </si>
  <si>
    <t>"CID5113216"</t>
  </si>
  <si>
    <t>"CNR7344928"</t>
  </si>
  <si>
    <t>"CID6662231"</t>
  </si>
  <si>
    <t>"CNR4208370"</t>
  </si>
  <si>
    <t>"CID5296529"</t>
  </si>
  <si>
    <t>"CNR4423001"</t>
  </si>
  <si>
    <t>"CID6188095"</t>
  </si>
  <si>
    <t>"CNR4562372"</t>
  </si>
  <si>
    <t>"CID9991179"</t>
  </si>
  <si>
    <t>"CNR7979297"</t>
  </si>
  <si>
    <t>"CID7031065"</t>
  </si>
  <si>
    <t>"CNR2590172"</t>
  </si>
  <si>
    <t>"CID2731380"</t>
  </si>
  <si>
    <t>"CNR8331775"</t>
  </si>
  <si>
    <t>"CID6450159"</t>
  </si>
  <si>
    <t>"CNR6285364"</t>
  </si>
  <si>
    <t>"CID3279345"</t>
  </si>
  <si>
    <t>"CNR3527441"</t>
  </si>
  <si>
    <t>"CID1361921"</t>
  </si>
  <si>
    <t>"CNR5408466"</t>
  </si>
  <si>
    <t>"CID1868442"</t>
  </si>
  <si>
    <t>"CNR5851466"</t>
  </si>
  <si>
    <t>"CID8072951"</t>
  </si>
  <si>
    <t>"CNR8311436"</t>
  </si>
  <si>
    <t>"CID5650687"</t>
  </si>
  <si>
    <t>"CNR7867304"</t>
  </si>
  <si>
    <t>"CID7382209"</t>
  </si>
  <si>
    <t>"CNR7389701"</t>
  </si>
  <si>
    <t>"CID5092129"</t>
  </si>
  <si>
    <t>"CNR8658191"</t>
  </si>
  <si>
    <t>"CID4667107"</t>
  </si>
  <si>
    <t>"CNR8721367"</t>
  </si>
  <si>
    <t>"CID8035793"</t>
  </si>
  <si>
    <t>"CNR3884384"</t>
  </si>
  <si>
    <t>"CID8014396"</t>
  </si>
  <si>
    <t>"CNR3905714"</t>
  </si>
  <si>
    <t>"CID8931547"</t>
  </si>
  <si>
    <t>"CNR6152848"</t>
  </si>
  <si>
    <t>"CID3821860"</t>
  </si>
  <si>
    <t>"CNR2200859"</t>
  </si>
  <si>
    <t>"CID6727040"</t>
  </si>
  <si>
    <t>"CNR6640473"</t>
  </si>
  <si>
    <t>"CID2669162"</t>
  </si>
  <si>
    <t>"CNR8602745"</t>
  </si>
  <si>
    <t>"CID6173644"</t>
  </si>
  <si>
    <t>"CNR9352835"</t>
  </si>
  <si>
    <t>"CID4457487"</t>
  </si>
  <si>
    <t>"CNR8100419"</t>
  </si>
  <si>
    <t>"CID6692588"</t>
  </si>
  <si>
    <t>"CNR2814652"</t>
  </si>
  <si>
    <t>"CID4581539"</t>
  </si>
  <si>
    <t>"CNR8035837"</t>
  </si>
  <si>
    <t>"CID8265637"</t>
  </si>
  <si>
    <t>"CNR1848296"</t>
  </si>
  <si>
    <t>"CID8604615"</t>
  </si>
  <si>
    <t>"CNR3979470"</t>
  </si>
  <si>
    <t>"CID2119463"</t>
  </si>
  <si>
    <t>"CNR2318755"</t>
  </si>
  <si>
    <t>"CID7837406"</t>
  </si>
  <si>
    <t>"CNR3360741"</t>
  </si>
  <si>
    <t>"CID6511674"</t>
  </si>
  <si>
    <t>"CNR7710350"</t>
  </si>
  <si>
    <t>"CID7033162"</t>
  </si>
  <si>
    <t>"CNR6077256"</t>
  </si>
  <si>
    <t>"CID8753757"</t>
  </si>
  <si>
    <t>"CNR9047135"</t>
  </si>
  <si>
    <t>"CID6857695"</t>
  </si>
  <si>
    <t>"CNR2829477"</t>
  </si>
  <si>
    <t>"CID8764825"</t>
  </si>
  <si>
    <t>"CNR6570807"</t>
  </si>
  <si>
    <t>"CID5965629"</t>
  </si>
  <si>
    <t>"CNR4783118"</t>
  </si>
  <si>
    <t>"CID3710964"</t>
  </si>
  <si>
    <t>"CNR3920468"</t>
  </si>
  <si>
    <t>"CID9192106"</t>
  </si>
  <si>
    <t>"CNR8734614"</t>
  </si>
  <si>
    <t>"CID5457947"</t>
  </si>
  <si>
    <t>"CNR2940039"</t>
  </si>
  <si>
    <t>"CID5570675"</t>
  </si>
  <si>
    <t>"CNR5977963"</t>
  </si>
  <si>
    <t>"CID4969846"</t>
  </si>
  <si>
    <t>"CNR7404881"</t>
  </si>
  <si>
    <t>"CID2753595"</t>
  </si>
  <si>
    <t>"CNR4266422"</t>
  </si>
  <si>
    <t>"CID4272727"</t>
  </si>
  <si>
    <t>"CNR2422547"</t>
  </si>
  <si>
    <t>"CID7269888"</t>
  </si>
  <si>
    <t>"CNR6461404"</t>
  </si>
  <si>
    <t>"CID6823770"</t>
  </si>
  <si>
    <t>"CNR6414402"</t>
  </si>
  <si>
    <t>"CID3449198"</t>
  </si>
  <si>
    <t>"CNR2682037"</t>
  </si>
  <si>
    <t>"CID8280197"</t>
  </si>
  <si>
    <t>"CNR2412683"</t>
  </si>
  <si>
    <t>"CID6579742"</t>
  </si>
  <si>
    <t>"CNR4086586"</t>
  </si>
  <si>
    <t>"CID8199368"</t>
  </si>
  <si>
    <t>"CNR7434952"</t>
  </si>
  <si>
    <t>"CID3124125"</t>
  </si>
  <si>
    <t>"CNR5724237"</t>
  </si>
  <si>
    <t>"CID5731938"</t>
  </si>
  <si>
    <t>"CNR9105289"</t>
  </si>
  <si>
    <t>"CID5473405"</t>
  </si>
  <si>
    <t>"CNR8140892"</t>
  </si>
  <si>
    <t>"CID1641337"</t>
  </si>
  <si>
    <t>"CNR3911009"</t>
  </si>
  <si>
    <t>"CID6376854"</t>
  </si>
  <si>
    <t>"CNR7881174"</t>
  </si>
  <si>
    <t>"CID1406656"</t>
  </si>
  <si>
    <t>"CNR6234496"</t>
  </si>
  <si>
    <t>"CID2254882"</t>
  </si>
  <si>
    <t>"CNR7294075"</t>
  </si>
  <si>
    <t>"CID6392882"</t>
  </si>
  <si>
    <t>"CNR6930200"</t>
  </si>
  <si>
    <t>"CID2621252"</t>
  </si>
  <si>
    <t>"CNR7500978"</t>
  </si>
  <si>
    <t>"CID3116920"</t>
  </si>
  <si>
    <t>"CNR4384581"</t>
  </si>
  <si>
    <t>"CID6788724"</t>
  </si>
  <si>
    <t>"CNR9213654"</t>
  </si>
  <si>
    <t>"CID3125976"</t>
  </si>
  <si>
    <t>"CNR6103117"</t>
  </si>
  <si>
    <t>"CID7297645"</t>
  </si>
  <si>
    <t>"CNR9567421"</t>
  </si>
  <si>
    <t>"CID4263992"</t>
  </si>
  <si>
    <t>"CNR4440585"</t>
  </si>
  <si>
    <t>"CID9563353"</t>
  </si>
  <si>
    <t>"CNR2126335"</t>
  </si>
  <si>
    <t>"CID3268404"</t>
  </si>
  <si>
    <t>"CNR4701328"</t>
  </si>
  <si>
    <t>"CID3166317"</t>
  </si>
  <si>
    <t>"CNR2663745"</t>
  </si>
  <si>
    <t>"CID7818797"</t>
  </si>
  <si>
    <t>"CNR6628353"</t>
  </si>
  <si>
    <t>"CID8644192"</t>
  </si>
  <si>
    <t>"CNR5349006"</t>
  </si>
  <si>
    <t>"CID7801739"</t>
  </si>
  <si>
    <t>"CNR2966974"</t>
  </si>
  <si>
    <t>"CID5196326"</t>
  </si>
  <si>
    <t>"CNR6471732"</t>
  </si>
  <si>
    <t>"CID8604432"</t>
  </si>
  <si>
    <t>"CNR4320305"</t>
  </si>
  <si>
    <t>"CID1767919"</t>
  </si>
  <si>
    <t>"CNR6955003"</t>
  </si>
  <si>
    <t>"CID3120064"</t>
  </si>
  <si>
    <t>"CNR6242669"</t>
  </si>
  <si>
    <t>"CID7730528"</t>
  </si>
  <si>
    <t>"CNR5803170"</t>
  </si>
  <si>
    <t>"CID3781033"</t>
  </si>
  <si>
    <t>"CNR2472912"</t>
  </si>
  <si>
    <t>"CID6714573"</t>
  </si>
  <si>
    <t>"CNR9749536"</t>
  </si>
  <si>
    <t>"CID9719978"</t>
  </si>
  <si>
    <t>"CNR5765982"</t>
  </si>
  <si>
    <t>"CID1580809"</t>
  </si>
  <si>
    <t>"CNR2386376"</t>
  </si>
  <si>
    <t>"CID4198435"</t>
  </si>
  <si>
    <t>"CNR6006351"</t>
  </si>
  <si>
    <t>"CID6272410"</t>
  </si>
  <si>
    <t>"CNR4696389"</t>
  </si>
  <si>
    <t>"CID6634327"</t>
  </si>
  <si>
    <t>"CNR7842897"</t>
  </si>
  <si>
    <t>"CID9682469"</t>
  </si>
  <si>
    <t>"CNR7373817"</t>
  </si>
  <si>
    <t>"CID2106539"</t>
  </si>
  <si>
    <t>"CNR7886440"</t>
  </si>
  <si>
    <t>"CID9017268"</t>
  </si>
  <si>
    <t>"CNR1185434"</t>
  </si>
  <si>
    <t>"CID5838933"</t>
  </si>
  <si>
    <t>"CNR5201278"</t>
  </si>
  <si>
    <t>"CID7536959"</t>
  </si>
  <si>
    <t>"CNR5636142"</t>
  </si>
  <si>
    <t>"CID1200846"</t>
  </si>
  <si>
    <t>"CNR8588773"</t>
  </si>
  <si>
    <t>"CID5275312"</t>
  </si>
  <si>
    <t>"CNR1417679"</t>
  </si>
  <si>
    <t>"CID7239882"</t>
  </si>
  <si>
    <t>"CNR8291409"</t>
  </si>
  <si>
    <t>"CID8280540"</t>
  </si>
  <si>
    <t>"CNR3753381"</t>
  </si>
  <si>
    <t>"CID9784303"</t>
  </si>
  <si>
    <t>"CNR5194772"</t>
  </si>
  <si>
    <t>"CID9081249"</t>
  </si>
  <si>
    <t>"CNR5198880"</t>
  </si>
  <si>
    <t>"CID8785925"</t>
  </si>
  <si>
    <t>"CNR9106369"</t>
  </si>
  <si>
    <t>"CID7947941"</t>
  </si>
  <si>
    <t>"CNR2947659"</t>
  </si>
  <si>
    <t>"CID7661037"</t>
  </si>
  <si>
    <t>"CNR7073975"</t>
  </si>
  <si>
    <t>"CID9112501"</t>
  </si>
  <si>
    <t>"CNR8341970"</t>
  </si>
  <si>
    <t>"CID5343442"</t>
  </si>
  <si>
    <t>"CNR2991923"</t>
  </si>
  <si>
    <t>"CID2409817"</t>
  </si>
  <si>
    <t>"CNR6298627"</t>
  </si>
  <si>
    <t>"CID7089807"</t>
  </si>
  <si>
    <t>"CNR4249262"</t>
  </si>
  <si>
    <t>"CID8165426"</t>
  </si>
  <si>
    <t>"CNR7098808"</t>
  </si>
  <si>
    <t>"CID5935795"</t>
  </si>
  <si>
    <t>"CNR3874830"</t>
  </si>
  <si>
    <t>"CID6952194"</t>
  </si>
  <si>
    <t>"CNR3438759"</t>
  </si>
  <si>
    <t>"CID2196399"</t>
  </si>
  <si>
    <t>"CNR5625585"</t>
  </si>
  <si>
    <t>"CID4757284"</t>
  </si>
  <si>
    <t>"CNR3968342"</t>
  </si>
  <si>
    <t>"CID4252629"</t>
  </si>
  <si>
    <t>"CNR1029172"</t>
  </si>
  <si>
    <t>"CID2615731"</t>
  </si>
  <si>
    <t>"CNR3026612"</t>
  </si>
  <si>
    <t>"CID1685236"</t>
  </si>
  <si>
    <t>"CNR1047034"</t>
  </si>
  <si>
    <t>"CID1367246"</t>
  </si>
  <si>
    <t>"CNR4868449"</t>
  </si>
  <si>
    <t>"CID8654337"</t>
  </si>
  <si>
    <t>"CNR6006055"</t>
  </si>
  <si>
    <t>"CID7101749"</t>
  </si>
  <si>
    <t>"CNR1306540"</t>
  </si>
  <si>
    <t>"CID9576860"</t>
  </si>
  <si>
    <t>"CNR1910528"</t>
  </si>
  <si>
    <t>"CID8911619"</t>
  </si>
  <si>
    <t>"CNR6885607"</t>
  </si>
  <si>
    <t>"CID2781979"</t>
  </si>
  <si>
    <t>"CNR9370876"</t>
  </si>
  <si>
    <t>"CID7940377"</t>
  </si>
  <si>
    <t>"CNR7026390"</t>
  </si>
  <si>
    <t>"CID9883697"</t>
  </si>
  <si>
    <t>"CNR7673925"</t>
  </si>
  <si>
    <t>"CID6300601"</t>
  </si>
  <si>
    <t>"CNR2988976"</t>
  </si>
  <si>
    <t>"CID4131442"</t>
  </si>
  <si>
    <t>"CNR7826352"</t>
  </si>
  <si>
    <t>"CID6775111"</t>
  </si>
  <si>
    <t>"CNR1508646"</t>
  </si>
  <si>
    <t>"CID6447979"</t>
  </si>
  <si>
    <t>"CNR6383214"</t>
  </si>
  <si>
    <t>"CID2325586"</t>
  </si>
  <si>
    <t>"CNR8516982"</t>
  </si>
  <si>
    <t>"CID2384834"</t>
  </si>
  <si>
    <t>"CNR6953222"</t>
  </si>
  <si>
    <t>"CID5992493"</t>
  </si>
  <si>
    <t>"CNR9295063"</t>
  </si>
  <si>
    <t>"CID3118154"</t>
  </si>
  <si>
    <t>"CNR3522211"</t>
  </si>
  <si>
    <t>"CID7824024"</t>
  </si>
  <si>
    <t>"CNR6821815"</t>
  </si>
  <si>
    <t>"CID4410214"</t>
  </si>
  <si>
    <t>"CNR5271191"</t>
  </si>
  <si>
    <t>"CID2859016"</t>
  </si>
  <si>
    <t>"CNR9211257"</t>
  </si>
  <si>
    <t>"CID6692447"</t>
  </si>
  <si>
    <t>"CNR8301647"</t>
  </si>
  <si>
    <t>"CID7820319"</t>
  </si>
  <si>
    <t>"CNR7169526"</t>
  </si>
  <si>
    <t>"CID3831361"</t>
  </si>
  <si>
    <t>"CNR8443087"</t>
  </si>
  <si>
    <t>"CID8134339"</t>
  </si>
  <si>
    <t>"CNR1912594"</t>
  </si>
  <si>
    <t>"CID6375475"</t>
  </si>
  <si>
    <t>"CNR5632602"</t>
  </si>
  <si>
    <t>"CID9895446"</t>
  </si>
  <si>
    <t>"CNR7344478"</t>
  </si>
  <si>
    <t>"CID9789686"</t>
  </si>
  <si>
    <t>"CNR6964686"</t>
  </si>
  <si>
    <t>"CID8706030"</t>
  </si>
  <si>
    <t>"CNR1745413"</t>
  </si>
  <si>
    <t>"CID5581269"</t>
  </si>
  <si>
    <t>"CNR8731068"</t>
  </si>
  <si>
    <t>"CID4015011"</t>
  </si>
  <si>
    <t>"CNR5008576"</t>
  </si>
  <si>
    <t>"CID5846005"</t>
  </si>
  <si>
    <t>"CNR4406511"</t>
  </si>
  <si>
    <t>"CID1060191"</t>
  </si>
  <si>
    <t>"CNR8556345"</t>
  </si>
  <si>
    <t>"CID6849947"</t>
  </si>
  <si>
    <t>"CNR9743675"</t>
  </si>
  <si>
    <t>"CID6480970"</t>
  </si>
  <si>
    <t>"CNR4055449"</t>
  </si>
  <si>
    <t>"CID5645584"</t>
  </si>
  <si>
    <t>"CNR2930986"</t>
  </si>
  <si>
    <t>"CID2074886"</t>
  </si>
  <si>
    <t>"CNR1985687"</t>
  </si>
  <si>
    <t>"CID2439014"</t>
  </si>
  <si>
    <t>"CNR1948359"</t>
  </si>
  <si>
    <t>"CID4839988"</t>
  </si>
  <si>
    <t>"CNR5094256"</t>
  </si>
  <si>
    <t>"CID3470774"</t>
  </si>
  <si>
    <t>"CNR3839277"</t>
  </si>
  <si>
    <t>"CID5761496"</t>
  </si>
  <si>
    <t>"CNR7602428"</t>
  </si>
  <si>
    <t>"CID2618192"</t>
  </si>
  <si>
    <t>"CNR2657941"</t>
  </si>
  <si>
    <t>"CID2353139"</t>
  </si>
  <si>
    <t>"CNR1789209"</t>
  </si>
  <si>
    <t>"CID1846811"</t>
  </si>
  <si>
    <t>"CNR1954034"</t>
  </si>
  <si>
    <t>"CID7115223"</t>
  </si>
  <si>
    <t>"CNR3765010"</t>
  </si>
  <si>
    <t>"CID9124174"</t>
  </si>
  <si>
    <t>"CNR5612431"</t>
  </si>
  <si>
    <t>"CID3088301"</t>
  </si>
  <si>
    <t>"CNR2137304"</t>
  </si>
  <si>
    <t>"CID6853358"</t>
  </si>
  <si>
    <t>"CNR5111641"</t>
  </si>
  <si>
    <t>"CID6957716"</t>
  </si>
  <si>
    <t>"CNR3566105"</t>
  </si>
  <si>
    <t>"CID2033815"</t>
  </si>
  <si>
    <t>"CNR5857825"</t>
  </si>
  <si>
    <t>"CID2049884"</t>
  </si>
  <si>
    <t>"CNR8226742"</t>
  </si>
  <si>
    <t>"CID1855408"</t>
  </si>
  <si>
    <t>"CNR6567762"</t>
  </si>
  <si>
    <t>"CID3118228"</t>
  </si>
  <si>
    <t>"CNR6354226"</t>
  </si>
  <si>
    <t>"CID6622851"</t>
  </si>
  <si>
    <t>"CNR6381345"</t>
  </si>
  <si>
    <t>"CID6285663"</t>
  </si>
  <si>
    <t>"CNR9044972"</t>
  </si>
  <si>
    <t>"CID9553443"</t>
  </si>
  <si>
    <t>"CNR4665242"</t>
  </si>
  <si>
    <t>"CID1907267"</t>
  </si>
  <si>
    <t>"CNR6099496"</t>
  </si>
  <si>
    <t>"CID1896038"</t>
  </si>
  <si>
    <t>"CNR7489199"</t>
  </si>
  <si>
    <t>"CID2512802"</t>
  </si>
  <si>
    <t>"CNR1137985"</t>
  </si>
  <si>
    <t>"CID7691917"</t>
  </si>
  <si>
    <t>"CNR2724044"</t>
  </si>
  <si>
    <t>"CID3554106"</t>
  </si>
  <si>
    <t>"CNR2045650"</t>
  </si>
  <si>
    <t>"CID1553016"</t>
  </si>
  <si>
    <t>"CNR3632677"</t>
  </si>
  <si>
    <t>"CID8976910"</t>
  </si>
  <si>
    <t>"CNR8254132"</t>
  </si>
  <si>
    <t>"CID9757771"</t>
  </si>
  <si>
    <t>"CNR7225005"</t>
  </si>
  <si>
    <t>"CID6816473"</t>
  </si>
  <si>
    <t>"CNR3956062"</t>
  </si>
  <si>
    <t>"CID3223309"</t>
  </si>
  <si>
    <t>"CNR8131452"</t>
  </si>
  <si>
    <t>"CID7322198"</t>
  </si>
  <si>
    <t>"CNR6065326"</t>
  </si>
  <si>
    <t>"CID5251660"</t>
  </si>
  <si>
    <t>"CNR7509475"</t>
  </si>
  <si>
    <t>"CID8269891"</t>
  </si>
  <si>
    <t>"CNR2620983"</t>
  </si>
  <si>
    <t>"CID3704528"</t>
  </si>
  <si>
    <t>"CNR8742263"</t>
  </si>
  <si>
    <t>"CID4481410"</t>
  </si>
  <si>
    <t>"CNR5285954"</t>
  </si>
  <si>
    <t>"CID9794267"</t>
  </si>
  <si>
    <t>"CNR7074903"</t>
  </si>
  <si>
    <t>"CID3097521"</t>
  </si>
  <si>
    <t>"CNR5024037"</t>
  </si>
  <si>
    <t>"CID9281756"</t>
  </si>
  <si>
    <t>"CNR4938354"</t>
  </si>
  <si>
    <t>"CID4689934"</t>
  </si>
  <si>
    <t>"CNR5143543"</t>
  </si>
  <si>
    <t>"CID9965076"</t>
  </si>
  <si>
    <t>"CNR5394451"</t>
  </si>
  <si>
    <t>"CID2882325"</t>
  </si>
  <si>
    <t>"CNR5683028"</t>
  </si>
  <si>
    <t>"CID7179832"</t>
  </si>
  <si>
    <t>"CNR5510975"</t>
  </si>
  <si>
    <t>"CID9119302"</t>
  </si>
  <si>
    <t>"CNR4673166"</t>
  </si>
  <si>
    <t>"CID6174273"</t>
  </si>
  <si>
    <t>"CNR5156638"</t>
  </si>
  <si>
    <t>"CID2740031"</t>
  </si>
  <si>
    <t>"CNR3333047"</t>
  </si>
  <si>
    <t>"CID3041269"</t>
  </si>
  <si>
    <t>"CNR9263685"</t>
  </si>
  <si>
    <t>"CID3243366"</t>
  </si>
  <si>
    <t>"CNR9554863"</t>
  </si>
  <si>
    <t>"CID2557936"</t>
  </si>
  <si>
    <t>"CNR1993725"</t>
  </si>
  <si>
    <t>"CID7441368"</t>
  </si>
  <si>
    <t>"CNR4947416"</t>
  </si>
  <si>
    <t>"CID3656227"</t>
  </si>
  <si>
    <t>"CNR9064014"</t>
  </si>
  <si>
    <t>"CID9012618"</t>
  </si>
  <si>
    <t>"CNR1220666"</t>
  </si>
  <si>
    <t>"CID8288391"</t>
  </si>
  <si>
    <t>"CNR8696128"</t>
  </si>
  <si>
    <t>"CID4048591"</t>
  </si>
  <si>
    <t>"CNR2139085"</t>
  </si>
  <si>
    <t>"CID6937468"</t>
  </si>
  <si>
    <t>"CNR9790703"</t>
  </si>
  <si>
    <t>"CID6628432"</t>
  </si>
  <si>
    <t>"CNR5788844"</t>
  </si>
  <si>
    <t>"CID8109974"</t>
  </si>
  <si>
    <t>"CNR6257443"</t>
  </si>
  <si>
    <t>"CID7158119"</t>
  </si>
  <si>
    <t>"CNR2100867"</t>
  </si>
  <si>
    <t>"CID2240424"</t>
  </si>
  <si>
    <t>"CNR3357604"</t>
  </si>
  <si>
    <t>"CID2270853"</t>
  </si>
  <si>
    <t>"CNR6378906"</t>
  </si>
  <si>
    <t>"CID4320820"</t>
  </si>
  <si>
    <t>"CNR4616065"</t>
  </si>
  <si>
    <t>"CID7075974"</t>
  </si>
  <si>
    <t>"CNR6914295"</t>
  </si>
  <si>
    <t>"CID6995151"</t>
  </si>
  <si>
    <t>"CNR2116759"</t>
  </si>
  <si>
    <t>"CID7023290"</t>
  </si>
  <si>
    <t>"CNR4508411"</t>
  </si>
  <si>
    <t>"CID9941037"</t>
  </si>
  <si>
    <t>"CNR8149775"</t>
  </si>
  <si>
    <t>"CID9718733"</t>
  </si>
  <si>
    <t>"CNR8841090"</t>
  </si>
  <si>
    <t>"CID5732489"</t>
  </si>
  <si>
    <t>"CNR4595647"</t>
  </si>
  <si>
    <t>"CID8125225"</t>
  </si>
  <si>
    <t>"CNR1241179"</t>
  </si>
  <si>
    <t>"CID1210470"</t>
  </si>
  <si>
    <t>"CNR5574631"</t>
  </si>
  <si>
    <t>"CID3269363"</t>
  </si>
  <si>
    <t>"CNR5528090"</t>
  </si>
  <si>
    <t>"CID1081955"</t>
  </si>
  <si>
    <t>"CNR1881031"</t>
  </si>
  <si>
    <t>"CID5491076"</t>
  </si>
  <si>
    <t>"CNR3207142"</t>
  </si>
  <si>
    <t>"CID4665133"</t>
  </si>
  <si>
    <t>"CNR9375758"</t>
  </si>
  <si>
    <t>"CID7485198"</t>
  </si>
  <si>
    <t>"CNR7218841"</t>
  </si>
  <si>
    <t>"CID8359905"</t>
  </si>
  <si>
    <t>"CNR7768814"</t>
  </si>
  <si>
    <t>"CID7781598"</t>
  </si>
  <si>
    <t>"CNR8427969"</t>
  </si>
  <si>
    <t>"CID5795044"</t>
  </si>
  <si>
    <t>"CNR8714051"</t>
  </si>
  <si>
    <t>"CID2553189"</t>
  </si>
  <si>
    <t>"CNR9349050"</t>
  </si>
  <si>
    <t>"CID2484971"</t>
  </si>
  <si>
    <t>"CNR6497665"</t>
  </si>
  <si>
    <t>"CID8659472"</t>
  </si>
  <si>
    <t>"CNR8940007"</t>
  </si>
  <si>
    <t>"CID1648428"</t>
  </si>
  <si>
    <t>"CNR1860922"</t>
  </si>
  <si>
    <t>"CID1351997"</t>
  </si>
  <si>
    <t>"CNR6006779"</t>
  </si>
  <si>
    <t>"CID4911892"</t>
  </si>
  <si>
    <t>"CNR9143169"</t>
  </si>
  <si>
    <t>"CID6815980"</t>
  </si>
  <si>
    <t>"CNR4602312"</t>
  </si>
  <si>
    <t>"CID3302506"</t>
  </si>
  <si>
    <t>"CNR4491148"</t>
  </si>
  <si>
    <t>"CID5115385"</t>
  </si>
  <si>
    <t>"CNR1863599"</t>
  </si>
  <si>
    <t>"CID9022805"</t>
  </si>
  <si>
    <t>"CNR1093918"</t>
  </si>
  <si>
    <t>"CID6304896"</t>
  </si>
  <si>
    <t>"CNR9166698"</t>
  </si>
  <si>
    <t>"CID3748310"</t>
  </si>
  <si>
    <t>"CNR9120123"</t>
  </si>
  <si>
    <t>"CID8106985"</t>
  </si>
  <si>
    <t>"CNR4590072"</t>
  </si>
  <si>
    <t>"CID2697173"</t>
  </si>
  <si>
    <t>"CNR3809272"</t>
  </si>
  <si>
    <t>"CID4919567"</t>
  </si>
  <si>
    <t>"CNR4129219"</t>
  </si>
  <si>
    <t>"CID3268920"</t>
  </si>
  <si>
    <t>"CNR2018417"</t>
  </si>
  <si>
    <t>"CID6398834"</t>
  </si>
  <si>
    <t>"CNR6516112"</t>
  </si>
  <si>
    <t>"CID1144761"</t>
  </si>
  <si>
    <t>"CNR7218668"</t>
  </si>
  <si>
    <t>"CID3034417"</t>
  </si>
  <si>
    <t>"CNR4104256"</t>
  </si>
  <si>
    <t>"CID8995304"</t>
  </si>
  <si>
    <t>"CNR4103455"</t>
  </si>
  <si>
    <t>"CID3782982"</t>
  </si>
  <si>
    <t>"CNR2482914"</t>
  </si>
  <si>
    <t>"CID6604437"</t>
  </si>
  <si>
    <t>"CNR6658229"</t>
  </si>
  <si>
    <t>"CID4073477"</t>
  </si>
  <si>
    <t>"CNR8148362"</t>
  </si>
  <si>
    <t>"CID5392636"</t>
  </si>
  <si>
    <t>"CNR1632042"</t>
  </si>
  <si>
    <t>"CID6071255"</t>
  </si>
  <si>
    <t>"CNR9403368"</t>
  </si>
  <si>
    <t>"CID1802065"</t>
  </si>
  <si>
    <t>"CNR4998742"</t>
  </si>
  <si>
    <t>"CID4145980"</t>
  </si>
  <si>
    <t>"CNR1683288"</t>
  </si>
  <si>
    <t>"CID6481783"</t>
  </si>
  <si>
    <t>"CNR9077515"</t>
  </si>
  <si>
    <t>"CID6540364"</t>
  </si>
  <si>
    <t>"CNR8907357"</t>
  </si>
  <si>
    <t>"CID4884205"</t>
  </si>
  <si>
    <t>"CNR8651238"</t>
  </si>
  <si>
    <t>"CID3936877"</t>
  </si>
  <si>
    <t>"CNR1564217"</t>
  </si>
  <si>
    <t>"CID1952893"</t>
  </si>
  <si>
    <t>"CNR6186104"</t>
  </si>
  <si>
    <t>"CID5860198"</t>
  </si>
  <si>
    <t>"CNR9479143"</t>
  </si>
  <si>
    <t>"CID5617682"</t>
  </si>
  <si>
    <t>"CNR9402868"</t>
  </si>
  <si>
    <t>"CID2977915"</t>
  </si>
  <si>
    <t>"CNR6182289"</t>
  </si>
  <si>
    <t>"CID4148133"</t>
  </si>
  <si>
    <t>"CNR9916048"</t>
  </si>
  <si>
    <t>"CID2625023"</t>
  </si>
  <si>
    <t>"CNR9350401"</t>
  </si>
  <si>
    <t>"CID3198515"</t>
  </si>
  <si>
    <t>"CNR8146764"</t>
  </si>
  <si>
    <t>"CID5197686"</t>
  </si>
  <si>
    <t>"CNR2355237"</t>
  </si>
  <si>
    <t>"CID4725871"</t>
  </si>
  <si>
    <t>"CNR2760859"</t>
  </si>
  <si>
    <t>"CID4597080"</t>
  </si>
  <si>
    <t>"CNR5559955"</t>
  </si>
  <si>
    <t>"CID7220319"</t>
  </si>
  <si>
    <t>"CNR6181801"</t>
  </si>
  <si>
    <t>"CID6229016"</t>
  </si>
  <si>
    <t>"CNR3774534"</t>
  </si>
  <si>
    <t>"CID4988839"</t>
  </si>
  <si>
    <t>"CNR9138037"</t>
  </si>
  <si>
    <t>"CID1737098"</t>
  </si>
  <si>
    <t>"CNR4056097"</t>
  </si>
  <si>
    <t>"CID5844172"</t>
  </si>
  <si>
    <t>"CNR9808335"</t>
  </si>
  <si>
    <t>"CID9280397"</t>
  </si>
  <si>
    <t>"CNR6982331"</t>
  </si>
  <si>
    <t>"CID5415083"</t>
  </si>
  <si>
    <t>"CNR6754807"</t>
  </si>
  <si>
    <t>"CID3093389"</t>
  </si>
  <si>
    <t>"CNR8089585"</t>
  </si>
  <si>
    <t>"CID7069482"</t>
  </si>
  <si>
    <t>"CNR1794305"</t>
  </si>
  <si>
    <t>"CID5716327"</t>
  </si>
  <si>
    <t>"CNR7522000"</t>
  </si>
  <si>
    <t>"CID1028358"</t>
  </si>
  <si>
    <t>"CNR8878103"</t>
  </si>
  <si>
    <t>"CID6811806"</t>
  </si>
  <si>
    <t>"CNR7178855"</t>
  </si>
  <si>
    <t>"CID4986402"</t>
  </si>
  <si>
    <t>"CNR4470342"</t>
  </si>
  <si>
    <t>"CID4926173"</t>
  </si>
  <si>
    <t>"CNR1255509"</t>
  </si>
  <si>
    <t>"CID5432884"</t>
  </si>
  <si>
    <t>"CNR5349371"</t>
  </si>
  <si>
    <t>"CID6592063"</t>
  </si>
  <si>
    <t>"CNR8111076"</t>
  </si>
  <si>
    <t>"CID9206445"</t>
  </si>
  <si>
    <t>"CNR3591435"</t>
  </si>
  <si>
    <t>"CID8041123"</t>
  </si>
  <si>
    <t>"CNR2346447"</t>
  </si>
  <si>
    <t>"CID9304062"</t>
  </si>
  <si>
    <t>"CNR9546160"</t>
  </si>
  <si>
    <t>"CID7949870"</t>
  </si>
  <si>
    <t>"CNR7181269"</t>
  </si>
  <si>
    <t>"CID6336137"</t>
  </si>
  <si>
    <t>"CNR7021396"</t>
  </si>
  <si>
    <t>"CID2828817"</t>
  </si>
  <si>
    <t>"CNR2426236"</t>
  </si>
  <si>
    <t>"CID7943869"</t>
  </si>
  <si>
    <t>"CNR8533226"</t>
  </si>
  <si>
    <t>"CID8304428"</t>
  </si>
  <si>
    <t>"CNR2146227"</t>
  </si>
  <si>
    <t>"CID1133230"</t>
  </si>
  <si>
    <t>"CNR5261175"</t>
  </si>
  <si>
    <t>"CID8327486"</t>
  </si>
  <si>
    <t>"CNR3740197"</t>
  </si>
  <si>
    <t>"CID3260366"</t>
  </si>
  <si>
    <t>"CNR4345909"</t>
  </si>
  <si>
    <t>"CID9032699"</t>
  </si>
  <si>
    <t>"CNR8284319"</t>
  </si>
  <si>
    <t>"CID9668579"</t>
  </si>
  <si>
    <t>"CNR3644091"</t>
  </si>
  <si>
    <t>"CID3483682"</t>
  </si>
  <si>
    <t>"CNR7207624"</t>
  </si>
  <si>
    <t>"CID1653424"</t>
  </si>
  <si>
    <t>"CNR4393976"</t>
  </si>
  <si>
    <t>"CID7666733"</t>
  </si>
  <si>
    <t>"CNR9421427"</t>
  </si>
  <si>
    <t>"CID5023243"</t>
  </si>
  <si>
    <t>"CNR9286163"</t>
  </si>
  <si>
    <t>"CID1175773"</t>
  </si>
  <si>
    <t>"CNR5260780"</t>
  </si>
  <si>
    <t>"CID7683546"</t>
  </si>
  <si>
    <t>"CNR5536038"</t>
  </si>
  <si>
    <t>"CID4527436"</t>
  </si>
  <si>
    <t>"CNR2879377"</t>
  </si>
  <si>
    <t>"CID3116664"</t>
  </si>
  <si>
    <t>"CNR2390897"</t>
  </si>
  <si>
    <t>"CID9381415"</t>
  </si>
  <si>
    <t>"CNR3847905"</t>
  </si>
  <si>
    <t>"CID9791860"</t>
  </si>
  <si>
    <t>"CNR9316989"</t>
  </si>
  <si>
    <t>"CID5631727"</t>
  </si>
  <si>
    <t>"CNR2044706"</t>
  </si>
  <si>
    <t>"CID9136933"</t>
  </si>
  <si>
    <t>"CNR4955981"</t>
  </si>
  <si>
    <t>"CID7992758"</t>
  </si>
  <si>
    <t>"CNR1198497"</t>
  </si>
  <si>
    <t>"CID9493489"</t>
  </si>
  <si>
    <t>"CNR6159737"</t>
  </si>
  <si>
    <t>"CID4591619"</t>
  </si>
  <si>
    <t>"CNR8862788"</t>
  </si>
  <si>
    <t>"CID9055545"</t>
  </si>
  <si>
    <t>"CNR8514878"</t>
  </si>
  <si>
    <t>"CID8155586"</t>
  </si>
  <si>
    <t>"CNR4499012"</t>
  </si>
  <si>
    <t>"CID6424682"</t>
  </si>
  <si>
    <t>"CNR6232137"</t>
  </si>
  <si>
    <t>"CID5337978"</t>
  </si>
  <si>
    <t>"CNR9249532"</t>
  </si>
  <si>
    <t>"CID7868820"</t>
  </si>
  <si>
    <t>"CNR5630469"</t>
  </si>
  <si>
    <t>"CID2264449"</t>
  </si>
  <si>
    <t>"CNR1656631"</t>
  </si>
  <si>
    <t>"CID8579709"</t>
  </si>
  <si>
    <t>"CNR6830117"</t>
  </si>
  <si>
    <t>"CID3157399"</t>
  </si>
  <si>
    <t>"CNR5280529"</t>
  </si>
  <si>
    <t>"CID7304625"</t>
  </si>
  <si>
    <t>"CNR8440336"</t>
  </si>
  <si>
    <t>"CID7844713"</t>
  </si>
  <si>
    <t>"CNR3228773"</t>
  </si>
  <si>
    <t>"CID6941441"</t>
  </si>
  <si>
    <t>"CNR7191740"</t>
  </si>
  <si>
    <t>"CID9183597"</t>
  </si>
  <si>
    <t>"CNR3120010"</t>
  </si>
  <si>
    <t>"CID2247330"</t>
  </si>
  <si>
    <t>"CNR1760092"</t>
  </si>
  <si>
    <t>"CID8643978"</t>
  </si>
  <si>
    <t>"CNR2198072"</t>
  </si>
  <si>
    <t>"CID5132968"</t>
  </si>
  <si>
    <t>"CNR8230228"</t>
  </si>
  <si>
    <t>"CID6859406"</t>
  </si>
  <si>
    <t>"CNR4137441"</t>
  </si>
  <si>
    <t>"CID9831439"</t>
  </si>
  <si>
    <t>"CNR8154137"</t>
  </si>
  <si>
    <t>"CID8612673"</t>
  </si>
  <si>
    <t>"CNR9829283"</t>
  </si>
  <si>
    <t>"CID2785186"</t>
  </si>
  <si>
    <t>"CNR5014518"</t>
  </si>
  <si>
    <t>"CID7231365"</t>
  </si>
  <si>
    <t>"CNR8176997"</t>
  </si>
  <si>
    <t>"CID1751958"</t>
  </si>
  <si>
    <t>"CNR2317150"</t>
  </si>
  <si>
    <t>"CID1916248"</t>
  </si>
  <si>
    <t>"CNR9839570"</t>
  </si>
  <si>
    <t>"CID2983222"</t>
  </si>
  <si>
    <t>"CNR8378953"</t>
  </si>
  <si>
    <t>"CID4775223"</t>
  </si>
  <si>
    <t>"CNR9543091"</t>
  </si>
  <si>
    <t>"CID5513512"</t>
  </si>
  <si>
    <t>"CNR7908645"</t>
  </si>
  <si>
    <t>"CID4122708"</t>
  </si>
  <si>
    <t>"CNR7663512"</t>
  </si>
  <si>
    <t>"CID2293401"</t>
  </si>
  <si>
    <t>"CNR7390787"</t>
  </si>
  <si>
    <t>"CID4842076"</t>
  </si>
  <si>
    <t>"CNR4416153"</t>
  </si>
  <si>
    <t>"CID8465705"</t>
  </si>
  <si>
    <t>"CNR1964078"</t>
  </si>
  <si>
    <t>"CID6472326"</t>
  </si>
  <si>
    <t>"CNR8052816"</t>
  </si>
  <si>
    <t>"CID3675635"</t>
  </si>
  <si>
    <t>"CNR9591858"</t>
  </si>
  <si>
    <t>"CID5561628"</t>
  </si>
  <si>
    <t>"CNR1530446"</t>
  </si>
  <si>
    <t>"CID5870103"</t>
  </si>
  <si>
    <t>"CNR4262968"</t>
  </si>
  <si>
    <t>"CID4806357"</t>
  </si>
  <si>
    <t>"CNR8505489"</t>
  </si>
  <si>
    <t>"CID9466973"</t>
  </si>
  <si>
    <t>"CNR8373242"</t>
  </si>
  <si>
    <t>"CID5160330"</t>
  </si>
  <si>
    <t>"CNR1157699"</t>
  </si>
  <si>
    <t>"CID4391510"</t>
  </si>
  <si>
    <t>"CNR5597178"</t>
  </si>
  <si>
    <t>"CID8304940"</t>
  </si>
  <si>
    <t>"CNR5205732"</t>
  </si>
  <si>
    <t>"CID6169469"</t>
  </si>
  <si>
    <t>"CNR3645451"</t>
  </si>
  <si>
    <t>"CID6395669"</t>
  </si>
  <si>
    <t>"CNR1258289"</t>
  </si>
  <si>
    <t>"CID5373519"</t>
  </si>
  <si>
    <t>"CNR2568216"</t>
  </si>
  <si>
    <t>"CID5040966"</t>
  </si>
  <si>
    <t>"CNR3716454"</t>
  </si>
  <si>
    <t>"CID3149871"</t>
  </si>
  <si>
    <t>"CNR6068668"</t>
  </si>
  <si>
    <t>"CID1839226"</t>
  </si>
  <si>
    <t>"CNR6055993"</t>
  </si>
  <si>
    <t>"CID9756941"</t>
  </si>
  <si>
    <t>"CNR6733591"</t>
  </si>
  <si>
    <t>"CID9693682"</t>
  </si>
  <si>
    <t>"CNR9616390"</t>
  </si>
  <si>
    <t>"CID6718324"</t>
  </si>
  <si>
    <t>"CNR8782521"</t>
  </si>
  <si>
    <t>"CID9054227"</t>
  </si>
  <si>
    <t>"CNR9875666"</t>
  </si>
  <si>
    <t>"CID5609506"</t>
  </si>
  <si>
    <t>"CNR3505281"</t>
  </si>
  <si>
    <t>"CID7083779"</t>
  </si>
  <si>
    <t>"CNR3396661"</t>
  </si>
  <si>
    <t>"CID4954510"</t>
  </si>
  <si>
    <t>"CNR9133761"</t>
  </si>
  <si>
    <t>"CID6148069"</t>
  </si>
  <si>
    <t>"CNR4741360"</t>
  </si>
  <si>
    <t>"CID7803825"</t>
  </si>
  <si>
    <t>"CNR5961121"</t>
  </si>
  <si>
    <t>"CID3925123"</t>
  </si>
  <si>
    <t>"CNR8391901"</t>
  </si>
  <si>
    <t>"CID1010547"</t>
  </si>
  <si>
    <t>"CNR3557511"</t>
  </si>
  <si>
    <t>"CID9873975"</t>
  </si>
  <si>
    <t>"CNR7938488"</t>
  </si>
  <si>
    <t>"CID4952659"</t>
  </si>
  <si>
    <t>"CNR8852427"</t>
  </si>
  <si>
    <t>"CID9897066"</t>
  </si>
  <si>
    <t>"CNR3168109"</t>
  </si>
  <si>
    <t>"CID9731883"</t>
  </si>
  <si>
    <t>"CNR9612349"</t>
  </si>
  <si>
    <t>"CID1450617"</t>
  </si>
  <si>
    <t>"CNR8041011"</t>
  </si>
  <si>
    <t>"CID2364137"</t>
  </si>
  <si>
    <t>"CNR5253462"</t>
  </si>
  <si>
    <t>"CID3069783"</t>
  </si>
  <si>
    <t>"CNR6042777"</t>
  </si>
  <si>
    <t>"CID8846154"</t>
  </si>
  <si>
    <t>"CNR9275249"</t>
  </si>
  <si>
    <t>"CID9731949"</t>
  </si>
  <si>
    <t>"CNR9558473"</t>
  </si>
  <si>
    <t>"CID4996282"</t>
  </si>
  <si>
    <t>"CNR1748521"</t>
  </si>
  <si>
    <t>"CID4862159"</t>
  </si>
  <si>
    <t>"CNR6092857"</t>
  </si>
  <si>
    <t>"CID3200437"</t>
  </si>
  <si>
    <t>"CNR2655110"</t>
  </si>
  <si>
    <t>"CID1743264"</t>
  </si>
  <si>
    <t>"CNR5427201"</t>
  </si>
  <si>
    <t>"CID8984706"</t>
  </si>
  <si>
    <t>"CNR8914958"</t>
  </si>
  <si>
    <t>"CID3999309"</t>
  </si>
  <si>
    <t>"CNR7694225"</t>
  </si>
  <si>
    <t>"CID6107051"</t>
  </si>
  <si>
    <t>"CNR3666745"</t>
  </si>
  <si>
    <t>"CID2444605"</t>
  </si>
  <si>
    <t>"CNR3665377"</t>
  </si>
  <si>
    <t>"CID2142280"</t>
  </si>
  <si>
    <t>"CNR9658837"</t>
  </si>
  <si>
    <t>"CID7367308"</t>
  </si>
  <si>
    <t>"CNR4903087"</t>
  </si>
  <si>
    <t>"CID4279075"</t>
  </si>
  <si>
    <t>"CNR3533011"</t>
  </si>
  <si>
    <t>"CID9605929"</t>
  </si>
  <si>
    <t>"CNR5806895"</t>
  </si>
  <si>
    <t>"CID7473340"</t>
  </si>
  <si>
    <t>"CNR5055700"</t>
  </si>
  <si>
    <t>"CID1076936"</t>
  </si>
  <si>
    <t>"CNR6163983"</t>
  </si>
  <si>
    <t>"CID9593538"</t>
  </si>
  <si>
    <t>"CNR5036814"</t>
  </si>
  <si>
    <t>"CID6365070"</t>
  </si>
  <si>
    <t>"CNR2177937"</t>
  </si>
  <si>
    <t>"CID5837284"</t>
  </si>
  <si>
    <t>"CNR4549894"</t>
  </si>
  <si>
    <t>"CID4636102"</t>
  </si>
  <si>
    <t>"CNR8447349"</t>
  </si>
  <si>
    <t>"CID3261340"</t>
  </si>
  <si>
    <t>"CNR8758412"</t>
  </si>
  <si>
    <t>"CID4544647"</t>
  </si>
  <si>
    <t>"CNR7124757"</t>
  </si>
  <si>
    <t>"CID6206222"</t>
  </si>
  <si>
    <t>"CNR2558409"</t>
  </si>
  <si>
    <t>"CID4054534"</t>
  </si>
  <si>
    <t>"CNR7169188"</t>
  </si>
  <si>
    <t>"CID2908180"</t>
  </si>
  <si>
    <t>"CNR2258934"</t>
  </si>
  <si>
    <t>"CID3869945"</t>
  </si>
  <si>
    <t>"CNR9610709"</t>
  </si>
  <si>
    <t>"CID9977074"</t>
  </si>
  <si>
    <t>"CNR7824456"</t>
  </si>
  <si>
    <t>"CID6960193"</t>
  </si>
  <si>
    <t>"CNR9679627"</t>
  </si>
  <si>
    <t>"CID2375857"</t>
  </si>
  <si>
    <t>"CNR9046661"</t>
  </si>
  <si>
    <t>"CID2429934"</t>
  </si>
  <si>
    <t>"CNR9724264"</t>
  </si>
  <si>
    <t>"CID4281589"</t>
  </si>
  <si>
    <t>"CNR1894182"</t>
  </si>
  <si>
    <t>"CID2645303"</t>
  </si>
  <si>
    <t>"CNR3154593"</t>
  </si>
  <si>
    <t>"CID5050510"</t>
  </si>
  <si>
    <t>"CNR5984171"</t>
  </si>
  <si>
    <t>"CID5300582"</t>
  </si>
  <si>
    <t>"CNR1266070"</t>
  </si>
  <si>
    <t>"CID7643677"</t>
  </si>
  <si>
    <t>"CNR6508595"</t>
  </si>
  <si>
    <t>"CID7952007"</t>
  </si>
  <si>
    <t>"CNR6893395"</t>
  </si>
  <si>
    <t>"CID5877898"</t>
  </si>
  <si>
    <t>"CNR2166834"</t>
  </si>
  <si>
    <t>"CID7638701"</t>
  </si>
  <si>
    <t>"CNR2363600"</t>
  </si>
  <si>
    <t>"CID5901476"</t>
  </si>
  <si>
    <t>"CNR3579050"</t>
  </si>
  <si>
    <t>"CID4571819"</t>
  </si>
  <si>
    <t>"CNR9882823"</t>
  </si>
  <si>
    <t>"CID2236918"</t>
  </si>
  <si>
    <t>"CNR1225241"</t>
  </si>
  <si>
    <t>"CID4560652"</t>
  </si>
  <si>
    <t>"CNR7099057"</t>
  </si>
  <si>
    <t>"CID2876679"</t>
  </si>
  <si>
    <t>"CNR7399076"</t>
  </si>
  <si>
    <t>"CID1200316"</t>
  </si>
  <si>
    <t>"CNR7744482"</t>
  </si>
  <si>
    <t>"CID7098497"</t>
  </si>
  <si>
    <t>"CNR8028769"</t>
  </si>
  <si>
    <t>"CID3428940"</t>
  </si>
  <si>
    <t>"CNR8115088"</t>
  </si>
  <si>
    <t>"CID3187024"</t>
  </si>
  <si>
    <t>"CNR4199413"</t>
  </si>
  <si>
    <t>"CID3917302"</t>
  </si>
  <si>
    <t>"CNR3272102"</t>
  </si>
  <si>
    <t>"CID4159465"</t>
  </si>
  <si>
    <t>"CNR9739647"</t>
  </si>
  <si>
    <t>"CID8749648"</t>
  </si>
  <si>
    <t>"CNR1032197"</t>
  </si>
  <si>
    <t>"CID7595942"</t>
  </si>
  <si>
    <t>"CNR2062740"</t>
  </si>
  <si>
    <t>"CID7775787"</t>
  </si>
  <si>
    <t>"CNR9484822"</t>
  </si>
  <si>
    <t>"CID6593623"</t>
  </si>
  <si>
    <t>"CNR7943301"</t>
  </si>
  <si>
    <t>"CID9897288"</t>
  </si>
  <si>
    <t>"CNR4710027"</t>
  </si>
  <si>
    <t>"CID8217887"</t>
  </si>
  <si>
    <t>"CNR7416775"</t>
  </si>
  <si>
    <t>"CID5465164"</t>
  </si>
  <si>
    <t>"CNR8119780"</t>
  </si>
  <si>
    <t>"CID2357346"</t>
  </si>
  <si>
    <t>"CNR7988377"</t>
  </si>
  <si>
    <t>"CID7666652"</t>
  </si>
  <si>
    <t>"CNR6754825"</t>
  </si>
  <si>
    <t>"CID8586568"</t>
  </si>
  <si>
    <t>"CNR9045560"</t>
  </si>
  <si>
    <t>"CID9027504"</t>
  </si>
  <si>
    <t>"CNR4119653"</t>
  </si>
  <si>
    <t>"CID5178399"</t>
  </si>
  <si>
    <t>"CNR2506627"</t>
  </si>
  <si>
    <t>"CID7881360"</t>
  </si>
  <si>
    <t>"CNR5203422"</t>
  </si>
  <si>
    <t>"CID7649582"</t>
  </si>
  <si>
    <t>"CNR8836325"</t>
  </si>
  <si>
    <t>"CID9899608"</t>
  </si>
  <si>
    <t>"CNR2271126"</t>
  </si>
  <si>
    <t>"CID3274661"</t>
  </si>
  <si>
    <t>"CNR7451488"</t>
  </si>
  <si>
    <t>"CID9112882"</t>
  </si>
  <si>
    <t>"CNR3610726"</t>
  </si>
  <si>
    <t>"CID6983212"</t>
  </si>
  <si>
    <t>"CNR3321185"</t>
  </si>
  <si>
    <t>"CID6027264"</t>
  </si>
  <si>
    <t>"CNR1155812"</t>
  </si>
  <si>
    <t>"CID8890567"</t>
  </si>
  <si>
    <t>"CNR5332366"</t>
  </si>
  <si>
    <t>"CID4901464"</t>
  </si>
  <si>
    <t>"CNR2311403"</t>
  </si>
  <si>
    <t>"CID2206182"</t>
  </si>
  <si>
    <t>"CNR1041467"</t>
  </si>
  <si>
    <t>"CID1872182"</t>
  </si>
  <si>
    <t>"CNR9881845"</t>
  </si>
  <si>
    <t>"CID4665668"</t>
  </si>
  <si>
    <t>"CNR7743845"</t>
  </si>
  <si>
    <t>"CID2359874"</t>
  </si>
  <si>
    <t>"CNR3981936"</t>
  </si>
  <si>
    <t>"CID8533693"</t>
  </si>
  <si>
    <t>"CNR2226535"</t>
  </si>
  <si>
    <t>"CID1375443"</t>
  </si>
  <si>
    <t>"CNR7284665"</t>
  </si>
  <si>
    <t>"CID7828692"</t>
  </si>
  <si>
    <t>"CNR5291719"</t>
  </si>
  <si>
    <t>"CID9766067"</t>
  </si>
  <si>
    <t>"CNR2471279"</t>
  </si>
  <si>
    <t>"CID2185287"</t>
  </si>
  <si>
    <t>"CNR7001891"</t>
  </si>
  <si>
    <t>"CID4918978"</t>
  </si>
  <si>
    <t>"CNR9941703"</t>
  </si>
  <si>
    <t>"CID8698688"</t>
  </si>
  <si>
    <t>"CNR1501532"</t>
  </si>
  <si>
    <t>"CID3526321"</t>
  </si>
  <si>
    <t>"CNR3901813"</t>
  </si>
  <si>
    <t>"CID2627299"</t>
  </si>
  <si>
    <t>"CNR5467305"</t>
  </si>
  <si>
    <t>"CID3145746"</t>
  </si>
  <si>
    <t>"CNR5850964"</t>
  </si>
  <si>
    <t>"CID2890571"</t>
  </si>
  <si>
    <t>"CNR6756647"</t>
  </si>
  <si>
    <t>"CID4180795"</t>
  </si>
  <si>
    <t>"CNR7956192"</t>
  </si>
  <si>
    <t>"CID1516959"</t>
  </si>
  <si>
    <t>"CNR8846140"</t>
  </si>
  <si>
    <t>"CID3932555"</t>
  </si>
  <si>
    <t>"CNR6904635"</t>
  </si>
  <si>
    <t>"CID5603872"</t>
  </si>
  <si>
    <t>"CNR7075060"</t>
  </si>
  <si>
    <t>"CID7660467"</t>
  </si>
  <si>
    <t>"CNR5074307"</t>
  </si>
  <si>
    <t>"CID8313629"</t>
  </si>
  <si>
    <t>"CNR7256416"</t>
  </si>
  <si>
    <t>"CID6644328"</t>
  </si>
  <si>
    <t>"CNR4212554"</t>
  </si>
  <si>
    <t>"CID7997658"</t>
  </si>
  <si>
    <t>"CNR4350097"</t>
  </si>
  <si>
    <t>"CID2195351"</t>
  </si>
  <si>
    <t>"CNR4511531"</t>
  </si>
  <si>
    <t>"CID8695428"</t>
  </si>
  <si>
    <t>"CNR4245415"</t>
  </si>
  <si>
    <t>"CID7278887"</t>
  </si>
  <si>
    <t>"CNR9491048"</t>
  </si>
  <si>
    <t>"CID4445738"</t>
  </si>
  <si>
    <t>"CNR3803207"</t>
  </si>
  <si>
    <t>"CID4675919"</t>
  </si>
  <si>
    <t>"CNR5795603"</t>
  </si>
  <si>
    <t>"CID8734379"</t>
  </si>
  <si>
    <t>"CNR2318589"</t>
  </si>
  <si>
    <t>"CID9076486"</t>
  </si>
  <si>
    <t>"CNR7468533"</t>
  </si>
  <si>
    <t>"CID8434703"</t>
  </si>
  <si>
    <t>"CNR4893323"</t>
  </si>
  <si>
    <t>"CID7131436"</t>
  </si>
  <si>
    <t>"CNR4939996"</t>
  </si>
  <si>
    <t>"CID9722628"</t>
  </si>
  <si>
    <t>"CNR8056367"</t>
  </si>
  <si>
    <t>"CID5432257"</t>
  </si>
  <si>
    <t>"CNR6408249"</t>
  </si>
  <si>
    <t>"CID8078527"</t>
  </si>
  <si>
    <t>"CNR2710431"</t>
  </si>
  <si>
    <t>"CID8082001"</t>
  </si>
  <si>
    <t>"CNR2218003"</t>
  </si>
  <si>
    <t>"CID8124748"</t>
  </si>
  <si>
    <t>"CNR1464008"</t>
  </si>
  <si>
    <t>"CID9417519"</t>
  </si>
  <si>
    <t>"CNR3618208"</t>
  </si>
  <si>
    <t>"CID1109488"</t>
  </si>
  <si>
    <t>"CNR8839157"</t>
  </si>
  <si>
    <t>"CID3656608"</t>
  </si>
  <si>
    <t>"CNR5016197"</t>
  </si>
  <si>
    <t>"CID7889341"</t>
  </si>
  <si>
    <t>"CNR3952087"</t>
  </si>
  <si>
    <t>"CID4039789"</t>
  </si>
  <si>
    <t>"CNR3048367"</t>
  </si>
  <si>
    <t>"CID1147668"</t>
  </si>
  <si>
    <t>"CNR7102635"</t>
  </si>
  <si>
    <t>"CID5982782"</t>
  </si>
  <si>
    <t>"CNR5513036"</t>
  </si>
  <si>
    <t>"CID6703619"</t>
  </si>
  <si>
    <t>"CNR9329701"</t>
  </si>
  <si>
    <t>"CID9030049"</t>
  </si>
  <si>
    <t>"CNR9105786"</t>
  </si>
  <si>
    <t>"CID4448753"</t>
  </si>
  <si>
    <t>"CNR6531067"</t>
  </si>
  <si>
    <t>"CID8316286"</t>
  </si>
  <si>
    <t>"CNR6864637"</t>
  </si>
  <si>
    <t>"CID3339305"</t>
  </si>
  <si>
    <t>"CNR5429001"</t>
  </si>
  <si>
    <t>"CID3635044"</t>
  </si>
  <si>
    <t>"CNR4872291"</t>
  </si>
  <si>
    <t>"CID6046994"</t>
  </si>
  <si>
    <t>"CNR3034338"</t>
  </si>
  <si>
    <t>"CID1065662"</t>
  </si>
  <si>
    <t>"CNR9590067"</t>
  </si>
  <si>
    <t>"CID2346907"</t>
  </si>
  <si>
    <t>"CNR5183808"</t>
  </si>
  <si>
    <t>"CID1799380"</t>
  </si>
  <si>
    <t>"CNR6457324"</t>
  </si>
  <si>
    <t>"CID5226814"</t>
  </si>
  <si>
    <t>"CNR5994866"</t>
  </si>
  <si>
    <t>"CID1856212"</t>
  </si>
  <si>
    <t>"CNR1416702"</t>
  </si>
  <si>
    <t>"CID4361246"</t>
  </si>
  <si>
    <t>"CNR7710041"</t>
  </si>
  <si>
    <t>"CID2044236"</t>
  </si>
  <si>
    <t>"CNR2221395"</t>
  </si>
  <si>
    <t>"CID9970154"</t>
  </si>
  <si>
    <t>"CNR3890014"</t>
  </si>
  <si>
    <t>"CID3571774"</t>
  </si>
  <si>
    <t>"CNR5262685"</t>
  </si>
  <si>
    <t>"CID1085175"</t>
  </si>
  <si>
    <t>"CNR3444936"</t>
  </si>
  <si>
    <t>"CID8283312"</t>
  </si>
  <si>
    <t>"CNR1462118"</t>
  </si>
  <si>
    <t>"CID3004512"</t>
  </si>
  <si>
    <t>"CNR4202903"</t>
  </si>
  <si>
    <t>"CID3670993"</t>
  </si>
  <si>
    <t>"CNR9347417"</t>
  </si>
  <si>
    <t>"CID5093352"</t>
  </si>
  <si>
    <t>"CNR8738112"</t>
  </si>
  <si>
    <t>"CID5685133"</t>
  </si>
  <si>
    <t>"CNR4707890"</t>
  </si>
  <si>
    <t>"CID2887514"</t>
  </si>
  <si>
    <t>"CNR4319596"</t>
  </si>
  <si>
    <t>"CID8644160"</t>
  </si>
  <si>
    <t>"CNR8933577"</t>
  </si>
  <si>
    <t>"CID6975092"</t>
  </si>
  <si>
    <t>"CNR6594265"</t>
  </si>
  <si>
    <t>"CID7551344"</t>
  </si>
  <si>
    <t>"CNR8814777"</t>
  </si>
  <si>
    <t>"CID3683458"</t>
  </si>
  <si>
    <t>"CNR4756633"</t>
  </si>
  <si>
    <t>"CID9491030"</t>
  </si>
  <si>
    <t>"CNR6632121"</t>
  </si>
  <si>
    <t>"CID3337404"</t>
  </si>
  <si>
    <t>"CNR6478085"</t>
  </si>
  <si>
    <t>"CID2002821"</t>
  </si>
  <si>
    <t>"CNR9361609"</t>
  </si>
  <si>
    <t>"CID3639347"</t>
  </si>
  <si>
    <t>"CNR5864194"</t>
  </si>
  <si>
    <t>"CID1982059"</t>
  </si>
  <si>
    <t>"CNR8574137"</t>
  </si>
  <si>
    <t>"CID8025872"</t>
  </si>
  <si>
    <t>"CNR7578111"</t>
  </si>
  <si>
    <t>"CID9197002"</t>
  </si>
  <si>
    <t>"CNR3878625"</t>
  </si>
  <si>
    <t>"CID2241393"</t>
  </si>
  <si>
    <t>"CNR3765385"</t>
  </si>
  <si>
    <t>"CID2382992"</t>
  </si>
  <si>
    <t>"CNR2459580"</t>
  </si>
  <si>
    <t>"CID2933243"</t>
  </si>
  <si>
    <t>"CNR8240390"</t>
  </si>
  <si>
    <t>"CID9811915"</t>
  </si>
  <si>
    <t>"CNR5098028"</t>
  </si>
  <si>
    <t>"CID2221740"</t>
  </si>
  <si>
    <t>"CNR4769276"</t>
  </si>
  <si>
    <t>"CID1960882"</t>
  </si>
  <si>
    <t>"CNR9664425"</t>
  </si>
  <si>
    <t>"CID4241592"</t>
  </si>
  <si>
    <t>"CNR2585554"</t>
  </si>
  <si>
    <t>"CID3952853"</t>
  </si>
  <si>
    <t>"CNR4915666"</t>
  </si>
  <si>
    <t>"CID6095227"</t>
  </si>
  <si>
    <t>"CNR2843017"</t>
  </si>
  <si>
    <t>"CID2543045"</t>
  </si>
  <si>
    <t>"CNR3800496"</t>
  </si>
  <si>
    <t>"CID6525166"</t>
  </si>
  <si>
    <t>"CNR6308971"</t>
  </si>
  <si>
    <t>"CID2000169"</t>
  </si>
  <si>
    <t>"CNR7136823"</t>
  </si>
  <si>
    <t>"CID5946519"</t>
  </si>
  <si>
    <t>"CNR7246231"</t>
  </si>
  <si>
    <t>"CID4348252"</t>
  </si>
  <si>
    <t>"CNR8513494"</t>
  </si>
  <si>
    <t>"CID3621742"</t>
  </si>
  <si>
    <t>"CNR1859139"</t>
  </si>
  <si>
    <t>"CID9202203"</t>
  </si>
  <si>
    <t>"CNR4637841"</t>
  </si>
  <si>
    <t>"CID3675122"</t>
  </si>
  <si>
    <t>"CNR9222865"</t>
  </si>
  <si>
    <t>"CID6942037"</t>
  </si>
  <si>
    <t>"CNR6289541"</t>
  </si>
  <si>
    <t>"CID2767932"</t>
  </si>
  <si>
    <t>"CNR4476346"</t>
  </si>
  <si>
    <t>"CID1763431"</t>
  </si>
  <si>
    <t>"CNR7403802"</t>
  </si>
  <si>
    <t>"CID2086910"</t>
  </si>
  <si>
    <t>"CNR3131776"</t>
  </si>
  <si>
    <t>"CID8922448"</t>
  </si>
  <si>
    <t>"CNR2671421"</t>
  </si>
  <si>
    <t>"CID2558672"</t>
  </si>
  <si>
    <t>"CNR7705172"</t>
  </si>
  <si>
    <t>"CID4680741"</t>
  </si>
  <si>
    <t>"CNR8443837"</t>
  </si>
  <si>
    <t>"CID6364214"</t>
  </si>
  <si>
    <t>"CNR5786843"</t>
  </si>
  <si>
    <t>"CID9615240"</t>
  </si>
  <si>
    <t>"CNR3694615"</t>
  </si>
  <si>
    <t>"CID9484966"</t>
  </si>
  <si>
    <t>"CNR7488438"</t>
  </si>
  <si>
    <t>"CID6640932"</t>
  </si>
  <si>
    <t>"CNR1738905"</t>
  </si>
  <si>
    <t>"CID9462661"</t>
  </si>
  <si>
    <t>"CNR7316296"</t>
  </si>
  <si>
    <t>"CID8893004"</t>
  </si>
  <si>
    <t>"CNR3777149"</t>
  </si>
  <si>
    <t>"CID4544901"</t>
  </si>
  <si>
    <t>"CNR9812720"</t>
  </si>
  <si>
    <t>"CID9410256"</t>
  </si>
  <si>
    <t>"CNR5052389"</t>
  </si>
  <si>
    <t>"CID2414085"</t>
  </si>
  <si>
    <t>"CNR4678854"</t>
  </si>
  <si>
    <t>"CID3931031"</t>
  </si>
  <si>
    <t>"CNR9993456"</t>
  </si>
  <si>
    <t>"CID6455737"</t>
  </si>
  <si>
    <t>"CNR4156825"</t>
  </si>
  <si>
    <t>"CID9625810"</t>
  </si>
  <si>
    <t>"CNR5940200"</t>
  </si>
  <si>
    <t>"CID2999361"</t>
  </si>
  <si>
    <t>"CNR8077691"</t>
  </si>
  <si>
    <t>"CID1803649"</t>
  </si>
  <si>
    <t>"CNR7004253"</t>
  </si>
  <si>
    <t>"CID8097684"</t>
  </si>
  <si>
    <t>"CNR7895513"</t>
  </si>
  <si>
    <t>"CID9271763"</t>
  </si>
  <si>
    <t>"CNR8988296"</t>
  </si>
  <si>
    <t>"CID5309431"</t>
  </si>
  <si>
    <t>"CNR9512371"</t>
  </si>
  <si>
    <t>"CID2444965"</t>
  </si>
  <si>
    <t>"CNR7759641"</t>
  </si>
  <si>
    <t>"CID2093732"</t>
  </si>
  <si>
    <t>"CNR5645628"</t>
  </si>
  <si>
    <t>"CID4650809"</t>
  </si>
  <si>
    <t>"CNR2353100"</t>
  </si>
  <si>
    <t>"CID2314489"</t>
  </si>
  <si>
    <t>"CNR1025252"</t>
  </si>
  <si>
    <t>"CID8678885"</t>
  </si>
  <si>
    <t>"CNR6583645"</t>
  </si>
  <si>
    <t>"CID3719708"</t>
  </si>
  <si>
    <t>"CNR2978172"</t>
  </si>
  <si>
    <t>"CID6463412"</t>
  </si>
  <si>
    <t>"CNR9985202"</t>
  </si>
  <si>
    <t>"CID2808827"</t>
  </si>
  <si>
    <t>"CNR6447600"</t>
  </si>
  <si>
    <t>"CID4218970"</t>
  </si>
  <si>
    <t>"CNR3963479"</t>
  </si>
  <si>
    <t>"CID9286219"</t>
  </si>
  <si>
    <t>"CNR6696815"</t>
  </si>
  <si>
    <t>"CID5669775"</t>
  </si>
  <si>
    <t>"CNR4181074"</t>
  </si>
  <si>
    <t>"CID9156035"</t>
  </si>
  <si>
    <t>"CNR3846838"</t>
  </si>
  <si>
    <t>"CID8616805"</t>
  </si>
  <si>
    <t>"CNR3071091"</t>
  </si>
  <si>
    <t>"CID8675399"</t>
  </si>
  <si>
    <t>"CNR7058816"</t>
  </si>
  <si>
    <t>"CID4387928"</t>
  </si>
  <si>
    <t>"CNR3325434"</t>
  </si>
  <si>
    <t>"CID4902038"</t>
  </si>
  <si>
    <t>"CNR3210681"</t>
  </si>
  <si>
    <t>"CID3173566"</t>
  </si>
  <si>
    <t>"CNR5774536"</t>
  </si>
  <si>
    <t>"CID5058945"</t>
  </si>
  <si>
    <t>"CNR8965064"</t>
  </si>
  <si>
    <t>"CID3437745"</t>
  </si>
  <si>
    <t>"CNR1744443"</t>
  </si>
  <si>
    <t>"CID4490183"</t>
  </si>
  <si>
    <t>"CNR4398161"</t>
  </si>
  <si>
    <t>"CID1321618"</t>
  </si>
  <si>
    <t>"CNR2972763"</t>
  </si>
  <si>
    <t>"CID4100766"</t>
  </si>
  <si>
    <t>"CNR9100110"</t>
  </si>
  <si>
    <t>"CID9253782"</t>
  </si>
  <si>
    <t>"CNR7172295"</t>
  </si>
  <si>
    <t>"CID7983883"</t>
  </si>
  <si>
    <t>"CNR9016340"</t>
  </si>
  <si>
    <t>"CID3338096"</t>
  </si>
  <si>
    <t>"CNR7071658"</t>
  </si>
  <si>
    <t>"CID4886668"</t>
  </si>
  <si>
    <t>"CNR1717620"</t>
  </si>
  <si>
    <t>"CID1422866"</t>
  </si>
  <si>
    <t>"CNR2359632"</t>
  </si>
  <si>
    <t>"CID1064819"</t>
  </si>
  <si>
    <t>"CNR4036405"</t>
  </si>
  <si>
    <t>"CID7745653"</t>
  </si>
  <si>
    <t>"CNR2944511"</t>
  </si>
  <si>
    <t>"CID1671014"</t>
  </si>
  <si>
    <t>"CNR9746042"</t>
  </si>
  <si>
    <t>"CID9054920"</t>
  </si>
  <si>
    <t>"CNR5790249"</t>
  </si>
  <si>
    <t>"CID6403192"</t>
  </si>
  <si>
    <t>"CNR6727118"</t>
  </si>
  <si>
    <t>"CID5719753"</t>
  </si>
  <si>
    <t>"CNR6766314"</t>
  </si>
  <si>
    <t>"CID2905250"</t>
  </si>
  <si>
    <t>"CNR6142343"</t>
  </si>
  <si>
    <t>"CID9355770"</t>
  </si>
  <si>
    <t>"CNR4010904"</t>
  </si>
  <si>
    <t>"CID6930726"</t>
  </si>
  <si>
    <t>"CNR8564653"</t>
  </si>
  <si>
    <t>"CID2008601"</t>
  </si>
  <si>
    <t>"CNR1630579"</t>
  </si>
  <si>
    <t>"CID9404844"</t>
  </si>
  <si>
    <t>"CNR4411006"</t>
  </si>
  <si>
    <t>"CID1140356"</t>
  </si>
  <si>
    <t>"CNR1574743"</t>
  </si>
  <si>
    <t>"CID4846074"</t>
  </si>
  <si>
    <t>"CNR8920021"</t>
  </si>
  <si>
    <t>"CID5510633"</t>
  </si>
  <si>
    <t>"CNR8094333"</t>
  </si>
  <si>
    <t>"CID2674833"</t>
  </si>
  <si>
    <t>"CNR1466417"</t>
  </si>
  <si>
    <t>"CID2841299"</t>
  </si>
  <si>
    <t>"CNR1827554"</t>
  </si>
  <si>
    <t>"CID4313217"</t>
  </si>
  <si>
    <t>"CNR4514683"</t>
  </si>
  <si>
    <t>"CID5412387"</t>
  </si>
  <si>
    <t>"CNR2021852"</t>
  </si>
  <si>
    <t>"CID6415699"</t>
  </si>
  <si>
    <t>"CNR9427993"</t>
  </si>
  <si>
    <t>"CID6679975"</t>
  </si>
  <si>
    <t>"CNR2117713"</t>
  </si>
  <si>
    <t>"CID1841780"</t>
  </si>
  <si>
    <t>"CNR1850849"</t>
  </si>
  <si>
    <t>"CID5745240"</t>
  </si>
  <si>
    <t>"CNR4397273"</t>
  </si>
  <si>
    <t>"CID1512115"</t>
  </si>
  <si>
    <t>"CNR2329607"</t>
  </si>
  <si>
    <t>"CID2168277"</t>
  </si>
  <si>
    <t>"CNR1391561"</t>
  </si>
  <si>
    <t>"CID9885722"</t>
  </si>
  <si>
    <t>"CNR2727245"</t>
  </si>
  <si>
    <t>"CID5670022"</t>
  </si>
  <si>
    <t>"CNR5877373"</t>
  </si>
  <si>
    <t>"CID1676776"</t>
  </si>
  <si>
    <t>"CNR4950747"</t>
  </si>
  <si>
    <t>"CID7385969"</t>
  </si>
  <si>
    <t>"CNR3020621"</t>
  </si>
  <si>
    <t>"CID7023381"</t>
  </si>
  <si>
    <t>"CNR2421582"</t>
  </si>
  <si>
    <t>"CID9120050"</t>
  </si>
  <si>
    <t>"CNR9582196"</t>
  </si>
  <si>
    <t>"CID6920893"</t>
  </si>
  <si>
    <t>"CNR4858629"</t>
  </si>
  <si>
    <t>"CID6492039"</t>
  </si>
  <si>
    <t>"CNR5567662"</t>
  </si>
  <si>
    <t>"CID9884266"</t>
  </si>
  <si>
    <t>"CNR2604751"</t>
  </si>
  <si>
    <t>"CID4323402"</t>
  </si>
  <si>
    <t>"CNR3777988"</t>
  </si>
  <si>
    <t>"CID6089723"</t>
  </si>
  <si>
    <t>"CNR4450022"</t>
  </si>
  <si>
    <t>"CID9070896"</t>
  </si>
  <si>
    <t>"CNR6198992"</t>
  </si>
  <si>
    <t>"CID8101641"</t>
  </si>
  <si>
    <t>"CNR8981765"</t>
  </si>
  <si>
    <t>"CID5368054"</t>
  </si>
  <si>
    <t>"CNR6476352"</t>
  </si>
  <si>
    <t>"CID4926015"</t>
  </si>
  <si>
    <t>"CNR9541777"</t>
  </si>
  <si>
    <t>"CID2907381"</t>
  </si>
  <si>
    <t>"CNR7360409"</t>
  </si>
  <si>
    <t>"CID4180475"</t>
  </si>
  <si>
    <t>"CNR9303263"</t>
  </si>
  <si>
    <t>"CID6157624"</t>
  </si>
  <si>
    <t>"CNR9927778"</t>
  </si>
  <si>
    <t>"CID2393539"</t>
  </si>
  <si>
    <t>"CNR4908568"</t>
  </si>
  <si>
    <t>"CID1324064"</t>
  </si>
  <si>
    <t>"CNR4483585"</t>
  </si>
  <si>
    <t>"CID6230205"</t>
  </si>
  <si>
    <t>"CNR2163630"</t>
  </si>
  <si>
    <t>"CID7763532"</t>
  </si>
  <si>
    <t>"CNR6471368"</t>
  </si>
  <si>
    <t>"CID6418229"</t>
  </si>
  <si>
    <t>"CNR5757801"</t>
  </si>
  <si>
    <t>"CID2492525"</t>
  </si>
  <si>
    <t>"CNR2835455"</t>
  </si>
  <si>
    <t>"CID5855006"</t>
  </si>
  <si>
    <t>"CNR4422128"</t>
  </si>
  <si>
    <t>"CID1460861"</t>
  </si>
  <si>
    <t>"CNR1224242"</t>
  </si>
  <si>
    <t>"CID5800372"</t>
  </si>
  <si>
    <t>"CNR1744993"</t>
  </si>
  <si>
    <t>"CID2912960"</t>
  </si>
  <si>
    <t>"CNR2171378"</t>
  </si>
  <si>
    <t>"CID7109298"</t>
  </si>
  <si>
    <t>"CNR1567186"</t>
  </si>
  <si>
    <t>"CID7422774"</t>
  </si>
  <si>
    <t>"CNR3749753"</t>
  </si>
  <si>
    <t>"CID1809795"</t>
  </si>
  <si>
    <t>"CNR6801512"</t>
  </si>
  <si>
    <t>"CID8500852"</t>
  </si>
  <si>
    <t>"CNR7325229"</t>
  </si>
  <si>
    <t>"CID4759141"</t>
  </si>
  <si>
    <t>"CNR1895536"</t>
  </si>
  <si>
    <t>"CID3231258"</t>
  </si>
  <si>
    <t>"CNR1625316"</t>
  </si>
  <si>
    <t>"CID9612346"</t>
  </si>
  <si>
    <t>"CNR9397359"</t>
  </si>
  <si>
    <t>"CID3073370"</t>
  </si>
  <si>
    <t>"CNR8948099"</t>
  </si>
  <si>
    <t>"CID6908256"</t>
  </si>
  <si>
    <t>"CNR4248694"</t>
  </si>
  <si>
    <t>"CID7816440"</t>
  </si>
  <si>
    <t>"CNR6677926"</t>
  </si>
  <si>
    <t>"CID2323076"</t>
  </si>
  <si>
    <t>"CNR7581478"</t>
  </si>
  <si>
    <t>"CID1289681"</t>
  </si>
  <si>
    <t>"CNR3989274"</t>
  </si>
  <si>
    <t>"CID9679310"</t>
  </si>
  <si>
    <t>"CNR8512595"</t>
  </si>
  <si>
    <t>"CID8017027"</t>
  </si>
  <si>
    <t>"CNR9628842"</t>
  </si>
  <si>
    <t>"CID5297962"</t>
  </si>
  <si>
    <t>"CNR4063998"</t>
  </si>
  <si>
    <t>"CID9741134"</t>
  </si>
  <si>
    <t>"CNR7785309"</t>
  </si>
  <si>
    <t>"CID4518255"</t>
  </si>
  <si>
    <t>"CNR9028094"</t>
  </si>
  <si>
    <t>"CID7945583"</t>
  </si>
  <si>
    <t>"CNR3891862"</t>
  </si>
  <si>
    <t>"CID6799549"</t>
  </si>
  <si>
    <t>"CNR6585033"</t>
  </si>
  <si>
    <t>"CID5251237"</t>
  </si>
  <si>
    <t>"CNR1279235"</t>
  </si>
  <si>
    <t>"CID3469311"</t>
  </si>
  <si>
    <t>"CNR1561525"</t>
  </si>
  <si>
    <t>"CID6568860"</t>
  </si>
  <si>
    <t>"CNR1706452"</t>
  </si>
  <si>
    <t>"CID8111552"</t>
  </si>
  <si>
    <t>"CNR1419359"</t>
  </si>
  <si>
    <t>"CID7637751"</t>
  </si>
  <si>
    <t>"CNR4754806"</t>
  </si>
  <si>
    <t>"CID8067518"</t>
  </si>
  <si>
    <t>"CNR6854494"</t>
  </si>
  <si>
    <t>"CID4251998"</t>
  </si>
  <si>
    <t>"CNR8593144"</t>
  </si>
  <si>
    <t>"CID3615427"</t>
  </si>
  <si>
    <t>"CNR2021244"</t>
  </si>
  <si>
    <t>"CID2907153"</t>
  </si>
  <si>
    <t>"CNR7776695"</t>
  </si>
  <si>
    <t>"CID5568827"</t>
  </si>
  <si>
    <t>"CNR5217685"</t>
  </si>
  <si>
    <t>"CID8711621"</t>
  </si>
  <si>
    <t>"CNR7710675"</t>
  </si>
  <si>
    <t>"CID8212151"</t>
  </si>
  <si>
    <t>"CNR6987880"</t>
  </si>
  <si>
    <t>"CID9766461"</t>
  </si>
  <si>
    <t>"CNR4201102"</t>
  </si>
  <si>
    <t>"CID4810434"</t>
  </si>
  <si>
    <t>"CNR5505912"</t>
  </si>
  <si>
    <t>"CID5893016"</t>
  </si>
  <si>
    <t>"CNR8086793"</t>
  </si>
  <si>
    <t>"CID8705027"</t>
  </si>
  <si>
    <t>"CNR4675401"</t>
  </si>
  <si>
    <t>"CID3049180"</t>
  </si>
  <si>
    <t>"CNR7643191"</t>
  </si>
  <si>
    <t>"CID1365077"</t>
  </si>
  <si>
    <t>"CNR8051077"</t>
  </si>
  <si>
    <t>"CID3188522"</t>
  </si>
  <si>
    <t>"CNR9976536"</t>
  </si>
  <si>
    <t>"CID7631918"</t>
  </si>
  <si>
    <t>"CNR6828577"</t>
  </si>
  <si>
    <t>"CID1196887"</t>
  </si>
  <si>
    <t>"CNR1759125"</t>
  </si>
  <si>
    <t>"CID9173522"</t>
  </si>
  <si>
    <t>"CNR8435862"</t>
  </si>
  <si>
    <t>"CID9950083"</t>
  </si>
  <si>
    <t>"CNR6941207"</t>
  </si>
  <si>
    <t>"CID2462093"</t>
  </si>
  <si>
    <t>"CNR7949442"</t>
  </si>
  <si>
    <t>"CID1042876"</t>
  </si>
  <si>
    <t>"CNR9564678"</t>
  </si>
  <si>
    <t>"CID1119311"</t>
  </si>
  <si>
    <t>"CNR4320666"</t>
  </si>
  <si>
    <t>"CID5024779"</t>
  </si>
  <si>
    <t>"CNR1635136"</t>
  </si>
  <si>
    <t>"CID3842172"</t>
  </si>
  <si>
    <t>"CNR4601269"</t>
  </si>
  <si>
    <t>"CID9888665"</t>
  </si>
  <si>
    <t>"CNR7219239"</t>
  </si>
  <si>
    <t>"CID7322071"</t>
  </si>
  <si>
    <t>"CNR8635648"</t>
  </si>
  <si>
    <t>"CID5465165"</t>
  </si>
  <si>
    <t>"CNR2307551"</t>
  </si>
  <si>
    <t>"CID2750319"</t>
  </si>
  <si>
    <t>"CNR4417721"</t>
  </si>
  <si>
    <t>"CID2383225"</t>
  </si>
  <si>
    <t>"CNR4869711"</t>
  </si>
  <si>
    <t>"CID9733702"</t>
  </si>
  <si>
    <t>"CNR4292059"</t>
  </si>
  <si>
    <t>"CID5450149"</t>
  </si>
  <si>
    <t>"CNR4592640"</t>
  </si>
  <si>
    <t>"CID1357999"</t>
  </si>
  <si>
    <t>"CNR9948672"</t>
  </si>
  <si>
    <t>"CID7692519"</t>
  </si>
  <si>
    <t>"CNR8886883"</t>
  </si>
  <si>
    <t>"CID3155751"</t>
  </si>
  <si>
    <t>"CNR4447544"</t>
  </si>
  <si>
    <t>"CID4743211"</t>
  </si>
  <si>
    <t>"CNR4814941"</t>
  </si>
  <si>
    <t>"CID7045442"</t>
  </si>
  <si>
    <t>"CNR5764415"</t>
  </si>
  <si>
    <t>"CID7229306"</t>
  </si>
  <si>
    <t>"CNR6714826"</t>
  </si>
  <si>
    <t>"CID8661483"</t>
  </si>
  <si>
    <t>"CNR6855629"</t>
  </si>
  <si>
    <t>"CID6775718"</t>
  </si>
  <si>
    <t>"CNR7725509"</t>
  </si>
  <si>
    <t>"CID5060399"</t>
  </si>
  <si>
    <t>"CNR5613959"</t>
  </si>
  <si>
    <t>"CID8589550"</t>
  </si>
  <si>
    <t>"CNR2080618"</t>
  </si>
  <si>
    <t>"CID4896966"</t>
  </si>
  <si>
    <t>"CNR3040459"</t>
  </si>
  <si>
    <t>"CID9351170"</t>
  </si>
  <si>
    <t>"CNR1676062"</t>
  </si>
  <si>
    <t>"CID8406359"</t>
  </si>
  <si>
    <t>"CNR6344579"</t>
  </si>
  <si>
    <t>"CID3566612"</t>
  </si>
  <si>
    <t>"CNR6932773"</t>
  </si>
  <si>
    <t>"CID6595809"</t>
  </si>
  <si>
    <t>"CNR2657991"</t>
  </si>
  <si>
    <t>"CID1413716"</t>
  </si>
  <si>
    <t>"CNR6041646"</t>
  </si>
  <si>
    <t>"CID1234544"</t>
  </si>
  <si>
    <t>"CNR2316893"</t>
  </si>
  <si>
    <t>"CID3095132"</t>
  </si>
  <si>
    <t>"CNR5187231"</t>
  </si>
  <si>
    <t>"CID2103003"</t>
  </si>
  <si>
    <t>"CNR3260192"</t>
  </si>
  <si>
    <t>"CID5465975"</t>
  </si>
  <si>
    <t>"CNR9427961"</t>
  </si>
  <si>
    <t>"CID8112319"</t>
  </si>
  <si>
    <t>"CNR4079790"</t>
  </si>
  <si>
    <t>"CID3300317"</t>
  </si>
  <si>
    <t>"CNR1885622"</t>
  </si>
  <si>
    <t>"CID5104837"</t>
  </si>
  <si>
    <t>"CNR5620133"</t>
  </si>
  <si>
    <t>"CID4663235"</t>
  </si>
  <si>
    <t>"CNR3877562"</t>
  </si>
  <si>
    <t>"CID9066312"</t>
  </si>
  <si>
    <t>"CNR3454424"</t>
  </si>
  <si>
    <t>"CID1709202"</t>
  </si>
  <si>
    <t>"CNR4361616"</t>
  </si>
  <si>
    <t>"CID2849168"</t>
  </si>
  <si>
    <t>"CNR3160717"</t>
  </si>
  <si>
    <t>"CID8189494"</t>
  </si>
  <si>
    <t>"CNR4739846"</t>
  </si>
  <si>
    <t>"CID9525402"</t>
  </si>
  <si>
    <t>"CNR6968887"</t>
  </si>
  <si>
    <t>"CID2512174"</t>
  </si>
  <si>
    <t>"CNR1723287"</t>
  </si>
  <si>
    <t>"CID5797826"</t>
  </si>
  <si>
    <t>"CNR3977259"</t>
  </si>
  <si>
    <t>"CID6827345"</t>
  </si>
  <si>
    <t>"CNR8459778"</t>
  </si>
  <si>
    <t>"CID7487594"</t>
  </si>
  <si>
    <t>"CNR6742075"</t>
  </si>
  <si>
    <t>"CID4730965"</t>
  </si>
  <si>
    <t>"CNR8137563"</t>
  </si>
  <si>
    <t>"CID5229862"</t>
  </si>
  <si>
    <t>"CNR3487338"</t>
  </si>
  <si>
    <t>"CID9934044"</t>
  </si>
  <si>
    <t>"CNR6945833"</t>
  </si>
  <si>
    <t>"CID4607244"</t>
  </si>
  <si>
    <t>"CNR1293421"</t>
  </si>
  <si>
    <t>"CID2844165"</t>
  </si>
  <si>
    <t>"CNR9989963"</t>
  </si>
  <si>
    <t>"CID4130738"</t>
  </si>
  <si>
    <t>"CNR4078395"</t>
  </si>
  <si>
    <t>"CID5129178"</t>
  </si>
  <si>
    <t>"CNR8211452"</t>
  </si>
  <si>
    <t>"CID3834834"</t>
  </si>
  <si>
    <t>"CNR8172883"</t>
  </si>
  <si>
    <t>"CID1214678"</t>
  </si>
  <si>
    <t>"CNR8506265"</t>
  </si>
  <si>
    <t>"CID5863770"</t>
  </si>
  <si>
    <t>"CNR1530428"</t>
  </si>
  <si>
    <t>"CID6018948"</t>
  </si>
  <si>
    <t>"CNR9068041"</t>
  </si>
  <si>
    <t>"CID9047416"</t>
  </si>
  <si>
    <t>"CNR6498902"</t>
  </si>
  <si>
    <t>"CID1406541"</t>
  </si>
  <si>
    <t>"CNR8300687"</t>
  </si>
  <si>
    <t>"CID6843038"</t>
  </si>
  <si>
    <t>"CNR1288837"</t>
  </si>
  <si>
    <t>"CID9408936"</t>
  </si>
  <si>
    <t>"CNR3748781"</t>
  </si>
  <si>
    <t>"CID9347353"</t>
  </si>
  <si>
    <t>"CNR4278378"</t>
  </si>
  <si>
    <t>"CID8990106"</t>
  </si>
  <si>
    <t>"CNR9684228"</t>
  </si>
  <si>
    <t>"CID1538043"</t>
  </si>
  <si>
    <t>"CNR9978044"</t>
  </si>
  <si>
    <t>"CID6322373"</t>
  </si>
  <si>
    <t>"CNR6994371"</t>
  </si>
  <si>
    <t>"CID6066209"</t>
  </si>
  <si>
    <t>"CNR8601630"</t>
  </si>
  <si>
    <t>"CID4606312"</t>
  </si>
  <si>
    <t>"CNR2286609"</t>
  </si>
  <si>
    <t>"CID6909350"</t>
  </si>
  <si>
    <t>"CNR3101834"</t>
  </si>
  <si>
    <t>"CID6899012"</t>
  </si>
  <si>
    <t>"CNR9030781"</t>
  </si>
  <si>
    <t>"CID9076162"</t>
  </si>
  <si>
    <t>"CNR7910429"</t>
  </si>
  <si>
    <t>"CID3697094"</t>
  </si>
  <si>
    <t>"CNR4864529"</t>
  </si>
  <si>
    <t>"CID9221704"</t>
  </si>
  <si>
    <t>"CNR5141874"</t>
  </si>
  <si>
    <t>"CID4170014"</t>
  </si>
  <si>
    <t>"CNR8455831"</t>
  </si>
  <si>
    <t>"CID2915312"</t>
  </si>
  <si>
    <t>"CNR5726454"</t>
  </si>
  <si>
    <t>"CID8188090"</t>
  </si>
  <si>
    <t>"CNR6291762"</t>
  </si>
  <si>
    <t>"CID2504145"</t>
  </si>
  <si>
    <t>"CNR2650176"</t>
  </si>
  <si>
    <t>"CID1145461"</t>
  </si>
  <si>
    <t>"CNR2564756"</t>
  </si>
  <si>
    <t>"CID1734334"</t>
  </si>
  <si>
    <t>"CNR2500270"</t>
  </si>
  <si>
    <t>"CID2828767"</t>
  </si>
  <si>
    <t>Row Labels</t>
  </si>
  <si>
    <t>Grand Total</t>
  </si>
  <si>
    <t>Count of Booking ID</t>
  </si>
  <si>
    <t>Overall Cancellation Rate =(147+351)/2000</t>
  </si>
  <si>
    <r>
      <t>Split:</t>
    </r>
    <r>
      <rPr>
        <sz val="10"/>
        <color rgb="FF0F1115"/>
        <rFont val="Segoe UI"/>
        <family val="2"/>
      </rPr>
      <t> Driver cancellations make up</t>
    </r>
  </si>
  <si>
    <t>351/(147+351)</t>
  </si>
  <si>
    <t>Jan</t>
  </si>
  <si>
    <t>Feb</t>
  </si>
  <si>
    <t>Mar</t>
  </si>
  <si>
    <t>Apr</t>
  </si>
  <si>
    <t>May</t>
  </si>
  <si>
    <t>Jun</t>
  </si>
  <si>
    <t>Jul</t>
  </si>
  <si>
    <t>Aug</t>
  </si>
  <si>
    <t>Sep</t>
  </si>
  <si>
    <t>Oct</t>
  </si>
  <si>
    <t>Nov</t>
  </si>
  <si>
    <t>Dec</t>
  </si>
  <si>
    <t>Cancellation Rate By Month</t>
  </si>
  <si>
    <t>(Total Cancelled Rides/Total Booking)*100</t>
  </si>
  <si>
    <t>Total Cancellation</t>
  </si>
  <si>
    <t>Sum of Total Cancellation</t>
  </si>
  <si>
    <t>3.Geographical Pattern For Cancellation</t>
  </si>
  <si>
    <t>All</t>
  </si>
  <si>
    <t xml:space="preserve"> % of Total</t>
  </si>
  <si>
    <t>1.Cancellation Rate and Split btw Cancelled by driver and Customer</t>
  </si>
  <si>
    <t xml:space="preserve">  2.Cancellation Rate By Month/Season</t>
  </si>
  <si>
    <t>Total Booking</t>
  </si>
  <si>
    <t>Month</t>
  </si>
  <si>
    <t>4.Most Cancellation Reasons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</si>
</sst>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5" x14ac:knownFonts="1">
    <font>
      <sz val="11"/>
      <color theme="1"/>
      <name val="Trebuchet MS"/>
      <family val="2"/>
      <scheme val="minor"/>
    </font>
    <font>
      <sz val="11"/>
      <color theme="1"/>
      <name val="Trebuchet MS"/>
      <family val="2"/>
      <scheme val="minor"/>
    </font>
    <font>
      <sz val="10"/>
      <color rgb="FF0F1115"/>
      <name val="Segoe UI"/>
      <family val="2"/>
    </font>
    <font>
      <sz val="10"/>
      <color rgb="FF0F1115"/>
      <name val="Segoe UI"/>
      <family val="2"/>
    </font>
    <font>
      <b/>
      <sz val="11"/>
      <color theme="1"/>
      <name val="Trebuchet MS"/>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rgb="FF09F791"/>
        <bgColor indexed="64"/>
      </patternFill>
    </fill>
  </fills>
  <borders count="2">
    <border>
      <left/>
      <right/>
      <top/>
      <bottom/>
      <diagonal/>
    </border>
    <border>
      <left/>
      <right/>
      <top/>
      <bottom style="thin">
        <color theme="4" tint="0.39997558519241921"/>
      </bottom>
      <diagonal/>
    </border>
  </borders>
  <cellStyleXfs count="2">
    <xf numFmtId="0" fontId="0" fillId="0" borderId="0"/>
    <xf numFmtId="9" fontId="1" fillId="0" borderId="0" applyFont="0" applyFill="0" applyBorder="0" applyAlignment="0" applyProtection="0"/>
  </cellStyleXfs>
  <cellXfs count="11">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9" fontId="0" fillId="0" borderId="0" xfId="1" applyFont="1"/>
    <xf numFmtId="9" fontId="0" fillId="0" borderId="0" xfId="0" applyNumberFormat="1"/>
    <xf numFmtId="10" fontId="0" fillId="0" borderId="0" xfId="0" applyNumberFormat="1"/>
    <xf numFmtId="0" fontId="3" fillId="0" borderId="0" xfId="0" applyFont="1"/>
    <xf numFmtId="0" fontId="4" fillId="2" borderId="1" xfId="0" applyFont="1" applyFill="1" applyBorder="1"/>
    <xf numFmtId="0" fontId="0" fillId="3" borderId="0" xfId="0" applyFill="1"/>
  </cellXfs>
  <cellStyles count="2">
    <cellStyle name="Normal" xfId="0" builtinId="0"/>
    <cellStyle name="Percent" xfId="1" builtinId="5"/>
  </cellStyles>
  <dxfs count="13">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s>
  <tableStyles count="0" defaultTableStyle="TableStyleMedium2" defaultPivotStyle="PivotStyleLight16"/>
  <colors>
    <mruColors>
      <color rgb="FF09F791"/>
      <color rgb="FF0099FF"/>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styles" Target="styles.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connections" Target="connections.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sheetMetadata" Target="metadata.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[UberDataAnalysis.xlsx]Pivot Table 1!PivotTable5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2000"/>
              <a:t>Booking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1'!$B$3</c:f>
              <c:strCache>
                <c:ptCount val="1"/>
                <c:pt idx="0">
                  <c:v>Total</c:v>
                </c:pt>
              </c:strCache>
            </c:strRef>
          </c:tx>
          <c:spPr>
            <a:solidFill>
              <a:schemeClr val="accent3"/>
            </a:solidFill>
            <a:ln>
              <a:noFill/>
            </a:ln>
            <a:effectLst/>
          </c:spPr>
          <c:invertIfNegative val="0"/>
          <c:cat>
            <c:strRef>
              <c:f>'Pivot Table 1'!$A$4:$A$9</c:f>
              <c:strCache>
                <c:ptCount val="5"/>
                <c:pt idx="0">
                  <c:v>Cancelled by Customer</c:v>
                </c:pt>
                <c:pt idx="1">
                  <c:v>Cancelled by Driver</c:v>
                </c:pt>
                <c:pt idx="2">
                  <c:v>Completed</c:v>
                </c:pt>
                <c:pt idx="3">
                  <c:v>Incomplete</c:v>
                </c:pt>
                <c:pt idx="4">
                  <c:v>No Driver Found</c:v>
                </c:pt>
              </c:strCache>
            </c:strRef>
          </c:cat>
          <c:val>
            <c:numRef>
              <c:f>'Pivot Table 1'!$B$4:$B$9</c:f>
              <c:numCache>
                <c:formatCode>General</c:formatCode>
                <c:ptCount val="5"/>
                <c:pt idx="0">
                  <c:v>147</c:v>
                </c:pt>
                <c:pt idx="1">
                  <c:v>351</c:v>
                </c:pt>
                <c:pt idx="2">
                  <c:v>1245</c:v>
                </c:pt>
                <c:pt idx="3">
                  <c:v>122</c:v>
                </c:pt>
                <c:pt idx="4">
                  <c:v>135</c:v>
                </c:pt>
              </c:numCache>
            </c:numRef>
          </c:val>
          <c:extLst>
            <c:ext xmlns:c16="http://schemas.microsoft.com/office/drawing/2014/chart" uri="{C3380CC4-5D6E-409C-BE32-E72D297353CC}">
              <c16:uniqueId val="{00000000-0041-442E-9995-2A9FD761338B}"/>
            </c:ext>
          </c:extLst>
        </c:ser>
        <c:dLbls>
          <c:showLegendKey val="0"/>
          <c:showVal val="0"/>
          <c:showCatName val="0"/>
          <c:showSerName val="0"/>
          <c:showPercent val="0"/>
          <c:showBubbleSize val="0"/>
        </c:dLbls>
        <c:gapWidth val="219"/>
        <c:overlap val="-27"/>
        <c:axId val="1103864671"/>
        <c:axId val="1961708655"/>
      </c:barChart>
      <c:catAx>
        <c:axId val="1103864671"/>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Arial Black" panose="020B0A04020102020204" pitchFamily="34" charset="0"/>
                    <a:ea typeface="+mn-ea"/>
                    <a:cs typeface="+mn-cs"/>
                  </a:defRPr>
                </a:pPr>
                <a:r>
                  <a:rPr lang="en-IN" sz="1400">
                    <a:latin typeface="Arial Black" panose="020B0A04020102020204" pitchFamily="34" charset="0"/>
                  </a:rPr>
                  <a:t>Booking</a:t>
                </a:r>
                <a:r>
                  <a:rPr lang="en-IN" sz="1400" baseline="0">
                    <a:latin typeface="Arial Black" panose="020B0A04020102020204" pitchFamily="34" charset="0"/>
                  </a:rPr>
                  <a:t> Status</a:t>
                </a:r>
                <a:endParaRPr lang="en-IN" sz="1400">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Arial Black" panose="020B0A04020102020204" pitchFamily="34" charset="0"/>
                  <a:ea typeface="+mn-ea"/>
                  <a:cs typeface="+mn-cs"/>
                </a:defRPr>
              </a:pPr>
              <a:endParaRPr lang="en-IN"/>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1961708655"/>
        <c:crosses val="autoZero"/>
        <c:auto val="1"/>
        <c:lblAlgn val="ctr"/>
        <c:lblOffset val="100"/>
        <c:noMultiLvlLbl val="0"/>
      </c:catAx>
      <c:valAx>
        <c:axId val="1961708655"/>
        <c:scaling>
          <c:orientation val="minMax"/>
        </c:scaling>
        <c:delete val="0"/>
        <c:axPos val="l"/>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IN" sz="1800">
                    <a:latin typeface="Arial Black" panose="020B0A04020102020204" pitchFamily="34" charset="0"/>
                  </a:rPr>
                  <a:t> Booking</a:t>
                </a:r>
                <a:r>
                  <a:rPr lang="en-IN" sz="1800" baseline="0">
                    <a:latin typeface="Arial Black" panose="020B0A04020102020204" pitchFamily="34" charset="0"/>
                  </a:rPr>
                  <a:t> ID</a:t>
                </a:r>
                <a:endParaRPr lang="en-IN" sz="1800">
                  <a:latin typeface="Arial Black" panose="020B0A04020102020204" pitchFamily="34" charset="0"/>
                </a:endParaRP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110386467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[UberDataAnalysis.xlsx]Pivot Table 1!PivotTable5</c:name>
    <c:fmtId val="1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Booking</a:t>
            </a:r>
            <a:r>
              <a:rPr lang="en-US" baseline="0"/>
              <a:t> Status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w="0">
              <a:solidFill>
                <a:schemeClr val="lt1">
                  <a:shade val="50000"/>
                </a:schemeClr>
              </a:solid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 Table 1'!$B$3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6E1-4533-A841-FAA53D60D3C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6E1-4533-A841-FAA53D60D3C1}"/>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66E1-4533-A841-FAA53D60D3C1}"/>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66E1-4533-A841-FAA53D60D3C1}"/>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66E1-4533-A841-FAA53D60D3C1}"/>
              </c:ext>
            </c:extLst>
          </c:dPt>
          <c:dLbls>
            <c:spPr>
              <a:pattFill prst="pct75">
                <a:fgClr>
                  <a:sysClr val="windowText" lastClr="000000">
                    <a:lumMod val="75000"/>
                    <a:lumOff val="25000"/>
                  </a:sysClr>
                </a:fgClr>
                <a:bgClr>
                  <a:sysClr val="windowText" lastClr="000000">
                    <a:lumMod val="65000"/>
                    <a:lumOff val="35000"/>
                  </a:sysClr>
                </a:bgClr>
              </a:pattFill>
              <a:ln w="0">
                <a:solidFill>
                  <a:schemeClr val="lt1">
                    <a:shade val="50000"/>
                  </a:schemeClr>
                </a:solid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 1'!$A$4:$A$9</c:f>
              <c:strCache>
                <c:ptCount val="5"/>
                <c:pt idx="0">
                  <c:v>Cancelled by Customer</c:v>
                </c:pt>
                <c:pt idx="1">
                  <c:v>Cancelled by Driver</c:v>
                </c:pt>
                <c:pt idx="2">
                  <c:v>Completed</c:v>
                </c:pt>
                <c:pt idx="3">
                  <c:v>Incomplete</c:v>
                </c:pt>
                <c:pt idx="4">
                  <c:v>No Driver Found</c:v>
                </c:pt>
              </c:strCache>
            </c:strRef>
          </c:cat>
          <c:val>
            <c:numRef>
              <c:f>'Pivot Table 1'!$B$4:$B$9</c:f>
              <c:numCache>
                <c:formatCode>General</c:formatCode>
                <c:ptCount val="5"/>
                <c:pt idx="0">
                  <c:v>147</c:v>
                </c:pt>
                <c:pt idx="1">
                  <c:v>351</c:v>
                </c:pt>
                <c:pt idx="2">
                  <c:v>1245</c:v>
                </c:pt>
                <c:pt idx="3">
                  <c:v>122</c:v>
                </c:pt>
                <c:pt idx="4">
                  <c:v>135</c:v>
                </c:pt>
              </c:numCache>
            </c:numRef>
          </c:val>
          <c:extLst>
            <c:ext xmlns:c16="http://schemas.microsoft.com/office/drawing/2014/chart" uri="{C3380CC4-5D6E-409C-BE32-E72D297353CC}">
              <c16:uniqueId val="{0000000A-66E1-4533-A841-FAA53D60D3C1}"/>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egendEntry>
        <c:idx val="1"/>
        <c:txPr>
          <a:bodyPr rot="0" spcFirstLastPara="1" vertOverflow="ellipsis" vert="horz" wrap="square" anchor="ctr" anchorCtr="1"/>
          <a:lstStyle/>
          <a:p>
            <a:pPr>
              <a:defRPr sz="1800" b="0" i="0" u="none" strike="noStrike" kern="1200" baseline="0">
                <a:solidFill>
                  <a:schemeClr val="dk1">
                    <a:lumMod val="75000"/>
                    <a:lumOff val="25000"/>
                  </a:schemeClr>
                </a:solidFill>
                <a:latin typeface="+mn-lt"/>
                <a:ea typeface="+mn-ea"/>
                <a:cs typeface="+mn-cs"/>
              </a:defRPr>
            </a:pPr>
            <a:endParaRPr lang="en-US"/>
          </a:p>
        </c:txPr>
      </c:legendEntry>
      <c:layout>
        <c:manualLayout>
          <c:xMode val="edge"/>
          <c:yMode val="edge"/>
          <c:x val="0.71953187336691482"/>
          <c:y val="0.13866399053059544"/>
          <c:w val="0.27839388065525061"/>
          <c:h val="0.5041903616214640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8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 1'!$G$19</c:f>
              <c:strCache>
                <c:ptCount val="1"/>
                <c:pt idx="0">
                  <c:v>Cancellation Rate By Month</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 1'!$F$20:$F$31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1'!$G$20:$G$31</c:f>
              <c:numCache>
                <c:formatCode>0%</c:formatCode>
                <c:ptCount val="12"/>
                <c:pt idx="0">
                  <c:v>0.32484076433121017</c:v>
                </c:pt>
                <c:pt idx="1">
                  <c:v>0.21383647798742139</c:v>
                </c:pt>
                <c:pt idx="2">
                  <c:v>0.2388888888888889</c:v>
                </c:pt>
                <c:pt idx="3">
                  <c:v>0.22147651006711411</c:v>
                </c:pt>
                <c:pt idx="4">
                  <c:v>0.23316062176165803</c:v>
                </c:pt>
                <c:pt idx="5">
                  <c:v>0.22651933701657459</c:v>
                </c:pt>
                <c:pt idx="6">
                  <c:v>0.28421052631578947</c:v>
                </c:pt>
                <c:pt idx="7">
                  <c:v>0.27485380116959063</c:v>
                </c:pt>
                <c:pt idx="8">
                  <c:v>0.26874999999999999</c:v>
                </c:pt>
                <c:pt idx="9">
                  <c:v>0.28965517241379313</c:v>
                </c:pt>
                <c:pt idx="10">
                  <c:v>0.21472392638036811</c:v>
                </c:pt>
                <c:pt idx="11">
                  <c:v>0.19736842105263158</c:v>
                </c:pt>
              </c:numCache>
            </c:numRef>
          </c:val>
          <c:extLst>
            <c:ext xmlns:c16="http://schemas.microsoft.com/office/drawing/2014/chart" uri="{C3380CC4-5D6E-409C-BE32-E72D297353CC}">
              <c16:uniqueId val="{00000000-FE6D-4127-8EBC-94778221F58B}"/>
            </c:ext>
          </c:extLst>
        </c:ser>
        <c:dLbls>
          <c:showLegendKey val="0"/>
          <c:showVal val="1"/>
          <c:showCatName val="0"/>
          <c:showSerName val="0"/>
          <c:showPercent val="0"/>
          <c:showBubbleSize val="0"/>
        </c:dLbls>
        <c:gapWidth val="79"/>
        <c:shape val="box"/>
        <c:axId val="2054438927"/>
        <c:axId val="2064382815"/>
        <c:axId val="0"/>
      </c:bar3DChart>
      <c:catAx>
        <c:axId val="2054438927"/>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Arial Black" panose="020B0A04020102020204" pitchFamily="34" charset="0"/>
                    <a:ea typeface="+mn-ea"/>
                    <a:cs typeface="+mn-cs"/>
                  </a:defRPr>
                </a:pPr>
                <a:r>
                  <a:rPr lang="en-IN">
                    <a:latin typeface="Arial Black" panose="020B0A04020102020204" pitchFamily="34" charset="0"/>
                  </a:rPr>
                  <a:t>Month</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Arial Black" panose="020B0A04020102020204"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Arial Black" panose="020B0A04020102020204" pitchFamily="34" charset="0"/>
                <a:ea typeface="+mn-ea"/>
                <a:cs typeface="+mn-cs"/>
              </a:defRPr>
            </a:pPr>
            <a:endParaRPr lang="en-US"/>
          </a:p>
        </c:txPr>
        <c:crossAx val="2064382815"/>
        <c:crosses val="autoZero"/>
        <c:auto val="1"/>
        <c:lblAlgn val="ctr"/>
        <c:lblOffset val="100"/>
        <c:noMultiLvlLbl val="0"/>
      </c:catAx>
      <c:valAx>
        <c:axId val="2064382815"/>
        <c:scaling>
          <c:orientation val="minMax"/>
        </c:scaling>
        <c:delete val="1"/>
        <c:axPos val="l"/>
        <c:title>
          <c:tx>
            <c:rich>
              <a:bodyPr rot="-5400000" spcFirstLastPara="1" vertOverflow="ellipsis" vert="horz" wrap="square" anchor="ctr" anchorCtr="1"/>
              <a:lstStyle/>
              <a:p>
                <a:pPr>
                  <a:defRPr sz="1100" b="0" i="0" u="none" strike="noStrike" kern="1200" cap="all" baseline="0">
                    <a:solidFill>
                      <a:schemeClr val="tx1">
                        <a:lumMod val="65000"/>
                        <a:lumOff val="35000"/>
                      </a:schemeClr>
                    </a:solidFill>
                    <a:latin typeface="Arial Black" panose="020B0A04020102020204" pitchFamily="34" charset="0"/>
                    <a:ea typeface="+mn-ea"/>
                    <a:cs typeface="+mn-cs"/>
                  </a:defRPr>
                </a:pPr>
                <a:r>
                  <a:rPr lang="en-IN" sz="1100">
                    <a:latin typeface="Arial Black" panose="020B0A04020102020204" pitchFamily="34" charset="0"/>
                  </a:rPr>
                  <a:t>Percentage %  </a:t>
                </a:r>
              </a:p>
            </c:rich>
          </c:tx>
          <c:overlay val="0"/>
          <c:spPr>
            <a:noFill/>
            <a:ln>
              <a:noFill/>
            </a:ln>
            <a:effectLst/>
          </c:spPr>
          <c:txPr>
            <a:bodyPr rot="-5400000" spcFirstLastPara="1" vertOverflow="ellipsis" vert="horz" wrap="square" anchor="ctr" anchorCtr="1"/>
            <a:lstStyle/>
            <a:p>
              <a:pPr>
                <a:defRPr sz="1100" b="0" i="0" u="none" strike="noStrike" kern="1200" cap="all" baseline="0">
                  <a:solidFill>
                    <a:schemeClr val="tx1">
                      <a:lumMod val="65000"/>
                      <a:lumOff val="35000"/>
                    </a:schemeClr>
                  </a:solidFill>
                  <a:latin typeface="Arial Black" panose="020B0A04020102020204" pitchFamily="34" charset="0"/>
                  <a:ea typeface="+mn-ea"/>
                  <a:cs typeface="+mn-cs"/>
                </a:defRPr>
              </a:pPr>
              <a:endParaRPr lang="en-US"/>
            </a:p>
          </c:txPr>
        </c:title>
        <c:numFmt formatCode="0%" sourceLinked="1"/>
        <c:majorTickMark val="none"/>
        <c:minorTickMark val="none"/>
        <c:tickLblPos val="nextTo"/>
        <c:crossAx val="20544389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[UberDataAnalysis.xlsx]Pivot Table 2!PivotTable4</c:name>
    <c:fmtId val="12"/>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IN" sz="1800">
                <a:latin typeface="Arial Rounded MT Bold" panose="020F0704030504030204" pitchFamily="34" charset="0"/>
              </a:rPr>
              <a:t>Most Cancellation Reasons</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2'!$F$5</c:f>
              <c:strCache>
                <c:ptCount val="1"/>
                <c:pt idx="0">
                  <c:v>Total</c:v>
                </c:pt>
              </c:strCache>
            </c:strRef>
          </c:tx>
          <c:spPr>
            <a:solidFill>
              <a:schemeClr val="accent4"/>
            </a:solidFill>
            <a:ln>
              <a:noFill/>
            </a:ln>
            <a:effectLst/>
          </c:spPr>
          <c:invertIfNegative val="0"/>
          <c:cat>
            <c:strRef>
              <c:f>'Pivot Table 2'!$E$6:$E$11</c:f>
              <c:strCache>
                <c:ptCount val="5"/>
                <c:pt idx="0">
                  <c:v>AC is not working</c:v>
                </c:pt>
                <c:pt idx="1">
                  <c:v>Change of plans</c:v>
                </c:pt>
                <c:pt idx="2">
                  <c:v>Driver asked to cancel</c:v>
                </c:pt>
                <c:pt idx="3">
                  <c:v>Driver is not moving towards pickup location</c:v>
                </c:pt>
                <c:pt idx="4">
                  <c:v>Wrong Address</c:v>
                </c:pt>
              </c:strCache>
            </c:strRef>
          </c:cat>
          <c:val>
            <c:numRef>
              <c:f>'Pivot Table 2'!$F$6:$F$11</c:f>
              <c:numCache>
                <c:formatCode>General</c:formatCode>
                <c:ptCount val="5"/>
                <c:pt idx="0">
                  <c:v>3</c:v>
                </c:pt>
                <c:pt idx="1">
                  <c:v>7</c:v>
                </c:pt>
                <c:pt idx="2">
                  <c:v>1</c:v>
                </c:pt>
                <c:pt idx="3">
                  <c:v>4</c:v>
                </c:pt>
                <c:pt idx="4">
                  <c:v>6</c:v>
                </c:pt>
              </c:numCache>
            </c:numRef>
          </c:val>
          <c:extLst>
            <c:ext xmlns:c16="http://schemas.microsoft.com/office/drawing/2014/chart" uri="{C3380CC4-5D6E-409C-BE32-E72D297353CC}">
              <c16:uniqueId val="{00000000-F8A9-4BE1-BA56-AB50A6C355E0}"/>
            </c:ext>
          </c:extLst>
        </c:ser>
        <c:dLbls>
          <c:showLegendKey val="0"/>
          <c:showVal val="0"/>
          <c:showCatName val="0"/>
          <c:showSerName val="0"/>
          <c:showPercent val="0"/>
          <c:showBubbleSize val="0"/>
        </c:dLbls>
        <c:gapWidth val="219"/>
        <c:overlap val="-27"/>
        <c:axId val="551080767"/>
        <c:axId val="551082207"/>
      </c:barChart>
      <c:catAx>
        <c:axId val="551080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ln>
                  <a:noFill/>
                </a:ln>
                <a:solidFill>
                  <a:schemeClr val="tx1">
                    <a:lumMod val="65000"/>
                    <a:lumOff val="35000"/>
                  </a:schemeClr>
                </a:solidFill>
                <a:latin typeface="Arial Black" panose="020B0A04020102020204" pitchFamily="34" charset="0"/>
                <a:ea typeface="Cascadia Code SemiBold" panose="020B0609020000020004" pitchFamily="49" charset="0"/>
                <a:cs typeface="Cascadia Code SemiBold" panose="020B0609020000020004" pitchFamily="49" charset="0"/>
              </a:defRPr>
            </a:pPr>
            <a:endParaRPr lang="en-US"/>
          </a:p>
        </c:txPr>
        <c:crossAx val="551082207"/>
        <c:crosses val="autoZero"/>
        <c:auto val="1"/>
        <c:lblAlgn val="ctr"/>
        <c:lblOffset val="100"/>
        <c:noMultiLvlLbl val="0"/>
      </c:catAx>
      <c:valAx>
        <c:axId val="5510822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scadia Code SemiBold" panose="020B0609020000020004" pitchFamily="49" charset="0"/>
                <a:ea typeface="Cascadia Code SemiBold" panose="020B0609020000020004" pitchFamily="49" charset="0"/>
                <a:cs typeface="Cascadia Code SemiBold" panose="020B0609020000020004" pitchFamily="49" charset="0"/>
              </a:defRPr>
            </a:pPr>
            <a:endParaRPr lang="en-US"/>
          </a:p>
        </c:txPr>
        <c:crossAx val="55108076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[UberDataAnalysis.xlsx]Pivot Table 2!PivotTable3</c:name>
    <c:fmtId val="6"/>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IN" sz="2000"/>
              <a:t>Geographical Pattern For cancellation</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 2'!$B$5</c:f>
              <c:strCache>
                <c:ptCount val="1"/>
                <c:pt idx="0">
                  <c:v>Total</c:v>
                </c:pt>
              </c:strCache>
            </c:strRef>
          </c:tx>
          <c:spPr>
            <a:solidFill>
              <a:schemeClr val="accent6"/>
            </a:solidFill>
            <a:ln>
              <a:noFill/>
            </a:ln>
            <a:effectLst/>
          </c:spPr>
          <c:cat>
            <c:strRef>
              <c:f>'Pivot Table 2'!$A$6:$A$182</c:f>
              <c:strCache>
                <c:ptCount val="176"/>
                <c:pt idx="0">
                  <c:v>Vinobapuri</c:v>
                </c:pt>
                <c:pt idx="1">
                  <c:v>Shastri Nagar</c:v>
                </c:pt>
                <c:pt idx="2">
                  <c:v>Noida Film City</c:v>
                </c:pt>
                <c:pt idx="3">
                  <c:v>Azadpur</c:v>
                </c:pt>
                <c:pt idx="4">
                  <c:v>Botanical Garden</c:v>
                </c:pt>
                <c:pt idx="5">
                  <c:v>DLF Phase 3</c:v>
                </c:pt>
                <c:pt idx="6">
                  <c:v>Huda City Centre</c:v>
                </c:pt>
                <c:pt idx="7">
                  <c:v>Akshardham</c:v>
                </c:pt>
                <c:pt idx="8">
                  <c:v>Vishwavidyalaya</c:v>
                </c:pt>
                <c:pt idx="9">
                  <c:v>Jor Bagh</c:v>
                </c:pt>
                <c:pt idx="10">
                  <c:v>India Gate</c:v>
                </c:pt>
                <c:pt idx="11">
                  <c:v>Seelampur</c:v>
                </c:pt>
                <c:pt idx="12">
                  <c:v>Gwal Pahari</c:v>
                </c:pt>
                <c:pt idx="13">
                  <c:v>Chhatarpur</c:v>
                </c:pt>
                <c:pt idx="14">
                  <c:v>AIIMS</c:v>
                </c:pt>
                <c:pt idx="15">
                  <c:v>Raj Nagar Extension</c:v>
                </c:pt>
                <c:pt idx="16">
                  <c:v>Adarsh Nagar</c:v>
                </c:pt>
                <c:pt idx="17">
                  <c:v>Ardee City</c:v>
                </c:pt>
                <c:pt idx="18">
                  <c:v>Meerut</c:v>
                </c:pt>
                <c:pt idx="19">
                  <c:v>Indraprastha</c:v>
                </c:pt>
                <c:pt idx="20">
                  <c:v>Narsinghpur</c:v>
                </c:pt>
                <c:pt idx="21">
                  <c:v>Madipur</c:v>
                </c:pt>
                <c:pt idx="22">
                  <c:v>Netaji Subhash Place</c:v>
                </c:pt>
                <c:pt idx="23">
                  <c:v>Sarojini Nagar</c:v>
                </c:pt>
                <c:pt idx="24">
                  <c:v>Patel Chowk</c:v>
                </c:pt>
                <c:pt idx="25">
                  <c:v>Chandni Chowk</c:v>
                </c:pt>
                <c:pt idx="26">
                  <c:v>Badarpur</c:v>
                </c:pt>
                <c:pt idx="27">
                  <c:v>Cyber Hub</c:v>
                </c:pt>
                <c:pt idx="28">
                  <c:v>Nirman Vihar</c:v>
                </c:pt>
                <c:pt idx="29">
                  <c:v>Greater Kailash</c:v>
                </c:pt>
                <c:pt idx="30">
                  <c:v>RK Puram</c:v>
                </c:pt>
                <c:pt idx="31">
                  <c:v>Greater Noida</c:v>
                </c:pt>
                <c:pt idx="32">
                  <c:v>Sikanderpur</c:v>
                </c:pt>
                <c:pt idx="33">
                  <c:v>GTB Nagar</c:v>
                </c:pt>
                <c:pt idx="34">
                  <c:v>South Extension</c:v>
                </c:pt>
                <c:pt idx="35">
                  <c:v>Gurgaon Sector 29</c:v>
                </c:pt>
                <c:pt idx="36">
                  <c:v>New Colony</c:v>
                </c:pt>
                <c:pt idx="37">
                  <c:v>Hauz Rani</c:v>
                </c:pt>
                <c:pt idx="38">
                  <c:v>Panipat</c:v>
                </c:pt>
                <c:pt idx="39">
                  <c:v>INA Market</c:v>
                </c:pt>
                <c:pt idx="40">
                  <c:v>Pitampura</c:v>
                </c:pt>
                <c:pt idx="41">
                  <c:v>Ashram</c:v>
                </c:pt>
                <c:pt idx="42">
                  <c:v>Rohini West</c:v>
                </c:pt>
                <c:pt idx="43">
                  <c:v>Jama Masjid</c:v>
                </c:pt>
                <c:pt idx="44">
                  <c:v>Shivaji Park</c:v>
                </c:pt>
                <c:pt idx="45">
                  <c:v>Jhilmil</c:v>
                </c:pt>
                <c:pt idx="46">
                  <c:v>Khan Market</c:v>
                </c:pt>
                <c:pt idx="47">
                  <c:v>Maidan Garhi</c:v>
                </c:pt>
                <c:pt idx="48">
                  <c:v>Rajiv Nagar</c:v>
                </c:pt>
                <c:pt idx="49">
                  <c:v>Noida Sector 62</c:v>
                </c:pt>
                <c:pt idx="50">
                  <c:v>Sarai Kale Khan</c:v>
                </c:pt>
                <c:pt idx="51">
                  <c:v>Karol Bagh</c:v>
                </c:pt>
                <c:pt idx="52">
                  <c:v>Peeragarhi</c:v>
                </c:pt>
                <c:pt idx="53">
                  <c:v>Kashmere Gate ISBT</c:v>
                </c:pt>
                <c:pt idx="54">
                  <c:v>Indirapuram</c:v>
                </c:pt>
                <c:pt idx="55">
                  <c:v>Civil Lines Gurgaon</c:v>
                </c:pt>
                <c:pt idx="56">
                  <c:v>Jasola</c:v>
                </c:pt>
                <c:pt idx="57">
                  <c:v>Khandsa</c:v>
                </c:pt>
                <c:pt idx="58">
                  <c:v>IGNOU Road</c:v>
                </c:pt>
                <c:pt idx="59">
                  <c:v>Laxmi Nagar</c:v>
                </c:pt>
                <c:pt idx="60">
                  <c:v>Pragati Maidan</c:v>
                </c:pt>
                <c:pt idx="61">
                  <c:v>Lok Kalyan Marg</c:v>
                </c:pt>
                <c:pt idx="62">
                  <c:v>Rithala</c:v>
                </c:pt>
                <c:pt idx="63">
                  <c:v>Dilshad Garden</c:v>
                </c:pt>
                <c:pt idx="64">
                  <c:v>Saket</c:v>
                </c:pt>
                <c:pt idx="65">
                  <c:v>Sohna Road</c:v>
                </c:pt>
                <c:pt idx="66">
                  <c:v>Shastri Park</c:v>
                </c:pt>
                <c:pt idx="67">
                  <c:v>Dwarka Mor</c:v>
                </c:pt>
                <c:pt idx="68">
                  <c:v>Noida Sector 18</c:v>
                </c:pt>
                <c:pt idx="69">
                  <c:v>Vaishali</c:v>
                </c:pt>
                <c:pt idx="70">
                  <c:v>Paharganj</c:v>
                </c:pt>
                <c:pt idx="71">
                  <c:v>Anand Vihar ISBT</c:v>
                </c:pt>
                <c:pt idx="72">
                  <c:v>IMT Manesar</c:v>
                </c:pt>
                <c:pt idx="73">
                  <c:v>Badshahpur</c:v>
                </c:pt>
                <c:pt idx="74">
                  <c:v>Ghitorni</c:v>
                </c:pt>
                <c:pt idx="75">
                  <c:v>Chanakyapuri</c:v>
                </c:pt>
                <c:pt idx="76">
                  <c:v>Basai Dhankot</c:v>
                </c:pt>
                <c:pt idx="77">
                  <c:v>Mundka</c:v>
                </c:pt>
                <c:pt idx="78">
                  <c:v>Ramesh Nagar</c:v>
                </c:pt>
                <c:pt idx="79">
                  <c:v>Bahadurgarh</c:v>
                </c:pt>
                <c:pt idx="80">
                  <c:v>Ghitorni Village</c:v>
                </c:pt>
                <c:pt idx="81">
                  <c:v>Nawada</c:v>
                </c:pt>
                <c:pt idx="82">
                  <c:v>Saidulajab</c:v>
                </c:pt>
                <c:pt idx="83">
                  <c:v>Nehru Place</c:v>
                </c:pt>
                <c:pt idx="84">
                  <c:v>Saket A Block</c:v>
                </c:pt>
                <c:pt idx="85">
                  <c:v>Gurgaon Sector 56</c:v>
                </c:pt>
                <c:pt idx="86">
                  <c:v>Aya Nagar</c:v>
                </c:pt>
                <c:pt idx="87">
                  <c:v>Ghaziabad</c:v>
                </c:pt>
                <c:pt idx="88">
                  <c:v>Govindpuri</c:v>
                </c:pt>
                <c:pt idx="89">
                  <c:v>Hero Honda Chowk</c:v>
                </c:pt>
                <c:pt idx="90">
                  <c:v>Connaught Place</c:v>
                </c:pt>
                <c:pt idx="91">
                  <c:v>Noida Extension</c:v>
                </c:pt>
                <c:pt idx="92">
                  <c:v>Uttam Nagar</c:v>
                </c:pt>
                <c:pt idx="93">
                  <c:v>Manesar</c:v>
                </c:pt>
                <c:pt idx="94">
                  <c:v>Vidhan Sabha</c:v>
                </c:pt>
                <c:pt idx="95">
                  <c:v>Mansarovar Park</c:v>
                </c:pt>
                <c:pt idx="96">
                  <c:v>Central Secretariat</c:v>
                </c:pt>
                <c:pt idx="97">
                  <c:v>Mayur Vihar</c:v>
                </c:pt>
                <c:pt idx="98">
                  <c:v>Moolchand</c:v>
                </c:pt>
                <c:pt idx="99">
                  <c:v>Subhash Nagar</c:v>
                </c:pt>
                <c:pt idx="100">
                  <c:v>IGI Airport</c:v>
                </c:pt>
                <c:pt idx="101">
                  <c:v>Vasant Kunj</c:v>
                </c:pt>
                <c:pt idx="102">
                  <c:v>Jahangirpuri</c:v>
                </c:pt>
                <c:pt idx="103">
                  <c:v>Malviya Nagar</c:v>
                </c:pt>
                <c:pt idx="104">
                  <c:v>Delhi Gate</c:v>
                </c:pt>
                <c:pt idx="105">
                  <c:v>Tughlakabad</c:v>
                </c:pt>
                <c:pt idx="106">
                  <c:v>Janakpuri</c:v>
                </c:pt>
                <c:pt idx="107">
                  <c:v>Moti Nagar</c:v>
                </c:pt>
                <c:pt idx="108">
                  <c:v>New Delhi Railway Station</c:v>
                </c:pt>
                <c:pt idx="109">
                  <c:v>Satguru Ram Singh Marg</c:v>
                </c:pt>
                <c:pt idx="110">
                  <c:v>Barakhamba Road</c:v>
                </c:pt>
                <c:pt idx="111">
                  <c:v>Ambience Mall</c:v>
                </c:pt>
                <c:pt idx="112">
                  <c:v>Kadarpur</c:v>
                </c:pt>
                <c:pt idx="113">
                  <c:v>Sushant Lok</c:v>
                </c:pt>
                <c:pt idx="114">
                  <c:v>Kalkaji</c:v>
                </c:pt>
                <c:pt idx="115">
                  <c:v>Green Park</c:v>
                </c:pt>
                <c:pt idx="116">
                  <c:v>Okhla</c:v>
                </c:pt>
                <c:pt idx="117">
                  <c:v>Faridabad Sector 15</c:v>
                </c:pt>
                <c:pt idx="118">
                  <c:v>Kanhaiya Nagar</c:v>
                </c:pt>
                <c:pt idx="119">
                  <c:v>IFFCO Chowk</c:v>
                </c:pt>
                <c:pt idx="120">
                  <c:v>Karkarduma</c:v>
                </c:pt>
                <c:pt idx="121">
                  <c:v>IIT Delhi</c:v>
                </c:pt>
                <c:pt idx="122">
                  <c:v>Hauz Khas</c:v>
                </c:pt>
                <c:pt idx="123">
                  <c:v>Bhikaji Cama Place</c:v>
                </c:pt>
                <c:pt idx="124">
                  <c:v>Kashmere Gate</c:v>
                </c:pt>
                <c:pt idx="125">
                  <c:v>Mandi House</c:v>
                </c:pt>
                <c:pt idx="126">
                  <c:v>Preet Vihar</c:v>
                </c:pt>
                <c:pt idx="127">
                  <c:v>Sonipat</c:v>
                </c:pt>
                <c:pt idx="128">
                  <c:v>Pulbangash</c:v>
                </c:pt>
                <c:pt idx="129">
                  <c:v>Sultanpur</c:v>
                </c:pt>
                <c:pt idx="130">
                  <c:v>Punjabi Bagh</c:v>
                </c:pt>
                <c:pt idx="131">
                  <c:v>Tilak Nagar</c:v>
                </c:pt>
                <c:pt idx="132">
                  <c:v>Qutub Minar</c:v>
                </c:pt>
                <c:pt idx="133">
                  <c:v>Udyog Vihar</c:v>
                </c:pt>
                <c:pt idx="134">
                  <c:v>Keshav Puram</c:v>
                </c:pt>
                <c:pt idx="135">
                  <c:v>Mehrauli</c:v>
                </c:pt>
                <c:pt idx="136">
                  <c:v>Rajiv Chowk</c:v>
                </c:pt>
                <c:pt idx="137">
                  <c:v>Vatika Chowk</c:v>
                </c:pt>
                <c:pt idx="138">
                  <c:v>Rajouri Garden</c:v>
                </c:pt>
                <c:pt idx="139">
                  <c:v>Welcome</c:v>
                </c:pt>
                <c:pt idx="140">
                  <c:v>Kirti Nagar</c:v>
                </c:pt>
                <c:pt idx="141">
                  <c:v>Rohini</c:v>
                </c:pt>
                <c:pt idx="142">
                  <c:v>Tagore Garden</c:v>
                </c:pt>
                <c:pt idx="143">
                  <c:v>Sadar Bazar Gurgaon</c:v>
                </c:pt>
                <c:pt idx="144">
                  <c:v>Udyog Vihar Phase 4</c:v>
                </c:pt>
                <c:pt idx="145">
                  <c:v>Samaypur Badli</c:v>
                </c:pt>
                <c:pt idx="146">
                  <c:v>Munirka</c:v>
                </c:pt>
                <c:pt idx="147">
                  <c:v>Arjangarh</c:v>
                </c:pt>
                <c:pt idx="148">
                  <c:v>Kherki Daula Toll</c:v>
                </c:pt>
                <c:pt idx="149">
                  <c:v>DLF City Court</c:v>
                </c:pt>
                <c:pt idx="150">
                  <c:v>Pataudi Chowk</c:v>
                </c:pt>
                <c:pt idx="151">
                  <c:v>Kaushambi</c:v>
                </c:pt>
                <c:pt idx="152">
                  <c:v>Model Town</c:v>
                </c:pt>
                <c:pt idx="153">
                  <c:v>Chirag Delhi</c:v>
                </c:pt>
                <c:pt idx="154">
                  <c:v>Anand Vihar</c:v>
                </c:pt>
                <c:pt idx="155">
                  <c:v>Shahdara</c:v>
                </c:pt>
                <c:pt idx="156">
                  <c:v>Tis Hazari</c:v>
                </c:pt>
                <c:pt idx="157">
                  <c:v>Gurgaon Railway Station</c:v>
                </c:pt>
                <c:pt idx="158">
                  <c:v>Udyog Bhawan</c:v>
                </c:pt>
                <c:pt idx="159">
                  <c:v>Old Gurgaon</c:v>
                </c:pt>
                <c:pt idx="160">
                  <c:v>Yamuna Bank</c:v>
                </c:pt>
                <c:pt idx="161">
                  <c:v>Dwarka Sector 21</c:v>
                </c:pt>
                <c:pt idx="162">
                  <c:v>Lajpat Nagar</c:v>
                </c:pt>
                <c:pt idx="163">
                  <c:v>Palam Vihar</c:v>
                </c:pt>
                <c:pt idx="164">
                  <c:v>MG Road</c:v>
                </c:pt>
                <c:pt idx="165">
                  <c:v>Inderlok</c:v>
                </c:pt>
                <c:pt idx="166">
                  <c:v>Lal Quila</c:v>
                </c:pt>
                <c:pt idx="167">
                  <c:v>Subhash Chowk</c:v>
                </c:pt>
                <c:pt idx="168">
                  <c:v>Panchsheel Park</c:v>
                </c:pt>
                <c:pt idx="169">
                  <c:v>Golf Course Road</c:v>
                </c:pt>
                <c:pt idx="170">
                  <c:v>Ashok Park Main</c:v>
                </c:pt>
                <c:pt idx="171">
                  <c:v>Paschim Vihar</c:v>
                </c:pt>
                <c:pt idx="172">
                  <c:v>Bhiwadi</c:v>
                </c:pt>
                <c:pt idx="173">
                  <c:v>Ashok Vihar</c:v>
                </c:pt>
                <c:pt idx="174">
                  <c:v>ITO</c:v>
                </c:pt>
                <c:pt idx="175">
                  <c:v>Rohini East</c:v>
                </c:pt>
              </c:strCache>
            </c:strRef>
          </c:cat>
          <c:val>
            <c:numRef>
              <c:f>'Pivot Table 2'!$B$6:$B$182</c:f>
              <c:numCache>
                <c:formatCode>General</c:formatCode>
                <c:ptCount val="176"/>
                <c:pt idx="0">
                  <c:v>7</c:v>
                </c:pt>
                <c:pt idx="1">
                  <c:v>7</c:v>
                </c:pt>
                <c:pt idx="2">
                  <c:v>7</c:v>
                </c:pt>
                <c:pt idx="3">
                  <c:v>7</c:v>
                </c:pt>
                <c:pt idx="4">
                  <c:v>7</c:v>
                </c:pt>
                <c:pt idx="5">
                  <c:v>7</c:v>
                </c:pt>
                <c:pt idx="6">
                  <c:v>6</c:v>
                </c:pt>
                <c:pt idx="7">
                  <c:v>6</c:v>
                </c:pt>
                <c:pt idx="8">
                  <c:v>6</c:v>
                </c:pt>
                <c:pt idx="9">
                  <c:v>6</c:v>
                </c:pt>
                <c:pt idx="10">
                  <c:v>6</c:v>
                </c:pt>
                <c:pt idx="11">
                  <c:v>5</c:v>
                </c:pt>
                <c:pt idx="12">
                  <c:v>5</c:v>
                </c:pt>
                <c:pt idx="13">
                  <c:v>5</c:v>
                </c:pt>
                <c:pt idx="14">
                  <c:v>5</c:v>
                </c:pt>
                <c:pt idx="15">
                  <c:v>5</c:v>
                </c:pt>
                <c:pt idx="16">
                  <c:v>5</c:v>
                </c:pt>
                <c:pt idx="17">
                  <c:v>5</c:v>
                </c:pt>
                <c:pt idx="18">
                  <c:v>5</c:v>
                </c:pt>
                <c:pt idx="19">
                  <c:v>5</c:v>
                </c:pt>
                <c:pt idx="20">
                  <c:v>5</c:v>
                </c:pt>
                <c:pt idx="21">
                  <c:v>5</c:v>
                </c:pt>
                <c:pt idx="22">
                  <c:v>4</c:v>
                </c:pt>
                <c:pt idx="23">
                  <c:v>4</c:v>
                </c:pt>
                <c:pt idx="24">
                  <c:v>4</c:v>
                </c:pt>
                <c:pt idx="25">
                  <c:v>4</c:v>
                </c:pt>
                <c:pt idx="26">
                  <c:v>4</c:v>
                </c:pt>
                <c:pt idx="27">
                  <c:v>4</c:v>
                </c:pt>
                <c:pt idx="28">
                  <c:v>4</c:v>
                </c:pt>
                <c:pt idx="29">
                  <c:v>4</c:v>
                </c:pt>
                <c:pt idx="30">
                  <c:v>4</c:v>
                </c:pt>
                <c:pt idx="31">
                  <c:v>4</c:v>
                </c:pt>
                <c:pt idx="32">
                  <c:v>4</c:v>
                </c:pt>
                <c:pt idx="33">
                  <c:v>4</c:v>
                </c:pt>
                <c:pt idx="34">
                  <c:v>4</c:v>
                </c:pt>
                <c:pt idx="35">
                  <c:v>4</c:v>
                </c:pt>
                <c:pt idx="36">
                  <c:v>4</c:v>
                </c:pt>
                <c:pt idx="37">
                  <c:v>4</c:v>
                </c:pt>
                <c:pt idx="38">
                  <c:v>4</c:v>
                </c:pt>
                <c:pt idx="39">
                  <c:v>4</c:v>
                </c:pt>
                <c:pt idx="40">
                  <c:v>4</c:v>
                </c:pt>
                <c:pt idx="41">
                  <c:v>4</c:v>
                </c:pt>
                <c:pt idx="42">
                  <c:v>4</c:v>
                </c:pt>
                <c:pt idx="43">
                  <c:v>4</c:v>
                </c:pt>
                <c:pt idx="44">
                  <c:v>4</c:v>
                </c:pt>
                <c:pt idx="45">
                  <c:v>4</c:v>
                </c:pt>
                <c:pt idx="46">
                  <c:v>4</c:v>
                </c:pt>
                <c:pt idx="47">
                  <c:v>4</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3</c:v>
                </c:pt>
                <c:pt idx="91">
                  <c:v>3</c:v>
                </c:pt>
                <c:pt idx="92">
                  <c:v>3</c:v>
                </c:pt>
                <c:pt idx="93">
                  <c:v>3</c:v>
                </c:pt>
                <c:pt idx="94">
                  <c:v>3</c:v>
                </c:pt>
                <c:pt idx="95">
                  <c:v>3</c:v>
                </c:pt>
                <c:pt idx="96">
                  <c:v>3</c:v>
                </c:pt>
                <c:pt idx="97">
                  <c:v>3</c:v>
                </c:pt>
                <c:pt idx="98">
                  <c:v>3</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2</c:v>
                </c:pt>
                <c:pt idx="137">
                  <c:v>2</c:v>
                </c:pt>
                <c:pt idx="138">
                  <c:v>2</c:v>
                </c:pt>
                <c:pt idx="139">
                  <c:v>2</c:v>
                </c:pt>
                <c:pt idx="140">
                  <c:v>2</c:v>
                </c:pt>
                <c:pt idx="141">
                  <c:v>2</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0</c:v>
                </c:pt>
                <c:pt idx="171">
                  <c:v>0</c:v>
                </c:pt>
                <c:pt idx="172">
                  <c:v>0</c:v>
                </c:pt>
                <c:pt idx="173">
                  <c:v>0</c:v>
                </c:pt>
                <c:pt idx="174">
                  <c:v>0</c:v>
                </c:pt>
                <c:pt idx="175">
                  <c:v>0</c:v>
                </c:pt>
              </c:numCache>
            </c:numRef>
          </c:val>
          <c:extLst>
            <c:ext xmlns:c16="http://schemas.microsoft.com/office/drawing/2014/chart" uri="{C3380CC4-5D6E-409C-BE32-E72D297353CC}">
              <c16:uniqueId val="{00000000-A730-40DF-A7CB-EE30F30BBEE7}"/>
            </c:ext>
          </c:extLst>
        </c:ser>
        <c:dLbls>
          <c:showLegendKey val="0"/>
          <c:showVal val="0"/>
          <c:showCatName val="0"/>
          <c:showSerName val="0"/>
          <c:showPercent val="0"/>
          <c:showBubbleSize val="0"/>
        </c:dLbls>
        <c:axId val="2067828271"/>
        <c:axId val="1992446639"/>
      </c:areaChart>
      <c:catAx>
        <c:axId val="2067828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rial Black" panose="020B0A04020102020204" pitchFamily="34" charset="0"/>
                    <a:ea typeface="+mn-ea"/>
                    <a:cs typeface="+mn-cs"/>
                  </a:defRPr>
                </a:pPr>
                <a:r>
                  <a:rPr lang="en-IN" sz="1000">
                    <a:latin typeface="Arial Black" panose="020B0A04020102020204" pitchFamily="34" charset="0"/>
                  </a:rPr>
                  <a:t>Area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Rounded MT Bold" panose="020F0704030504030204" pitchFamily="34" charset="0"/>
                <a:ea typeface="+mn-ea"/>
                <a:cs typeface="+mn-cs"/>
              </a:defRPr>
            </a:pPr>
            <a:endParaRPr lang="en-US"/>
          </a:p>
        </c:txPr>
        <c:crossAx val="1992446639"/>
        <c:crosses val="autoZero"/>
        <c:auto val="1"/>
        <c:lblAlgn val="ctr"/>
        <c:lblOffset val="100"/>
        <c:noMultiLvlLbl val="0"/>
      </c:catAx>
      <c:valAx>
        <c:axId val="1992446639"/>
        <c:scaling>
          <c:orientation val="minMax"/>
        </c:scaling>
        <c:delete val="0"/>
        <c:axPos val="l"/>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Arial Black" panose="020B0A04020102020204" pitchFamily="34" charset="0"/>
                    <a:ea typeface="+mn-ea"/>
                    <a:cs typeface="+mn-cs"/>
                  </a:defRPr>
                </a:pPr>
                <a:r>
                  <a:rPr lang="en-IN" sz="1100">
                    <a:latin typeface="Arial Black" panose="020B0A04020102020204" pitchFamily="34" charset="0"/>
                  </a:rPr>
                  <a:t>Total</a:t>
                </a:r>
                <a:r>
                  <a:rPr lang="en-IN" sz="1100" baseline="0">
                    <a:latin typeface="Arial Black" panose="020B0A04020102020204" pitchFamily="34" charset="0"/>
                  </a:rPr>
                  <a:t> Cancellattion</a:t>
                </a:r>
                <a:endParaRPr lang="en-IN" sz="1100">
                  <a:latin typeface="Arial Black" panose="020B0A04020102020204" pitchFamily="34" charset="0"/>
                </a:endParaRP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Arial Black" panose="020B0A04020102020204" pitchFamily="34" charset="0"/>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2067828271"/>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[UberDataAnalysis.xlsx]Pivot Table 1!PivotTable10</c:name>
    <c:fmtId val="52"/>
  </c:pivotSource>
  <c:chart>
    <c:autoTitleDeleted val="0"/>
    <c:pivotFmts>
      <c:pivotFmt>
        <c:idx val="0"/>
        <c:spPr>
          <a:solidFill>
            <a:schemeClr val="accent5"/>
          </a:solidFill>
          <a:ln>
            <a:noFill/>
          </a:ln>
          <a:effectLst/>
        </c:spPr>
        <c:marker>
          <c:symbol val="none"/>
        </c:marker>
      </c:pivotFmt>
      <c:pivotFmt>
        <c:idx val="1"/>
        <c:spPr>
          <a:solidFill>
            <a:schemeClr val="accent5"/>
          </a:solidFill>
          <a:ln>
            <a:noFill/>
          </a:ln>
          <a:effectLst/>
        </c:spPr>
        <c:marker>
          <c:symbol val="none"/>
        </c:marker>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58092738407699"/>
          <c:y val="5.0925925925925923E-2"/>
          <c:w val="0.87842497812773401"/>
          <c:h val="0.80443675416789873"/>
        </c:manualLayout>
      </c:layout>
      <c:barChart>
        <c:barDir val="col"/>
        <c:grouping val="clustered"/>
        <c:varyColors val="0"/>
        <c:ser>
          <c:idx val="0"/>
          <c:order val="0"/>
          <c:tx>
            <c:strRef>
              <c:f>'Pivot Table 1'!$B$19</c:f>
              <c:strCache>
                <c:ptCount val="1"/>
                <c:pt idx="0">
                  <c:v>Total Booking</c:v>
                </c:pt>
              </c:strCache>
            </c:strRef>
          </c:tx>
          <c:spPr>
            <a:solidFill>
              <a:schemeClr val="accent5">
                <a:shade val="76000"/>
              </a:schemeClr>
            </a:solidFill>
            <a:ln>
              <a:noFill/>
            </a:ln>
            <a:effectLst/>
          </c:spPr>
          <c:invertIfNegative val="0"/>
          <c:cat>
            <c:strRef>
              <c:f>'Pivot Table 1'!$A$20:$A$32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1'!$B$20:$B$32</c:f>
              <c:numCache>
                <c:formatCode>General</c:formatCode>
                <c:ptCount val="12"/>
                <c:pt idx="0">
                  <c:v>16</c:v>
                </c:pt>
                <c:pt idx="1">
                  <c:v>12</c:v>
                </c:pt>
                <c:pt idx="2">
                  <c:v>12</c:v>
                </c:pt>
                <c:pt idx="3">
                  <c:v>3</c:v>
                </c:pt>
                <c:pt idx="4">
                  <c:v>15</c:v>
                </c:pt>
                <c:pt idx="5">
                  <c:v>13</c:v>
                </c:pt>
                <c:pt idx="6">
                  <c:v>9</c:v>
                </c:pt>
                <c:pt idx="7">
                  <c:v>14</c:v>
                </c:pt>
                <c:pt idx="8">
                  <c:v>11</c:v>
                </c:pt>
                <c:pt idx="9">
                  <c:v>11</c:v>
                </c:pt>
                <c:pt idx="10">
                  <c:v>11</c:v>
                </c:pt>
                <c:pt idx="11">
                  <c:v>7</c:v>
                </c:pt>
              </c:numCache>
            </c:numRef>
          </c:val>
          <c:extLst>
            <c:ext xmlns:c16="http://schemas.microsoft.com/office/drawing/2014/chart" uri="{C3380CC4-5D6E-409C-BE32-E72D297353CC}">
              <c16:uniqueId val="{00000000-EEC8-481E-BDF4-34B9D25DDCC1}"/>
            </c:ext>
          </c:extLst>
        </c:ser>
        <c:ser>
          <c:idx val="1"/>
          <c:order val="1"/>
          <c:tx>
            <c:strRef>
              <c:f>'Pivot Table 1'!$C$19</c:f>
              <c:strCache>
                <c:ptCount val="1"/>
                <c:pt idx="0">
                  <c:v>Total Cancellation</c:v>
                </c:pt>
              </c:strCache>
            </c:strRef>
          </c:tx>
          <c:spPr>
            <a:solidFill>
              <a:schemeClr val="accent5">
                <a:tint val="77000"/>
              </a:schemeClr>
            </a:solidFill>
            <a:ln>
              <a:noFill/>
            </a:ln>
            <a:effectLst/>
          </c:spPr>
          <c:invertIfNegative val="0"/>
          <c:cat>
            <c:strRef>
              <c:f>'Pivot Table 1'!$A$20:$A$32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1'!$C$20:$C$32</c:f>
              <c:numCache>
                <c:formatCode>General</c:formatCode>
                <c:ptCount val="12"/>
                <c:pt idx="0">
                  <c:v>9</c:v>
                </c:pt>
                <c:pt idx="1">
                  <c:v>0</c:v>
                </c:pt>
                <c:pt idx="2">
                  <c:v>1</c:v>
                </c:pt>
                <c:pt idx="3">
                  <c:v>1</c:v>
                </c:pt>
                <c:pt idx="4">
                  <c:v>4</c:v>
                </c:pt>
                <c:pt idx="5">
                  <c:v>5</c:v>
                </c:pt>
                <c:pt idx="6">
                  <c:v>3</c:v>
                </c:pt>
                <c:pt idx="7">
                  <c:v>6</c:v>
                </c:pt>
                <c:pt idx="8">
                  <c:v>2</c:v>
                </c:pt>
                <c:pt idx="9">
                  <c:v>3</c:v>
                </c:pt>
                <c:pt idx="10">
                  <c:v>2</c:v>
                </c:pt>
                <c:pt idx="11">
                  <c:v>1</c:v>
                </c:pt>
              </c:numCache>
            </c:numRef>
          </c:val>
          <c:extLst>
            <c:ext xmlns:c16="http://schemas.microsoft.com/office/drawing/2014/chart" uri="{C3380CC4-5D6E-409C-BE32-E72D297353CC}">
              <c16:uniqueId val="{00000001-EEC8-481E-BDF4-34B9D25DDCC1}"/>
            </c:ext>
          </c:extLst>
        </c:ser>
        <c:dLbls>
          <c:showLegendKey val="0"/>
          <c:showVal val="0"/>
          <c:showCatName val="0"/>
          <c:showSerName val="0"/>
          <c:showPercent val="0"/>
          <c:showBubbleSize val="0"/>
        </c:dLbls>
        <c:gapWidth val="219"/>
        <c:overlap val="-27"/>
        <c:axId val="2048171743"/>
        <c:axId val="2048169343"/>
      </c:barChart>
      <c:catAx>
        <c:axId val="2048171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rial Black" panose="020B0A04020102020204" pitchFamily="34" charset="0"/>
                    <a:ea typeface="+mn-ea"/>
                    <a:cs typeface="+mn-cs"/>
                  </a:defRPr>
                </a:pPr>
                <a:r>
                  <a:rPr lang="en-IN">
                    <a:latin typeface="Arial Black" panose="020B0A04020102020204" pitchFamily="34" charset="0"/>
                  </a:rPr>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2048169343"/>
        <c:crosses val="autoZero"/>
        <c:auto val="1"/>
        <c:lblAlgn val="ctr"/>
        <c:lblOffset val="100"/>
        <c:noMultiLvlLbl val="0"/>
      </c:catAx>
      <c:valAx>
        <c:axId val="204816934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Black" panose="020B0A04020102020204" pitchFamily="34" charset="0"/>
                    <a:ea typeface="+mn-ea"/>
                    <a:cs typeface="+mn-cs"/>
                  </a:defRPr>
                </a:pPr>
                <a:r>
                  <a:rPr lang="en-IN">
                    <a:latin typeface="Arial Black" panose="020B0A04020102020204" pitchFamily="34" charset="0"/>
                  </a:rPr>
                  <a:t>Total</a:t>
                </a:r>
                <a:r>
                  <a:rPr lang="en-IN" baseline="0">
                    <a:latin typeface="Arial Black" panose="020B0A04020102020204" pitchFamily="34" charset="0"/>
                  </a:rPr>
                  <a:t> Booking/Total Cancellations</a:t>
                </a:r>
                <a:endParaRPr lang="en-IN">
                  <a:latin typeface="Arial Black" panose="020B0A04020102020204" pitchFamily="34"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Black" panose="020B0A04020102020204" pitchFamily="34" charset="0"/>
                  <a:ea typeface="+mn-ea"/>
                  <a:cs typeface="+mn-cs"/>
                </a:defRPr>
              </a:pPr>
              <a:endParaRPr lang="en-IN"/>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2048171743"/>
        <c:crosses val="autoZero"/>
        <c:crossBetween val="between"/>
      </c:valAx>
      <c:spPr>
        <a:noFill/>
        <a:ln>
          <a:noFill/>
        </a:ln>
        <a:effectLst/>
      </c:spPr>
    </c:plotArea>
    <c:legend>
      <c:legendPos val="r"/>
      <c:layout>
        <c:manualLayout>
          <c:xMode val="edge"/>
          <c:yMode val="edge"/>
          <c:x val="0.65114891102170169"/>
          <c:y val="0.101657375570572"/>
          <c:w val="0.31199758554020618"/>
          <c:h val="0.11424346722166476"/>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3">
  <a:schemeClr val="accent3"/>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4">
  <a:schemeClr val="accent4"/>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chart" Target="../charts/chart3.xml"/><Relationship Id="rId7" Type="http://schemas.openxmlformats.org/officeDocument/2006/relationships/image" Target="../media/image4.svg"/><Relationship Id="rId12"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3.png"/><Relationship Id="rId11" Type="http://schemas.openxmlformats.org/officeDocument/2006/relationships/chart" Target="../charts/chart5.xml"/><Relationship Id="rId5" Type="http://schemas.openxmlformats.org/officeDocument/2006/relationships/image" Target="../media/image2.svg"/><Relationship Id="rId10" Type="http://schemas.openxmlformats.org/officeDocument/2006/relationships/chart" Target="../charts/chart4.xml"/><Relationship Id="rId4" Type="http://schemas.openxmlformats.org/officeDocument/2006/relationships/image" Target="../media/image1.png"/><Relationship Id="rId9" Type="http://schemas.openxmlformats.org/officeDocument/2006/relationships/image" Target="../media/image6.svg"/></Relationships>
</file>

<file path=xl/drawings/drawing1.xml><?xml version="1.0" encoding="utf-8"?>
<xdr:wsDr xmlns:xdr="http://schemas.openxmlformats.org/drawingml/2006/spreadsheetDrawing" xmlns:a="http://schemas.openxmlformats.org/drawingml/2006/main">
  <xdr:twoCellAnchor>
    <xdr:from>
      <xdr:col>0</xdr:col>
      <xdr:colOff>68581</xdr:colOff>
      <xdr:row>0</xdr:row>
      <xdr:rowOff>99059</xdr:rowOff>
    </xdr:from>
    <xdr:to>
      <xdr:col>31</xdr:col>
      <xdr:colOff>53475</xdr:colOff>
      <xdr:row>3</xdr:row>
      <xdr:rowOff>39076</xdr:rowOff>
    </xdr:to>
    <xdr:sp macro="" textlink="">
      <xdr:nvSpPr>
        <xdr:cNvPr id="2" name="TextBox 1">
          <a:extLst>
            <a:ext uri="{FF2B5EF4-FFF2-40B4-BE49-F238E27FC236}">
              <a16:creationId xmlns:a16="http://schemas.microsoft.com/office/drawing/2014/main" id="{CC0B2741-74FA-66E4-7115-73C1F6E9374D}"/>
            </a:ext>
          </a:extLst>
        </xdr:cNvPr>
        <xdr:cNvSpPr txBox="1"/>
      </xdr:nvSpPr>
      <xdr:spPr>
        <a:xfrm>
          <a:off x="68581" y="99059"/>
          <a:ext cx="19048262" cy="501491"/>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a:solidFill>
                <a:sysClr val="windowText" lastClr="000000"/>
              </a:solidFill>
              <a:latin typeface="Cascadia Code SemiBold" panose="020B0609020000020004" pitchFamily="49" charset="0"/>
              <a:ea typeface="Cascadia Code SemiBold" panose="020B0609020000020004" pitchFamily="49" charset="0"/>
              <a:cs typeface="Cascadia Code SemiBold" panose="020B0609020000020004" pitchFamily="49" charset="0"/>
            </a:rPr>
            <a:t>Uber Ride</a:t>
          </a:r>
          <a:r>
            <a:rPr lang="en-IN" sz="1600" baseline="0">
              <a:solidFill>
                <a:sysClr val="windowText" lastClr="000000"/>
              </a:solidFill>
              <a:latin typeface="Cascadia Code SemiBold" panose="020B0609020000020004" pitchFamily="49" charset="0"/>
              <a:ea typeface="Cascadia Code SemiBold" panose="020B0609020000020004" pitchFamily="49" charset="0"/>
              <a:cs typeface="Cascadia Code SemiBold" panose="020B0609020000020004" pitchFamily="49" charset="0"/>
            </a:rPr>
            <a:t> Cancellation Analysis</a:t>
          </a:r>
          <a:endParaRPr lang="en-IN" sz="1600">
            <a:solidFill>
              <a:sysClr val="windowText" lastClr="000000"/>
            </a:solidFill>
            <a:latin typeface="Cascadia Code SemiBold" panose="020B0609020000020004" pitchFamily="49" charset="0"/>
            <a:ea typeface="Cascadia Code SemiBold" panose="020B0609020000020004" pitchFamily="49" charset="0"/>
            <a:cs typeface="Cascadia Code SemiBold" panose="020B0609020000020004" pitchFamily="49" charset="0"/>
          </a:endParaRPr>
        </a:p>
      </xdr:txBody>
    </xdr:sp>
    <xdr:clientData/>
  </xdr:twoCellAnchor>
  <xdr:twoCellAnchor>
    <xdr:from>
      <xdr:col>17</xdr:col>
      <xdr:colOff>211015</xdr:colOff>
      <xdr:row>3</xdr:row>
      <xdr:rowOff>58615</xdr:rowOff>
    </xdr:from>
    <xdr:to>
      <xdr:col>31</xdr:col>
      <xdr:colOff>70338</xdr:colOff>
      <xdr:row>33</xdr:row>
      <xdr:rowOff>128952</xdr:rowOff>
    </xdr:to>
    <xdr:graphicFrame macro="">
      <xdr:nvGraphicFramePr>
        <xdr:cNvPr id="3" name="Chart 2">
          <a:extLst>
            <a:ext uri="{FF2B5EF4-FFF2-40B4-BE49-F238E27FC236}">
              <a16:creationId xmlns:a16="http://schemas.microsoft.com/office/drawing/2014/main" id="{A65F73D6-3707-4FDD-8FE7-87FAE6EC4A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401053</xdr:colOff>
      <xdr:row>3</xdr:row>
      <xdr:rowOff>20515</xdr:rowOff>
    </xdr:from>
    <xdr:to>
      <xdr:col>17</xdr:col>
      <xdr:colOff>128954</xdr:colOff>
      <xdr:row>34</xdr:row>
      <xdr:rowOff>35169</xdr:rowOff>
    </xdr:to>
    <xdr:graphicFrame macro="">
      <xdr:nvGraphicFramePr>
        <xdr:cNvPr id="4" name="Chart 3">
          <a:extLst>
            <a:ext uri="{FF2B5EF4-FFF2-40B4-BE49-F238E27FC236}">
              <a16:creationId xmlns:a16="http://schemas.microsoft.com/office/drawing/2014/main" id="{02896C7C-EF43-42BA-8D97-CF3153F7DE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390769</xdr:colOff>
      <xdr:row>34</xdr:row>
      <xdr:rowOff>135869</xdr:rowOff>
    </xdr:from>
    <xdr:to>
      <xdr:col>17</xdr:col>
      <xdr:colOff>128954</xdr:colOff>
      <xdr:row>63</xdr:row>
      <xdr:rowOff>105507</xdr:rowOff>
    </xdr:to>
    <xdr:graphicFrame macro="">
      <xdr:nvGraphicFramePr>
        <xdr:cNvPr id="10" name="Chart 9">
          <a:extLst>
            <a:ext uri="{FF2B5EF4-FFF2-40B4-BE49-F238E27FC236}">
              <a16:creationId xmlns:a16="http://schemas.microsoft.com/office/drawing/2014/main" id="{A4F6CFB2-93E5-4EAA-B51A-EF4807A0A6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0</xdr:col>
      <xdr:colOff>152400</xdr:colOff>
      <xdr:row>11</xdr:row>
      <xdr:rowOff>76200</xdr:rowOff>
    </xdr:from>
    <xdr:ext cx="2000249" cy="723899"/>
    <xdr:sp macro="" textlink="">
      <xdr:nvSpPr>
        <xdr:cNvPr id="17" name="TextBox 16">
          <a:extLst>
            <a:ext uri="{FF2B5EF4-FFF2-40B4-BE49-F238E27FC236}">
              <a16:creationId xmlns:a16="http://schemas.microsoft.com/office/drawing/2014/main" id="{80F4408E-BB41-A3E6-F9F5-818F77FC31AC}"/>
            </a:ext>
          </a:extLst>
        </xdr:cNvPr>
        <xdr:cNvSpPr txBox="1"/>
      </xdr:nvSpPr>
      <xdr:spPr>
        <a:xfrm>
          <a:off x="152400" y="2066925"/>
          <a:ext cx="2000249" cy="723899"/>
        </a:xfrm>
        <a:prstGeom prst="rect">
          <a:avLst/>
        </a:prstGeom>
        <a:solidFill>
          <a:srgbClr val="92D05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600">
              <a:latin typeface="Arial Black" panose="020B0A04020102020204" pitchFamily="34" charset="0"/>
            </a:rPr>
            <a:t>Total</a:t>
          </a:r>
          <a:r>
            <a:rPr lang="en-IN" sz="1600" baseline="0">
              <a:latin typeface="Arial Black" panose="020B0A04020102020204" pitchFamily="34" charset="0"/>
            </a:rPr>
            <a:t> Booking</a:t>
          </a:r>
        </a:p>
        <a:p>
          <a:r>
            <a:rPr lang="en-IN" sz="1600" baseline="0">
              <a:latin typeface="Arial Black" panose="020B0A04020102020204" pitchFamily="34" charset="0"/>
            </a:rPr>
            <a:t>       2000</a:t>
          </a:r>
          <a:endParaRPr lang="en-IN" sz="1600">
            <a:latin typeface="Arial Black" panose="020B0A04020102020204" pitchFamily="34" charset="0"/>
          </a:endParaRPr>
        </a:p>
      </xdr:txBody>
    </xdr:sp>
    <xdr:clientData/>
  </xdr:oneCellAnchor>
  <xdr:twoCellAnchor>
    <xdr:from>
      <xdr:col>0</xdr:col>
      <xdr:colOff>123825</xdr:colOff>
      <xdr:row>19</xdr:row>
      <xdr:rowOff>0</xdr:rowOff>
    </xdr:from>
    <xdr:to>
      <xdr:col>3</xdr:col>
      <xdr:colOff>276225</xdr:colOff>
      <xdr:row>24</xdr:row>
      <xdr:rowOff>67235</xdr:rowOff>
    </xdr:to>
    <xdr:sp macro="" textlink="">
      <xdr:nvSpPr>
        <xdr:cNvPr id="18" name="TextBox 17">
          <a:extLst>
            <a:ext uri="{FF2B5EF4-FFF2-40B4-BE49-F238E27FC236}">
              <a16:creationId xmlns:a16="http://schemas.microsoft.com/office/drawing/2014/main" id="{D945966F-DD5D-C267-7CA3-65940C9AA9FD}"/>
            </a:ext>
          </a:extLst>
        </xdr:cNvPr>
        <xdr:cNvSpPr txBox="1"/>
      </xdr:nvSpPr>
      <xdr:spPr>
        <a:xfrm>
          <a:off x="123825" y="3406588"/>
          <a:ext cx="1967753" cy="963706"/>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latin typeface="Arial Black" panose="020B0A04020102020204" pitchFamily="34" charset="0"/>
            </a:rPr>
            <a:t>Total Cancellation</a:t>
          </a:r>
        </a:p>
        <a:p>
          <a:r>
            <a:rPr lang="en-IN" sz="1400">
              <a:latin typeface="Arial Black" panose="020B0A04020102020204" pitchFamily="34" charset="0"/>
            </a:rPr>
            <a:t>         </a:t>
          </a:r>
          <a:r>
            <a:rPr lang="en-IN" sz="1600">
              <a:latin typeface="Arial Black" panose="020B0A04020102020204" pitchFamily="34" charset="0"/>
            </a:rPr>
            <a:t>498</a:t>
          </a:r>
          <a:endParaRPr lang="en-IN" sz="1400">
            <a:latin typeface="Arial Black" panose="020B0A04020102020204" pitchFamily="34" charset="0"/>
          </a:endParaRPr>
        </a:p>
      </xdr:txBody>
    </xdr:sp>
    <xdr:clientData/>
  </xdr:twoCellAnchor>
  <xdr:twoCellAnchor editAs="oneCell">
    <xdr:from>
      <xdr:col>0</xdr:col>
      <xdr:colOff>95250</xdr:colOff>
      <xdr:row>8</xdr:row>
      <xdr:rowOff>15694</xdr:rowOff>
    </xdr:from>
    <xdr:to>
      <xdr:col>1</xdr:col>
      <xdr:colOff>333375</xdr:colOff>
      <xdr:row>11</xdr:row>
      <xdr:rowOff>142875</xdr:rowOff>
    </xdr:to>
    <xdr:pic>
      <xdr:nvPicPr>
        <xdr:cNvPr id="20" name="Graphic 19" descr="Bar graph with upward trend with solid fill">
          <a:extLst>
            <a:ext uri="{FF2B5EF4-FFF2-40B4-BE49-F238E27FC236}">
              <a16:creationId xmlns:a16="http://schemas.microsoft.com/office/drawing/2014/main" id="{0E5B271C-5527-663B-B695-1995FD983712}"/>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95250" y="1463494"/>
          <a:ext cx="847725" cy="670106"/>
        </a:xfrm>
        <a:prstGeom prst="rect">
          <a:avLst/>
        </a:prstGeom>
      </xdr:spPr>
    </xdr:pic>
    <xdr:clientData/>
  </xdr:twoCellAnchor>
  <xdr:twoCellAnchor editAs="oneCell">
    <xdr:from>
      <xdr:col>0</xdr:col>
      <xdr:colOff>228600</xdr:colOff>
      <xdr:row>2</xdr:row>
      <xdr:rowOff>85725</xdr:rowOff>
    </xdr:from>
    <xdr:to>
      <xdr:col>1</xdr:col>
      <xdr:colOff>533400</xdr:colOff>
      <xdr:row>7</xdr:row>
      <xdr:rowOff>95250</xdr:rowOff>
    </xdr:to>
    <xdr:pic>
      <xdr:nvPicPr>
        <xdr:cNvPr id="22" name="Graphic 21" descr="Car with solid fill">
          <a:extLst>
            <a:ext uri="{FF2B5EF4-FFF2-40B4-BE49-F238E27FC236}">
              <a16:creationId xmlns:a16="http://schemas.microsoft.com/office/drawing/2014/main" id="{C288F8BB-DB24-7A0E-4695-48A9E2B5585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28600" y="447675"/>
          <a:ext cx="914400" cy="914400"/>
        </a:xfrm>
        <a:prstGeom prst="rect">
          <a:avLst/>
        </a:prstGeom>
      </xdr:spPr>
    </xdr:pic>
    <xdr:clientData/>
  </xdr:twoCellAnchor>
  <xdr:twoCellAnchor editAs="oneCell">
    <xdr:from>
      <xdr:col>0</xdr:col>
      <xdr:colOff>62813</xdr:colOff>
      <xdr:row>15</xdr:row>
      <xdr:rowOff>137211</xdr:rowOff>
    </xdr:from>
    <xdr:to>
      <xdr:col>1</xdr:col>
      <xdr:colOff>205688</xdr:colOff>
      <xdr:row>19</xdr:row>
      <xdr:rowOff>89586</xdr:rowOff>
    </xdr:to>
    <xdr:pic>
      <xdr:nvPicPr>
        <xdr:cNvPr id="24" name="Graphic 23" descr="Bar graph with downward trend with solid fill">
          <a:extLst>
            <a:ext uri="{FF2B5EF4-FFF2-40B4-BE49-F238E27FC236}">
              <a16:creationId xmlns:a16="http://schemas.microsoft.com/office/drawing/2014/main" id="{4F06CA09-C391-57A2-309A-B0F7CB9BBADA}"/>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2813" y="2917481"/>
          <a:ext cx="750416" cy="693781"/>
        </a:xfrm>
        <a:prstGeom prst="rect">
          <a:avLst/>
        </a:prstGeom>
      </xdr:spPr>
    </xdr:pic>
    <xdr:clientData/>
  </xdr:twoCellAnchor>
  <xdr:twoCellAnchor>
    <xdr:from>
      <xdr:col>17</xdr:col>
      <xdr:colOff>259941</xdr:colOff>
      <xdr:row>34</xdr:row>
      <xdr:rowOff>117231</xdr:rowOff>
    </xdr:from>
    <xdr:to>
      <xdr:col>31</xdr:col>
      <xdr:colOff>46893</xdr:colOff>
      <xdr:row>63</xdr:row>
      <xdr:rowOff>27709</xdr:rowOff>
    </xdr:to>
    <xdr:graphicFrame macro="">
      <xdr:nvGraphicFramePr>
        <xdr:cNvPr id="25" name="Chart 24">
          <a:extLst>
            <a:ext uri="{FF2B5EF4-FFF2-40B4-BE49-F238E27FC236}">
              <a16:creationId xmlns:a16="http://schemas.microsoft.com/office/drawing/2014/main" id="{62DA054C-CBE5-4633-AC99-EE02CD8C51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247134</xdr:colOff>
      <xdr:row>63</xdr:row>
      <xdr:rowOff>154456</xdr:rowOff>
    </xdr:from>
    <xdr:to>
      <xdr:col>17</xdr:col>
      <xdr:colOff>113270</xdr:colOff>
      <xdr:row>89</xdr:row>
      <xdr:rowOff>140675</xdr:rowOff>
    </xdr:to>
    <xdr:graphicFrame macro="">
      <xdr:nvGraphicFramePr>
        <xdr:cNvPr id="26" name="Chart 25">
          <a:extLst>
            <a:ext uri="{FF2B5EF4-FFF2-40B4-BE49-F238E27FC236}">
              <a16:creationId xmlns:a16="http://schemas.microsoft.com/office/drawing/2014/main" id="{7428B031-BAE2-4893-9871-024F047178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17</xdr:col>
      <xdr:colOff>216243</xdr:colOff>
      <xdr:row>63</xdr:row>
      <xdr:rowOff>133865</xdr:rowOff>
    </xdr:from>
    <xdr:to>
      <xdr:col>31</xdr:col>
      <xdr:colOff>140677</xdr:colOff>
      <xdr:row>89</xdr:row>
      <xdr:rowOff>105507</xdr:rowOff>
    </xdr:to>
    <xdr:graphicFrame macro="">
      <xdr:nvGraphicFramePr>
        <xdr:cNvPr id="27" name="Chart 26">
          <a:extLst>
            <a:ext uri="{FF2B5EF4-FFF2-40B4-BE49-F238E27FC236}">
              <a16:creationId xmlns:a16="http://schemas.microsoft.com/office/drawing/2014/main" id="{DC835BF0-C765-4FC3-B041-F69FA57070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31</xdr:col>
      <xdr:colOff>167640</xdr:colOff>
      <xdr:row>63</xdr:row>
      <xdr:rowOff>167640</xdr:rowOff>
    </xdr:from>
    <xdr:to>
      <xdr:col>35</xdr:col>
      <xdr:colOff>579120</xdr:colOff>
      <xdr:row>81</xdr:row>
      <xdr:rowOff>91440</xdr:rowOff>
    </xdr:to>
    <mc:AlternateContent xmlns:mc="http://schemas.openxmlformats.org/markup-compatibility/2006" xmlns:a14="http://schemas.microsoft.com/office/drawing/2010/main">
      <mc:Choice Requires="a14">
        <xdr:graphicFrame macro="">
          <xdr:nvGraphicFramePr>
            <xdr:cNvPr id="8" name="Vehicle Type">
              <a:extLst>
                <a:ext uri="{FF2B5EF4-FFF2-40B4-BE49-F238E27FC236}">
                  <a16:creationId xmlns:a16="http://schemas.microsoft.com/office/drawing/2014/main" id="{8C71535D-35D0-4B71-91BD-FD6008693BCF}"/>
                </a:ext>
              </a:extLst>
            </xdr:cNvPr>
            <xdr:cNvGraphicFramePr/>
          </xdr:nvGraphicFramePr>
          <xdr:xfrm>
            <a:off x="0" y="0"/>
            <a:ext cx="0" cy="0"/>
          </xdr:xfrm>
          <a:graphic>
            <a:graphicData uri="http://schemas.microsoft.com/office/drawing/2010/slicer">
              <sle:slicer xmlns:sle="http://schemas.microsoft.com/office/drawing/2010/slicer" name="Vehicle Type"/>
            </a:graphicData>
          </a:graphic>
        </xdr:graphicFrame>
      </mc:Choice>
      <mc:Fallback xmlns="">
        <xdr:sp macro="" textlink="">
          <xdr:nvSpPr>
            <xdr:cNvPr id="0" name=""/>
            <xdr:cNvSpPr>
              <a:spLocks noTextEdit="1"/>
            </xdr:cNvSpPr>
          </xdr:nvSpPr>
          <xdr:spPr>
            <a:xfrm>
              <a:off x="18816587" y="11537482"/>
              <a:ext cx="2817796" cy="31723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152400</xdr:colOff>
      <xdr:row>36</xdr:row>
      <xdr:rowOff>152400</xdr:rowOff>
    </xdr:from>
    <xdr:to>
      <xdr:col>36</xdr:col>
      <xdr:colOff>426720</xdr:colOff>
      <xdr:row>59</xdr:row>
      <xdr:rowOff>91440</xdr:rowOff>
    </xdr:to>
    <mc:AlternateContent xmlns:mc="http://schemas.openxmlformats.org/markup-compatibility/2006" xmlns:a14="http://schemas.microsoft.com/office/drawing/2010/main">
      <mc:Choice Requires="a14">
        <xdr:graphicFrame macro="">
          <xdr:nvGraphicFramePr>
            <xdr:cNvPr id="9" name="Vehicle Type 1">
              <a:extLst>
                <a:ext uri="{FF2B5EF4-FFF2-40B4-BE49-F238E27FC236}">
                  <a16:creationId xmlns:a16="http://schemas.microsoft.com/office/drawing/2014/main" id="{892F9A9B-7CEA-473E-8143-3F2B989A3704}"/>
                </a:ext>
              </a:extLst>
            </xdr:cNvPr>
            <xdr:cNvGraphicFramePr/>
          </xdr:nvGraphicFramePr>
          <xdr:xfrm>
            <a:off x="0" y="0"/>
            <a:ext cx="0" cy="0"/>
          </xdr:xfrm>
          <a:graphic>
            <a:graphicData uri="http://schemas.microsoft.com/office/drawing/2010/slicer">
              <sle:slicer xmlns:sle="http://schemas.microsoft.com/office/drawing/2010/slicer" name="Vehicle Type 1"/>
            </a:graphicData>
          </a:graphic>
        </xdr:graphicFrame>
      </mc:Choice>
      <mc:Fallback xmlns="">
        <xdr:sp macro="" textlink="">
          <xdr:nvSpPr>
            <xdr:cNvPr id="0" name=""/>
            <xdr:cNvSpPr>
              <a:spLocks noTextEdit="1"/>
            </xdr:cNvSpPr>
          </xdr:nvSpPr>
          <xdr:spPr>
            <a:xfrm>
              <a:off x="18801347" y="6649453"/>
              <a:ext cx="3282215" cy="40899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med Sabbur" refreshedDate="45907.941563310182" createdVersion="8" refreshedVersion="8" minRefreshableVersion="3" recordCount="2000" xr:uid="{F71D4BBD-0E95-4833-B0F5-66B707B1B8D4}">
  <cacheSource type="worksheet">
    <worksheetSource name="ncr_ride_bookings"/>
  </cacheSource>
  <cacheFields count="23">
    <cacheField name="Date" numFmtId="14">
      <sharedItems containsSemiMixedTypes="0" containsNonDate="0" containsDate="1" containsString="0" minDate="2024-01-01T00:00:00" maxDate="2024-12-31T00:00:00" count="362">
        <d v="2024-03-23T00:00:00"/>
        <d v="2024-11-29T00:00:00"/>
        <d v="2024-08-23T00:00:00"/>
        <d v="2024-10-21T00:00:00"/>
        <d v="2024-09-16T00:00:00"/>
        <d v="2024-02-06T00:00:00"/>
        <d v="2024-06-17T00:00:00"/>
        <d v="2024-03-19T00:00:00"/>
        <d v="2024-09-14T00:00:00"/>
        <d v="2024-12-16T00:00:00"/>
        <d v="2024-06-14T00:00:00"/>
        <d v="2024-09-18T00:00:00"/>
        <d v="2024-06-25T00:00:00"/>
        <d v="2024-09-11T00:00:00"/>
        <d v="2024-10-18T00:00:00"/>
        <d v="2024-06-07T00:00:00"/>
        <d v="2024-07-01T00:00:00"/>
        <d v="2024-12-15T00:00:00"/>
        <d v="2024-11-24T00:00:00"/>
        <d v="2024-05-24T00:00:00"/>
        <d v="2024-12-14T00:00:00"/>
        <d v="2024-07-29T00:00:00"/>
        <d v="2024-02-23T00:00:00"/>
        <d v="2024-03-09T00:00:00"/>
        <d v="2024-08-28T00:00:00"/>
        <d v="2024-08-08T00:00:00"/>
        <d v="2024-01-26T00:00:00"/>
        <d v="2024-04-12T00:00:00"/>
        <d v="2024-04-05T00:00:00"/>
        <d v="2024-11-03T00:00:00"/>
        <d v="2024-05-18T00:00:00"/>
        <d v="2024-11-15T00:00:00"/>
        <d v="2024-02-04T00:00:00"/>
        <d v="2024-05-29T00:00:00"/>
        <d v="2024-07-13T00:00:00"/>
        <d v="2024-05-16T00:00:00"/>
        <d v="2024-10-02T00:00:00"/>
        <d v="2024-02-26T00:00:00"/>
        <d v="2024-09-10T00:00:00"/>
        <d v="2024-09-12T00:00:00"/>
        <d v="2024-01-24T00:00:00"/>
        <d v="2024-02-12T00:00:00"/>
        <d v="2024-04-01T00:00:00"/>
        <d v="2024-08-02T00:00:00"/>
        <d v="2024-09-30T00:00:00"/>
        <d v="2024-06-16T00:00:00"/>
        <d v="2024-05-04T00:00:00"/>
        <d v="2024-06-03T00:00:00"/>
        <d v="2024-10-03T00:00:00"/>
        <d v="2024-05-25T00:00:00"/>
        <d v="2024-03-04T00:00:00"/>
        <d v="2024-11-10T00:00:00"/>
        <d v="2024-04-11T00:00:00"/>
        <d v="2024-06-01T00:00:00"/>
        <d v="2024-05-09T00:00:00"/>
        <d v="2024-07-30T00:00:00"/>
        <d v="2024-02-25T00:00:00"/>
        <d v="2024-02-09T00:00:00"/>
        <d v="2024-03-02T00:00:00"/>
        <d v="2024-08-27T00:00:00"/>
        <d v="2024-03-08T00:00:00"/>
        <d v="2024-03-20T00:00:00"/>
        <d v="2024-01-25T00:00:00"/>
        <d v="2024-12-22T00:00:00"/>
        <d v="2024-12-21T00:00:00"/>
        <d v="2024-05-05T00:00:00"/>
        <d v="2024-11-08T00:00:00"/>
        <d v="2024-12-26T00:00:00"/>
        <d v="2024-09-05T00:00:00"/>
        <d v="2024-11-25T00:00:00"/>
        <d v="2024-08-15T00:00:00"/>
        <d v="2024-02-10T00:00:00"/>
        <d v="2024-09-26T00:00:00"/>
        <d v="2024-10-19T00:00:00"/>
        <d v="2024-03-31T00:00:00"/>
        <d v="2024-12-11T00:00:00"/>
        <d v="2024-06-19T00:00:00"/>
        <d v="2024-06-20T00:00:00"/>
        <d v="2024-07-10T00:00:00"/>
        <d v="2024-09-20T00:00:00"/>
        <d v="2024-04-30T00:00:00"/>
        <d v="2024-06-04T00:00:00"/>
        <d v="2024-10-30T00:00:00"/>
        <d v="2024-08-11T00:00:00"/>
        <d v="2024-05-21T00:00:00"/>
        <d v="2024-10-08T00:00:00"/>
        <d v="2024-03-26T00:00:00"/>
        <d v="2024-06-24T00:00:00"/>
        <d v="2024-03-28T00:00:00"/>
        <d v="2024-09-27T00:00:00"/>
        <d v="2024-04-26T00:00:00"/>
        <d v="2024-05-19T00:00:00"/>
        <d v="2024-06-05T00:00:00"/>
        <d v="2024-01-07T00:00:00"/>
        <d v="2024-04-19T00:00:00"/>
        <d v="2024-06-10T00:00:00"/>
        <d v="2024-08-16T00:00:00"/>
        <d v="2024-07-21T00:00:00"/>
        <d v="2024-09-22T00:00:00"/>
        <d v="2024-05-26T00:00:00"/>
        <d v="2024-03-30T00:00:00"/>
        <d v="2024-09-19T00:00:00"/>
        <d v="2024-06-28T00:00:00"/>
        <d v="2024-11-30T00:00:00"/>
        <d v="2024-11-04T00:00:00"/>
        <d v="2024-04-16T00:00:00"/>
        <d v="2024-01-15T00:00:00"/>
        <d v="2024-07-08T00:00:00"/>
        <d v="2024-08-14T00:00:00"/>
        <d v="2024-07-31T00:00:00"/>
        <d v="2024-05-08T00:00:00"/>
        <d v="2024-08-09T00:00:00"/>
        <d v="2024-05-12T00:00:00"/>
        <d v="2024-02-20T00:00:00"/>
        <d v="2024-12-24T00:00:00"/>
        <d v="2024-04-28T00:00:00"/>
        <d v="2024-01-18T00:00:00"/>
        <d v="2024-04-15T00:00:00"/>
        <d v="2024-12-19T00:00:00"/>
        <d v="2024-01-22T00:00:00"/>
        <d v="2024-08-17T00:00:00"/>
        <d v="2024-06-02T00:00:00"/>
        <d v="2024-03-11T00:00:00"/>
        <d v="2024-11-20T00:00:00"/>
        <d v="2024-10-23T00:00:00"/>
        <d v="2024-08-10T00:00:00"/>
        <d v="2024-05-06T00:00:00"/>
        <d v="2024-11-13T00:00:00"/>
        <d v="2024-02-15T00:00:00"/>
        <d v="2024-08-01T00:00:00"/>
        <d v="2024-05-02T00:00:00"/>
        <d v="2024-10-20T00:00:00"/>
        <d v="2024-02-13T00:00:00"/>
        <d v="2024-07-11T00:00:00"/>
        <d v="2024-11-18T00:00:00"/>
        <d v="2024-03-05T00:00:00"/>
        <d v="2024-01-12T00:00:00"/>
        <d v="2024-05-17T00:00:00"/>
        <d v="2024-05-13T00:00:00"/>
        <d v="2024-01-04T00:00:00"/>
        <d v="2024-11-05T00:00:00"/>
        <d v="2024-02-22T00:00:00"/>
        <d v="2024-12-04T00:00:00"/>
        <d v="2024-12-12T00:00:00"/>
        <d v="2024-07-12T00:00:00"/>
        <d v="2024-12-17T00:00:00"/>
        <d v="2024-08-29T00:00:00"/>
        <d v="2024-03-25T00:00:00"/>
        <d v="2024-06-30T00:00:00"/>
        <d v="2024-07-18T00:00:00"/>
        <d v="2024-03-14T00:00:00"/>
        <d v="2024-09-15T00:00:00"/>
        <d v="2024-11-16T00:00:00"/>
        <d v="2024-07-19T00:00:00"/>
        <d v="2024-12-02T00:00:00"/>
        <d v="2024-05-30T00:00:00"/>
        <d v="2024-12-05T00:00:00"/>
        <d v="2024-07-16T00:00:00"/>
        <d v="2024-01-06T00:00:00"/>
        <d v="2024-02-28T00:00:00"/>
        <d v="2024-04-04T00:00:00"/>
        <d v="2024-05-07T00:00:00"/>
        <d v="2024-06-15T00:00:00"/>
        <d v="2024-01-23T00:00:00"/>
        <d v="2024-10-28T00:00:00"/>
        <d v="2024-08-24T00:00:00"/>
        <d v="2024-10-22T00:00:00"/>
        <d v="2024-07-02T00:00:00"/>
        <d v="2024-09-07T00:00:00"/>
        <d v="2024-07-05T00:00:00"/>
        <d v="2024-05-03T00:00:00"/>
        <d v="2024-04-10T00:00:00"/>
        <d v="2024-04-22T00:00:00"/>
        <d v="2024-09-25T00:00:00"/>
        <d v="2024-12-10T00:00:00"/>
        <d v="2024-07-27T00:00:00"/>
        <d v="2024-10-16T00:00:00"/>
        <d v="2024-02-18T00:00:00"/>
        <d v="2024-03-07T00:00:00"/>
        <d v="2024-02-01T00:00:00"/>
        <d v="2024-03-10T00:00:00"/>
        <d v="2024-03-03T00:00:00"/>
        <d v="2024-10-26T00:00:00"/>
        <d v="2024-09-06T00:00:00"/>
        <d v="2024-12-20T00:00:00"/>
        <d v="2024-07-04T00:00:00"/>
        <d v="2024-10-17T00:00:00"/>
        <d v="2024-12-25T00:00:00"/>
        <d v="2024-04-23T00:00:00"/>
        <d v="2024-02-11T00:00:00"/>
        <d v="2024-03-22T00:00:00"/>
        <d v="2024-05-01T00:00:00"/>
        <d v="2024-04-03T00:00:00"/>
        <d v="2024-04-21T00:00:00"/>
        <d v="2024-05-14T00:00:00"/>
        <d v="2024-10-07T00:00:00"/>
        <d v="2024-11-19T00:00:00"/>
        <d v="2024-06-27T00:00:00"/>
        <d v="2024-03-16T00:00:00"/>
        <d v="2024-04-13T00:00:00"/>
        <d v="2024-11-28T00:00:00"/>
        <d v="2024-08-30T00:00:00"/>
        <d v="2024-07-25T00:00:00"/>
        <d v="2024-12-27T00:00:00"/>
        <d v="2024-12-06T00:00:00"/>
        <d v="2024-08-13T00:00:00"/>
        <d v="2024-01-20T00:00:00"/>
        <d v="2024-07-28T00:00:00"/>
        <d v="2024-08-04T00:00:00"/>
        <d v="2024-08-05T00:00:00"/>
        <d v="2024-03-21T00:00:00"/>
        <d v="2024-04-29T00:00:00"/>
        <d v="2024-09-13T00:00:00"/>
        <d v="2024-10-06T00:00:00"/>
        <d v="2024-10-10T00:00:00"/>
        <d v="2024-12-28T00:00:00"/>
        <d v="2024-11-11T00:00:00"/>
        <d v="2024-08-20T00:00:00"/>
        <d v="2024-11-27T00:00:00"/>
        <d v="2024-12-29T00:00:00"/>
        <d v="2024-04-08T00:00:00"/>
        <d v="2024-07-23T00:00:00"/>
        <d v="2024-10-09T00:00:00"/>
        <d v="2024-11-06T00:00:00"/>
        <d v="2024-02-17T00:00:00"/>
        <d v="2024-08-19T00:00:00"/>
        <d v="2024-01-16T00:00:00"/>
        <d v="2024-06-06T00:00:00"/>
        <d v="2024-03-18T00:00:00"/>
        <d v="2024-07-24T00:00:00"/>
        <d v="2024-09-29T00:00:00"/>
        <d v="2024-11-23T00:00:00"/>
        <d v="2024-01-11T00:00:00"/>
        <d v="2024-08-26T00:00:00"/>
        <d v="2024-04-02T00:00:00"/>
        <d v="2024-12-01T00:00:00"/>
        <d v="2024-02-05T00:00:00"/>
        <d v="2024-03-06T00:00:00"/>
        <d v="2024-04-24T00:00:00"/>
        <d v="2024-09-09T00:00:00"/>
        <d v="2024-08-12T00:00:00"/>
        <d v="2024-10-15T00:00:00"/>
        <d v="2024-02-07T00:00:00"/>
        <d v="2024-12-30T00:00:00"/>
        <d v="2024-07-06T00:00:00"/>
        <d v="2024-01-27T00:00:00"/>
        <d v="2024-01-02T00:00:00"/>
        <d v="2024-01-21T00:00:00"/>
        <d v="2024-02-14T00:00:00"/>
        <d v="2024-02-24T00:00:00"/>
        <d v="2024-01-19T00:00:00"/>
        <d v="2024-02-27T00:00:00"/>
        <d v="2024-10-14T00:00:00"/>
        <d v="2024-12-23T00:00:00"/>
        <d v="2024-02-03T00:00:00"/>
        <d v="2024-10-29T00:00:00"/>
        <d v="2024-03-29T00:00:00"/>
        <d v="2024-05-15T00:00:00"/>
        <d v="2024-04-18T00:00:00"/>
        <d v="2024-03-12T00:00:00"/>
        <d v="2024-05-23T00:00:00"/>
        <d v="2024-07-03T00:00:00"/>
        <d v="2024-02-16T00:00:00"/>
        <d v="2024-12-18T00:00:00"/>
        <d v="2024-01-03T00:00:00"/>
        <d v="2024-08-21T00:00:00"/>
        <d v="2024-05-27T00:00:00"/>
        <d v="2024-01-30T00:00:00"/>
        <d v="2024-05-11T00:00:00"/>
        <d v="2024-05-20T00:00:00"/>
        <d v="2024-05-28T00:00:00"/>
        <d v="2024-09-24T00:00:00"/>
        <d v="2024-11-02T00:00:00"/>
        <d v="2024-07-07T00:00:00"/>
        <d v="2024-03-13T00:00:00"/>
        <d v="2024-06-18T00:00:00"/>
        <d v="2024-04-14T00:00:00"/>
        <d v="2024-01-31T00:00:00"/>
        <d v="2024-01-05T00:00:00"/>
        <d v="2024-07-15T00:00:00"/>
        <d v="2024-01-13T00:00:00"/>
        <d v="2024-11-09T00:00:00"/>
        <d v="2024-04-17T00:00:00"/>
        <d v="2024-12-13T00:00:00"/>
        <d v="2024-10-12T00:00:00"/>
        <d v="2024-02-29T00:00:00"/>
        <d v="2024-08-03T00:00:00"/>
        <d v="2024-04-09T00:00:00"/>
        <d v="2024-08-22T00:00:00"/>
        <d v="2024-03-15T00:00:00"/>
        <d v="2024-04-07T00:00:00"/>
        <d v="2024-01-17T00:00:00"/>
        <d v="2024-07-14T00:00:00"/>
        <d v="2024-10-24T00:00:00"/>
        <d v="2024-09-21T00:00:00"/>
        <d v="2024-06-22T00:00:00"/>
        <d v="2024-11-12T00:00:00"/>
        <d v="2024-10-31T00:00:00"/>
        <d v="2024-06-21T00:00:00"/>
        <d v="2024-07-22T00:00:00"/>
        <d v="2024-01-08T00:00:00"/>
        <d v="2024-09-04T00:00:00"/>
        <d v="2024-01-29T00:00:00"/>
        <d v="2024-11-07T00:00:00"/>
        <d v="2024-11-26T00:00:00"/>
        <d v="2024-06-26T00:00:00"/>
        <d v="2024-01-28T00:00:00"/>
        <d v="2024-01-14T00:00:00"/>
        <d v="2024-07-09T00:00:00"/>
        <d v="2024-08-31T00:00:00"/>
        <d v="2024-03-01T00:00:00"/>
        <d v="2024-07-17T00:00:00"/>
        <d v="2024-10-11T00:00:00"/>
        <d v="2024-08-18T00:00:00"/>
        <d v="2024-05-31T00:00:00"/>
        <d v="2024-11-22T00:00:00"/>
        <d v="2024-04-27T00:00:00"/>
        <d v="2024-12-03T00:00:00"/>
        <d v="2024-10-25T00:00:00"/>
        <d v="2024-03-24T00:00:00"/>
        <d v="2024-09-02T00:00:00"/>
        <d v="2024-06-12T00:00:00"/>
        <d v="2024-01-09T00:00:00"/>
        <d v="2024-09-23T00:00:00"/>
        <d v="2024-09-17T00:00:00"/>
        <d v="2024-02-21T00:00:00"/>
        <d v="2024-10-27T00:00:00"/>
        <d v="2024-06-23T00:00:00"/>
        <d v="2024-12-07T00:00:00"/>
        <d v="2024-10-13T00:00:00"/>
        <d v="2024-03-27T00:00:00"/>
        <d v="2024-09-03T00:00:00"/>
        <d v="2024-08-06T00:00:00"/>
        <d v="2024-11-14T00:00:00"/>
        <d v="2024-11-21T00:00:00"/>
        <d v="2024-01-10T00:00:00"/>
        <d v="2024-11-17T00:00:00"/>
        <d v="2024-02-08T00:00:00"/>
        <d v="2024-09-01T00:00:00"/>
        <d v="2024-01-01T00:00:00"/>
        <d v="2024-04-25T00:00:00"/>
        <d v="2024-06-08T00:00:00"/>
        <d v="2024-10-01T00:00:00"/>
        <d v="2024-02-19T00:00:00"/>
        <d v="2024-06-11T00:00:00"/>
        <d v="2024-07-26T00:00:00"/>
        <d v="2024-12-09T00:00:00"/>
        <d v="2024-09-28T00:00:00"/>
        <d v="2024-06-09T00:00:00"/>
        <d v="2024-11-01T00:00:00"/>
        <d v="2024-02-02T00:00:00"/>
        <d v="2024-05-10T00:00:00"/>
        <d v="2024-09-08T00:00:00"/>
        <d v="2024-03-17T00:00:00"/>
        <d v="2024-07-20T00:00:00"/>
        <d v="2024-12-08T00:00:00"/>
        <d v="2024-10-04T00:00:00"/>
        <d v="2024-04-06T00:00:00"/>
        <d v="2024-05-22T00:00:00"/>
        <d v="2024-08-25T00:00:00"/>
        <d v="2024-06-29T00:00:00"/>
        <d v="2024-06-13T00:00:00"/>
      </sharedItems>
      <fieldGroup par="22"/>
    </cacheField>
    <cacheField name="Time" numFmtId="164">
      <sharedItems containsSemiMixedTypes="0" containsNonDate="0" containsDate="1" containsString="0" minDate="1899-12-30T00:02:34" maxDate="1899-12-30T23:59:15" count="1978">
        <d v="1899-12-30T12:29:38"/>
        <d v="1899-12-30T18:01:39"/>
        <d v="1899-12-30T08:56:10"/>
        <d v="1899-12-30T17:17:25"/>
        <d v="1899-12-30T22:08:00"/>
        <d v="1899-12-30T09:44:56"/>
        <d v="1899-12-30T15:45:58"/>
        <d v="1899-12-30T17:37:37"/>
        <d v="1899-12-30T12:49:09"/>
        <d v="1899-12-30T19:06:48"/>
        <d v="1899-12-30T16:24:12"/>
        <d v="1899-12-30T08:09:38"/>
        <d v="1899-12-30T22:44:15"/>
        <d v="1899-12-30T19:29:39"/>
        <d v="1899-12-30T18:28:53"/>
        <d v="1899-12-30T15:05:35"/>
        <d v="1899-12-30T10:51:16"/>
        <d v="1899-12-30T15:08:25"/>
        <d v="1899-12-30T09:07:10"/>
        <d v="1899-12-30T19:53:57"/>
        <d v="1899-12-30T21:27:04"/>
        <d v="1899-12-30T06:28:22"/>
        <d v="1899-12-30T11:02:45"/>
        <d v="1899-12-30T20:14:24"/>
        <d v="1899-12-30T16:30:14"/>
        <d v="1899-12-30T06:34:38"/>
        <d v="1899-12-30T09:44:00"/>
        <d v="1899-12-30T19:42:35"/>
        <d v="1899-12-30T18:57:12"/>
        <d v="1899-12-30T12:24:59"/>
        <d v="1899-12-30T17:37:52"/>
        <d v="1899-12-30T05:53:55"/>
        <d v="1899-12-30T18:08:04"/>
        <d v="1899-12-30T14:05:10"/>
        <d v="1899-12-30T19:53:15"/>
        <d v="1899-12-30T19:21:10"/>
        <d v="1899-12-30T13:04:31"/>
        <d v="1899-12-30T03:10:35"/>
        <d v="1899-12-30T15:43:16"/>
        <d v="1899-12-30T13:02:42"/>
        <d v="1899-12-30T09:14:57"/>
        <d v="1899-12-30T10:47:57"/>
        <d v="1899-12-30T19:42:39"/>
        <d v="1899-12-30T19:17:00"/>
        <d v="1899-12-30T21:14:19"/>
        <d v="1899-12-30T21:06:36"/>
        <d v="1899-12-30T07:17:07"/>
        <d v="1899-12-30T13:10:50"/>
        <d v="1899-12-30T00:44:47"/>
        <d v="1899-12-30T09:33:55"/>
        <d v="1899-12-30T21:26:59"/>
        <d v="1899-12-30T18:14:47"/>
        <d v="1899-12-30T22:20:34"/>
        <d v="1899-12-30T11:24:29"/>
        <d v="1899-12-30T17:46:46"/>
        <d v="1899-12-30T05:13:57"/>
        <d v="1899-12-30T10:36:44"/>
        <d v="1899-12-30T15:43:34"/>
        <d v="1899-12-30T10:03:27"/>
        <d v="1899-12-30T10:44:30"/>
        <d v="1899-12-30T12:02:26"/>
        <d v="1899-12-30T16:23:19"/>
        <d v="1899-12-30T11:15:59"/>
        <d v="1899-12-30T04:59:03"/>
        <d v="1899-12-30T18:22:02"/>
        <d v="1899-12-30T09:28:38"/>
        <d v="1899-12-30T09:59:11"/>
        <d v="1899-12-30T12:39:21"/>
        <d v="1899-12-30T11:14:35"/>
        <d v="1899-12-30T20:25:47"/>
        <d v="1899-12-30T19:52:48"/>
        <d v="1899-12-30T10:53:20"/>
        <d v="1899-12-30T21:40:00"/>
        <d v="1899-12-30T11:38:09"/>
        <d v="1899-12-30T21:22:39"/>
        <d v="1899-12-30T17:01:10"/>
        <d v="1899-12-30T21:21:55"/>
        <d v="1899-12-30T07:44:18"/>
        <d v="1899-12-30T08:29:14"/>
        <d v="1899-12-30T18:40:03"/>
        <d v="1899-12-30T09:17:39"/>
        <d v="1899-12-30T11:33:51"/>
        <d v="1899-12-30T17:39:56"/>
        <d v="1899-12-30T16:24:50"/>
        <d v="1899-12-30T10:51:01"/>
        <d v="1899-12-30T12:37:12"/>
        <d v="1899-12-30T17:05:36"/>
        <d v="1899-12-30T16:19:41"/>
        <d v="1899-12-30T18:58:36"/>
        <d v="1899-12-30T02:23:12"/>
        <d v="1899-12-30T21:27:00"/>
        <d v="1899-12-30T12:34:51"/>
        <d v="1899-12-30T13:09:16"/>
        <d v="1899-12-30T20:25:28"/>
        <d v="1899-12-30T20:38:07"/>
        <d v="1899-12-30T16:29:36"/>
        <d v="1899-12-30T18:21:32"/>
        <d v="1899-12-30T17:39:58"/>
        <d v="1899-12-30T08:52:57"/>
        <d v="1899-12-30T18:59:52"/>
        <d v="1899-12-30T18:04:39"/>
        <d v="1899-12-30T19:20:01"/>
        <d v="1899-12-30T20:16:53"/>
        <d v="1899-12-30T15:45:51"/>
        <d v="1899-12-30T18:47:16"/>
        <d v="1899-12-30T11:16:12"/>
        <d v="1899-12-30T16:21:31"/>
        <d v="1899-12-30T14:14:27"/>
        <d v="1899-12-30T16:34:57"/>
        <d v="1899-12-30T19:13:05"/>
        <d v="1899-12-30T15:24:51"/>
        <d v="1899-12-30T17:05:19"/>
        <d v="1899-12-30T15:32:16"/>
        <d v="1899-12-30T18:46:34"/>
        <d v="1899-12-30T11:31:18"/>
        <d v="1899-12-30T10:45:00"/>
        <d v="1899-12-30T06:39:39"/>
        <d v="1899-12-30T22:36:05"/>
        <d v="1899-12-30T13:55:19"/>
        <d v="1899-12-30T08:47:23"/>
        <d v="1899-12-30T16:16:56"/>
        <d v="1899-12-30T10:22:29"/>
        <d v="1899-12-30T18:36:50"/>
        <d v="1899-12-30T13:46:26"/>
        <d v="1899-12-30T19:41:40"/>
        <d v="1899-12-30T05:52:14"/>
        <d v="1899-12-30T18:08:10"/>
        <d v="1899-12-30T15:55:36"/>
        <d v="1899-12-30T14:17:24"/>
        <d v="1899-12-30T17:05:26"/>
        <d v="1899-12-30T17:50:10"/>
        <d v="1899-12-30T17:41:00"/>
        <d v="1899-12-30T17:07:36"/>
        <d v="1899-12-30T16:37:21"/>
        <d v="1899-12-30T12:28:32"/>
        <d v="1899-12-30T16:41:35"/>
        <d v="1899-12-30T22:15:54"/>
        <d v="1899-12-30T09:10:13"/>
        <d v="1899-12-30T01:09:07"/>
        <d v="1899-12-30T18:51:34"/>
        <d v="1899-12-30T20:45:58"/>
        <d v="1899-12-30T10:30:20"/>
        <d v="1899-12-30T17:11:59"/>
        <d v="1899-12-30T19:59:01"/>
        <d v="1899-12-30T18:13:59"/>
        <d v="1899-12-30T23:04:30"/>
        <d v="1899-12-30T19:03:28"/>
        <d v="1899-12-30T20:42:59"/>
        <d v="1899-12-30T18:23:40"/>
        <d v="1899-12-30T21:13:51"/>
        <d v="1899-12-30T20:31:57"/>
        <d v="1899-12-30T12:35:03"/>
        <d v="1899-12-30T21:27:23"/>
        <d v="1899-12-30T22:20:11"/>
        <d v="1899-12-30T16:42:58"/>
        <d v="1899-12-30T10:50:53"/>
        <d v="1899-12-30T18:36:43"/>
        <d v="1899-12-30T19:24:18"/>
        <d v="1899-12-30T06:51:43"/>
        <d v="1899-12-30T16:07:51"/>
        <d v="1899-12-30T12:35:33"/>
        <d v="1899-12-30T19:11:02"/>
        <d v="1899-12-30T06:16:08"/>
        <d v="1899-12-30T19:16:35"/>
        <d v="1899-12-30T06:04:30"/>
        <d v="1899-12-30T12:47:05"/>
        <d v="1899-12-30T23:08:22"/>
        <d v="1899-12-30T06:11:32"/>
        <d v="1899-12-30T16:51:38"/>
        <d v="1899-12-30T07:38:34"/>
        <d v="1899-12-30T14:42:27"/>
        <d v="1899-12-30T07:14:32"/>
        <d v="1899-12-30T16:38:12"/>
        <d v="1899-12-30T12:21:00"/>
        <d v="1899-12-30T09:19:16"/>
        <d v="1899-12-30T01:08:21"/>
        <d v="1899-12-30T21:08:35"/>
        <d v="1899-12-30T06:58:58"/>
        <d v="1899-12-30T22:02:03"/>
        <d v="1899-12-30T18:52:02"/>
        <d v="1899-12-30T17:11:41"/>
        <d v="1899-12-30T21:03:12"/>
        <d v="1899-12-30T22:48:26"/>
        <d v="1899-12-30T14:09:18"/>
        <d v="1899-12-30T09:58:14"/>
        <d v="1899-12-30T12:01:07"/>
        <d v="1899-12-30T22:28:52"/>
        <d v="1899-12-30T16:39:57"/>
        <d v="1899-12-30T19:11:24"/>
        <d v="1899-12-30T21:01:54"/>
        <d v="1899-12-30T18:40:11"/>
        <d v="1899-12-30T21:34:48"/>
        <d v="1899-12-30T02:41:57"/>
        <d v="1899-12-30T23:23:23"/>
        <d v="1899-12-30T12:23:13"/>
        <d v="1899-12-30T20:23:02"/>
        <d v="1899-12-30T10:16:09"/>
        <d v="1899-12-30T19:05:30"/>
        <d v="1899-12-30T16:57:27"/>
        <d v="1899-12-30T20:04:25"/>
        <d v="1899-12-30T14:29:16"/>
        <d v="1899-12-30T22:06:40"/>
        <d v="1899-12-30T18:57:34"/>
        <d v="1899-12-30T07:56:34"/>
        <d v="1899-12-30T19:23:06"/>
        <d v="1899-12-30T16:59:15"/>
        <d v="1899-12-30T20:53:36"/>
        <d v="1899-12-30T03:21:43"/>
        <d v="1899-12-30T18:49:22"/>
        <d v="1899-12-30T08:32:26"/>
        <d v="1899-12-30T16:33:57"/>
        <d v="1899-12-30T21:10:50"/>
        <d v="1899-12-30T19:12:37"/>
        <d v="1899-12-30T20:58:12"/>
        <d v="1899-12-30T21:24:16"/>
        <d v="1899-12-30T10:28:09"/>
        <d v="1899-12-30T15:46:27"/>
        <d v="1899-12-30T10:17:43"/>
        <d v="1899-12-30T07:48:07"/>
        <d v="1899-12-30T17:53:25"/>
        <d v="1899-12-30T21:09:54"/>
        <d v="1899-12-30T08:48:36"/>
        <d v="1899-12-30T08:41:41"/>
        <d v="1899-12-30T06:53:10"/>
        <d v="1899-12-30T09:03:55"/>
        <d v="1899-12-30T15:25:18"/>
        <d v="1899-12-30T04:07:03"/>
        <d v="1899-12-30T06:41:29"/>
        <d v="1899-12-30T21:53:28"/>
        <d v="1899-12-30T19:13:34"/>
        <d v="1899-12-30T09:18:36"/>
        <d v="1899-12-30T17:13:32"/>
        <d v="1899-12-30T18:58:35"/>
        <d v="1899-12-30T18:18:13"/>
        <d v="1899-12-30T15:49:09"/>
        <d v="1899-12-30T14:20:31"/>
        <d v="1899-12-30T10:59:44"/>
        <d v="1899-12-30T02:49:21"/>
        <d v="1899-12-30T11:41:45"/>
        <d v="1899-12-30T21:30:28"/>
        <d v="1899-12-30T19:10:02"/>
        <d v="1899-12-30T16:24:39"/>
        <d v="1899-12-30T14:34:57"/>
        <d v="1899-12-30T10:59:58"/>
        <d v="1899-12-30T17:11:13"/>
        <d v="1899-12-30T23:11:32"/>
        <d v="1899-12-30T10:03:37"/>
        <d v="1899-12-30T08:42:50"/>
        <d v="1899-12-30T09:13:13"/>
        <d v="1899-12-30T21:06:20"/>
        <d v="1899-12-30T13:48:25"/>
        <d v="1899-12-30T13:44:51"/>
        <d v="1899-12-30T20:20:54"/>
        <d v="1899-12-30T08:50:10"/>
        <d v="1899-12-30T16:16:28"/>
        <d v="1899-12-30T10:45:14"/>
        <d v="1899-12-30T11:00:26"/>
        <d v="1899-12-30T15:55:15"/>
        <d v="1899-12-30T17:46:59"/>
        <d v="1899-12-30T08:04:36"/>
        <d v="1899-12-30T05:04:40"/>
        <d v="1899-12-30T08:02:57"/>
        <d v="1899-12-30T11:09:18"/>
        <d v="1899-12-30T18:46:31"/>
        <d v="1899-12-30T14:03:27"/>
        <d v="1899-12-30T21:49:01"/>
        <d v="1899-12-30T07:28:54"/>
        <d v="1899-12-30T09:30:03"/>
        <d v="1899-12-30T18:48:40"/>
        <d v="1899-12-30T20:05:26"/>
        <d v="1899-12-30T09:40:17"/>
        <d v="1899-12-30T19:47:28"/>
        <d v="1899-12-30T12:27:17"/>
        <d v="1899-12-30T19:41:11"/>
        <d v="1899-12-30T14:17:08"/>
        <d v="1899-12-30T18:07:44"/>
        <d v="1899-12-30T21:55:25"/>
        <d v="1899-12-30T16:22:15"/>
        <d v="1899-12-30T07:50:54"/>
        <d v="1899-12-30T17:13:13"/>
        <d v="1899-12-30T19:36:59"/>
        <d v="1899-12-30T21:03:43"/>
        <d v="1899-12-30T11:19:15"/>
        <d v="1899-12-30T03:34:51"/>
        <d v="1899-12-30T20:44:46"/>
        <d v="1899-12-30T19:00:23"/>
        <d v="1899-12-30T20:29:02"/>
        <d v="1899-12-30T19:28:35"/>
        <d v="1899-12-30T18:35:05"/>
        <d v="1899-12-30T10:12:54"/>
        <d v="1899-12-30T21:04:51"/>
        <d v="1899-12-30T14:46:21"/>
        <d v="1899-12-30T16:43:09"/>
        <d v="1899-12-30T01:14:14"/>
        <d v="1899-12-30T16:09:31"/>
        <d v="1899-12-30T18:47:50"/>
        <d v="1899-12-30T17:14:18"/>
        <d v="1899-12-30T21:04:42"/>
        <d v="1899-12-30T14:02:47"/>
        <d v="1899-12-30T20:15:39"/>
        <d v="1899-12-30T20:15:11"/>
        <d v="1899-12-30T13:22:10"/>
        <d v="1899-12-30T11:03:11"/>
        <d v="1899-12-30T11:57:59"/>
        <d v="1899-12-30T21:15:24"/>
        <d v="1899-12-30T11:34:22"/>
        <d v="1899-12-30T09:55:49"/>
        <d v="1899-12-30T08:25:20"/>
        <d v="1899-12-30T15:40:40"/>
        <d v="1899-12-30T12:45:03"/>
        <d v="1899-12-30T01:29:50"/>
        <d v="1899-12-30T22:39:08"/>
        <d v="1899-12-30T13:35:55"/>
        <d v="1899-12-30T15:20:50"/>
        <d v="1899-12-30T06:30:30"/>
        <d v="1899-12-30T21:53:22"/>
        <d v="1899-12-30T03:56:19"/>
        <d v="1899-12-30T06:39:13"/>
        <d v="1899-12-30T15:23:53"/>
        <d v="1899-12-30T16:22:48"/>
        <d v="1899-12-30T09:51:13"/>
        <d v="1899-12-30T22:39:15"/>
        <d v="1899-12-30T17:42:35"/>
        <d v="1899-12-30T08:10:57"/>
        <d v="1899-12-30T02:51:56"/>
        <d v="1899-12-30T18:30:55"/>
        <d v="1899-12-30T19:49:23"/>
        <d v="1899-12-30T10:39:57"/>
        <d v="1899-12-30T18:09:35"/>
        <d v="1899-12-30T20:42:23"/>
        <d v="1899-12-30T09:05:53"/>
        <d v="1899-12-30T01:52:02"/>
        <d v="1899-12-30T02:44:58"/>
        <d v="1899-12-30T13:15:08"/>
        <d v="1899-12-30T11:09:37"/>
        <d v="1899-12-30T16:35:23"/>
        <d v="1899-12-30T13:53:17"/>
        <d v="1899-12-30T14:05:34"/>
        <d v="1899-12-30T19:07:57"/>
        <d v="1899-12-30T15:56:29"/>
        <d v="1899-12-30T13:01:21"/>
        <d v="1899-12-30T10:53:47"/>
        <d v="1899-12-30T17:20:23"/>
        <d v="1899-12-30T20:13:00"/>
        <d v="1899-12-30T08:57:24"/>
        <d v="1899-12-30T02:31:09"/>
        <d v="1899-12-30T16:19:02"/>
        <d v="1899-12-30T17:14:35"/>
        <d v="1899-12-30T09:16:04"/>
        <d v="1899-12-30T21:29:14"/>
        <d v="1899-12-30T17:48:55"/>
        <d v="1899-12-30T21:13:50"/>
        <d v="1899-12-30T15:15:50"/>
        <d v="1899-12-30T18:52:59"/>
        <d v="1899-12-30T17:22:40"/>
        <d v="1899-12-30T12:20:07"/>
        <d v="1899-12-30T18:07:10"/>
        <d v="1899-12-30T14:39:37"/>
        <d v="1899-12-30T18:44:28"/>
        <d v="1899-12-30T03:42:37"/>
        <d v="1899-12-30T05:25:09"/>
        <d v="1899-12-30T17:29:47"/>
        <d v="1899-12-30T19:08:22"/>
        <d v="1899-12-30T18:06:50"/>
        <d v="1899-12-30T14:38:02"/>
        <d v="1899-12-30T19:18:56"/>
        <d v="1899-12-30T16:19:12"/>
        <d v="1899-12-30T21:41:12"/>
        <d v="1899-12-30T14:06:02"/>
        <d v="1899-12-30T16:49:53"/>
        <d v="1899-12-30T19:24:59"/>
        <d v="1899-12-30T18:05:10"/>
        <d v="1899-12-30T15:53:15"/>
        <d v="1899-12-30T23:28:39"/>
        <d v="1899-12-30T04:51:55"/>
        <d v="1899-12-30T09:09:48"/>
        <d v="1899-12-30T03:45:50"/>
        <d v="1899-12-30T21:25:37"/>
        <d v="1899-12-30T14:26:34"/>
        <d v="1899-12-30T11:35:16"/>
        <d v="1899-12-30T16:59:05"/>
        <d v="1899-12-30T06:06:08"/>
        <d v="1899-12-30T11:25:04"/>
        <d v="1899-12-30T11:49:24"/>
        <d v="1899-12-30T11:55:31"/>
        <d v="1899-12-30T20:08:07"/>
        <d v="1899-12-30T10:32:59"/>
        <d v="1899-12-30T02:37:10"/>
        <d v="1899-12-30T21:52:08"/>
        <d v="1899-12-30T23:59:15"/>
        <d v="1899-12-30T13:31:45"/>
        <d v="1899-12-30T17:45:30"/>
        <d v="1899-12-30T19:41:22"/>
        <d v="1899-12-30T13:53:18"/>
        <d v="1899-12-30T07:10:12"/>
        <d v="1899-12-30T11:47:22"/>
        <d v="1899-12-30T01:17:51"/>
        <d v="1899-12-30T12:34:46"/>
        <d v="1899-12-30T09:03:00"/>
        <d v="1899-12-30T19:25:02"/>
        <d v="1899-12-30T13:02:32"/>
        <d v="1899-12-30T14:46:37"/>
        <d v="1899-12-30T23:05:49"/>
        <d v="1899-12-30T21:48:21"/>
        <d v="1899-12-30T15:09:07"/>
        <d v="1899-12-30T09:33:05"/>
        <d v="1899-12-30T12:25:23"/>
        <d v="1899-12-30T22:13:15"/>
        <d v="1899-12-30T23:39:15"/>
        <d v="1899-12-30T19:00:24"/>
        <d v="1899-12-30T19:47:03"/>
        <d v="1899-12-30T16:43:36"/>
        <d v="1899-12-30T16:52:05"/>
        <d v="1899-12-30T10:17:35"/>
        <d v="1899-12-30T22:33:01"/>
        <d v="1899-12-30T19:43:12"/>
        <d v="1899-12-30T06:09:08"/>
        <d v="1899-12-30T10:43:36"/>
        <d v="1899-12-30T06:22:50"/>
        <d v="1899-12-30T18:58:54"/>
        <d v="1899-12-30T20:42:13"/>
        <d v="1899-12-30T15:02:03"/>
        <d v="1899-12-30T11:34:09"/>
        <d v="1899-12-30T10:19:51"/>
        <d v="1899-12-30T17:43:38"/>
        <d v="1899-12-30T18:26:42"/>
        <d v="1899-12-30T18:19:32"/>
        <d v="1899-12-30T19:10:04"/>
        <d v="1899-12-30T20:12:48"/>
        <d v="1899-12-30T08:59:05"/>
        <d v="1899-12-30T18:13:26"/>
        <d v="1899-12-30T19:53:26"/>
        <d v="1899-12-30T00:27:47"/>
        <d v="1899-12-30T22:00:18"/>
        <d v="1899-12-30T17:11:05"/>
        <d v="1899-12-30T19:23:42"/>
        <d v="1899-12-30T16:22:08"/>
        <d v="1899-12-30T11:48:21"/>
        <d v="1899-12-30T07:07:23"/>
        <d v="1899-12-30T18:38:27"/>
        <d v="1899-12-30T18:46:11"/>
        <d v="1899-12-30T16:22:14"/>
        <d v="1899-12-30T04:41:59"/>
        <d v="1899-12-30T22:33:27"/>
        <d v="1899-12-30T19:05:58"/>
        <d v="1899-12-30T11:49:33"/>
        <d v="1899-12-30T19:48:28"/>
        <d v="1899-12-30T14:00:29"/>
        <d v="1899-12-30T13:03:15"/>
        <d v="1899-12-30T19:39:38"/>
        <d v="1899-12-30T09:12:38"/>
        <d v="1899-12-30T17:16:04"/>
        <d v="1899-12-30T08:54:09"/>
        <d v="1899-12-30T13:43:56"/>
        <d v="1899-12-30T10:34:23"/>
        <d v="1899-12-30T21:14:25"/>
        <d v="1899-12-30T03:34:22"/>
        <d v="1899-12-30T20:23:08"/>
        <d v="1899-12-30T09:12:53"/>
        <d v="1899-12-30T19:10:08"/>
        <d v="1899-12-30T17:59:06"/>
        <d v="1899-12-30T21:54:30"/>
        <d v="1899-12-30T15:20:19"/>
        <d v="1899-12-30T18:52:40"/>
        <d v="1899-12-30T09:59:46"/>
        <d v="1899-12-30T16:53:42"/>
        <d v="1899-12-30T11:21:13"/>
        <d v="1899-12-30T06:52:49"/>
        <d v="1899-12-30T15:34:07"/>
        <d v="1899-12-30T10:19:06"/>
        <d v="1899-12-30T19:30:57"/>
        <d v="1899-12-30T07:40:03"/>
        <d v="1899-12-30T08:18:20"/>
        <d v="1899-12-30T18:10:37"/>
        <d v="1899-12-30T11:52:33"/>
        <d v="1899-12-30T12:53:30"/>
        <d v="1899-12-30T13:54:20"/>
        <d v="1899-12-30T16:57:48"/>
        <d v="1899-12-30T09:51:14"/>
        <d v="1899-12-30T07:46:22"/>
        <d v="1899-12-30T18:30:52"/>
        <d v="1899-12-30T05:27:39"/>
        <d v="1899-12-30T18:08:25"/>
        <d v="1899-12-30T18:08:03"/>
        <d v="1899-12-30T19:33:38"/>
        <d v="1899-12-30T16:58:32"/>
        <d v="1899-12-30T17:50:42"/>
        <d v="1899-12-30T18:51:57"/>
        <d v="1899-12-30T05:56:09"/>
        <d v="1899-12-30T20:32:17"/>
        <d v="1899-12-30T22:58:02"/>
        <d v="1899-12-30T09:20:39"/>
        <d v="1899-12-30T17:05:28"/>
        <d v="1899-12-30T18:27:13"/>
        <d v="1899-12-30T23:43:15"/>
        <d v="1899-12-30T09:03:49"/>
        <d v="1899-12-30T03:06:06"/>
        <d v="1899-12-30T20:53:11"/>
        <d v="1899-12-30T13:28:31"/>
        <d v="1899-12-30T12:14:07"/>
        <d v="1899-12-30T20:46:08"/>
        <d v="1899-12-30T14:52:54"/>
        <d v="1899-12-30T20:17:26"/>
        <d v="1899-12-30T10:02:17"/>
        <d v="1899-12-30T09:37:31"/>
        <d v="1899-12-30T18:19:30"/>
        <d v="1899-12-30T21:14:38"/>
        <d v="1899-12-30T10:07:04"/>
        <d v="1899-12-30T20:06:11"/>
        <d v="1899-12-30T20:21:12"/>
        <d v="1899-12-30T15:08:47"/>
        <d v="1899-12-30T16:23:25"/>
        <d v="1899-12-30T12:48:08"/>
        <d v="1899-12-30T10:00:31"/>
        <d v="1899-12-30T19:49:46"/>
        <d v="1899-12-30T14:02:01"/>
        <d v="1899-12-30T08:09:09"/>
        <d v="1899-12-30T20:19:58"/>
        <d v="1899-12-30T17:00:33"/>
        <d v="1899-12-30T08:25:19"/>
        <d v="1899-12-30T17:58:11"/>
        <d v="1899-12-30T19:05:27"/>
        <d v="1899-12-30T09:57:25"/>
        <d v="1899-12-30T10:28:54"/>
        <d v="1899-12-30T21:06:58"/>
        <d v="1899-12-30T14:09:02"/>
        <d v="1899-12-30T11:10:02"/>
        <d v="1899-12-30T04:40:50"/>
        <d v="1899-12-30T22:58:27"/>
        <d v="1899-12-30T17:14:23"/>
        <d v="1899-12-30T14:38:13"/>
        <d v="1899-12-30T15:21:21"/>
        <d v="1899-12-30T08:04:49"/>
        <d v="1899-12-30T11:27:31"/>
        <d v="1899-12-30T18:43:24"/>
        <d v="1899-12-30T07:55:35"/>
        <d v="1899-12-30T20:40:00"/>
        <d v="1899-12-30T18:13:20"/>
        <d v="1899-12-30T21:51:46"/>
        <d v="1899-12-30T15:11:55"/>
        <d v="1899-12-30T20:06:27"/>
        <d v="1899-12-30T21:18:07"/>
        <d v="1899-12-30T18:19:48"/>
        <d v="1899-12-30T17:57:48"/>
        <d v="1899-12-30T07:17:19"/>
        <d v="1899-12-30T23:11:44"/>
        <d v="1899-12-30T13:46:36"/>
        <d v="1899-12-30T16:44:33"/>
        <d v="1899-12-30T13:48:26"/>
        <d v="1899-12-30T19:17:25"/>
        <d v="1899-12-30T14:35:05"/>
        <d v="1899-12-30T16:45:00"/>
        <d v="1899-12-30T12:37:59"/>
        <d v="1899-12-30T12:48:28"/>
        <d v="1899-12-30T12:27:33"/>
        <d v="1899-12-30T06:30:07"/>
        <d v="1899-12-30T17:41:41"/>
        <d v="1899-12-30T12:49:17"/>
        <d v="1899-12-30T15:17:40"/>
        <d v="1899-12-30T12:15:54"/>
        <d v="1899-12-30T16:38:52"/>
        <d v="1899-12-30T19:44:01"/>
        <d v="1899-12-30T22:21:38"/>
        <d v="1899-12-30T09:47:34"/>
        <d v="1899-12-30T21:40:13"/>
        <d v="1899-12-30T05:53:26"/>
        <d v="1899-12-30T07:00:32"/>
        <d v="1899-12-30T10:19:52"/>
        <d v="1899-12-30T19:06:23"/>
        <d v="1899-12-30T17:18:39"/>
        <d v="1899-12-30T13:37:48"/>
        <d v="1899-12-30T18:38:19"/>
        <d v="1899-12-30T18:58:47"/>
        <d v="1899-12-30T10:25:53"/>
        <d v="1899-12-30T15:05:38"/>
        <d v="1899-12-30T04:00:36"/>
        <d v="1899-12-30T22:25:41"/>
        <d v="1899-12-30T19:15:38"/>
        <d v="1899-12-30T09:34:01"/>
        <d v="1899-12-30T20:05:28"/>
        <d v="1899-12-30T10:30:09"/>
        <d v="1899-12-30T19:38:43"/>
        <d v="1899-12-30T17:18:51"/>
        <d v="1899-12-30T14:46:35"/>
        <d v="1899-12-30T08:22:00"/>
        <d v="1899-12-30T09:45:28"/>
        <d v="1899-12-30T17:06:19"/>
        <d v="1899-12-30T16:23:38"/>
        <d v="1899-12-30T16:17:42"/>
        <d v="1899-12-30T08:28:49"/>
        <d v="1899-12-30T13:59:52"/>
        <d v="1899-12-30T23:29:34"/>
        <d v="1899-12-30T18:19:54"/>
        <d v="1899-12-30T10:40:26"/>
        <d v="1899-12-30T06:07:23"/>
        <d v="1899-12-30T11:46:44"/>
        <d v="1899-12-30T06:12:54"/>
        <d v="1899-12-30T19:38:20"/>
        <d v="1899-12-30T20:49:04"/>
        <d v="1899-12-30T11:16:17"/>
        <d v="1899-12-30T17:07:14"/>
        <d v="1899-12-30T16:54:05"/>
        <d v="1899-12-30T05:36:39"/>
        <d v="1899-12-30T09:51:54"/>
        <d v="1899-12-30T16:32:43"/>
        <d v="1899-12-30T19:30:09"/>
        <d v="1899-12-30T17:50:09"/>
        <d v="1899-12-30T21:15:02"/>
        <d v="1899-12-30T08:20:00"/>
        <d v="1899-12-30T16:55:54"/>
        <d v="1899-12-30T15:01:11"/>
        <d v="1899-12-30T19:45:06"/>
        <d v="1899-12-30T19:14:56"/>
        <d v="1899-12-30T11:31:48"/>
        <d v="1899-12-30T12:04:56"/>
        <d v="1899-12-30T16:59:49"/>
        <d v="1899-12-30T14:07:00"/>
        <d v="1899-12-30T15:36:47"/>
        <d v="1899-12-30T23:51:33"/>
        <d v="1899-12-30T21:05:15"/>
        <d v="1899-12-30T12:12:23"/>
        <d v="1899-12-30T19:02:56"/>
        <d v="1899-12-30T06:31:59"/>
        <d v="1899-12-30T08:29:40"/>
        <d v="1899-12-30T22:18:29"/>
        <d v="1899-12-30T08:32:00"/>
        <d v="1899-12-30T21:00:28"/>
        <d v="1899-12-30T19:59:10"/>
        <d v="1899-12-30T13:18:26"/>
        <d v="1899-12-30T12:49:16"/>
        <d v="1899-12-30T08:47:58"/>
        <d v="1899-12-30T22:50:56"/>
        <d v="1899-12-30T15:15:23"/>
        <d v="1899-12-30T07:08:32"/>
        <d v="1899-12-30T17:14:55"/>
        <d v="1899-12-30T08:12:15"/>
        <d v="1899-12-30T14:13:38"/>
        <d v="1899-12-30T23:04:08"/>
        <d v="1899-12-30T18:01:32"/>
        <d v="1899-12-30T10:49:23"/>
        <d v="1899-12-30T11:48:26"/>
        <d v="1899-12-30T05:14:49"/>
        <d v="1899-12-30T19:13:11"/>
        <d v="1899-12-30T17:50:12"/>
        <d v="1899-12-30T08:33:15"/>
        <d v="1899-12-30T09:13:21"/>
        <d v="1899-12-30T13:40:36"/>
        <d v="1899-12-30T19:24:53"/>
        <d v="1899-12-30T15:47:38"/>
        <d v="1899-12-30T10:07:55"/>
        <d v="1899-12-30T16:39:18"/>
        <d v="1899-12-30T01:13:00"/>
        <d v="1899-12-30T19:32:23"/>
        <d v="1899-12-30T07:04:20"/>
        <d v="1899-12-30T14:59:55"/>
        <d v="1899-12-30T15:54:57"/>
        <d v="1899-12-30T18:01:19"/>
        <d v="1899-12-30T12:07:41"/>
        <d v="1899-12-30T19:21:11"/>
        <d v="1899-12-30T22:19:35"/>
        <d v="1899-12-30T18:22:12"/>
        <d v="1899-12-30T20:28:56"/>
        <d v="1899-12-30T14:13:53"/>
        <d v="1899-12-30T21:22:34"/>
        <d v="1899-12-30T06:55:05"/>
        <d v="1899-12-30T18:48:35"/>
        <d v="1899-12-30T04:29:44"/>
        <d v="1899-12-30T06:00:16"/>
        <d v="1899-12-30T22:34:50"/>
        <d v="1899-12-30T11:16:28"/>
        <d v="1899-12-30T17:33:35"/>
        <d v="1899-12-30T07:28:25"/>
        <d v="1899-12-30T10:59:30"/>
        <d v="1899-12-30T22:18:11"/>
        <d v="1899-12-30T17:40:11"/>
        <d v="1899-12-30T07:49:28"/>
        <d v="1899-12-30T17:17:59"/>
        <d v="1899-12-30T22:36:04"/>
        <d v="1899-12-30T22:28:41"/>
        <d v="1899-12-30T18:34:10"/>
        <d v="1899-12-30T17:15:22"/>
        <d v="1899-12-30T21:11:22"/>
        <d v="1899-12-30T14:34:29"/>
        <d v="1899-12-30T21:13:34"/>
        <d v="1899-12-30T09:57:51"/>
        <d v="1899-12-30T10:45:22"/>
        <d v="1899-12-30T20:54:30"/>
        <d v="1899-12-30T10:53:55"/>
        <d v="1899-12-30T20:20:27"/>
        <d v="1899-12-30T17:07:56"/>
        <d v="1899-12-30T16:56:38"/>
        <d v="1899-12-30T04:48:26"/>
        <d v="1899-12-30T08:12:58"/>
        <d v="1899-12-30T09:17:03"/>
        <d v="1899-12-30T18:35:30"/>
        <d v="1899-12-30T15:18:54"/>
        <d v="1899-12-30T18:26:46"/>
        <d v="1899-12-30T19:50:28"/>
        <d v="1899-12-30T01:16:43"/>
        <d v="1899-12-30T23:04:44"/>
        <d v="1899-12-30T13:57:05"/>
        <d v="1899-12-30T16:11:43"/>
        <d v="1899-12-30T17:30:46"/>
        <d v="1899-12-30T12:33:15"/>
        <d v="1899-12-30T00:56:01"/>
        <d v="1899-12-30T03:08:38"/>
        <d v="1899-12-30T22:06:38"/>
        <d v="1899-12-30T08:03:46"/>
        <d v="1899-12-30T23:36:51"/>
        <d v="1899-12-30T14:34:44"/>
        <d v="1899-12-30T16:02:17"/>
        <d v="1899-12-30T13:48:43"/>
        <d v="1899-12-30T00:25:56"/>
        <d v="1899-12-30T19:35:11"/>
        <d v="1899-12-30T15:45:33"/>
        <d v="1899-12-30T06:30:58"/>
        <d v="1899-12-30T16:14:28"/>
        <d v="1899-12-30T18:26:16"/>
        <d v="1899-12-30T19:13:35"/>
        <d v="1899-12-30T05:48:39"/>
        <d v="1899-12-30T14:29:56"/>
        <d v="1899-12-30T14:02:17"/>
        <d v="1899-12-30T17:27:56"/>
        <d v="1899-12-30T21:13:55"/>
        <d v="1899-12-30T13:38:27"/>
        <d v="1899-12-30T19:17:58"/>
        <d v="1899-12-30T20:19:22"/>
        <d v="1899-12-30T16:48:56"/>
        <d v="1899-12-30T09:41:12"/>
        <d v="1899-12-30T02:16:29"/>
        <d v="1899-12-30T10:46:08"/>
        <d v="1899-12-30T21:40:16"/>
        <d v="1899-12-30T20:04:40"/>
        <d v="1899-12-30T19:09:21"/>
        <d v="1899-12-30T15:18:28"/>
        <d v="1899-12-30T18:10:56"/>
        <d v="1899-12-30T14:58:13"/>
        <d v="1899-12-30T08:49:43"/>
        <d v="1899-12-30T08:55:47"/>
        <d v="1899-12-30T22:56:43"/>
        <d v="1899-12-30T10:43:05"/>
        <d v="1899-12-30T21:43:40"/>
        <d v="1899-12-30T19:59:22"/>
        <d v="1899-12-30T06:23:53"/>
        <d v="1899-12-30T05:45:21"/>
        <d v="1899-12-30T16:40:53"/>
        <d v="1899-12-30T11:30:12"/>
        <d v="1899-12-30T02:53:22"/>
        <d v="1899-12-30T16:48:05"/>
        <d v="1899-12-30T13:59:54"/>
        <d v="1899-12-30T22:50:23"/>
        <d v="1899-12-30T17:36:04"/>
        <d v="1899-12-30T16:04:21"/>
        <d v="1899-12-30T22:54:00"/>
        <d v="1899-12-30T07:40:35"/>
        <d v="1899-12-30T10:56:23"/>
        <d v="1899-12-30T16:08:37"/>
        <d v="1899-12-30T07:31:28"/>
        <d v="1899-12-30T06:39:21"/>
        <d v="1899-12-30T06:45:04"/>
        <d v="1899-12-30T15:01:07"/>
        <d v="1899-12-30T20:51:43"/>
        <d v="1899-12-30T13:24:41"/>
        <d v="1899-12-30T05:30:31"/>
        <d v="1899-12-30T14:51:12"/>
        <d v="1899-12-30T09:02:15"/>
        <d v="1899-12-30T11:44:39"/>
        <d v="1899-12-30T09:07:20"/>
        <d v="1899-12-30T20:47:33"/>
        <d v="1899-12-30T14:56:35"/>
        <d v="1899-12-30T19:22:01"/>
        <d v="1899-12-30T14:25:25"/>
        <d v="1899-12-30T15:30:19"/>
        <d v="1899-12-30T19:47:38"/>
        <d v="1899-12-30T22:15:19"/>
        <d v="1899-12-30T10:56:13"/>
        <d v="1899-12-30T17:21:56"/>
        <d v="1899-12-30T21:37:32"/>
        <d v="1899-12-30T18:24:09"/>
        <d v="1899-12-30T20:42:54"/>
        <d v="1899-12-30T23:03:35"/>
        <d v="1899-12-30T09:19:28"/>
        <d v="1899-12-30T21:00:15"/>
        <d v="1899-12-30T14:47:52"/>
        <d v="1899-12-30T20:30:17"/>
        <d v="1899-12-30T22:19:58"/>
        <d v="1899-12-30T17:51:08"/>
        <d v="1899-12-30T20:25:20"/>
        <d v="1899-12-30T01:06:04"/>
        <d v="1899-12-30T18:43:51"/>
        <d v="1899-12-30T06:59:49"/>
        <d v="1899-12-30T20:40:24"/>
        <d v="1899-12-30T16:31:47"/>
        <d v="1899-12-30T14:19:04"/>
        <d v="1899-12-30T12:36:07"/>
        <d v="1899-12-30T11:33:08"/>
        <d v="1899-12-30T20:49:44"/>
        <d v="1899-12-30T08:19:49"/>
        <d v="1899-12-30T14:28:27"/>
        <d v="1899-12-30T17:07:27"/>
        <d v="1899-12-30T12:13:08"/>
        <d v="1899-12-30T22:02:52"/>
        <d v="1899-12-30T18:15:34"/>
        <d v="1899-12-30T18:23:01"/>
        <d v="1899-12-30T20:45:19"/>
        <d v="1899-12-30T10:57:45"/>
        <d v="1899-12-30T18:37:16"/>
        <d v="1899-12-30T11:18:30"/>
        <d v="1899-12-30T11:42:26"/>
        <d v="1899-12-30T20:24:45"/>
        <d v="1899-12-30T19:05:10"/>
        <d v="1899-12-30T10:34:45"/>
        <d v="1899-12-30T18:48:18"/>
        <d v="1899-12-30T07:49:39"/>
        <d v="1899-12-30T14:55:28"/>
        <d v="1899-12-30T16:41:47"/>
        <d v="1899-12-30T07:53:31"/>
        <d v="1899-12-30T04:03:30"/>
        <d v="1899-12-30T10:32:14"/>
        <d v="1899-12-30T21:43:18"/>
        <d v="1899-12-30T01:34:22"/>
        <d v="1899-12-30T11:15:42"/>
        <d v="1899-12-30T10:35:57"/>
        <d v="1899-12-30T18:10:28"/>
        <d v="1899-12-30T07:31:29"/>
        <d v="1899-12-30T14:13:59"/>
        <d v="1899-12-30T11:08:10"/>
        <d v="1899-12-30T05:07:20"/>
        <d v="1899-12-30T20:59:12"/>
        <d v="1899-12-30T16:26:49"/>
        <d v="1899-12-30T09:49:01"/>
        <d v="1899-12-30T19:51:36"/>
        <d v="1899-12-30T23:02:51"/>
        <d v="1899-12-30T05:34:45"/>
        <d v="1899-12-30T17:13:31"/>
        <d v="1899-12-30T21:37:48"/>
        <d v="1899-12-30T20:44:06"/>
        <d v="1899-12-30T15:23:22"/>
        <d v="1899-12-30T14:23:15"/>
        <d v="1899-12-30T21:50:51"/>
        <d v="1899-12-30T17:28:07"/>
        <d v="1899-12-30T18:53:14"/>
        <d v="1899-12-30T07:08:01"/>
        <d v="1899-12-30T17:10:04"/>
        <d v="1899-12-30T18:42:24"/>
        <d v="1899-12-30T17:20:08"/>
        <d v="1899-12-30T12:03:41"/>
        <d v="1899-12-30T04:32:16"/>
        <d v="1899-12-30T22:42:13"/>
        <d v="1899-12-30T09:57:40"/>
        <d v="1899-12-30T09:07:03"/>
        <d v="1899-12-30T00:51:55"/>
        <d v="1899-12-30T07:07:42"/>
        <d v="1899-12-30T19:46:09"/>
        <d v="1899-12-30T10:14:15"/>
        <d v="1899-12-30T06:23:51"/>
        <d v="1899-12-30T11:32:54"/>
        <d v="1899-12-30T20:18:56"/>
        <d v="1899-12-30T23:04:36"/>
        <d v="1899-12-30T21:34:44"/>
        <d v="1899-12-30T19:53:38"/>
        <d v="1899-12-30T17:59:11"/>
        <d v="1899-12-30T10:51:06"/>
        <d v="1899-12-30T17:33:05"/>
        <d v="1899-12-30T07:18:34"/>
        <d v="1899-12-30T12:32:45"/>
        <d v="1899-12-30T18:32:11"/>
        <d v="1899-12-30T12:56:28"/>
        <d v="1899-12-30T18:20:06"/>
        <d v="1899-12-30T01:53:17"/>
        <d v="1899-12-30T17:30:52"/>
        <d v="1899-12-30T07:33:52"/>
        <d v="1899-12-30T16:42:51"/>
        <d v="1899-12-30T13:59:49"/>
        <d v="1899-12-30T16:42:54"/>
        <d v="1899-12-30T16:18:19"/>
        <d v="1899-12-30T17:48:08"/>
        <d v="1899-12-30T18:34:11"/>
        <d v="1899-12-30T10:31:23"/>
        <d v="1899-12-30T14:25:42"/>
        <d v="1899-12-30T20:54:05"/>
        <d v="1899-12-30T11:18:50"/>
        <d v="1899-12-30T17:59:09"/>
        <d v="1899-12-30T18:19:05"/>
        <d v="1899-12-30T13:06:27"/>
        <d v="1899-12-30T21:50:27"/>
        <d v="1899-12-30T08:48:26"/>
        <d v="1899-12-30T17:28:54"/>
        <d v="1899-12-30T13:09:52"/>
        <d v="1899-12-30T18:14:56"/>
        <d v="1899-12-30T09:11:09"/>
        <d v="1899-12-30T18:45:01"/>
        <d v="1899-12-30T15:19:20"/>
        <d v="1899-12-30T22:32:09"/>
        <d v="1899-12-30T03:41:52"/>
        <d v="1899-12-30T08:21:07"/>
        <d v="1899-12-30T19:32:05"/>
        <d v="1899-12-30T10:52:34"/>
        <d v="1899-12-30T22:17:20"/>
        <d v="1899-12-30T20:08:29"/>
        <d v="1899-12-30T23:54:40"/>
        <d v="1899-12-30T22:49:23"/>
        <d v="1899-12-30T12:41:01"/>
        <d v="1899-12-30T08:33:04"/>
        <d v="1899-12-30T19:45:10"/>
        <d v="1899-12-30T11:47:18"/>
        <d v="1899-12-30T05:06:50"/>
        <d v="1899-12-30T22:05:22"/>
        <d v="1899-12-30T16:20:40"/>
        <d v="1899-12-30T14:12:51"/>
        <d v="1899-12-30T13:25:23"/>
        <d v="1899-12-30T17:15:40"/>
        <d v="1899-12-30T09:09:22"/>
        <d v="1899-12-30T14:25:06"/>
        <d v="1899-12-30T09:45:20"/>
        <d v="1899-12-30T18:32:27"/>
        <d v="1899-12-30T08:41:23"/>
        <d v="1899-12-30T07:08:44"/>
        <d v="1899-12-30T20:08:25"/>
        <d v="1899-12-30T08:32:29"/>
        <d v="1899-12-30T15:59:50"/>
        <d v="1899-12-30T12:31:40"/>
        <d v="1899-12-30T19:06:08"/>
        <d v="1899-12-30T15:51:05"/>
        <d v="1899-12-30T22:50:44"/>
        <d v="1899-12-30T19:52:11"/>
        <d v="1899-12-30T22:02:19"/>
        <d v="1899-12-30T20:22:49"/>
        <d v="1899-12-30T21:57:03"/>
        <d v="1899-12-30T14:08:25"/>
        <d v="1899-12-30T21:02:27"/>
        <d v="1899-12-30T18:21:36"/>
        <d v="1899-12-30T08:03:54"/>
        <d v="1899-12-30T12:35:21"/>
        <d v="1899-12-30T10:03:42"/>
        <d v="1899-12-30T00:30:43"/>
        <d v="1899-12-30T18:26:59"/>
        <d v="1899-12-30T01:45:54"/>
        <d v="1899-12-30T20:38:05"/>
        <d v="1899-12-30T08:37:47"/>
        <d v="1899-12-30T17:03:47"/>
        <d v="1899-12-30T17:25:42"/>
        <d v="1899-12-30T06:12:27"/>
        <d v="1899-12-30T06:15:30"/>
        <d v="1899-12-30T19:26:48"/>
        <d v="1899-12-30T06:25:56"/>
        <d v="1899-12-30T15:10:08"/>
        <d v="1899-12-30T15:59:15"/>
        <d v="1899-12-30T05:08:27"/>
        <d v="1899-12-30T11:19:52"/>
        <d v="1899-12-30T19:54:40"/>
        <d v="1899-12-30T13:43:42"/>
        <d v="1899-12-30T14:53:12"/>
        <d v="1899-12-30T17:12:15"/>
        <d v="1899-12-30T17:17:23"/>
        <d v="1899-12-30T07:11:32"/>
        <d v="1899-12-30T15:54:15"/>
        <d v="1899-12-30T16:50:37"/>
        <d v="1899-12-30T19:01:09"/>
        <d v="1899-12-30T15:39:39"/>
        <d v="1899-12-30T10:44:54"/>
        <d v="1899-12-30T10:51:00"/>
        <d v="1899-12-30T05:22:45"/>
        <d v="1899-12-30T00:02:34"/>
        <d v="1899-12-30T10:23:31"/>
        <d v="1899-12-30T20:30:49"/>
        <d v="1899-12-30T18:10:53"/>
        <d v="1899-12-30T12:25:00"/>
        <d v="1899-12-30T11:10:06"/>
        <d v="1899-12-30T14:56:25"/>
        <d v="1899-12-30T22:50:49"/>
        <d v="1899-12-30T15:33:29"/>
        <d v="1899-12-30T18:09:57"/>
        <d v="1899-12-30T18:06:35"/>
        <d v="1899-12-30T22:04:09"/>
        <d v="1899-12-30T22:27:56"/>
        <d v="1899-12-30T07:26:47"/>
        <d v="1899-12-30T05:51:23"/>
        <d v="1899-12-30T15:12:27"/>
        <d v="1899-12-30T14:40:33"/>
        <d v="1899-12-30T12:19:27"/>
        <d v="1899-12-30T13:31:09"/>
        <d v="1899-12-30T09:38:15"/>
        <d v="1899-12-30T14:26:21"/>
        <d v="1899-12-30T09:04:20"/>
        <d v="1899-12-30T17:44:49"/>
        <d v="1899-12-30T17:49:16"/>
        <d v="1899-12-30T17:20:37"/>
        <d v="1899-12-30T18:05:08"/>
        <d v="1899-12-30T10:36:28"/>
        <d v="1899-12-30T07:49:14"/>
        <d v="1899-12-30T20:14:03"/>
        <d v="1899-12-30T11:39:21"/>
        <d v="1899-12-30T13:52:27"/>
        <d v="1899-12-30T13:51:27"/>
        <d v="1899-12-30T01:15:16"/>
        <d v="1899-12-30T22:05:35"/>
        <d v="1899-12-30T11:26:32"/>
        <d v="1899-12-30T15:04:09"/>
        <d v="1899-12-30T01:17:33"/>
        <d v="1899-12-30T19:31:39"/>
        <d v="1899-12-30T10:05:52"/>
        <d v="1899-12-30T10:20:44"/>
        <d v="1899-12-30T11:30:32"/>
        <d v="1899-12-30T00:34:29"/>
        <d v="1899-12-30T22:50:24"/>
        <d v="1899-12-30T21:50:35"/>
        <d v="1899-12-30T19:46:16"/>
        <d v="1899-12-30T11:37:32"/>
        <d v="1899-12-30T18:00:38"/>
        <d v="1899-12-30T05:46:17"/>
        <d v="1899-12-30T21:26:05"/>
        <d v="1899-12-30T16:46:34"/>
        <d v="1899-12-30T12:18:13"/>
        <d v="1899-12-30T08:42:33"/>
        <d v="1899-12-30T16:35:09"/>
        <d v="1899-12-30T19:59:26"/>
        <d v="1899-12-30T18:03:42"/>
        <d v="1899-12-30T11:59:18"/>
        <d v="1899-12-30T14:10:00"/>
        <d v="1899-12-30T18:46:25"/>
        <d v="1899-12-30T00:15:22"/>
        <d v="1899-12-30T08:57:17"/>
        <d v="1899-12-30T10:52:10"/>
        <d v="1899-12-30T06:36:13"/>
        <d v="1899-12-30T14:27:16"/>
        <d v="1899-12-30T04:43:29"/>
        <d v="1899-12-30T09:17:51"/>
        <d v="1899-12-30T20:14:25"/>
        <d v="1899-12-30T19:00:52"/>
        <d v="1899-12-30T22:29:09"/>
        <d v="1899-12-30T23:51:48"/>
        <d v="1899-12-30T16:43:10"/>
        <d v="1899-12-30T16:10:57"/>
        <d v="1899-12-30T17:40:31"/>
        <d v="1899-12-30T09:28:33"/>
        <d v="1899-12-30T21:06:07"/>
        <d v="1899-12-30T15:54:23"/>
        <d v="1899-12-30T08:26:07"/>
        <d v="1899-12-30T10:31:59"/>
        <d v="1899-12-30T08:15:44"/>
        <d v="1899-12-30T19:04:32"/>
        <d v="1899-12-30T00:02:54"/>
        <d v="1899-12-30T09:38:21"/>
        <d v="1899-12-30T09:19:21"/>
        <d v="1899-12-30T20:01:46"/>
        <d v="1899-12-30T07:05:06"/>
        <d v="1899-12-30T15:00:28"/>
        <d v="1899-12-30T10:22:00"/>
        <d v="1899-12-30T21:17:13"/>
        <d v="1899-12-30T04:25:51"/>
        <d v="1899-12-30T12:24:27"/>
        <d v="1899-12-30T22:54:28"/>
        <d v="1899-12-30T12:10:36"/>
        <d v="1899-12-30T10:49:08"/>
        <d v="1899-12-30T17:03:02"/>
        <d v="1899-12-30T21:01:10"/>
        <d v="1899-12-30T15:11:53"/>
        <d v="1899-12-30T03:00:26"/>
        <d v="1899-12-30T10:53:37"/>
        <d v="1899-12-30T16:04:38"/>
        <d v="1899-12-30T16:10:17"/>
        <d v="1899-12-30T10:11:28"/>
        <d v="1899-12-30T22:39:07"/>
        <d v="1899-12-30T13:34:20"/>
        <d v="1899-12-30T14:07:28"/>
        <d v="1899-12-30T16:30:26"/>
        <d v="1899-12-30T20:36:10"/>
        <d v="1899-12-30T06:29:10"/>
        <d v="1899-12-30T15:50:33"/>
        <d v="1899-12-30T19:47:01"/>
        <d v="1899-12-30T18:40:30"/>
        <d v="1899-12-30T08:40:27"/>
        <d v="1899-12-30T10:42:53"/>
        <d v="1899-12-30T04:23:43"/>
        <d v="1899-12-30T00:30:14"/>
        <d v="1899-12-30T05:39:17"/>
        <d v="1899-12-30T11:14:30"/>
        <d v="1899-12-30T00:30:51"/>
        <d v="1899-12-30T09:52:06"/>
        <d v="1899-12-30T18:07:09"/>
        <d v="1899-12-30T11:56:13"/>
        <d v="1899-12-30T19:10:36"/>
        <d v="1899-12-30T21:47:17"/>
        <d v="1899-12-30T19:45:21"/>
        <d v="1899-12-30T17:58:12"/>
        <d v="1899-12-30T18:53:57"/>
        <d v="1899-12-30T16:21:33"/>
        <d v="1899-12-30T10:30:24"/>
        <d v="1899-12-30T18:16:05"/>
        <d v="1899-12-30T07:31:12"/>
        <d v="1899-12-30T15:43:01"/>
        <d v="1899-12-30T20:58:00"/>
        <d v="1899-12-30T14:01:27"/>
        <d v="1899-12-30T18:49:36"/>
        <d v="1899-12-30T10:36:09"/>
        <d v="1899-12-30T11:44:59"/>
        <d v="1899-12-30T20:40:19"/>
        <d v="1899-12-30T16:53:40"/>
        <d v="1899-12-30T15:12:49"/>
        <d v="1899-12-30T19:04:57"/>
        <d v="1899-12-30T02:38:25"/>
        <d v="1899-12-30T18:39:09"/>
        <d v="1899-12-30T10:20:22"/>
        <d v="1899-12-30T16:32:05"/>
        <d v="1899-12-30T15:16:39"/>
        <d v="1899-12-30T20:09:45"/>
        <d v="1899-12-30T16:53:20"/>
        <d v="1899-12-30T20:00:55"/>
        <d v="1899-12-30T11:32:24"/>
        <d v="1899-12-30T18:48:43"/>
        <d v="1899-12-30T17:51:26"/>
        <d v="1899-12-30T20:39:29"/>
        <d v="1899-12-30T18:39:16"/>
        <d v="1899-12-30T10:24:51"/>
        <d v="1899-12-30T17:27:29"/>
        <d v="1899-12-30T13:34:54"/>
        <d v="1899-12-30T10:38:18"/>
        <d v="1899-12-30T11:56:25"/>
        <d v="1899-12-30T12:37:53"/>
        <d v="1899-12-30T18:28:06"/>
        <d v="1899-12-30T09:04:04"/>
        <d v="1899-12-30T07:23:59"/>
        <d v="1899-12-30T14:24:32"/>
        <d v="1899-12-30T06:34:37"/>
        <d v="1899-12-30T22:52:28"/>
        <d v="1899-12-30T18:00:39"/>
        <d v="1899-12-30T11:43:48"/>
        <d v="1899-12-30T09:58:05"/>
        <d v="1899-12-30T10:44:13"/>
        <d v="1899-12-30T17:25:31"/>
        <d v="1899-12-30T22:00:30"/>
        <d v="1899-12-30T17:13:41"/>
        <d v="1899-12-30T17:13:09"/>
        <d v="1899-12-30T01:56:24"/>
        <d v="1899-12-30T10:08:22"/>
        <d v="1899-12-30T17:03:40"/>
        <d v="1899-12-30T17:09:21"/>
        <d v="1899-12-30T07:22:05"/>
        <d v="1899-12-30T21:30:26"/>
        <d v="1899-12-30T09:17:04"/>
        <d v="1899-12-30T18:44:09"/>
        <d v="1899-12-30T16:16:44"/>
        <d v="1899-12-30T22:33:25"/>
        <d v="1899-12-30T09:56:09"/>
        <d v="1899-12-30T07:27:28"/>
        <d v="1899-12-30T14:04:21"/>
        <d v="1899-12-30T18:00:46"/>
        <d v="1899-12-30T10:40:42"/>
        <d v="1899-12-30T00:26:22"/>
        <d v="1899-12-30T17:36:58"/>
        <d v="1899-12-30T18:14:12"/>
        <d v="1899-12-30T09:10:52"/>
        <d v="1899-12-30T18:00:52"/>
        <d v="1899-12-30T09:17:22"/>
        <d v="1899-12-30T05:57:31"/>
        <d v="1899-12-30T17:24:38"/>
        <d v="1899-12-30T22:10:31"/>
        <d v="1899-12-30T19:39:07"/>
        <d v="1899-12-30T16:12:45"/>
        <d v="1899-12-30T17:31:59"/>
        <d v="1899-12-30T15:41:04"/>
        <d v="1899-12-30T21:07:18"/>
        <d v="1899-12-30T10:17:06"/>
        <d v="1899-12-30T21:49:08"/>
        <d v="1899-12-30T14:53:21"/>
        <d v="1899-12-30T18:45:08"/>
        <d v="1899-12-30T17:31:44"/>
        <d v="1899-12-30T19:37:23"/>
        <d v="1899-12-30T02:53:03"/>
        <d v="1899-12-30T05:44:58"/>
        <d v="1899-12-30T07:36:04"/>
        <d v="1899-12-30T17:41:29"/>
        <d v="1899-12-30T08:26:17"/>
        <d v="1899-12-30T09:31:39"/>
        <d v="1899-12-30T19:50:10"/>
        <d v="1899-12-30T07:31:14"/>
        <d v="1899-12-30T10:22:28"/>
        <d v="1899-12-30T12:35:13"/>
        <d v="1899-12-30T19:51:50"/>
        <d v="1899-12-30T21:30:20"/>
        <d v="1899-12-30T11:04:14"/>
        <d v="1899-12-30T21:01:26"/>
        <d v="1899-12-30T07:44:58"/>
        <d v="1899-12-30T15:49:18"/>
        <d v="1899-12-30T20:43:12"/>
        <d v="1899-12-30T20:43:29"/>
        <d v="1899-12-30T17:00:59"/>
        <d v="1899-12-30T18:50:22"/>
        <d v="1899-12-30T10:04:20"/>
        <d v="1899-12-30T00:52:57"/>
        <d v="1899-12-30T15:35:17"/>
        <d v="1899-12-30T02:17:47"/>
        <d v="1899-12-30T21:13:12"/>
        <d v="1899-12-30T12:56:23"/>
        <d v="1899-12-30T09:31:51"/>
        <d v="1899-12-30T10:39:07"/>
        <d v="1899-12-30T12:22:49"/>
        <d v="1899-12-30T09:22:56"/>
        <d v="1899-12-30T16:16:00"/>
        <d v="1899-12-30T13:49:54"/>
        <d v="1899-12-30T18:44:18"/>
        <d v="1899-12-30T13:55:23"/>
        <d v="1899-12-30T16:39:56"/>
        <d v="1899-12-30T17:03:00"/>
        <d v="1899-12-30T08:31:17"/>
        <d v="1899-12-30T12:35:59"/>
        <d v="1899-12-30T15:42:54"/>
        <d v="1899-12-30T19:27:36"/>
        <d v="1899-12-30T14:21:46"/>
        <d v="1899-12-30T17:07:24"/>
        <d v="1899-12-30T10:34:20"/>
        <d v="1899-12-30T18:30:43"/>
        <d v="1899-12-30T19:41:53"/>
        <d v="1899-12-30T11:30:02"/>
        <d v="1899-12-30T14:22:19"/>
        <d v="1899-12-30T20:19:34"/>
        <d v="1899-12-30T12:30:28"/>
        <d v="1899-12-30T21:04:26"/>
        <d v="1899-12-30T06:54:15"/>
        <d v="1899-12-30T12:02:42"/>
        <d v="1899-12-30T22:09:03"/>
        <d v="1899-12-30T06:26:20"/>
        <d v="1899-12-30T19:22:22"/>
        <d v="1899-12-30T16:58:45"/>
        <d v="1899-12-30T12:22:03"/>
        <d v="1899-12-30T12:24:11"/>
        <d v="1899-12-30T17:43:59"/>
        <d v="1899-12-30T09:10:58"/>
        <d v="1899-12-30T15:49:47"/>
        <d v="1899-12-30T19:12:18"/>
        <d v="1899-12-30T19:26:40"/>
        <d v="1899-12-30T19:31:04"/>
        <d v="1899-12-30T15:24:49"/>
        <d v="1899-12-30T18:18:28"/>
        <d v="1899-12-30T08:35:40"/>
        <d v="1899-12-30T18:56:04"/>
        <d v="1899-12-30T17:55:21"/>
        <d v="1899-12-30T08:16:21"/>
        <d v="1899-12-30T10:10:46"/>
        <d v="1899-12-30T10:46:51"/>
        <d v="1899-12-30T13:51:45"/>
        <d v="1899-12-30T09:41:43"/>
        <d v="1899-12-30T12:37:54"/>
        <d v="1899-12-30T17:26:26"/>
        <d v="1899-12-30T10:54:27"/>
        <d v="1899-12-30T21:36:15"/>
        <d v="1899-12-30T11:19:54"/>
        <d v="1899-12-30T18:26:30"/>
        <d v="1899-12-30T10:45:59"/>
        <d v="1899-12-30T19:44:00"/>
        <d v="1899-12-30T09:59:19"/>
        <d v="1899-12-30T12:22:15"/>
        <d v="1899-12-30T10:46:31"/>
        <d v="1899-12-30T10:09:27"/>
        <d v="1899-12-30T17:04:31"/>
        <d v="1899-12-30T20:34:55"/>
        <d v="1899-12-30T23:00:40"/>
        <d v="1899-12-30T20:22:38"/>
        <d v="1899-12-30T06:34:46"/>
        <d v="1899-12-30T23:46:48"/>
        <d v="1899-12-30T18:33:27"/>
        <d v="1899-12-30T23:48:15"/>
        <d v="1899-12-30T04:02:11"/>
        <d v="1899-12-30T08:37:03"/>
        <d v="1899-12-30T12:39:47"/>
        <d v="1899-12-30T16:08:28"/>
        <d v="1899-12-30T10:43:04"/>
        <d v="1899-12-30T19:35:52"/>
        <d v="1899-12-30T19:40:06"/>
        <d v="1899-12-30T17:51:37"/>
        <d v="1899-12-30T17:22:18"/>
        <d v="1899-12-30T16:45:01"/>
        <d v="1899-12-30T19:13:04"/>
        <d v="1899-12-30T18:21:40"/>
        <d v="1899-12-30T17:17:39"/>
        <d v="1899-12-30T11:51:56"/>
        <d v="1899-12-30T09:33:34"/>
        <d v="1899-12-30T17:13:52"/>
        <d v="1899-12-30T16:30:40"/>
        <d v="1899-12-30T18:20:08"/>
        <d v="1899-12-30T21:39:40"/>
        <d v="1899-12-30T10:07:08"/>
        <d v="1899-12-30T17:54:01"/>
        <d v="1899-12-30T14:33:11"/>
        <d v="1899-12-30T08:42:08"/>
        <d v="1899-12-30T19:01:47"/>
        <d v="1899-12-30T18:43:30"/>
        <d v="1899-12-30T22:02:10"/>
        <d v="1899-12-30T15:07:58"/>
        <d v="1899-12-30T16:08:43"/>
        <d v="1899-12-30T21:35:52"/>
        <d v="1899-12-30T16:19:15"/>
        <d v="1899-12-30T03:44:05"/>
        <d v="1899-12-30T17:34:15"/>
        <d v="1899-12-30T20:57:18"/>
        <d v="1899-12-30T20:22:33"/>
        <d v="1899-12-30T18:50:48"/>
        <d v="1899-12-30T19:56:38"/>
        <d v="1899-12-30T21:32:45"/>
        <d v="1899-12-30T14:40:51"/>
        <d v="1899-12-30T11:24:58"/>
        <d v="1899-12-30T19:19:40"/>
        <d v="1899-12-30T21:31:57"/>
        <d v="1899-12-30T06:59:43"/>
        <d v="1899-12-30T10:48:06"/>
        <d v="1899-12-30T07:18:41"/>
        <d v="1899-12-30T22:13:13"/>
        <d v="1899-12-30T22:00:56"/>
        <d v="1899-12-30T19:11:49"/>
        <d v="1899-12-30T11:39:17"/>
        <d v="1899-12-30T10:48:23"/>
        <d v="1899-12-30T05:46:05"/>
        <d v="1899-12-30T08:06:42"/>
        <d v="1899-12-30T20:19:18"/>
        <d v="1899-12-30T15:46:21"/>
        <d v="1899-12-30T19:32:47"/>
        <d v="1899-12-30T15:43:15"/>
        <d v="1899-12-30T10:03:13"/>
        <d v="1899-12-30T14:07:37"/>
        <d v="1899-12-30T05:52:09"/>
        <d v="1899-12-30T14:39:03"/>
        <d v="1899-12-30T17:55:19"/>
        <d v="1899-12-30T20:34:53"/>
        <d v="1899-12-30T20:46:59"/>
        <d v="1899-12-30T20:13:36"/>
        <d v="1899-12-30T09:40:37"/>
        <d v="1899-12-30T15:39:30"/>
        <d v="1899-12-30T12:00:46"/>
        <d v="1899-12-30T11:17:38"/>
        <d v="1899-12-30T07:44:00"/>
        <d v="1899-12-30T09:57:09"/>
        <d v="1899-12-30T15:15:57"/>
        <d v="1899-12-30T16:13:00"/>
        <d v="1899-12-30T08:02:04"/>
        <d v="1899-12-30T09:36:20"/>
        <d v="1899-12-30T09:02:07"/>
        <d v="1899-12-30T10:53:12"/>
        <d v="1899-12-30T16:54:08"/>
        <d v="1899-12-30T12:27:41"/>
        <d v="1899-12-30T06:53:55"/>
        <d v="1899-12-30T19:46:19"/>
        <d v="1899-12-30T09:27:24"/>
        <d v="1899-12-30T00:12:53"/>
        <d v="1899-12-30T17:00:57"/>
        <d v="1899-12-30T14:29:34"/>
        <d v="1899-12-30T15:52:46"/>
        <d v="1899-12-30T10:45:17"/>
        <d v="1899-12-30T10:49:47"/>
        <d v="1899-12-30T14:39:13"/>
        <d v="1899-12-30T15:07:02"/>
        <d v="1899-12-30T23:06:03"/>
        <d v="1899-12-30T20:27:56"/>
        <d v="1899-12-30T09:41:19"/>
        <d v="1899-12-30T17:08:28"/>
        <d v="1899-12-30T15:34:35"/>
        <d v="1899-12-30T03:51:05"/>
        <d v="1899-12-30T20:25:06"/>
        <d v="1899-12-30T14:28:07"/>
        <d v="1899-12-30T05:00:38"/>
        <d v="1899-12-30T12:47:04"/>
        <d v="1899-12-30T18:33:31"/>
        <d v="1899-12-30T10:03:38"/>
        <d v="1899-12-30T21:19:27"/>
        <d v="1899-12-30T02:42:47"/>
        <d v="1899-12-30T19:52:17"/>
        <d v="1899-12-30T11:24:03"/>
        <d v="1899-12-30T17:44:57"/>
        <d v="1899-12-30T10:26:45"/>
        <d v="1899-12-30T18:06:59"/>
        <d v="1899-12-30T20:27:30"/>
        <d v="1899-12-30T20:21:24"/>
        <d v="1899-12-30T10:22:52"/>
        <d v="1899-12-30T01:26:35"/>
        <d v="1899-12-30T18:47:12"/>
        <d v="1899-12-30T23:38:47"/>
        <d v="1899-12-30T06:22:25"/>
        <d v="1899-12-30T10:25:08"/>
        <d v="1899-12-30T20:35:22"/>
        <d v="1899-12-30T09:23:26"/>
        <d v="1899-12-30T05:45:46"/>
        <d v="1899-12-30T16:54:36"/>
        <d v="1899-12-30T14:35:46"/>
        <d v="1899-12-30T10:57:58"/>
        <d v="1899-12-30T18:26:11"/>
        <d v="1899-12-30T21:17:39"/>
        <d v="1899-12-30T05:30:20"/>
        <d v="1899-12-30T17:41:03"/>
        <d v="1899-12-30T20:13:35"/>
        <d v="1899-12-30T11:35:54"/>
        <d v="1899-12-30T09:42:46"/>
        <d v="1899-12-30T11:38:18"/>
        <d v="1899-12-30T07:02:29"/>
        <d v="1899-12-30T15:50:22"/>
        <d v="1899-12-30T15:38:18"/>
        <d v="1899-12-30T14:12:02"/>
        <d v="1899-12-30T16:42:04"/>
        <d v="1899-12-30T11:56:31"/>
        <d v="1899-12-30T17:14:40"/>
        <d v="1899-12-30T16:44:50"/>
        <d v="1899-12-30T13:35:53"/>
        <d v="1899-12-30T20:17:46"/>
        <d v="1899-12-30T16:31:56"/>
        <d v="1899-12-30T22:22:02"/>
        <d v="1899-12-30T16:41:02"/>
        <d v="1899-12-30T17:59:36"/>
        <d v="1899-12-30T07:08:40"/>
        <d v="1899-12-30T11:23:00"/>
        <d v="1899-12-30T19:56:22"/>
        <d v="1899-12-30T22:23:52"/>
        <d v="1899-12-30T05:12:39"/>
        <d v="1899-12-30T14:08:42"/>
        <d v="1899-12-30T17:53:02"/>
        <d v="1899-12-30T16:26:26"/>
        <d v="1899-12-30T19:38:42"/>
        <d v="1899-12-30T12:23:40"/>
        <d v="1899-12-30T11:52:01"/>
        <d v="1899-12-30T06:49:51"/>
        <d v="1899-12-30T20:56:40"/>
        <d v="1899-12-30T19:48:08"/>
        <d v="1899-12-30T14:36:25"/>
        <d v="1899-12-30T07:14:49"/>
        <d v="1899-12-30T18:47:38"/>
        <d v="1899-12-30T03:21:36"/>
        <d v="1899-12-30T13:53:26"/>
        <d v="1899-12-30T17:34:38"/>
        <d v="1899-12-30T16:53:34"/>
        <d v="1899-12-30T13:02:13"/>
        <d v="1899-12-30T17:58:57"/>
        <d v="1899-12-30T06:57:27"/>
        <d v="1899-12-30T17:49:12"/>
        <d v="1899-12-30T10:12:22"/>
        <d v="1899-12-30T12:50:40"/>
        <d v="1899-12-30T17:32:09"/>
        <d v="1899-12-30T13:16:40"/>
        <d v="1899-12-30T20:58:46"/>
        <d v="1899-12-30T13:44:40"/>
        <d v="1899-12-30T16:11:33"/>
        <d v="1899-12-30T18:51:25"/>
        <d v="1899-12-30T09:43:42"/>
        <d v="1899-12-30T17:43:49"/>
        <d v="1899-12-30T15:23:51"/>
        <d v="1899-12-30T18:18:40"/>
        <d v="1899-12-30T20:48:17"/>
        <d v="1899-12-30T14:26:14"/>
        <d v="1899-12-30T10:51:58"/>
        <d v="1899-12-30T15:26:14"/>
        <d v="1899-12-30T11:38:38"/>
        <d v="1899-12-30T00:52:15"/>
        <d v="1899-12-30T13:39:50"/>
        <d v="1899-12-30T18:22:55"/>
        <d v="1899-12-30T22:18:05"/>
        <d v="1899-12-30T19:34:45"/>
        <d v="1899-12-30T02:06:21"/>
        <d v="1899-12-30T18:56:32"/>
        <d v="1899-12-30T09:02:39"/>
        <d v="1899-12-30T09:30:16"/>
        <d v="1899-12-30T13:04:00"/>
        <d v="1899-12-30T08:06:51"/>
        <d v="1899-12-30T21:41:23"/>
        <d v="1899-12-30T07:14:02"/>
        <d v="1899-12-30T17:10:24"/>
        <d v="1899-12-30T08:11:56"/>
        <d v="1899-12-30T20:53:45"/>
        <d v="1899-12-30T10:41:36"/>
        <d v="1899-12-30T13:35:36"/>
        <d v="1899-12-30T16:47:06"/>
        <d v="1899-12-30T16:14:17"/>
        <d v="1899-12-30T19:50:48"/>
        <d v="1899-12-30T16:25:50"/>
        <d v="1899-12-30T16:50:28"/>
        <d v="1899-12-30T10:44:52"/>
        <d v="1899-12-30T16:35:45"/>
        <d v="1899-12-30T20:08:58"/>
        <d v="1899-12-30T09:44:48"/>
        <d v="1899-12-30T21:54:35"/>
        <d v="1899-12-30T11:29:01"/>
        <d v="1899-12-30T09:26:24"/>
        <d v="1899-12-30T05:50:24"/>
        <d v="1899-12-30T11:04:38"/>
        <d v="1899-12-30T15:06:49"/>
        <d v="1899-12-30T19:56:17"/>
        <d v="1899-12-30T08:28:17"/>
        <d v="1899-12-30T12:59:29"/>
        <d v="1899-12-30T05:18:17"/>
        <d v="1899-12-30T12:03:59"/>
        <d v="1899-12-30T17:25:34"/>
        <d v="1899-12-30T21:03:22"/>
        <d v="1899-12-30T13:50:16"/>
        <d v="1899-12-30T20:55:51"/>
        <d v="1899-12-30T19:57:09"/>
        <d v="1899-12-30T08:02:06"/>
        <d v="1899-12-30T18:09:23"/>
        <d v="1899-12-30T23:52:10"/>
        <d v="1899-12-30T22:48:11"/>
        <d v="1899-12-30T17:53:30"/>
        <d v="1899-12-30T10:59:47"/>
        <d v="1899-12-30T13:26:11"/>
        <d v="1899-12-30T16:34:40"/>
        <d v="1899-12-30T09:09:20"/>
        <d v="1899-12-30T19:48:45"/>
        <d v="1899-12-30T01:34:08"/>
        <d v="1899-12-30T21:59:06"/>
        <d v="1899-12-30T11:32:21"/>
        <d v="1899-12-30T10:45:34"/>
        <d v="1899-12-30T07:52:10"/>
        <d v="1899-12-30T18:20:42"/>
        <d v="1899-12-30T11:37:04"/>
        <d v="1899-12-30T16:34:27"/>
        <d v="1899-12-30T16:59:21"/>
        <d v="1899-12-30T19:51:29"/>
        <d v="1899-12-30T10:21:37"/>
        <d v="1899-12-30T09:31:26"/>
        <d v="1899-12-30T17:31:39"/>
        <d v="1899-12-30T18:34:06"/>
        <d v="1899-12-30T21:32:10"/>
        <d v="1899-12-30T14:37:58"/>
        <d v="1899-12-30T10:34:14"/>
        <d v="1899-12-30T13:15:04"/>
        <d v="1899-12-30T11:59:33"/>
        <d v="1899-12-30T22:16:20"/>
        <d v="1899-12-30T16:23:45"/>
        <d v="1899-12-30T06:52:05"/>
        <d v="1899-12-30T11:10:47"/>
        <d v="1899-12-30T08:49:08"/>
        <d v="1899-12-30T15:06:55"/>
        <d v="1899-12-30T19:37:27"/>
        <d v="1899-12-30T18:16:42"/>
        <d v="1899-12-30T00:32:08"/>
        <d v="1899-12-30T17:40:51"/>
        <d v="1899-12-30T01:29:54"/>
        <d v="1899-12-30T11:22:22"/>
        <d v="1899-12-30T11:40:45"/>
        <d v="1899-12-30T20:54:17"/>
        <d v="1899-12-30T17:10:22"/>
        <d v="1899-12-30T18:42:29"/>
        <d v="1899-12-30T00:17:42"/>
        <d v="1899-12-30T10:01:49"/>
        <d v="1899-12-30T20:31:04"/>
        <d v="1899-12-30T15:36:13"/>
        <d v="1899-12-30T16:48:13"/>
        <d v="1899-12-30T12:20:39"/>
        <d v="1899-12-30T07:19:38"/>
        <d v="1899-12-30T07:04:53"/>
        <d v="1899-12-30T14:46:54"/>
        <d v="1899-12-30T23:13:09"/>
        <d v="1899-12-30T11:45:22"/>
        <d v="1899-12-30T18:36:23"/>
        <d v="1899-12-30T08:24:14"/>
        <d v="1899-12-30T16:34:18"/>
        <d v="1899-12-30T19:49:07"/>
        <d v="1899-12-30T18:36:18"/>
        <d v="1899-12-30T02:32:53"/>
        <d v="1899-12-30T17:53:58"/>
        <d v="1899-12-30T07:18:56"/>
        <d v="1899-12-30T07:33:25"/>
        <d v="1899-12-30T16:58:44"/>
        <d v="1899-12-30T05:51:19"/>
        <d v="1899-12-30T16:31:18"/>
        <d v="1899-12-30T19:36:16"/>
        <d v="1899-12-30T18:49:44"/>
        <d v="1899-12-30T17:16:14"/>
        <d v="1899-12-30T16:45:55"/>
        <d v="1899-12-30T12:50:37"/>
        <d v="1899-12-30T14:33:29"/>
        <d v="1899-12-30T21:02:31"/>
        <d v="1899-12-30T05:05:01"/>
        <d v="1899-12-30T11:03:58"/>
        <d v="1899-12-30T19:46:53"/>
        <d v="1899-12-30T21:29:02"/>
        <d v="1899-12-30T16:20:50"/>
        <d v="1899-12-30T12:02:19"/>
        <d v="1899-12-30T15:54:49"/>
        <d v="1899-12-30T17:18:23"/>
        <d v="1899-12-30T12:59:28"/>
        <d v="1899-12-30T07:10:03"/>
        <d v="1899-12-30T12:27:18"/>
        <d v="1899-12-30T17:26:56"/>
        <d v="1899-12-30T21:04:37"/>
        <d v="1899-12-30T08:15:33"/>
        <d v="1899-12-30T17:20:09"/>
        <d v="1899-12-30T11:54:27"/>
        <d v="1899-12-30T12:15:02"/>
        <d v="1899-12-30T09:36:07"/>
        <d v="1899-12-30T16:13:47"/>
        <d v="1899-12-30T16:20:15"/>
        <d v="1899-12-30T16:43:33"/>
        <d v="1899-12-30T21:51:35"/>
        <d v="1899-12-30T08:56:05"/>
        <d v="1899-12-30T16:39:38"/>
        <d v="1899-12-30T19:22:11"/>
        <d v="1899-12-30T06:38:40"/>
        <d v="1899-12-30T20:52:33"/>
        <d v="1899-12-30T10:47:26"/>
        <d v="1899-12-30T07:53:47"/>
        <d v="1899-12-30T09:18:13"/>
        <d v="1899-12-30T04:53:35"/>
        <d v="1899-12-30T16:49:56"/>
        <d v="1899-12-30T15:12:08"/>
        <d v="1899-12-30T22:58:33"/>
        <d v="1899-12-30T06:03:56"/>
        <d v="1899-12-30T08:43:01"/>
        <d v="1899-12-30T12:20:46"/>
        <d v="1899-12-30T21:42:53"/>
        <d v="1899-12-30T09:17:41"/>
        <d v="1899-12-30T19:54:18"/>
        <d v="1899-12-30T16:20:11"/>
        <d v="1899-12-30T16:15:53"/>
        <d v="1899-12-30T19:22:06"/>
        <d v="1899-12-30T22:58:09"/>
        <d v="1899-12-30T16:48:18"/>
        <d v="1899-12-30T17:21:17"/>
        <d v="1899-12-30T09:32:30"/>
        <d v="1899-12-30T14:45:43"/>
        <d v="1899-12-30T09:50:29"/>
        <d v="1899-12-30T05:50:55"/>
        <d v="1899-12-30T15:51:04"/>
        <d v="1899-12-30T20:22:28"/>
        <d v="1899-12-30T05:42:35"/>
        <d v="1899-12-30T16:00:11"/>
        <d v="1899-12-30T16:23:28"/>
        <d v="1899-12-30T07:25:48"/>
        <d v="1899-12-30T16:14:44"/>
        <d v="1899-12-30T22:50:58"/>
        <d v="1899-12-30T06:49:16"/>
        <d v="1899-12-30T07:38:38"/>
        <d v="1899-12-30T12:56:49"/>
        <d v="1899-12-30T18:31:17"/>
        <d v="1899-12-30T12:00:24"/>
        <d v="1899-12-30T00:55:28"/>
        <d v="1899-12-30T17:20:17"/>
        <d v="1899-12-30T13:33:26"/>
        <d v="1899-12-30T11:36:31"/>
        <d v="1899-12-30T07:07:51"/>
        <d v="1899-12-30T18:02:08"/>
        <d v="1899-12-30T12:44:49"/>
        <d v="1899-12-30T07:49:08"/>
        <d v="1899-12-30T19:35:31"/>
        <d v="1899-12-30T14:45:46"/>
        <d v="1899-12-30T10:27:46"/>
        <d v="1899-12-30T23:13:39"/>
        <d v="1899-12-30T20:18:54"/>
        <d v="1899-12-30T13:59:51"/>
        <d v="1899-12-30T09:06:57"/>
        <d v="1899-12-30T11:10:22"/>
        <d v="1899-12-30T13:49:16"/>
        <d v="1899-12-30T19:42:46"/>
        <d v="1899-12-30T05:08:50"/>
        <d v="1899-12-30T13:24:11"/>
        <d v="1899-12-30T15:51:40"/>
        <d v="1899-12-30T08:59:08"/>
        <d v="1899-12-30T08:01:47"/>
        <d v="1899-12-30T22:32:04"/>
        <d v="1899-12-30T23:33:53"/>
        <d v="1899-12-30T17:37:35"/>
        <d v="1899-12-30T12:20:11"/>
        <d v="1899-12-30T16:02:24"/>
        <d v="1899-12-30T16:22:58"/>
        <d v="1899-12-30T09:46:28"/>
        <d v="1899-12-30T12:41:35"/>
        <d v="1899-12-30T10:50:07"/>
        <d v="1899-12-30T19:45:31"/>
        <d v="1899-12-30T15:26:32"/>
        <d v="1899-12-30T13:06:44"/>
        <d v="1899-12-30T10:27:21"/>
        <d v="1899-12-30T10:27:33"/>
        <d v="1899-12-30T16:10:09"/>
        <d v="1899-12-30T14:55:32"/>
        <d v="1899-12-30T16:35:06"/>
        <d v="1899-12-30T21:12:16"/>
        <d v="1899-12-30T20:09:09"/>
        <d v="1899-12-30T17:56:32"/>
        <d v="1899-12-30T13:18:00"/>
        <d v="1899-12-30T21:39:33"/>
        <d v="1899-12-30T10:23:51"/>
        <d v="1899-12-30T13:13:49"/>
        <d v="1899-12-30T06:45:40"/>
        <d v="1899-12-30T15:17:10"/>
        <d v="1899-12-30T13:05:58"/>
        <d v="1899-12-30T17:25:05"/>
        <d v="1899-12-30T19:28:53"/>
        <d v="1899-12-30T02:53:18"/>
        <d v="1899-12-30T20:42:48"/>
        <d v="1899-12-30T16:22:21"/>
        <d v="1899-12-30T21:05:32"/>
        <d v="1899-12-30T10:22:07"/>
        <d v="1899-12-30T10:27:13"/>
        <d v="1899-12-30T09:51:48"/>
        <d v="1899-12-30T20:05:51"/>
        <d v="1899-12-30T10:07:01"/>
        <d v="1899-12-30T11:41:19"/>
        <d v="1899-12-30T22:19:36"/>
        <d v="1899-12-30T11:19:28"/>
        <d v="1899-12-30T18:32:05"/>
        <d v="1899-12-30T08:15:48"/>
        <d v="1899-12-30T16:16:10"/>
        <d v="1899-12-30T11:55:32"/>
        <d v="1899-12-30T18:24:53"/>
        <d v="1899-12-30T10:26:50"/>
        <d v="1899-12-30T21:02:33"/>
        <d v="1899-12-30T21:48:48"/>
        <d v="1899-12-30T22:05:44"/>
        <d v="1899-12-30T05:24:21"/>
        <d v="1899-12-30T10:14:17"/>
        <d v="1899-12-30T20:07:40"/>
        <d v="1899-12-30T20:41:39"/>
        <d v="1899-12-30T18:36:25"/>
        <d v="1899-12-30T18:59:55"/>
        <d v="1899-12-30T17:51:56"/>
        <d v="1899-12-30T07:03:20"/>
        <d v="1899-12-30T20:21:58"/>
        <d v="1899-12-30T22:59:42"/>
        <d v="1899-12-30T18:02:23"/>
        <d v="1899-12-30T22:44:31"/>
        <d v="1899-12-30T08:03:15"/>
        <d v="1899-12-30T18:41:36"/>
        <d v="1899-12-30T10:37:16"/>
        <d v="1899-12-30T05:55:21"/>
        <d v="1899-12-30T14:57:22"/>
        <d v="1899-12-30T08:28:45"/>
        <d v="1899-12-30T16:15:40"/>
        <d v="1899-12-30T18:19:13"/>
        <d v="1899-12-30T17:43:39"/>
        <d v="1899-12-30T20:21:33"/>
        <d v="1899-12-30T20:10:21"/>
        <d v="1899-12-30T12:28:25"/>
        <d v="1899-12-30T07:46:02"/>
        <d v="1899-12-30T20:07:02"/>
        <d v="1899-12-30T18:25:39"/>
        <d v="1899-12-30T10:30:33"/>
        <d v="1899-12-30T19:10:26"/>
        <d v="1899-12-30T01:23:32"/>
        <d v="1899-12-30T22:02:14"/>
        <d v="1899-12-30T11:24:16"/>
        <d v="1899-12-30T14:55:24"/>
        <d v="1899-12-30T15:31:28"/>
        <d v="1899-12-30T10:37:14"/>
        <d v="1899-12-30T17:55:39"/>
        <d v="1899-12-30T13:40:53"/>
        <d v="1899-12-30T19:42:50"/>
        <d v="1899-12-30T14:08:44"/>
        <d v="1899-12-30T18:59:45"/>
        <d v="1899-12-30T16:50:07"/>
        <d v="1899-12-30T14:37:21"/>
        <d v="1899-12-30T11:39:58"/>
        <d v="1899-12-30T13:59:28"/>
        <d v="1899-12-30T21:01:49"/>
        <d v="1899-12-30T08:34:11"/>
        <d v="1899-12-30T06:23:07"/>
        <d v="1899-12-30T13:08:26"/>
        <d v="1899-12-30T15:30:59"/>
        <d v="1899-12-30T17:44:03"/>
        <d v="1899-12-30T07:14:34"/>
        <d v="1899-12-30T23:08:05"/>
        <d v="1899-12-30T09:03:07"/>
        <d v="1899-12-30T19:02:37"/>
        <d v="1899-12-30T14:51:03"/>
        <d v="1899-12-30T20:31:55"/>
        <d v="1899-12-30T01:04:16"/>
        <d v="1899-12-30T23:07:32"/>
        <d v="1899-12-30T19:18:49"/>
        <d v="1899-12-30T23:11:00"/>
        <d v="1899-12-30T18:29:26"/>
        <d v="1899-12-30T13:31:23"/>
        <d v="1899-12-30T11:57:01"/>
        <d v="1899-12-30T00:27:26"/>
        <d v="1899-12-30T10:18:37"/>
        <d v="1899-12-30T16:54:25"/>
        <d v="1899-12-30T12:06:23"/>
        <d v="1899-12-30T21:52:26"/>
        <d v="1899-12-30T07:22:47"/>
        <d v="1899-12-30T11:38:50"/>
        <d v="1899-12-30T08:18:57"/>
        <d v="1899-12-30T07:04:35"/>
        <d v="1899-12-30T07:49:20"/>
        <d v="1899-12-30T09:44:18"/>
        <d v="1899-12-30T06:09:19"/>
        <d v="1899-12-30T20:48:30"/>
        <d v="1899-12-30T01:15:31"/>
        <d v="1899-12-30T21:22:03"/>
        <d v="1899-12-30T19:18:59"/>
        <d v="1899-12-30T10:26:58"/>
        <d v="1899-12-30T12:37:29"/>
        <d v="1899-12-30T08:47:36"/>
        <d v="1899-12-30T08:09:21"/>
        <d v="1899-12-30T19:13:28"/>
        <d v="1899-12-30T08:55:10"/>
        <d v="1899-12-30T06:50:01"/>
        <d v="1899-12-30T04:09:59"/>
        <d v="1899-12-30T22:20:02"/>
        <d v="1899-12-30T09:57:22"/>
        <d v="1899-12-30T08:31:24"/>
        <d v="1899-12-30T11:32:35"/>
        <d v="1899-12-30T08:42:59"/>
        <d v="1899-12-30T20:59:54"/>
        <d v="1899-12-30T19:00:51"/>
        <d v="1899-12-30T11:26:01"/>
        <d v="1899-12-30T08:20:54"/>
        <d v="1899-12-30T12:20:10"/>
        <d v="1899-12-30T10:16:23"/>
        <d v="1899-12-30T17:47:37"/>
        <d v="1899-12-30T12:11:59"/>
        <d v="1899-12-30T14:30:18"/>
        <d v="1899-12-30T09:27:49"/>
        <d v="1899-12-30T11:50:08"/>
        <d v="1899-12-30T18:50:20"/>
        <d v="1899-12-30T05:52:06"/>
        <d v="1899-12-30T10:10:02"/>
        <d v="1899-12-30T08:09:10"/>
        <d v="1899-12-30T21:47:20"/>
        <d v="1899-12-30T07:38:42"/>
        <d v="1899-12-30T08:32:09"/>
        <d v="1899-12-30T18:57:35"/>
        <d v="1899-12-30T16:17:36"/>
        <d v="1899-12-30T08:35:26"/>
        <d v="1899-12-30T11:31:19"/>
        <d v="1899-12-30T11:27:50"/>
        <d v="1899-12-30T17:35:01"/>
        <d v="1899-12-30T05:07:58"/>
        <d v="1899-12-30T09:59:00"/>
        <d v="1899-12-30T21:49:11"/>
        <d v="1899-12-30T22:25:39"/>
        <d v="1899-12-30T15:36:43"/>
        <d v="1899-12-30T16:37:39"/>
        <d v="1899-12-30T11:48:01"/>
        <d v="1899-12-30T12:01:34"/>
        <d v="1899-12-30T17:16:08"/>
        <d v="1899-12-30T20:13:34"/>
        <d v="1899-12-30T13:48:31"/>
        <d v="1899-12-30T18:22:20"/>
        <d v="1899-12-30T09:08:39"/>
        <d v="1899-12-30T09:36:57"/>
        <d v="1899-12-30T18:31:35"/>
        <d v="1899-12-30T22:46:28"/>
        <d v="1899-12-30T13:54:48"/>
        <d v="1899-12-30T15:17:49"/>
        <d v="1899-12-30T14:59:06"/>
        <d v="1899-12-30T00:46:40"/>
        <d v="1899-12-30T16:37:28"/>
        <d v="1899-12-30T17:44:07"/>
        <d v="1899-12-30T22:17:30"/>
        <d v="1899-12-30T11:14:28"/>
        <d v="1899-12-30T21:53:05"/>
        <d v="1899-12-30T19:26:53"/>
        <d v="1899-12-30T14:29:47"/>
        <d v="1899-12-30T11:52:54"/>
        <d v="1899-12-30T19:12:13"/>
        <d v="1899-12-30T08:04:25"/>
        <d v="1899-12-30T16:19:32"/>
        <d v="1899-12-30T09:53:03"/>
        <d v="1899-12-30T11:33:33"/>
        <d v="1899-12-30T20:20:40"/>
        <d v="1899-12-30T22:00:49"/>
        <d v="1899-12-30T15:30:49"/>
        <d v="1899-12-30T18:07:08"/>
        <d v="1899-12-30T11:21:06"/>
        <d v="1899-12-30T16:51:35"/>
        <d v="1899-12-30T12:14:35"/>
        <d v="1899-12-30T18:24:57"/>
        <d v="1899-12-30T16:32:47"/>
        <d v="1899-12-30T17:11:34"/>
        <d v="1899-12-30T15:09:00"/>
        <d v="1899-12-30T15:43:42"/>
        <d v="1899-12-30T09:27:53"/>
        <d v="1899-12-30T17:04:11"/>
        <d v="1899-12-30T16:29:59"/>
        <d v="1899-12-30T21:24:38"/>
        <d v="1899-12-30T11:10:07"/>
        <d v="1899-12-30T04:03:48"/>
        <d v="1899-12-30T11:48:38"/>
        <d v="1899-12-30T16:07:34"/>
        <d v="1899-12-30T06:43:04"/>
        <d v="1899-12-30T17:41:46"/>
        <d v="1899-12-30T15:04:31"/>
        <d v="1899-12-30T07:45:15"/>
        <d v="1899-12-30T10:45:25"/>
        <d v="1899-12-30T07:45:45"/>
        <d v="1899-12-30T05:15:04"/>
        <d v="1899-12-30T07:39:04"/>
        <d v="1899-12-30T14:27:56"/>
        <d v="1899-12-30T13:36:04"/>
        <d v="1899-12-30T14:50:33"/>
        <d v="1899-12-30T11:37:40"/>
        <d v="1899-12-30T12:43:36"/>
        <d v="1899-12-30T22:52:36"/>
        <d v="1899-12-30T20:45:34"/>
        <d v="1899-12-30T10:17:30"/>
        <d v="1899-12-30T14:47:34"/>
        <d v="1899-12-30T19:48:17"/>
        <d v="1899-12-30T21:35:40"/>
        <d v="1899-12-30T15:50:03"/>
        <d v="1899-12-30T16:51:46"/>
        <d v="1899-12-30T20:48:56"/>
        <d v="1899-12-30T15:06:29"/>
        <d v="1899-12-30T01:18:36"/>
        <d v="1899-12-30T17:54:05"/>
        <d v="1899-12-30T21:21:45"/>
        <d v="1899-12-30T16:52:31"/>
        <d v="1899-12-30T20:42:20"/>
        <d v="1899-12-30T21:34:21"/>
        <d v="1899-12-30T08:44:55"/>
        <d v="1899-12-30T21:59:51"/>
        <d v="1899-12-30T11:57:04"/>
        <d v="1899-12-30T17:52:55"/>
        <d v="1899-12-30T14:19:35"/>
        <d v="1899-12-30T09:59:17"/>
        <d v="1899-12-30T09:05:43"/>
        <d v="1899-12-30T13:57:36"/>
        <d v="1899-12-30T02:14:50"/>
        <d v="1899-12-30T19:22:31"/>
        <d v="1899-12-30T16:31:59"/>
        <d v="1899-12-30T20:17:33"/>
        <d v="1899-12-30T18:24:13"/>
        <d v="1899-12-30T12:56:04"/>
        <d v="1899-12-30T11:28:57"/>
        <d v="1899-12-30T21:27:58"/>
        <d v="1899-12-30T12:01:50"/>
        <d v="1899-12-30T23:17:02"/>
        <d v="1899-12-30T22:13:29"/>
        <d v="1899-12-30T14:46:17"/>
        <d v="1899-12-30T22:50:34"/>
        <d v="1899-12-30T19:52:45"/>
        <d v="1899-12-30T14:36:57"/>
        <d v="1899-12-30T05:21:25"/>
        <d v="1899-12-30T08:32:21"/>
        <d v="1899-12-30T05:25:51"/>
        <d v="1899-12-30T08:29:37"/>
        <d v="1899-12-30T13:57:27"/>
        <d v="1899-12-30T15:44:16"/>
        <d v="1899-12-30T18:58:06"/>
        <d v="1899-12-30T12:36:14"/>
        <d v="1899-12-30T15:00:02"/>
        <d v="1899-12-30T16:21:59"/>
        <d v="1899-12-30T14:44:03"/>
        <d v="1899-12-30T22:22:45"/>
        <d v="1899-12-30T16:32:06"/>
        <d v="1899-12-30T20:46:50"/>
        <d v="1899-12-30T16:01:23"/>
        <d v="1899-12-30T15:22:27"/>
        <d v="1899-12-30T14:36:55"/>
        <d v="1899-12-30T09:59:48"/>
        <d v="1899-12-30T19:31:47"/>
        <d v="1899-12-30T08:52:20"/>
        <d v="1899-12-30T11:57:08"/>
        <d v="1899-12-30T09:35:56"/>
        <d v="1899-12-30T18:46:15"/>
        <d v="1899-12-30T07:57:47"/>
        <d v="1899-12-30T09:59:08"/>
        <d v="1899-12-30T02:10:08"/>
        <d v="1899-12-30T14:54:21"/>
        <d v="1899-12-30T13:46:37"/>
        <d v="1899-12-30T19:16:48"/>
        <d v="1899-12-30T21:35:20"/>
        <d v="1899-12-30T16:55:28"/>
        <d v="1899-12-30T12:11:39"/>
        <d v="1899-12-30T11:41:50"/>
        <d v="1899-12-30T22:58:17"/>
        <d v="1899-12-30T10:32:01"/>
        <d v="1899-12-30T16:23:16"/>
        <d v="1899-12-30T10:32:34"/>
        <d v="1899-12-30T05:26:31"/>
        <d v="1899-12-30T06:03:47"/>
        <d v="1899-12-30T15:45:50"/>
        <d v="1899-12-30T11:06:31"/>
        <d v="1899-12-30T22:52:55"/>
        <d v="1899-12-30T16:00:25"/>
        <d v="1899-12-30T00:20:48"/>
        <d v="1899-12-30T06:58:18"/>
        <d v="1899-12-30T22:54:53"/>
        <d v="1899-12-30T10:06:48"/>
        <d v="1899-12-30T18:53:29"/>
        <d v="1899-12-30T10:40:07"/>
        <d v="1899-12-30T16:14:36"/>
        <d v="1899-12-30T08:08:31"/>
        <d v="1899-12-30T20:50:41"/>
        <d v="1899-12-30T17:29:23"/>
        <d v="1899-12-30T16:42:20"/>
        <d v="1899-12-30T23:37:07"/>
      </sharedItems>
    </cacheField>
    <cacheField name="Booking ID" numFmtId="0">
      <sharedItems count="2000">
        <s v="&quot;CNR5884300&quot;"/>
        <s v="&quot;CNR1326809&quot;"/>
        <s v="&quot;CNR8494506&quot;"/>
        <s v="&quot;CNR8906825&quot;"/>
        <s v="&quot;CNR1950162&quot;"/>
        <s v="&quot;CNR4096693&quot;"/>
        <s v="&quot;CNR2002539&quot;"/>
        <s v="&quot;CNR6568000&quot;"/>
        <s v="&quot;CNR4510807&quot;"/>
        <s v="&quot;CNR7721892&quot;"/>
        <s v="&quot;CNR9070334&quot;"/>
        <s v="&quot;CNR9551927&quot;"/>
        <s v="&quot;CNR4386945&quot;"/>
        <s v="&quot;CNR2987763&quot;"/>
        <s v="&quot;CNR8962232&quot;"/>
        <s v="&quot;CNR2390352&quot;"/>
        <s v="&quot;CNR3221338&quot;"/>
        <s v="&quot;CNR6739317&quot;"/>
        <s v="&quot;CNR6126048&quot;"/>
        <s v="&quot;CNR9465840&quot;"/>
        <s v="&quot;CNR9843229&quot;"/>
        <s v="&quot;CNR7911434&quot;"/>
        <s v="&quot;CNR6178330&quot;"/>
        <s v="&quot;CNR5309981&quot;"/>
        <s v="&quot;CNR2978950&quot;"/>
        <s v="&quot;CNR2806943&quot;"/>
        <s v="&quot;CNR3614535&quot;"/>
        <s v="&quot;CNR4499383&quot;"/>
        <s v="&quot;CNR9834201&quot;"/>
        <s v="&quot;CNR8779845&quot;"/>
        <s v="&quot;CNR2178654&quot;"/>
        <s v="&quot;CNR3871541&quot;"/>
        <s v="&quot;CNR2877692&quot;"/>
        <s v="&quot;CNR9603633&quot;"/>
        <s v="&quot;CNR8087051&quot;"/>
        <s v="&quot;CNR7823292&quot;"/>
        <s v="&quot;CNR9918895&quot;"/>
        <s v="&quot;CNR7401001&quot;"/>
        <s v="&quot;CNR2631310&quot;"/>
        <s v="&quot;CNR4218487&quot;"/>
        <s v="&quot;CNR5333099&quot;"/>
        <s v="&quot;CNR5969954&quot;"/>
        <s v="&quot;CNR4130953&quot;"/>
        <s v="&quot;CNR6693125&quot;"/>
        <s v="&quot;CNR9572979&quot;"/>
        <s v="&quot;CNR6444364&quot;"/>
        <s v="&quot;CNR4862806&quot;"/>
        <s v="&quot;CNR4674790&quot;"/>
        <s v="&quot;CNR6866217&quot;"/>
        <s v="&quot;CNR4932611&quot;"/>
        <s v="&quot;CNR1572483&quot;"/>
        <s v="&quot;CNR6945858&quot;"/>
        <s v="&quot;CNR6584679&quot;"/>
        <s v="&quot;CNR6125653&quot;"/>
        <s v="&quot;CNR6092529&quot;"/>
        <s v="&quot;CNR6339107&quot;"/>
        <s v="&quot;CNR1349015&quot;"/>
        <s v="&quot;CNR9773309&quot;"/>
        <s v="&quot;CNR2107544&quot;"/>
        <s v="&quot;CNR4171959&quot;"/>
        <s v="&quot;CNR5316307&quot;"/>
        <s v="&quot;CNR3635865&quot;"/>
        <s v="&quot;CNR2497989&quot;"/>
        <s v="&quot;CNR8946337&quot;"/>
        <s v="&quot;CNR3740694&quot;"/>
        <s v="&quot;CNR4660896&quot;"/>
        <s v="&quot;CNR2513330&quot;"/>
        <s v="&quot;CNR9252424&quot;"/>
        <s v="&quot;CNR3096031&quot;"/>
        <s v="&quot;CNR4141159&quot;"/>
        <s v="&quot;CNR6757829&quot;"/>
        <s v="&quot;CNR6204326&quot;"/>
        <s v="&quot;CNR3347993&quot;"/>
        <s v="&quot;CNR6796311&quot;"/>
        <s v="&quot;CNR3908312&quot;"/>
        <s v="&quot;CNR9416323&quot;"/>
        <s v="&quot;CNR2912296&quot;"/>
        <s v="&quot;CNR4611314&quot;"/>
        <s v="&quot;CNR2601752&quot;"/>
        <s v="&quot;CNR5793527&quot;"/>
        <s v="&quot;CNR4487090&quot;"/>
        <s v="&quot;CNR5266935&quot;"/>
        <s v="&quot;CNR1487489&quot;"/>
        <s v="&quot;CNR6351034&quot;"/>
        <s v="&quot;CNR7600870&quot;"/>
        <s v="&quot;CNR5444321&quot;"/>
        <s v="&quot;CNR8509610&quot;"/>
        <s v="&quot;CNR6851549&quot;"/>
        <s v="&quot;CNR3318044&quot;"/>
        <s v="&quot;CNR3126177&quot;"/>
        <s v="&quot;CNR6453539&quot;"/>
        <s v="&quot;CNR7449144&quot;"/>
        <s v="&quot;CNR1970319&quot;"/>
        <s v="&quot;CNR4415815&quot;"/>
        <s v="&quot;CNR3899082&quot;"/>
        <s v="&quot;CNR3274519&quot;"/>
        <s v="&quot;CNR3263958&quot;"/>
        <s v="&quot;CNR5822542&quot;"/>
        <s v="&quot;CNR9652983&quot;"/>
        <s v="&quot;CNR2598306&quot;"/>
        <s v="&quot;CNR3274827&quot;"/>
        <s v="&quot;CNR9139265&quot;"/>
        <s v="&quot;CNR8036415&quot;"/>
        <s v="&quot;CNR8433849&quot;"/>
        <s v="&quot;CNR2948784&quot;"/>
        <s v="&quot;CNR1996806&quot;"/>
        <s v="&quot;CNR6241612&quot;"/>
        <s v="&quot;CNR5222120&quot;"/>
        <s v="&quot;CNR6596872&quot;"/>
        <s v="&quot;CNR7149058&quot;"/>
        <s v="&quot;CNR5726463&quot;"/>
        <s v="&quot;CNR3975551&quot;"/>
        <s v="&quot;CNR8637930&quot;"/>
        <s v="&quot;CNR9935095&quot;"/>
        <s v="&quot;CNR8893726&quot;"/>
        <s v="&quot;CNR3975051&quot;"/>
        <s v="&quot;CNR1984811&quot;"/>
        <s v="&quot;CNR7036055&quot;"/>
        <s v="&quot;CNR3449107&quot;"/>
        <s v="&quot;CNR6919653&quot;"/>
        <s v="&quot;CNR8504461&quot;"/>
        <s v="&quot;CNR3712671&quot;"/>
        <s v="&quot;CNR8819329&quot;"/>
        <s v="&quot;CNR3734278&quot;"/>
        <s v="&quot;CNR2472864&quot;"/>
        <s v="&quot;CNR3239651&quot;"/>
        <s v="&quot;CNR2646387&quot;"/>
        <s v="&quot;CNR4724814&quot;"/>
        <s v="&quot;CNR2200152&quot;"/>
        <s v="&quot;CNR5060137&quot;"/>
        <s v="&quot;CNR9291876&quot;"/>
        <s v="&quot;CNR4212658&quot;"/>
        <s v="&quot;CNR7677229&quot;"/>
        <s v="&quot;CNR4415643&quot;"/>
        <s v="&quot;CNR4092218&quot;"/>
        <s v="&quot;CNR8034979&quot;"/>
        <s v="&quot;CNR7228014&quot;"/>
        <s v="&quot;CNR1435581&quot;"/>
        <s v="&quot;CNR5373942&quot;"/>
        <s v="&quot;CNR3434703&quot;"/>
        <s v="&quot;CNR6987620&quot;"/>
        <s v="&quot;CNR4132145&quot;"/>
        <s v="&quot;CNR8207805&quot;"/>
        <s v="&quot;CNR1438443&quot;"/>
        <s v="&quot;CNR6129081&quot;"/>
        <s v="&quot;CNR1361929&quot;"/>
        <s v="&quot;CNR2687237&quot;"/>
        <s v="&quot;CNR7486337&quot;"/>
        <s v="&quot;CNR4269906&quot;"/>
        <s v="&quot;CNR1224347&quot;"/>
        <s v="&quot;CNR1401386&quot;"/>
        <s v="&quot;CNR2013487&quot;"/>
        <s v="&quot;CNR7409512&quot;"/>
        <s v="&quot;CNR7658099&quot;"/>
        <s v="&quot;CNR1980045&quot;"/>
        <s v="&quot;CNR8584951&quot;"/>
        <s v="&quot;CNR2607733&quot;"/>
        <s v="&quot;CNR6693847&quot;"/>
        <s v="&quot;CNR9749627&quot;"/>
        <s v="&quot;CNR1706908&quot;"/>
        <s v="&quot;CNR6236514&quot;"/>
        <s v="&quot;CNR9048385&quot;"/>
        <s v="&quot;CNR1903168&quot;"/>
        <s v="&quot;CNR2922907&quot;"/>
        <s v="&quot;CNR7621341&quot;"/>
        <s v="&quot;CNR5803828&quot;"/>
        <s v="&quot;CNR4868713&quot;"/>
        <s v="&quot;CNR2575334&quot;"/>
        <s v="&quot;CNR3841045&quot;"/>
        <s v="&quot;CNR5265040&quot;"/>
        <s v="&quot;CNR8112878&quot;"/>
        <s v="&quot;CNR4617937&quot;"/>
        <s v="&quot;CNR7311169&quot;"/>
        <s v="&quot;CNR7340396&quot;"/>
        <s v="&quot;CNR4259279&quot;"/>
        <s v="&quot;CNR7554746&quot;"/>
        <s v="&quot;CNR9430550&quot;"/>
        <s v="&quot;CNR9984761&quot;"/>
        <s v="&quot;CNR4112922&quot;"/>
        <s v="&quot;CNR5939223&quot;"/>
        <s v="&quot;CNR7645307&quot;"/>
        <s v="&quot;CNR4722464&quot;"/>
        <s v="&quot;CNR3191144&quot;"/>
        <s v="&quot;CNR4720063&quot;"/>
        <s v="&quot;CNR6216825&quot;"/>
        <s v="&quot;CNR5314934&quot;"/>
        <s v="&quot;CNR5517193&quot;"/>
        <s v="&quot;CNR8412946&quot;"/>
        <s v="&quot;CNR1867567&quot;"/>
        <s v="&quot;CNR3455701&quot;"/>
        <s v="&quot;CNR5149854&quot;"/>
        <s v="&quot;CNR6027511&quot;"/>
        <s v="&quot;CNR4569804&quot;"/>
        <s v="&quot;CNR7585582&quot;"/>
        <s v="&quot;CNR5534901&quot;"/>
        <s v="&quot;CNR5784218&quot;"/>
        <s v="&quot;CNR6349771&quot;"/>
        <s v="&quot;CNR3708287&quot;"/>
        <s v="&quot;CNR8365625&quot;"/>
        <s v="&quot;CNR7435840&quot;"/>
        <s v="&quot;CNR8577529&quot;"/>
        <s v="&quot;CNR6158921&quot;"/>
        <s v="&quot;CNR7484371&quot;"/>
        <s v="&quot;CNR9301716&quot;"/>
        <s v="&quot;CNR6511558&quot;"/>
        <s v="&quot;CNR1801249&quot;"/>
        <s v="&quot;CNR5712520&quot;"/>
        <s v="&quot;CNR1038498&quot;"/>
        <s v="&quot;CNR2395349&quot;"/>
        <s v="&quot;CNR4896767&quot;"/>
        <s v="&quot;CNR5047025&quot;"/>
        <s v="&quot;CNR7514462&quot;"/>
        <s v="&quot;CNR5269641&quot;"/>
        <s v="&quot;CNR9927786&quot;"/>
        <s v="&quot;CNR9619867&quot;"/>
        <s v="&quot;CNR7250271&quot;"/>
        <s v="&quot;CNR5629774&quot;"/>
        <s v="&quot;CNR4578797&quot;"/>
        <s v="&quot;CNR5277125&quot;"/>
        <s v="&quot;CNR2343017&quot;"/>
        <s v="&quot;CNR4356773&quot;"/>
        <s v="&quot;CNR1050716&quot;"/>
        <s v="&quot;CNR7850961&quot;"/>
        <s v="&quot;CNR1254363&quot;"/>
        <s v="&quot;CNR6569789&quot;"/>
        <s v="&quot;CNR6092310&quot;"/>
        <s v="&quot;CNR2742692&quot;"/>
        <s v="&quot;CNR7165550&quot;"/>
        <s v="&quot;CNR9101826&quot;"/>
        <s v="&quot;CNR7054338&quot;"/>
        <s v="&quot;CNR5871454&quot;"/>
        <s v="&quot;CNR4399523&quot;"/>
        <s v="&quot;CNR9707820&quot;"/>
        <s v="&quot;CNR2693001&quot;"/>
        <s v="&quot;CNR3363167&quot;"/>
        <s v="&quot;CNR9573367&quot;"/>
        <s v="&quot;CNR4563554&quot;"/>
        <s v="&quot;CNR3121090&quot;"/>
        <s v="&quot;CNR2969701&quot;"/>
        <s v="&quot;CNR3590282&quot;"/>
        <s v="&quot;CNR5792733&quot;"/>
        <s v="&quot;CNR7417036&quot;"/>
        <s v="&quot;CNR7957879&quot;"/>
        <s v="&quot;CNR3649243&quot;"/>
        <s v="&quot;CNR8918353&quot;"/>
        <s v="&quot;CNR1343265&quot;"/>
        <s v="&quot;CNR1390232&quot;"/>
        <s v="&quot;CNR3047231&quot;"/>
        <s v="&quot;CNR5380412&quot;"/>
        <s v="&quot;CNR4886117&quot;"/>
        <s v="&quot;CNR1155206&quot;"/>
        <s v="&quot;CNR7623737&quot;"/>
        <s v="&quot;CNR5468556&quot;"/>
        <s v="&quot;CNR8037805&quot;"/>
        <s v="&quot;CNR5137585&quot;"/>
        <s v="&quot;CNR5622847&quot;"/>
        <s v="&quot;CNR4461457&quot;"/>
        <s v="&quot;CNR3788830&quot;"/>
        <s v="&quot;CNR8254837&quot;"/>
        <s v="&quot;CNR5483670&quot;"/>
        <s v="&quot;CNR7372127&quot;"/>
        <s v="&quot;CNR5166870&quot;"/>
        <s v="&quot;CNR1915557&quot;"/>
        <s v="&quot;CNR3460247&quot;"/>
        <s v="&quot;CNR8192412&quot;"/>
        <s v="&quot;CNR7439127&quot;"/>
        <s v="&quot;CNR3712135&quot;"/>
        <s v="&quot;CNR1675599&quot;"/>
        <s v="&quot;CNR1935772&quot;"/>
        <s v="&quot;CNR4730676&quot;"/>
        <s v="&quot;CNR6139544&quot;"/>
        <s v="&quot;CNR3805926&quot;"/>
        <s v="&quot;CNR5129655&quot;"/>
        <s v="&quot;CNR8725828&quot;"/>
        <s v="&quot;CNR6557966&quot;"/>
        <s v="&quot;CNR5403690&quot;"/>
        <s v="&quot;CNR4969264&quot;"/>
        <s v="&quot;CNR6028710&quot;"/>
        <s v="&quot;CNR3761377&quot;"/>
        <s v="&quot;CNR2650074&quot;"/>
        <s v="&quot;CNR7381283&quot;"/>
        <s v="&quot;CNR2531495&quot;"/>
        <s v="&quot;CNR1939605&quot;"/>
        <s v="&quot;CNR5149041&quot;"/>
        <s v="&quot;CNR7041241&quot;"/>
        <s v="&quot;CNR8035160&quot;"/>
        <s v="&quot;CNR1918341&quot;"/>
        <s v="&quot;CNR9600846&quot;"/>
        <s v="&quot;CNR2775291&quot;"/>
        <s v="&quot;CNR4263854&quot;"/>
        <s v="&quot;CNR4635401&quot;"/>
        <s v="&quot;CNR2135475&quot;"/>
        <s v="&quot;CNR2438435&quot;"/>
        <s v="&quot;CNR2068345&quot;"/>
        <s v="&quot;CNR6107939&quot;"/>
        <s v="&quot;CNR6577172&quot;"/>
        <s v="&quot;CNR1957129&quot;"/>
        <s v="&quot;CNR1531092&quot;"/>
        <s v="&quot;CNR6891932&quot;"/>
        <s v="&quot;CNR2192659&quot;"/>
        <s v="&quot;CNR6262174&quot;"/>
        <s v="&quot;CNR7791863&quot;"/>
        <s v="&quot;CNR8243301&quot;"/>
        <s v="&quot;CNR9897424&quot;"/>
        <s v="&quot;CNR5745004&quot;"/>
        <s v="&quot;CNR9659819&quot;"/>
        <s v="&quot;CNR8084453&quot;"/>
        <s v="&quot;CNR6574173&quot;"/>
        <s v="&quot;CNR4467044&quot;"/>
        <s v="&quot;CNR3334608&quot;"/>
        <s v="&quot;CNR3901250&quot;"/>
        <s v="&quot;CNR3899180&quot;"/>
        <s v="&quot;CNR7686844&quot;"/>
        <s v="&quot;CNR7619619&quot;"/>
        <s v="&quot;CNR3128056&quot;"/>
        <s v="&quot;CNR2415257&quot;"/>
        <s v="&quot;CNR9756448&quot;"/>
        <s v="&quot;CNR5071968&quot;"/>
        <s v="&quot;CNR9262105&quot;"/>
        <s v="&quot;CNR6026973&quot;"/>
        <s v="&quot;CNR6798581&quot;"/>
        <s v="&quot;CNR1511311&quot;"/>
        <s v="&quot;CNR1690974&quot;"/>
        <s v="&quot;CNR2405566&quot;"/>
        <s v="&quot;CNR5503992&quot;"/>
        <s v="&quot;CNR5487256&quot;"/>
        <s v="&quot;CNR9280980&quot;"/>
        <s v="&quot;CNR5735365&quot;"/>
        <s v="&quot;CNR7094496&quot;"/>
        <s v="&quot;CNR8674052&quot;"/>
        <s v="&quot;CNR3317899&quot;"/>
        <s v="&quot;CNR7648257&quot;"/>
        <s v="&quot;CNR9887499&quot;"/>
        <s v="&quot;CNR5899408&quot;"/>
        <s v="&quot;CNR4090725&quot;"/>
        <s v="&quot;CNR7912140&quot;"/>
        <s v="&quot;CNR1149573&quot;"/>
        <s v="&quot;CNR9795191&quot;"/>
        <s v="&quot;CNR6845177&quot;"/>
        <s v="&quot;CNR6115510&quot;"/>
        <s v="&quot;CNR6859535&quot;"/>
        <s v="&quot;CNR2514823&quot;"/>
        <s v="&quot;CNR5197106&quot;"/>
        <s v="&quot;CNR5958707&quot;"/>
        <s v="&quot;CNR7438691&quot;"/>
        <s v="&quot;CNR4717203&quot;"/>
        <s v="&quot;CNR3871982&quot;"/>
        <s v="&quot;CNR7276252&quot;"/>
        <s v="&quot;CNR8591450&quot;"/>
        <s v="&quot;CNR2118165&quot;"/>
        <s v="&quot;CNR1580852&quot;"/>
        <s v="&quot;CNR8400555&quot;"/>
        <s v="&quot;CNR2392283&quot;"/>
        <s v="&quot;CNR8799283&quot;"/>
        <s v="&quot;CNR7692801&quot;"/>
        <s v="&quot;CNR8406654&quot;"/>
        <s v="&quot;CNR5193961&quot;"/>
        <s v="&quot;CNR9045710&quot;"/>
        <s v="&quot;CNR1884447&quot;"/>
        <s v="&quot;CNR5929425&quot;"/>
        <s v="&quot;CNR3795914&quot;"/>
        <s v="&quot;CNR5115903&quot;"/>
        <s v="&quot;CNR7223335&quot;"/>
        <s v="&quot;CNR3338595&quot;"/>
        <s v="&quot;CNR1610053&quot;"/>
        <s v="&quot;CNR4383491&quot;"/>
        <s v="&quot;CNR4238002&quot;"/>
        <s v="&quot;CNR2471315&quot;"/>
        <s v="&quot;CNR7554909&quot;"/>
        <s v="&quot;CNR4559667&quot;"/>
        <s v="&quot;CNR7943612&quot;"/>
        <s v="&quot;CNR9513281&quot;"/>
        <s v="&quot;CNR3228885&quot;"/>
        <s v="&quot;CNR6838313&quot;"/>
        <s v="&quot;CNR7513763&quot;"/>
        <s v="&quot;CNR4249572&quot;"/>
        <s v="&quot;CNR1730323&quot;"/>
        <s v="&quot;CNR3316127&quot;"/>
        <s v="&quot;CNR5001450&quot;"/>
        <s v="&quot;CNR2994632&quot;"/>
        <s v="&quot;CNR8349332&quot;"/>
        <s v="&quot;CNR6785391&quot;"/>
        <s v="&quot;CNR4239039&quot;"/>
        <s v="&quot;CNR3942728&quot;"/>
        <s v="&quot;CNR2282162&quot;"/>
        <s v="&quot;CNR4677505&quot;"/>
        <s v="&quot;CNR8185605&quot;"/>
        <s v="&quot;CNR5351433&quot;"/>
        <s v="&quot;CNR8880913&quot;"/>
        <s v="&quot;CNR3643495&quot;"/>
        <s v="&quot;CNR8399435&quot;"/>
        <s v="&quot;CNR5699093&quot;"/>
        <s v="&quot;CNR1090037&quot;"/>
        <s v="&quot;CNR1672620&quot;"/>
        <s v="&quot;CNR4811296&quot;"/>
        <s v="&quot;CNR6421218&quot;"/>
        <s v="&quot;CNR7297536&quot;"/>
        <s v="&quot;CNR2290384&quot;"/>
        <s v="&quot;CNR2229358&quot;"/>
        <s v="&quot;CNR4246484&quot;"/>
        <s v="&quot;CNR9882850&quot;"/>
        <s v="&quot;CNR3234899&quot;"/>
        <s v="&quot;CNR9159821&quot;"/>
        <s v="&quot;CNR3377580&quot;"/>
        <s v="&quot;CNR7286285&quot;"/>
        <s v="&quot;CNR8901989&quot;"/>
        <s v="&quot;CNR9222191&quot;"/>
        <s v="&quot;CNR6647107&quot;"/>
        <s v="&quot;CNR9775227&quot;"/>
        <s v="&quot;CNR5436498&quot;"/>
        <s v="&quot;CNR9394835&quot;"/>
        <s v="&quot;CNR7811486&quot;"/>
        <s v="&quot;CNR9208205&quot;"/>
        <s v="&quot;CNR6583672&quot;"/>
        <s v="&quot;CNR5706641&quot;"/>
        <s v="&quot;CNR8005201&quot;"/>
        <s v="&quot;CNR7534075&quot;"/>
        <s v="&quot;CNR1712916&quot;"/>
        <s v="&quot;CNR8081487&quot;"/>
        <s v="&quot;CNR4056850&quot;"/>
        <s v="&quot;CNR6714334&quot;"/>
        <s v="&quot;CNR7702733&quot;"/>
        <s v="&quot;CNR9212883&quot;"/>
        <s v="&quot;CNR9154108&quot;"/>
        <s v="&quot;CNR6429307&quot;"/>
        <s v="&quot;CNR4933209&quot;"/>
        <s v="&quot;CNR2979424&quot;"/>
        <s v="&quot;CNR3332119&quot;"/>
        <s v="&quot;CNR8678279&quot;"/>
        <s v="&quot;CNR1559285&quot;"/>
        <s v="&quot;CNR7024730&quot;"/>
        <s v="&quot;CNR6839076&quot;"/>
        <s v="&quot;CNR7905117&quot;"/>
        <s v="&quot;CNR5759870&quot;"/>
        <s v="&quot;CNR3578899&quot;"/>
        <s v="&quot;CNR1089514&quot;"/>
        <s v="&quot;CNR9835984&quot;"/>
        <s v="&quot;CNR1643972&quot;"/>
        <s v="&quot;CNR2939495&quot;"/>
        <s v="&quot;CNR4997006&quot;"/>
        <s v="&quot;CNR3684938&quot;"/>
        <s v="&quot;CNR8016082&quot;"/>
        <s v="&quot;CNR9166884&quot;"/>
        <s v="&quot;CNR5034553&quot;"/>
        <s v="&quot;CNR5994760&quot;"/>
        <s v="&quot;CNR8280553&quot;"/>
        <s v="&quot;CNR6304645&quot;"/>
        <s v="&quot;CNR8726920&quot;"/>
        <s v="&quot;CNR1583241&quot;"/>
        <s v="&quot;CNR4484602&quot;"/>
        <s v="&quot;CNR8525908&quot;"/>
        <s v="&quot;CNR8491180&quot;"/>
        <s v="&quot;CNR4866588&quot;"/>
        <s v="&quot;CNR1107433&quot;"/>
        <s v="&quot;CNR5804680&quot;"/>
        <s v="&quot;CNR3635060&quot;"/>
        <s v="&quot;CNR3550383&quot;"/>
        <s v="&quot;CNR4225693&quot;"/>
        <s v="&quot;CNR2221311&quot;"/>
        <s v="&quot;CNR7713513&quot;"/>
        <s v="&quot;CNR1286883&quot;"/>
        <s v="&quot;CNR5104000&quot;"/>
        <s v="&quot;CNR1748676&quot;"/>
        <s v="&quot;CNR9018332&quot;"/>
        <s v="&quot;CNR6347706&quot;"/>
        <s v="&quot;CNR3245062&quot;"/>
        <s v="&quot;CNR2353965&quot;"/>
        <s v="&quot;CNR3349418&quot;"/>
        <s v="&quot;CNR5038976&quot;"/>
        <s v="&quot;CNR9755184&quot;"/>
        <s v="&quot;CNR1872680&quot;"/>
        <s v="&quot;CNR1349127&quot;"/>
        <s v="&quot;CNR2230959&quot;"/>
        <s v="&quot;CNR9380391&quot;"/>
        <s v="&quot;CNR9895668&quot;"/>
        <s v="&quot;CNR1918302&quot;"/>
        <s v="&quot;CNR2429657&quot;"/>
        <s v="&quot;CNR7937909&quot;"/>
        <s v="&quot;CNR7044315&quot;"/>
        <s v="&quot;CNR5517053&quot;"/>
        <s v="&quot;CNR8024437&quot;"/>
        <s v="&quot;CNR4956091&quot;"/>
        <s v="&quot;CNR5377230&quot;"/>
        <s v="&quot;CNR3120739&quot;"/>
        <s v="&quot;CNR4763532&quot;"/>
        <s v="&quot;CNR5897670&quot;"/>
        <s v="&quot;CNR7975978&quot;"/>
        <s v="&quot;CNR8129409&quot;"/>
        <s v="&quot;CNR2244899&quot;"/>
        <s v="&quot;CNR3178616&quot;"/>
        <s v="&quot;CNR9398491&quot;"/>
        <s v="&quot;CNR1365010&quot;"/>
        <s v="&quot;CNR7934360&quot;"/>
        <s v="&quot;CNR3466923&quot;"/>
        <s v="&quot;CNR1772188&quot;"/>
        <s v="&quot;CNR6221378&quot;"/>
        <s v="&quot;CNR9154449&quot;"/>
        <s v="&quot;CNR2310347&quot;"/>
        <s v="&quot;CNR5161112&quot;"/>
        <s v="&quot;CNR4746570&quot;"/>
        <s v="&quot;CNR5206507&quot;"/>
        <s v="&quot;CNR1105649&quot;"/>
        <s v="&quot;CNR6561675&quot;"/>
        <s v="&quot;CNR6735246&quot;"/>
        <s v="&quot;CNR9393355&quot;"/>
        <s v="&quot;CNR7041170&quot;"/>
        <s v="&quot;CNR7015962&quot;"/>
        <s v="&quot;CNR2820483&quot;"/>
        <s v="&quot;CNR8192504&quot;"/>
        <s v="&quot;CNR5614673&quot;"/>
        <s v="&quot;CNR8765520&quot;"/>
        <s v="&quot;CNR2066424&quot;"/>
        <s v="&quot;CNR4566796&quot;"/>
        <s v="&quot;CNR4733031&quot;"/>
        <s v="&quot;CNR7239129&quot;"/>
        <s v="&quot;CNR7089866&quot;"/>
        <s v="&quot;CNR8341687&quot;"/>
        <s v="&quot;CNR9138999&quot;"/>
        <s v="&quot;CNR4704280&quot;"/>
        <s v="&quot;CNR9540934&quot;"/>
        <s v="&quot;CNR9190112&quot;"/>
        <s v="&quot;CNR3039145&quot;"/>
        <s v="&quot;CNR1456049&quot;"/>
        <s v="&quot;CNR9910547&quot;"/>
        <s v="&quot;CNR4505039&quot;"/>
        <s v="&quot;CNR2898050&quot;"/>
        <s v="&quot;CNR2066912&quot;"/>
        <s v="&quot;CNR4694217&quot;"/>
        <s v="&quot;CNR9086694&quot;"/>
        <s v="&quot;CNR3614133&quot;"/>
        <s v="&quot;CNR5925227&quot;"/>
        <s v="&quot;CNR2270165&quot;"/>
        <s v="&quot;CNR5568712&quot;"/>
        <s v="&quot;CNR8002088&quot;"/>
        <s v="&quot;CNR4151102&quot;"/>
        <s v="&quot;CNR4083167&quot;"/>
        <s v="&quot;CNR4899122&quot;"/>
        <s v="&quot;CNR3404014&quot;"/>
        <s v="&quot;CNR4980486&quot;"/>
        <s v="&quot;CNR3125291&quot;"/>
        <s v="&quot;CNR8788210&quot;"/>
        <s v="&quot;CNR2199295&quot;"/>
        <s v="&quot;CNR5805639&quot;"/>
        <s v="&quot;CNR8410773&quot;"/>
        <s v="&quot;CNR5442189&quot;"/>
        <s v="&quot;CNR1278315&quot;"/>
        <s v="&quot;CNR7527478&quot;"/>
        <s v="&quot;CNR4725147&quot;"/>
        <s v="&quot;CNR5654141&quot;"/>
        <s v="&quot;CNR9308880&quot;"/>
        <s v="&quot;CNR7223634&quot;"/>
        <s v="&quot;CNR8908186&quot;"/>
        <s v="&quot;CNR6098250&quot;"/>
        <s v="&quot;CNR7860349&quot;"/>
        <s v="&quot;CNR7774098&quot;"/>
        <s v="&quot;CNR8990210&quot;"/>
        <s v="&quot;CNR1604843&quot;"/>
        <s v="&quot;CNR5743864&quot;"/>
        <s v="&quot;CNR7721257&quot;"/>
        <s v="&quot;CNR7360556&quot;"/>
        <s v="&quot;CNR6248078&quot;"/>
        <s v="&quot;CNR7698052&quot;"/>
        <s v="&quot;CNR4456848&quot;"/>
        <s v="&quot;CNR5540432&quot;"/>
        <s v="&quot;CNR3418737&quot;"/>
        <s v="&quot;CNR2312629&quot;"/>
        <s v="&quot;CNR3442968&quot;"/>
        <s v="&quot;CNR5362803&quot;"/>
        <s v="&quot;CNR8068355&quot;"/>
        <s v="&quot;CNR7320481&quot;"/>
        <s v="&quot;CNR9625360&quot;"/>
        <s v="&quot;CNR7564013&quot;"/>
        <s v="&quot;CNR4088153&quot;"/>
        <s v="&quot;CNR3300635&quot;"/>
        <s v="&quot;CNR7198703&quot;"/>
        <s v="&quot;CNR5366935&quot;"/>
        <s v="&quot;CNR5738309&quot;"/>
        <s v="&quot;CNR2751689&quot;"/>
        <s v="&quot;CNR1407518&quot;"/>
        <s v="&quot;CNR9764222&quot;"/>
        <s v="&quot;CNR8216364&quot;"/>
        <s v="&quot;CNR4859116&quot;"/>
        <s v="&quot;CNR5062372&quot;"/>
        <s v="&quot;CNR3842641&quot;"/>
        <s v="&quot;CNR4460316&quot;"/>
        <s v="&quot;CNR1323410&quot;"/>
        <s v="&quot;CNR2250312&quot;"/>
        <s v="&quot;CNR4635927&quot;"/>
        <s v="&quot;CNR9536120&quot;"/>
        <s v="&quot;CNR7195310&quot;"/>
        <s v="&quot;CNR5828425&quot;"/>
        <s v="&quot;CNR5197707&quot;"/>
        <s v="&quot;CNR5254201&quot;"/>
        <s v="&quot;CNR8163591&quot;"/>
        <s v="&quot;CNR1176861&quot;"/>
        <s v="&quot;CNR5785463&quot;"/>
        <s v="&quot;CNR6919794&quot;"/>
        <s v="&quot;CNR9843847&quot;"/>
        <s v="&quot;CNR4392706&quot;"/>
        <s v="&quot;CNR9228185&quot;"/>
        <s v="&quot;CNR5605609&quot;"/>
        <s v="&quot;CNR6160275&quot;"/>
        <s v="&quot;CNR2204332&quot;"/>
        <s v="&quot;CNR7064469&quot;"/>
        <s v="&quot;CNR8106259&quot;"/>
        <s v="&quot;CNR6657363&quot;"/>
        <s v="&quot;CNR5009960&quot;"/>
        <s v="&quot;CNR5012798&quot;"/>
        <s v="&quot;CNR1557346&quot;"/>
        <s v="&quot;CNR5966048&quot;"/>
        <s v="&quot;CNR3253442&quot;"/>
        <s v="&quot;CNR4963206&quot;"/>
        <s v="&quot;CNR4067782&quot;"/>
        <s v="&quot;CNR9310811&quot;"/>
        <s v="&quot;CNR5984068&quot;"/>
        <s v="&quot;CNR2440013&quot;"/>
        <s v="&quot;CNR1014047&quot;"/>
        <s v="&quot;CNR4429410&quot;"/>
        <s v="&quot;CNR7340675&quot;"/>
        <s v="&quot;CNR4839889&quot;"/>
        <s v="&quot;CNR4201157&quot;"/>
        <s v="&quot;CNR2269173&quot;"/>
        <s v="&quot;CNR3506770&quot;"/>
        <s v="&quot;CNR6855175&quot;"/>
        <s v="&quot;CNR8859781&quot;"/>
        <s v="&quot;CNR2961611&quot;"/>
        <s v="&quot;CNR5009691&quot;"/>
        <s v="&quot;CNR6785751&quot;"/>
        <s v="&quot;CNR6145087&quot;"/>
        <s v="&quot;CNR7704384&quot;"/>
        <s v="&quot;CNR5943425&quot;"/>
        <s v="&quot;CNR5469894&quot;"/>
        <s v="&quot;CNR1130715&quot;"/>
        <s v="&quot;CNR1152211&quot;"/>
        <s v="&quot;CNR8242907&quot;"/>
        <s v="&quot;CNR1519687&quot;"/>
        <s v="&quot;CNR2478211&quot;"/>
        <s v="&quot;CNR7336649&quot;"/>
        <s v="&quot;CNR2566387&quot;"/>
        <s v="&quot;CNR6303514&quot;"/>
        <s v="&quot;CNR9153217&quot;"/>
        <s v="&quot;CNR2958687&quot;"/>
        <s v="&quot;CNR9244093&quot;"/>
        <s v="&quot;CNR4505512&quot;"/>
        <s v="&quot;CNR2952471&quot;"/>
        <s v="&quot;CNR6598077&quot;"/>
        <s v="&quot;CNR9384775&quot;"/>
        <s v="&quot;CNR8339893&quot;"/>
        <s v="&quot;CNR8642454&quot;"/>
        <s v="&quot;CNR4994271&quot;"/>
        <s v="&quot;CNR1394951&quot;"/>
        <s v="&quot;CNR1407529&quot;"/>
        <s v="&quot;CNR4753901&quot;"/>
        <s v="&quot;CNR9691213&quot;"/>
        <s v="&quot;CNR8384151&quot;"/>
        <s v="&quot;CNR3021480&quot;"/>
        <s v="&quot;CNR5099092&quot;"/>
        <s v="&quot;CNR9417908&quot;"/>
        <s v="&quot;CNR5725380&quot;"/>
        <s v="&quot;CNR9210257&quot;"/>
        <s v="&quot;CNR9628662&quot;"/>
        <s v="&quot;CNR4861079&quot;"/>
        <s v="&quot;CNR6840765&quot;"/>
        <s v="&quot;CNR7149289&quot;"/>
        <s v="&quot;CNR5646656&quot;"/>
        <s v="&quot;CNR9029118&quot;"/>
        <s v="&quot;CNR1382273&quot;"/>
        <s v="&quot;CNR6853176&quot;"/>
        <s v="&quot;CNR4173313&quot;"/>
        <s v="&quot;CNR6569520&quot;"/>
        <s v="&quot;CNR4180467&quot;"/>
        <s v="&quot;CNR2790295&quot;"/>
        <s v="&quot;CNR7051731&quot;"/>
        <s v="&quot;CNR7941158&quot;"/>
        <s v="&quot;CNR6060166&quot;"/>
        <s v="&quot;CNR3654081&quot;"/>
        <s v="&quot;CNR5873302&quot;"/>
        <s v="&quot;CNR2376738&quot;"/>
        <s v="&quot;CNR9602212&quot;"/>
        <s v="&quot;CNR6592194&quot;"/>
        <s v="&quot;CNR7634326&quot;"/>
        <s v="&quot;CNR2442969&quot;"/>
        <s v="&quot;CNR2445755&quot;"/>
        <s v="&quot;CNR2715860&quot;"/>
        <s v="&quot;CNR1203467&quot;"/>
        <s v="&quot;CNR2694709&quot;"/>
        <s v="&quot;CNR7417664&quot;"/>
        <s v="&quot;CNR8464596&quot;"/>
        <s v="&quot;CNR3139965&quot;"/>
        <s v="&quot;CNR2915357&quot;"/>
        <s v="&quot;CNR9066364&quot;"/>
        <s v="&quot;CNR5895057&quot;"/>
        <s v="&quot;CNR2540295&quot;"/>
        <s v="&quot;CNR6162893&quot;"/>
        <s v="&quot;CNR6566275&quot;"/>
        <s v="&quot;CNR2559267&quot;"/>
        <s v="&quot;CNR4332459&quot;"/>
        <s v="&quot;CNR3914491&quot;"/>
        <s v="&quot;CNR8735322&quot;"/>
        <s v="&quot;CNR7157762&quot;"/>
        <s v="&quot;CNR1620017&quot;"/>
        <s v="&quot;CNR9189398&quot;"/>
        <s v="&quot;CNR9306152&quot;"/>
        <s v="&quot;CNR4146504&quot;"/>
        <s v="&quot;CNR4778731&quot;"/>
        <s v="&quot;CNR2738265&quot;"/>
        <s v="&quot;CNR6987972&quot;"/>
        <s v="&quot;CNR8436777&quot;"/>
        <s v="&quot;CNR3219966&quot;"/>
        <s v="&quot;CNR5313160&quot;"/>
        <s v="&quot;CNR4346750&quot;"/>
        <s v="&quot;CNR7596432&quot;"/>
        <s v="&quot;CNR7297791&quot;"/>
        <s v="&quot;CNR9425600&quot;"/>
        <s v="&quot;CNR3823257&quot;"/>
        <s v="&quot;CNR8967861&quot;"/>
        <s v="&quot;CNR4252538&quot;"/>
        <s v="&quot;CNR1211238&quot;"/>
        <s v="&quot;CNR8958442&quot;"/>
        <s v="&quot;CNR2025421&quot;"/>
        <s v="&quot;CNR1840812&quot;"/>
        <s v="&quot;CNR8182182&quot;"/>
        <s v="&quot;CNR9939552&quot;"/>
        <s v="&quot;CNR6613512&quot;"/>
        <s v="&quot;CNR4613739&quot;"/>
        <s v="&quot;CNR8974635&quot;"/>
        <s v="&quot;CNR8549497&quot;"/>
        <s v="&quot;CNR9728645&quot;"/>
        <s v="&quot;CNR5387110&quot;"/>
        <s v="&quot;CNR9784011&quot;"/>
        <s v="&quot;CNR8547679&quot;"/>
        <s v="&quot;CNR8180065&quot;"/>
        <s v="&quot;CNR1113690&quot;"/>
        <s v="&quot;CNR4980155&quot;"/>
        <s v="&quot;CNR6932352&quot;"/>
        <s v="&quot;CNR2960807&quot;"/>
        <s v="&quot;CNR3206791&quot;"/>
        <s v="&quot;CNR1699886&quot;"/>
        <s v="&quot;CNR6763949&quot;"/>
        <s v="&quot;CNR4575541&quot;"/>
        <s v="&quot;CNR7353983&quot;"/>
        <s v="&quot;CNR2551232&quot;"/>
        <s v="&quot;CNR4355189&quot;"/>
        <s v="&quot;CNR6074821&quot;"/>
        <s v="&quot;CNR7321457&quot;"/>
        <s v="&quot;CNR8268251&quot;"/>
        <s v="&quot;CNR2007488&quot;"/>
        <s v="&quot;CNR2608343&quot;"/>
        <s v="&quot;CNR6412163&quot;"/>
        <s v="&quot;CNR4316002&quot;"/>
        <s v="&quot;CNR1102112&quot;"/>
        <s v="&quot;CNR6818363&quot;"/>
        <s v="&quot;CNR9343046&quot;"/>
        <s v="&quot;CNR2528612&quot;"/>
        <s v="&quot;CNR6237606&quot;"/>
        <s v="&quot;CNR4223072&quot;"/>
        <s v="&quot;CNR3468589&quot;"/>
        <s v="&quot;CNR1334676&quot;"/>
        <s v="&quot;CNR8286595&quot;"/>
        <s v="&quot;CNR9470390&quot;"/>
        <s v="&quot;CNR1837756&quot;"/>
        <s v="&quot;CNR9140671&quot;"/>
        <s v="&quot;CNR1525767&quot;"/>
        <s v="&quot;CNR2997075&quot;"/>
        <s v="&quot;CNR1197334&quot;"/>
        <s v="&quot;CNR7693001&quot;"/>
        <s v="&quot;CNR1253094&quot;"/>
        <s v="&quot;CNR8396447&quot;"/>
        <s v="&quot;CNR5564154&quot;"/>
        <s v="&quot;CNR9257342&quot;"/>
        <s v="&quot;CNR1402875&quot;"/>
        <s v="&quot;CNR2843953&quot;"/>
        <s v="&quot;CNR7222740&quot;"/>
        <s v="&quot;CNR9899113&quot;"/>
        <s v="&quot;CNR6812400&quot;"/>
        <s v="&quot;CNR4150977&quot;"/>
        <s v="&quot;CNR3734242&quot;"/>
        <s v="&quot;CNR1225583&quot;"/>
        <s v="&quot;CNR5229368&quot;"/>
        <s v="&quot;CNR1514107&quot;"/>
        <s v="&quot;CNR5802013&quot;"/>
        <s v="&quot;CNR9109548&quot;"/>
        <s v="&quot;CNR2660023&quot;"/>
        <s v="&quot;CNR5332569&quot;"/>
        <s v="&quot;CNR6582244&quot;"/>
        <s v="&quot;CNR9225401&quot;"/>
        <s v="&quot;CNR9779407&quot;"/>
        <s v="&quot;CNR7499719&quot;"/>
        <s v="&quot;CNR1119582&quot;"/>
        <s v="&quot;CNR8016519&quot;"/>
        <s v="&quot;CNR9644415&quot;"/>
        <s v="&quot;CNR5456664&quot;"/>
        <s v="&quot;CNR4729656&quot;"/>
        <s v="&quot;CNR6652189&quot;"/>
        <s v="&quot;CNR2437908&quot;"/>
        <s v="&quot;CNR5603997&quot;"/>
        <s v="&quot;CNR9904285&quot;"/>
        <s v="&quot;CNR2349802&quot;"/>
        <s v="&quot;CNR3812162&quot;"/>
        <s v="&quot;CNR6718124&quot;"/>
        <s v="&quot;CNR6519969&quot;"/>
        <s v="&quot;CNR8247998&quot;"/>
        <s v="&quot;CNR7880156&quot;"/>
        <s v="&quot;CNR8040531&quot;"/>
        <s v="&quot;CNR5118917&quot;"/>
        <s v="&quot;CNR5790131&quot;"/>
        <s v="&quot;CNR8312838&quot;"/>
        <s v="&quot;CNR8307726&quot;"/>
        <s v="&quot;CNR3232014&quot;"/>
        <s v="&quot;CNR8002052&quot;"/>
        <s v="&quot;CNR8045058&quot;"/>
        <s v="&quot;CNR5682531&quot;"/>
        <s v="&quot;CNR5102449&quot;"/>
        <s v="&quot;CNR9643938&quot;"/>
        <s v="&quot;CNR9794903&quot;"/>
        <s v="&quot;CNR7515601&quot;"/>
        <s v="&quot;CNR5029264&quot;"/>
        <s v="&quot;CNR6064614&quot;"/>
        <s v="&quot;CNR1014333&quot;"/>
        <s v="&quot;CNR4378110&quot;"/>
        <s v="&quot;CNR6262050&quot;"/>
        <s v="&quot;CNR3852879&quot;"/>
        <s v="&quot;CNR8612043&quot;"/>
        <s v="&quot;CNR7090590&quot;"/>
        <s v="&quot;CNR9596957&quot;"/>
        <s v="&quot;CNR3903771&quot;"/>
        <s v="&quot;CNR1411238&quot;"/>
        <s v="&quot;CNR7088895&quot;"/>
        <s v="&quot;CNR6374018&quot;"/>
        <s v="&quot;CNR1293051&quot;"/>
        <s v="&quot;CNR4054173&quot;"/>
        <s v="&quot;CNR2377415&quot;"/>
        <s v="&quot;CNR7738075&quot;"/>
        <s v="&quot;CNR7783758&quot;"/>
        <s v="&quot;CNR4013019&quot;"/>
        <s v="&quot;CNR8881470&quot;"/>
        <s v="&quot;CNR2815251&quot;"/>
        <s v="&quot;CNR6067092&quot;"/>
        <s v="&quot;CNR7740942&quot;"/>
        <s v="&quot;CNR4635469&quot;"/>
        <s v="&quot;CNR9773621&quot;"/>
        <s v="&quot;CNR5623982&quot;"/>
        <s v="&quot;CNR7255873&quot;"/>
        <s v="&quot;CNR9997247&quot;"/>
        <s v="&quot;CNR9550265&quot;"/>
        <s v="&quot;CNR2984723&quot;"/>
        <s v="&quot;CNR1617944&quot;"/>
        <s v="&quot;CNR1040980&quot;"/>
        <s v="&quot;CNR9355722&quot;"/>
        <s v="&quot;CNR9745285&quot;"/>
        <s v="&quot;CNR2190713&quot;"/>
        <s v="&quot;CNR8421118&quot;"/>
        <s v="&quot;CNR8515605&quot;"/>
        <s v="&quot;CNR5333516&quot;"/>
        <s v="&quot;CNR8297132&quot;"/>
        <s v="&quot;CNR9164552&quot;"/>
        <s v="&quot;CNR8485090&quot;"/>
        <s v="&quot;CNR3607314&quot;"/>
        <s v="&quot;CNR9459818&quot;"/>
        <s v="&quot;CNR6353083&quot;"/>
        <s v="&quot;CNR4394990&quot;"/>
        <s v="&quot;CNR6830353&quot;"/>
        <s v="&quot;CNR7853278&quot;"/>
        <s v="&quot;CNR7582563&quot;"/>
        <s v="&quot;CNR3011900&quot;"/>
        <s v="&quot;CNR7757647&quot;"/>
        <s v="&quot;CNR2454128&quot;"/>
        <s v="&quot;CNR2835469&quot;"/>
        <s v="&quot;CNR4660448&quot;"/>
        <s v="&quot;CNR2181948&quot;"/>
        <s v="&quot;CNR3242595&quot;"/>
        <s v="&quot;CNR5225897&quot;"/>
        <s v="&quot;CNR8485525&quot;"/>
        <s v="&quot;CNR6591899&quot;"/>
        <s v="&quot;CNR1918185&quot;"/>
        <s v="&quot;CNR6083000&quot;"/>
        <s v="&quot;CNR4409680&quot;"/>
        <s v="&quot;CNR8888446&quot;"/>
        <s v="&quot;CNR8702299&quot;"/>
        <s v="&quot;CNR1347218&quot;"/>
        <s v="&quot;CNR8751630&quot;"/>
        <s v="&quot;CNR3359078&quot;"/>
        <s v="&quot;CNR9492527&quot;"/>
        <s v="&quot;CNR4639859&quot;"/>
        <s v="&quot;CNR9095375&quot;"/>
        <s v="&quot;CNR4374938&quot;"/>
        <s v="&quot;CNR9848189&quot;"/>
        <s v="&quot;CNR8659466&quot;"/>
        <s v="&quot;CNR8715264&quot;"/>
        <s v="&quot;CNR9935747&quot;"/>
        <s v="&quot;CNR8685135&quot;"/>
        <s v="&quot;CNR4974285&quot;"/>
        <s v="&quot;CNR7308560&quot;"/>
        <s v="&quot;CNR7351111&quot;"/>
        <s v="&quot;CNR6977914&quot;"/>
        <s v="&quot;CNR3025545&quot;"/>
        <s v="&quot;CNR1878243&quot;"/>
        <s v="&quot;CNR2811416&quot;"/>
        <s v="&quot;CNR5002456&quot;"/>
        <s v="&quot;CNR3147660&quot;"/>
        <s v="&quot;CNR2412286&quot;"/>
        <s v="&quot;CNR3807454&quot;"/>
        <s v="&quot;CNR9517668&quot;"/>
        <s v="&quot;CNR2193483&quot;"/>
        <s v="&quot;CNR6361535&quot;"/>
        <s v="&quot;CNR5695370&quot;"/>
        <s v="&quot;CNR6409248&quot;"/>
        <s v="&quot;CNR1196310&quot;"/>
        <s v="&quot;CNR6740582&quot;"/>
        <s v="&quot;CNR6083410&quot;"/>
        <s v="&quot;CNR7955907&quot;"/>
        <s v="&quot;CNR2111563&quot;"/>
        <s v="&quot;CNR4906527&quot;"/>
        <s v="&quot;CNR7390528&quot;"/>
        <s v="&quot;CNR8364035&quot;"/>
        <s v="&quot;CNR7174639&quot;"/>
        <s v="&quot;CNR1560310&quot;"/>
        <s v="&quot;CNR3970240&quot;"/>
        <s v="&quot;CNR4382741&quot;"/>
        <s v="&quot;CNR7797231&quot;"/>
        <s v="&quot;CNR6386320&quot;"/>
        <s v="&quot;CNR8619672&quot;"/>
        <s v="&quot;CNR1193379&quot;"/>
        <s v="&quot;CNR5958696&quot;"/>
        <s v="&quot;CNR8183883&quot;"/>
        <s v="&quot;CNR6271647&quot;"/>
        <s v="&quot;CNR3368097&quot;"/>
        <s v="&quot;CNR2405692&quot;"/>
        <s v="&quot;CNR4504689&quot;"/>
        <s v="&quot;CNR4090518&quot;"/>
        <s v="&quot;CNR3597186&quot;"/>
        <s v="&quot;CNR2988566&quot;"/>
        <s v="&quot;CNR8387259&quot;"/>
        <s v="&quot;CNR2199158&quot;"/>
        <s v="&quot;CNR2950889&quot;"/>
        <s v="&quot;CNR8911870&quot;"/>
        <s v="&quot;CNR7798385&quot;"/>
        <s v="&quot;CNR4758907&quot;"/>
        <s v="&quot;CNR6911961&quot;"/>
        <s v="&quot;CNR6601381&quot;"/>
        <s v="&quot;CNR4915259&quot;"/>
        <s v="&quot;CNR2926411&quot;"/>
        <s v="&quot;CNR9738358&quot;"/>
        <s v="&quot;CNR5391386&quot;"/>
        <s v="&quot;CNR8622026&quot;"/>
        <s v="&quot;CNR7540549&quot;"/>
        <s v="&quot;CNR5857020&quot;"/>
        <s v="&quot;CNR5942508&quot;"/>
        <s v="&quot;CNR3628651&quot;"/>
        <s v="&quot;CNR5382573&quot;"/>
        <s v="&quot;CNR9229961&quot;"/>
        <s v="&quot;CNR8921876&quot;"/>
        <s v="&quot;CNR1354470&quot;"/>
        <s v="&quot;CNR4787896&quot;"/>
        <s v="&quot;CNR5177584&quot;"/>
        <s v="&quot;CNR2878238&quot;"/>
        <s v="&quot;CNR8890665&quot;"/>
        <s v="&quot;CNR1524669&quot;"/>
        <s v="&quot;CNR1885399&quot;"/>
        <s v="&quot;CNR4501662&quot;"/>
        <s v="&quot;CNR7595996&quot;"/>
        <s v="&quot;CNR7170245&quot;"/>
        <s v="&quot;CNR5714550&quot;"/>
        <s v="&quot;CNR3474101&quot;"/>
        <s v="&quot;CNR5177240&quot;"/>
        <s v="&quot;CNR4620177&quot;"/>
        <s v="&quot;CNR8954114&quot;"/>
        <s v="&quot;CNR1599721&quot;"/>
        <s v="&quot;CNR2647125&quot;"/>
        <s v="&quot;CNR4236741&quot;"/>
        <s v="&quot;CNR7720053&quot;"/>
        <s v="&quot;CNR5478940&quot;"/>
        <s v="&quot;CNR2883744&quot;"/>
        <s v="&quot;CNR8737998&quot;"/>
        <s v="&quot;CNR2054702&quot;"/>
        <s v="&quot;CNR1015058&quot;"/>
        <s v="&quot;CNR9262720&quot;"/>
        <s v="&quot;CNR3847275&quot;"/>
        <s v="&quot;CNR2741467&quot;"/>
        <s v="&quot;CNR6939092&quot;"/>
        <s v="&quot;CNR4976636&quot;"/>
        <s v="&quot;CNR9553310&quot;"/>
        <s v="&quot;CNR7410537&quot;"/>
        <s v="&quot;CNR6994684&quot;"/>
        <s v="&quot;CNR3762567&quot;"/>
        <s v="&quot;CNR2538590&quot;"/>
        <s v="&quot;CNR2613398&quot;"/>
        <s v="&quot;CNR8355495&quot;"/>
        <s v="&quot;CNR8228318&quot;"/>
        <s v="&quot;CNR5250100&quot;"/>
        <s v="&quot;CNR8899931&quot;"/>
        <s v="&quot;CNR9984524&quot;"/>
        <s v="&quot;CNR9503919&quot;"/>
        <s v="&quot;CNR2589191&quot;"/>
        <s v="&quot;CNR6334509&quot;"/>
        <s v="&quot;CNR9466363&quot;"/>
        <s v="&quot;CNR9331328&quot;"/>
        <s v="&quot;CNR4717846&quot;"/>
        <s v="&quot;CNR6805743&quot;"/>
        <s v="&quot;CNR3465275&quot;"/>
        <s v="&quot;CNR2683286&quot;"/>
        <s v="&quot;CNR9820341&quot;"/>
        <s v="&quot;CNR8425208&quot;"/>
        <s v="&quot;CNR9015216&quot;"/>
        <s v="&quot;CNR4412823&quot;"/>
        <s v="&quot;CNR4201165&quot;"/>
        <s v="&quot;CNR8798292&quot;"/>
        <s v="&quot;CNR2839694&quot;"/>
        <s v="&quot;CNR3956742&quot;"/>
        <s v="&quot;CNR8046560&quot;"/>
        <s v="&quot;CNR1654617&quot;"/>
        <s v="&quot;CNR7258638&quot;"/>
        <s v="&quot;CNR8323126&quot;"/>
        <s v="&quot;CNR2023370&quot;"/>
        <s v="&quot;CNR4146096&quot;"/>
        <s v="&quot;CNR2333062&quot;"/>
        <s v="&quot;CNR7967899&quot;"/>
        <s v="&quot;CNR2201521&quot;"/>
        <s v="&quot;CNR7361644&quot;"/>
        <s v="&quot;CNR2359760&quot;"/>
        <s v="&quot;CNR6508663&quot;"/>
        <s v="&quot;CNR9686162&quot;"/>
        <s v="&quot;CNR6605057&quot;"/>
        <s v="&quot;CNR6119962&quot;"/>
        <s v="&quot;CNR8615096&quot;"/>
        <s v="&quot;CNR9271198&quot;"/>
        <s v="&quot;CNR3208225&quot;"/>
        <s v="&quot;CNR3739993&quot;"/>
        <s v="&quot;CNR3035382&quot;"/>
        <s v="&quot;CNR1478082&quot;"/>
        <s v="&quot;CNR2391152&quot;"/>
        <s v="&quot;CNR1980663&quot;"/>
        <s v="&quot;CNR3375175&quot;"/>
        <s v="&quot;CNR9140074&quot;"/>
        <s v="&quot;CNR9400027&quot;"/>
        <s v="&quot;CNR7059800&quot;"/>
        <s v="&quot;CNR5997519&quot;"/>
        <s v="&quot;CNR4544942&quot;"/>
        <s v="&quot;CNR4095574&quot;"/>
        <s v="&quot;CNR3860184&quot;"/>
        <s v="&quot;CNR2887960&quot;"/>
        <s v="&quot;CNR8519917&quot;"/>
        <s v="&quot;CNR6467880&quot;"/>
        <s v="&quot;CNR4753839&quot;"/>
        <s v="&quot;CNR5381135&quot;"/>
        <s v="&quot;CNR4269063&quot;"/>
        <s v="&quot;CNR3211581&quot;"/>
        <s v="&quot;CNR8618774&quot;"/>
        <s v="&quot;CNR4311986&quot;"/>
        <s v="&quot;CNR9722261&quot;"/>
        <s v="&quot;CNR3771473&quot;"/>
        <s v="&quot;CNR6272144&quot;"/>
        <s v="&quot;CNR8161740&quot;"/>
        <s v="&quot;CNR5783301&quot;"/>
        <s v="&quot;CNR7612406&quot;"/>
        <s v="&quot;CNR7616847&quot;"/>
        <s v="&quot;CNR1082903&quot;"/>
        <s v="&quot;CNR1607365&quot;"/>
        <s v="&quot;CNR1631524&quot;"/>
        <s v="&quot;CNR8323070&quot;"/>
        <s v="&quot;CNR7370121&quot;"/>
        <s v="&quot;CNR4716973&quot;"/>
        <s v="&quot;CNR7028309&quot;"/>
        <s v="&quot;CNR4709527&quot;"/>
        <s v="&quot;CNR3376137&quot;"/>
        <s v="&quot;CNR2273615&quot;"/>
        <s v="&quot;CNR7153309&quot;"/>
        <s v="&quot;CNR5854735&quot;"/>
        <s v="&quot;CNR7962519&quot;"/>
        <s v="&quot;CNR2009189&quot;"/>
        <s v="&quot;CNR1662233&quot;"/>
        <s v="&quot;CNR1536625&quot;"/>
        <s v="&quot;CNR5349202&quot;"/>
        <s v="&quot;CNR2941994&quot;"/>
        <s v="&quot;CNR4381246&quot;"/>
        <s v="&quot;CNR5864007&quot;"/>
        <s v="&quot;CNR6654288&quot;"/>
        <s v="&quot;CNR7500511&quot;"/>
        <s v="&quot;CNR4430699&quot;"/>
        <s v="&quot;CNR8322356&quot;"/>
        <s v="&quot;CNR1535573&quot;"/>
        <s v="&quot;CNR3992160&quot;"/>
        <s v="&quot;CNR1198096&quot;"/>
        <s v="&quot;CNR5816989&quot;"/>
        <s v="&quot;CNR8307585&quot;"/>
        <s v="&quot;CNR8054889&quot;"/>
        <s v="&quot;CNR2463226&quot;"/>
        <s v="&quot;CNR7225643&quot;"/>
        <s v="&quot;CNR3268229&quot;"/>
        <s v="&quot;CNR7361622&quot;"/>
        <s v="&quot;CNR9410866&quot;"/>
        <s v="&quot;CNR5147902&quot;"/>
        <s v="&quot;CNR9614886&quot;"/>
        <s v="&quot;CNR5221723&quot;"/>
        <s v="&quot;CNR3544066&quot;"/>
        <s v="&quot;CNR5570582&quot;"/>
        <s v="&quot;CNR7024605&quot;"/>
        <s v="&quot;CNR6762189&quot;"/>
        <s v="&quot;CNR7426325&quot;"/>
        <s v="&quot;CNR3731180&quot;"/>
        <s v="&quot;CNR6182286&quot;"/>
        <s v="&quot;CNR9359877&quot;"/>
        <s v="&quot;CNR6855361&quot;"/>
        <s v="&quot;CNR4636041&quot;"/>
        <s v="&quot;CNR4790339&quot;"/>
        <s v="&quot;CNR1362779&quot;"/>
        <s v="&quot;CNR5510909&quot;"/>
        <s v="&quot;CNR5740266&quot;"/>
        <s v="&quot;CNR6304210&quot;"/>
        <s v="&quot;CNR4764357&quot;"/>
        <s v="&quot;CNR4785403&quot;"/>
        <s v="&quot;CNR4542629&quot;"/>
        <s v="&quot;CNR8278867&quot;"/>
        <s v="&quot;CNR2802162&quot;"/>
        <s v="&quot;CNR7437280&quot;"/>
        <s v="&quot;CNR3385883&quot;"/>
        <s v="&quot;CNR5445374&quot;"/>
        <s v="&quot;CNR1648129&quot;"/>
        <s v="&quot;CNR9965366&quot;"/>
        <s v="&quot;CNR1990837&quot;"/>
        <s v="&quot;CNR5034715&quot;"/>
        <s v="&quot;CNR2892299&quot;"/>
        <s v="&quot;CNR3248907&quot;"/>
        <s v="&quot;CNR8369327&quot;"/>
        <s v="&quot;CNR4031538&quot;"/>
        <s v="&quot;CNR1931320&quot;"/>
        <s v="&quot;CNR4641142&quot;"/>
        <s v="&quot;CNR9372443&quot;"/>
        <s v="&quot;CNR9256359&quot;"/>
        <s v="&quot;CNR6429493&quot;"/>
        <s v="&quot;CNR4194098&quot;"/>
        <s v="&quot;CNR1282969&quot;"/>
        <s v="&quot;CNR2448512&quot;"/>
        <s v="&quot;CNR8842621&quot;"/>
        <s v="&quot;CNR4083802&quot;"/>
        <s v="&quot;CNR8860563&quot;"/>
        <s v="&quot;CNR4065157&quot;"/>
        <s v="&quot;CNR8924549&quot;"/>
        <s v="&quot;CNR5204972&quot;"/>
        <s v="&quot;CNR5375834&quot;"/>
        <s v="&quot;CNR1363917&quot;"/>
        <s v="&quot;CNR2163400&quot;"/>
        <s v="&quot;CNR4743276&quot;"/>
        <s v="&quot;CNR4086024&quot;"/>
        <s v="&quot;CNR5063044&quot;"/>
        <s v="&quot;CNR2695805&quot;"/>
        <s v="&quot;CNR1586231&quot;"/>
        <s v="&quot;CNR3409271&quot;"/>
        <s v="&quot;CNR8876033&quot;"/>
        <s v="&quot;CNR5745393&quot;"/>
        <s v="&quot;CNR4760449&quot;"/>
        <s v="&quot;CNR3766529&quot;"/>
        <s v="&quot;CNR5133492&quot;"/>
        <s v="&quot;CNR7831079&quot;"/>
        <s v="&quot;CNR1918071&quot;"/>
        <s v="&quot;CNR7845680&quot;"/>
        <s v="&quot;CNR1370763&quot;"/>
        <s v="&quot;CNR6115856&quot;"/>
        <s v="&quot;CNR1501051&quot;"/>
        <s v="&quot;CNR2711067&quot;"/>
        <s v="&quot;CNR7515327&quot;"/>
        <s v="&quot;CNR2286625&quot;"/>
        <s v="&quot;CNR3188026&quot;"/>
        <s v="&quot;CNR7969903&quot;"/>
        <s v="&quot;CNR8373252&quot;"/>
        <s v="&quot;CNR9166609&quot;"/>
        <s v="&quot;CNR1935956&quot;"/>
        <s v="&quot;CNR5659221&quot;"/>
        <s v="&quot;CNR8474273&quot;"/>
        <s v="&quot;CNR1279739&quot;"/>
        <s v="&quot;CNR4613271&quot;"/>
        <s v="&quot;CNR1846576&quot;"/>
        <s v="&quot;CNR2689700&quot;"/>
        <s v="&quot;CNR4825679&quot;"/>
        <s v="&quot;CNR5766161&quot;"/>
        <s v="&quot;CNR8703209&quot;"/>
        <s v="&quot;CNR3578253&quot;"/>
        <s v="&quot;CNR7204316&quot;"/>
        <s v="&quot;CNR9612899&quot;"/>
        <s v="&quot;CNR9097201&quot;"/>
        <s v="&quot;CNR8358204&quot;"/>
        <s v="&quot;CNR4435906&quot;"/>
        <s v="&quot;CNR9515948&quot;"/>
        <s v="&quot;CNR3369312&quot;"/>
        <s v="&quot;CNR2910062&quot;"/>
        <s v="&quot;CNR6214573&quot;"/>
        <s v="&quot;CNR9066953&quot;"/>
        <s v="&quot;CNR9616067&quot;"/>
        <s v="&quot;CNR6238968&quot;"/>
        <s v="&quot;CNR1646725&quot;"/>
        <s v="&quot;CNR2727388&quot;"/>
        <s v="&quot;CNR3986964&quot;"/>
        <s v="&quot;CNR4446975&quot;"/>
        <s v="&quot;CNR6362039&quot;"/>
        <s v="&quot;CNR9426012&quot;"/>
        <s v="&quot;CNR1224485&quot;"/>
        <s v="&quot;CNR7359854&quot;"/>
        <s v="&quot;CNR8465345&quot;"/>
        <s v="&quot;CNR6623045&quot;"/>
        <s v="&quot;CNR1632782&quot;"/>
        <s v="&quot;CNR6336375&quot;"/>
        <s v="&quot;CNR3866256&quot;"/>
        <s v="&quot;CNR1997739&quot;"/>
        <s v="&quot;CNR1518008&quot;"/>
        <s v="&quot;CNR2158909&quot;"/>
        <s v="&quot;CNR3511683&quot;"/>
        <s v="&quot;CNR5288660&quot;"/>
        <s v="&quot;CNR3682388&quot;"/>
        <s v="&quot;CNR6864738&quot;"/>
        <s v="&quot;CNR6463043&quot;"/>
        <s v="&quot;CNR4122330&quot;"/>
        <s v="&quot;CNR4377050&quot;"/>
        <s v="&quot;CNR2485485&quot;"/>
        <s v="&quot;CNR9850998&quot;"/>
        <s v="&quot;CNR7750650&quot;"/>
        <s v="&quot;CNR4233198&quot;"/>
        <s v="&quot;CNR5271440&quot;"/>
        <s v="&quot;CNR3150116&quot;"/>
        <s v="&quot;CNR7095548&quot;"/>
        <s v="&quot;CNR8936413&quot;"/>
        <s v="&quot;CNR3698954&quot;"/>
        <s v="&quot;CNR7660356&quot;"/>
        <s v="&quot;CNR1879548&quot;"/>
        <s v="&quot;CNR7758297&quot;"/>
        <s v="&quot;CNR4271932&quot;"/>
        <s v="&quot;CNR1862594&quot;"/>
        <s v="&quot;CNR1850833&quot;"/>
        <s v="&quot;CNR1339167&quot;"/>
        <s v="&quot;CNR6633026&quot;"/>
        <s v="&quot;CNR8471962&quot;"/>
        <s v="&quot;CNR2065228&quot;"/>
        <s v="&quot;CNR6094728&quot;"/>
        <s v="&quot;CNR9293589&quot;"/>
        <s v="&quot;CNR3988951&quot;"/>
        <s v="&quot;CNR8509244&quot;"/>
        <s v="&quot;CNR2416583&quot;"/>
        <s v="&quot;CNR2876939&quot;"/>
        <s v="&quot;CNR4779728&quot;"/>
        <s v="&quot;CNR1906607&quot;"/>
        <s v="&quot;CNR4652883&quot;"/>
        <s v="&quot;CNR7174467&quot;"/>
        <s v="&quot;CNR5474402&quot;"/>
        <s v="&quot;CNR2187888&quot;"/>
        <s v="&quot;CNR8403061&quot;"/>
        <s v="&quot;CNR6078220&quot;"/>
        <s v="&quot;CNR3131454&quot;"/>
        <s v="&quot;CNR1063019&quot;"/>
        <s v="&quot;CNR9098064&quot;"/>
        <s v="&quot;CNR3487507&quot;"/>
        <s v="&quot;CNR7344928&quot;"/>
        <s v="&quot;CNR4208370&quot;"/>
        <s v="&quot;CNR4423001&quot;"/>
        <s v="&quot;CNR4562372&quot;"/>
        <s v="&quot;CNR7979297&quot;"/>
        <s v="&quot;CNR2590172&quot;"/>
        <s v="&quot;CNR8331775&quot;"/>
        <s v="&quot;CNR6285364&quot;"/>
        <s v="&quot;CNR3527441&quot;"/>
        <s v="&quot;CNR5408466&quot;"/>
        <s v="&quot;CNR5851466&quot;"/>
        <s v="&quot;CNR8311436&quot;"/>
        <s v="&quot;CNR7867304&quot;"/>
        <s v="&quot;CNR7389701&quot;"/>
        <s v="&quot;CNR8658191&quot;"/>
        <s v="&quot;CNR8721367&quot;"/>
        <s v="&quot;CNR3884384&quot;"/>
        <s v="&quot;CNR3905714&quot;"/>
        <s v="&quot;CNR6152848&quot;"/>
        <s v="&quot;CNR2200859&quot;"/>
        <s v="&quot;CNR6640473&quot;"/>
        <s v="&quot;CNR8602745&quot;"/>
        <s v="&quot;CNR9352835&quot;"/>
        <s v="&quot;CNR8100419&quot;"/>
        <s v="&quot;CNR2814652&quot;"/>
        <s v="&quot;CNR8035837&quot;"/>
        <s v="&quot;CNR1848296&quot;"/>
        <s v="&quot;CNR3979470&quot;"/>
        <s v="&quot;CNR2318755&quot;"/>
        <s v="&quot;CNR3360741&quot;"/>
        <s v="&quot;CNR7710350&quot;"/>
        <s v="&quot;CNR6077256&quot;"/>
        <s v="&quot;CNR9047135&quot;"/>
        <s v="&quot;CNR2829477&quot;"/>
        <s v="&quot;CNR6570807&quot;"/>
        <s v="&quot;CNR4783118&quot;"/>
        <s v="&quot;CNR3920468&quot;"/>
        <s v="&quot;CNR8734614&quot;"/>
        <s v="&quot;CNR2940039&quot;"/>
        <s v="&quot;CNR5977963&quot;"/>
        <s v="&quot;CNR7404881&quot;"/>
        <s v="&quot;CNR4266422&quot;"/>
        <s v="&quot;CNR2422547&quot;"/>
        <s v="&quot;CNR6461404&quot;"/>
        <s v="&quot;CNR6414402&quot;"/>
        <s v="&quot;CNR2682037&quot;"/>
        <s v="&quot;CNR2412683&quot;"/>
        <s v="&quot;CNR4086586&quot;"/>
        <s v="&quot;CNR7434952&quot;"/>
        <s v="&quot;CNR5724237&quot;"/>
        <s v="&quot;CNR9105289&quot;"/>
        <s v="&quot;CNR8140892&quot;"/>
        <s v="&quot;CNR3911009&quot;"/>
        <s v="&quot;CNR7881174&quot;"/>
        <s v="&quot;CNR6234496&quot;"/>
        <s v="&quot;CNR7294075&quot;"/>
        <s v="&quot;CNR6930200&quot;"/>
        <s v="&quot;CNR7500978&quot;"/>
        <s v="&quot;CNR4384581&quot;"/>
        <s v="&quot;CNR9213654&quot;"/>
        <s v="&quot;CNR6103117&quot;"/>
        <s v="&quot;CNR9567421&quot;"/>
        <s v="&quot;CNR4440585&quot;"/>
        <s v="&quot;CNR2126335&quot;"/>
        <s v="&quot;CNR4701328&quot;"/>
        <s v="&quot;CNR2663745&quot;"/>
        <s v="&quot;CNR6628353&quot;"/>
        <s v="&quot;CNR5349006&quot;"/>
        <s v="&quot;CNR2966974&quot;"/>
        <s v="&quot;CNR6471732&quot;"/>
        <s v="&quot;CNR4320305&quot;"/>
        <s v="&quot;CNR6955003&quot;"/>
        <s v="&quot;CNR6242669&quot;"/>
        <s v="&quot;CNR5803170&quot;"/>
        <s v="&quot;CNR2472912&quot;"/>
        <s v="&quot;CNR9749536&quot;"/>
        <s v="&quot;CNR5765982&quot;"/>
        <s v="&quot;CNR2386376&quot;"/>
        <s v="&quot;CNR6006351&quot;"/>
        <s v="&quot;CNR4696389&quot;"/>
        <s v="&quot;CNR7842897&quot;"/>
        <s v="&quot;CNR7373817&quot;"/>
        <s v="&quot;CNR7886440&quot;"/>
        <s v="&quot;CNR1185434&quot;"/>
        <s v="&quot;CNR5201278&quot;"/>
        <s v="&quot;CNR5636142&quot;"/>
        <s v="&quot;CNR8588773&quot;"/>
        <s v="&quot;CNR1417679&quot;"/>
        <s v="&quot;CNR8291409&quot;"/>
        <s v="&quot;CNR3753381&quot;"/>
        <s v="&quot;CNR5194772&quot;"/>
        <s v="&quot;CNR5198880&quot;"/>
        <s v="&quot;CNR9106369&quot;"/>
        <s v="&quot;CNR2947659&quot;"/>
        <s v="&quot;CNR7073975&quot;"/>
        <s v="&quot;CNR8341970&quot;"/>
        <s v="&quot;CNR2991923&quot;"/>
        <s v="&quot;CNR6298627&quot;"/>
        <s v="&quot;CNR4249262&quot;"/>
        <s v="&quot;CNR7098808&quot;"/>
        <s v="&quot;CNR3874830&quot;"/>
        <s v="&quot;CNR3438759&quot;"/>
        <s v="&quot;CNR5625585&quot;"/>
        <s v="&quot;CNR3968342&quot;"/>
        <s v="&quot;CNR1029172&quot;"/>
        <s v="&quot;CNR3026612&quot;"/>
        <s v="&quot;CNR1047034&quot;"/>
        <s v="&quot;CNR4868449&quot;"/>
        <s v="&quot;CNR6006055&quot;"/>
        <s v="&quot;CNR1306540&quot;"/>
        <s v="&quot;CNR1910528&quot;"/>
        <s v="&quot;CNR6885607&quot;"/>
        <s v="&quot;CNR9370876&quot;"/>
        <s v="&quot;CNR7026390&quot;"/>
        <s v="&quot;CNR7673925&quot;"/>
        <s v="&quot;CNR2988976&quot;"/>
        <s v="&quot;CNR7826352&quot;"/>
        <s v="&quot;CNR1508646&quot;"/>
        <s v="&quot;CNR6383214&quot;"/>
        <s v="&quot;CNR8516982&quot;"/>
        <s v="&quot;CNR6953222&quot;"/>
        <s v="&quot;CNR9295063&quot;"/>
        <s v="&quot;CNR3522211&quot;"/>
        <s v="&quot;CNR6821815&quot;"/>
        <s v="&quot;CNR5271191&quot;"/>
        <s v="&quot;CNR9211257&quot;"/>
        <s v="&quot;CNR8301647&quot;"/>
        <s v="&quot;CNR7169526&quot;"/>
        <s v="&quot;CNR8443087&quot;"/>
        <s v="&quot;CNR1912594&quot;"/>
        <s v="&quot;CNR5632602&quot;"/>
        <s v="&quot;CNR7344478&quot;"/>
        <s v="&quot;CNR6964686&quot;"/>
        <s v="&quot;CNR1745413&quot;"/>
        <s v="&quot;CNR8731068&quot;"/>
        <s v="&quot;CNR5008576&quot;"/>
        <s v="&quot;CNR4406511&quot;"/>
        <s v="&quot;CNR8556345&quot;"/>
        <s v="&quot;CNR9743675&quot;"/>
        <s v="&quot;CNR4055449&quot;"/>
        <s v="&quot;CNR2930986&quot;"/>
        <s v="&quot;CNR1985687&quot;"/>
        <s v="&quot;CNR1948359&quot;"/>
        <s v="&quot;CNR5094256&quot;"/>
        <s v="&quot;CNR3839277&quot;"/>
        <s v="&quot;CNR7602428&quot;"/>
        <s v="&quot;CNR2657941&quot;"/>
        <s v="&quot;CNR1789209&quot;"/>
        <s v="&quot;CNR1954034&quot;"/>
        <s v="&quot;CNR3765010&quot;"/>
        <s v="&quot;CNR5612431&quot;"/>
        <s v="&quot;CNR2137304&quot;"/>
        <s v="&quot;CNR5111641&quot;"/>
        <s v="&quot;CNR3566105&quot;"/>
        <s v="&quot;CNR5857825&quot;"/>
        <s v="&quot;CNR8226742&quot;"/>
        <s v="&quot;CNR6567762&quot;"/>
        <s v="&quot;CNR6354226&quot;"/>
        <s v="&quot;CNR6381345&quot;"/>
        <s v="&quot;CNR9044972&quot;"/>
        <s v="&quot;CNR4665242&quot;"/>
        <s v="&quot;CNR6099496&quot;"/>
        <s v="&quot;CNR7489199&quot;"/>
        <s v="&quot;CNR1137985&quot;"/>
        <s v="&quot;CNR2724044&quot;"/>
        <s v="&quot;CNR2045650&quot;"/>
        <s v="&quot;CNR3632677&quot;"/>
        <s v="&quot;CNR8254132&quot;"/>
        <s v="&quot;CNR7225005&quot;"/>
        <s v="&quot;CNR3956062&quot;"/>
        <s v="&quot;CNR8131452&quot;"/>
        <s v="&quot;CNR6065326&quot;"/>
        <s v="&quot;CNR7509475&quot;"/>
        <s v="&quot;CNR2620983&quot;"/>
        <s v="&quot;CNR8742263&quot;"/>
        <s v="&quot;CNR5285954&quot;"/>
        <s v="&quot;CNR7074903&quot;"/>
        <s v="&quot;CNR5024037&quot;"/>
        <s v="&quot;CNR4938354&quot;"/>
        <s v="&quot;CNR5143543&quot;"/>
        <s v="&quot;CNR5394451&quot;"/>
        <s v="&quot;CNR5683028&quot;"/>
        <s v="&quot;CNR5510975&quot;"/>
        <s v="&quot;CNR4673166&quot;"/>
        <s v="&quot;CNR5156638&quot;"/>
        <s v="&quot;CNR3333047&quot;"/>
        <s v="&quot;CNR9263685&quot;"/>
        <s v="&quot;CNR9554863&quot;"/>
        <s v="&quot;CNR1993725&quot;"/>
        <s v="&quot;CNR4947416&quot;"/>
        <s v="&quot;CNR9064014&quot;"/>
        <s v="&quot;CNR1220666&quot;"/>
        <s v="&quot;CNR8696128&quot;"/>
        <s v="&quot;CNR2139085&quot;"/>
        <s v="&quot;CNR9790703&quot;"/>
        <s v="&quot;CNR5788844&quot;"/>
        <s v="&quot;CNR6257443&quot;"/>
        <s v="&quot;CNR2100867&quot;"/>
        <s v="&quot;CNR3357604&quot;"/>
        <s v="&quot;CNR6378906&quot;"/>
        <s v="&quot;CNR4616065&quot;"/>
        <s v="&quot;CNR6914295&quot;"/>
        <s v="&quot;CNR2116759&quot;"/>
        <s v="&quot;CNR4508411&quot;"/>
        <s v="&quot;CNR8149775&quot;"/>
        <s v="&quot;CNR8841090&quot;"/>
        <s v="&quot;CNR4595647&quot;"/>
        <s v="&quot;CNR1241179&quot;"/>
        <s v="&quot;CNR5574631&quot;"/>
        <s v="&quot;CNR5528090&quot;"/>
        <s v="&quot;CNR1881031&quot;"/>
        <s v="&quot;CNR3207142&quot;"/>
        <s v="&quot;CNR9375758&quot;"/>
        <s v="&quot;CNR7218841&quot;"/>
        <s v="&quot;CNR7768814&quot;"/>
        <s v="&quot;CNR8427969&quot;"/>
        <s v="&quot;CNR8714051&quot;"/>
        <s v="&quot;CNR9349050&quot;"/>
        <s v="&quot;CNR6497665&quot;"/>
        <s v="&quot;CNR8940007&quot;"/>
        <s v="&quot;CNR1860922&quot;"/>
        <s v="&quot;CNR6006779&quot;"/>
        <s v="&quot;CNR9143169&quot;"/>
        <s v="&quot;CNR4602312&quot;"/>
        <s v="&quot;CNR4491148&quot;"/>
        <s v="&quot;CNR1863599&quot;"/>
        <s v="&quot;CNR1093918&quot;"/>
        <s v="&quot;CNR9166698&quot;"/>
        <s v="&quot;CNR9120123&quot;"/>
        <s v="&quot;CNR4590072&quot;"/>
        <s v="&quot;CNR3809272&quot;"/>
        <s v="&quot;CNR4129219&quot;"/>
        <s v="&quot;CNR2018417&quot;"/>
        <s v="&quot;CNR6516112&quot;"/>
        <s v="&quot;CNR7218668&quot;"/>
        <s v="&quot;CNR4104256&quot;"/>
        <s v="&quot;CNR4103455&quot;"/>
        <s v="&quot;CNR2482914&quot;"/>
        <s v="&quot;CNR6658229&quot;"/>
        <s v="&quot;CNR8148362&quot;"/>
        <s v="&quot;CNR1632042&quot;"/>
        <s v="&quot;CNR9403368&quot;"/>
        <s v="&quot;CNR4998742&quot;"/>
        <s v="&quot;CNR1683288&quot;"/>
        <s v="&quot;CNR9077515&quot;"/>
        <s v="&quot;CNR8907357&quot;"/>
        <s v="&quot;CNR8651238&quot;"/>
        <s v="&quot;CNR1564217&quot;"/>
        <s v="&quot;CNR6186104&quot;"/>
        <s v="&quot;CNR9479143&quot;"/>
        <s v="&quot;CNR9402868&quot;"/>
        <s v="&quot;CNR6182289&quot;"/>
        <s v="&quot;CNR9916048&quot;"/>
        <s v="&quot;CNR9350401&quot;"/>
        <s v="&quot;CNR8146764&quot;"/>
        <s v="&quot;CNR2355237&quot;"/>
        <s v="&quot;CNR2760859&quot;"/>
        <s v="&quot;CNR5559955&quot;"/>
        <s v="&quot;CNR6181801&quot;"/>
        <s v="&quot;CNR3774534&quot;"/>
        <s v="&quot;CNR9138037&quot;"/>
        <s v="&quot;CNR4056097&quot;"/>
        <s v="&quot;CNR9808335&quot;"/>
        <s v="&quot;CNR6982331&quot;"/>
        <s v="&quot;CNR6754807&quot;"/>
        <s v="&quot;CNR8089585&quot;"/>
        <s v="&quot;CNR1794305&quot;"/>
        <s v="&quot;CNR7522000&quot;"/>
        <s v="&quot;CNR8878103&quot;"/>
        <s v="&quot;CNR7178855&quot;"/>
        <s v="&quot;CNR4470342&quot;"/>
        <s v="&quot;CNR1255509&quot;"/>
        <s v="&quot;CNR5349371&quot;"/>
        <s v="&quot;CNR8111076&quot;"/>
        <s v="&quot;CNR3591435&quot;"/>
        <s v="&quot;CNR2346447&quot;"/>
        <s v="&quot;CNR9546160&quot;"/>
        <s v="&quot;CNR7181269&quot;"/>
        <s v="&quot;CNR7021396&quot;"/>
        <s v="&quot;CNR2426236&quot;"/>
        <s v="&quot;CNR8533226&quot;"/>
        <s v="&quot;CNR2146227&quot;"/>
        <s v="&quot;CNR5261175&quot;"/>
        <s v="&quot;CNR3740197&quot;"/>
        <s v="&quot;CNR4345909&quot;"/>
        <s v="&quot;CNR8284319&quot;"/>
        <s v="&quot;CNR3644091&quot;"/>
        <s v="&quot;CNR7207624&quot;"/>
        <s v="&quot;CNR4393976&quot;"/>
        <s v="&quot;CNR9421427&quot;"/>
        <s v="&quot;CNR9286163&quot;"/>
        <s v="&quot;CNR5260780&quot;"/>
        <s v="&quot;CNR5536038&quot;"/>
        <s v="&quot;CNR2879377&quot;"/>
        <s v="&quot;CNR2390897&quot;"/>
        <s v="&quot;CNR3847905&quot;"/>
        <s v="&quot;CNR9316989&quot;"/>
        <s v="&quot;CNR2044706&quot;"/>
        <s v="&quot;CNR4955981&quot;"/>
        <s v="&quot;CNR1198497&quot;"/>
        <s v="&quot;CNR6159737&quot;"/>
        <s v="&quot;CNR8862788&quot;"/>
        <s v="&quot;CNR8514878&quot;"/>
        <s v="&quot;CNR4499012&quot;"/>
        <s v="&quot;CNR6232137&quot;"/>
        <s v="&quot;CNR9249532&quot;"/>
        <s v="&quot;CNR5630469&quot;"/>
        <s v="&quot;CNR1656631&quot;"/>
        <s v="&quot;CNR6830117&quot;"/>
        <s v="&quot;CNR5280529&quot;"/>
        <s v="&quot;CNR8440336&quot;"/>
        <s v="&quot;CNR3228773&quot;"/>
        <s v="&quot;CNR7191740&quot;"/>
        <s v="&quot;CNR3120010&quot;"/>
        <s v="&quot;CNR1760092&quot;"/>
        <s v="&quot;CNR2198072&quot;"/>
        <s v="&quot;CNR8230228&quot;"/>
        <s v="&quot;CNR4137441&quot;"/>
        <s v="&quot;CNR8154137&quot;"/>
        <s v="&quot;CNR9829283&quot;"/>
        <s v="&quot;CNR5014518&quot;"/>
        <s v="&quot;CNR8176997&quot;"/>
        <s v="&quot;CNR2317150&quot;"/>
        <s v="&quot;CNR9839570&quot;"/>
        <s v="&quot;CNR8378953&quot;"/>
        <s v="&quot;CNR9543091&quot;"/>
        <s v="&quot;CNR7908645&quot;"/>
        <s v="&quot;CNR7663512&quot;"/>
        <s v="&quot;CNR7390787&quot;"/>
        <s v="&quot;CNR4416153&quot;"/>
        <s v="&quot;CNR1964078&quot;"/>
        <s v="&quot;CNR8052816&quot;"/>
        <s v="&quot;CNR9591858&quot;"/>
        <s v="&quot;CNR1530446&quot;"/>
        <s v="&quot;CNR4262968&quot;"/>
        <s v="&quot;CNR8505489&quot;"/>
        <s v="&quot;CNR8373242&quot;"/>
        <s v="&quot;CNR1157699&quot;"/>
        <s v="&quot;CNR5597178&quot;"/>
        <s v="&quot;CNR5205732&quot;"/>
        <s v="&quot;CNR3645451&quot;"/>
        <s v="&quot;CNR1258289&quot;"/>
        <s v="&quot;CNR2568216&quot;"/>
        <s v="&quot;CNR3716454&quot;"/>
        <s v="&quot;CNR6068668&quot;"/>
        <s v="&quot;CNR6055993&quot;"/>
        <s v="&quot;CNR6733591&quot;"/>
        <s v="&quot;CNR9616390&quot;"/>
        <s v="&quot;CNR8782521&quot;"/>
        <s v="&quot;CNR9875666&quot;"/>
        <s v="&quot;CNR3505281&quot;"/>
        <s v="&quot;CNR3396661&quot;"/>
        <s v="&quot;CNR9133761&quot;"/>
        <s v="&quot;CNR4741360&quot;"/>
        <s v="&quot;CNR5961121&quot;"/>
        <s v="&quot;CNR8391901&quot;"/>
        <s v="&quot;CNR3557511&quot;"/>
        <s v="&quot;CNR7938488&quot;"/>
        <s v="&quot;CNR8852427&quot;"/>
        <s v="&quot;CNR3168109&quot;"/>
        <s v="&quot;CNR9612349&quot;"/>
        <s v="&quot;CNR8041011&quot;"/>
        <s v="&quot;CNR5253462&quot;"/>
        <s v="&quot;CNR6042777&quot;"/>
        <s v="&quot;CNR9275249&quot;"/>
        <s v="&quot;CNR9558473&quot;"/>
        <s v="&quot;CNR1748521&quot;"/>
        <s v="&quot;CNR6092857&quot;"/>
        <s v="&quot;CNR2655110&quot;"/>
        <s v="&quot;CNR5427201&quot;"/>
        <s v="&quot;CNR8914958&quot;"/>
        <s v="&quot;CNR7694225&quot;"/>
        <s v="&quot;CNR3666745&quot;"/>
        <s v="&quot;CNR3665377&quot;"/>
        <s v="&quot;CNR9658837&quot;"/>
        <s v="&quot;CNR4903087&quot;"/>
        <s v="&quot;CNR3533011&quot;"/>
        <s v="&quot;CNR5806895&quot;"/>
        <s v="&quot;CNR5055700&quot;"/>
        <s v="&quot;CNR6163983&quot;"/>
        <s v="&quot;CNR5036814&quot;"/>
        <s v="&quot;CNR2177937&quot;"/>
        <s v="&quot;CNR4549894&quot;"/>
        <s v="&quot;CNR8447349&quot;"/>
        <s v="&quot;CNR8758412&quot;"/>
        <s v="&quot;CNR7124757&quot;"/>
        <s v="&quot;CNR2558409&quot;"/>
        <s v="&quot;CNR7169188&quot;"/>
        <s v="&quot;CNR2258934&quot;"/>
        <s v="&quot;CNR9610709&quot;"/>
        <s v="&quot;CNR7824456&quot;"/>
        <s v="&quot;CNR9679627&quot;"/>
        <s v="&quot;CNR9046661&quot;"/>
        <s v="&quot;CNR9724264&quot;"/>
        <s v="&quot;CNR1894182&quot;"/>
        <s v="&quot;CNR3154593&quot;"/>
        <s v="&quot;CNR5984171&quot;"/>
        <s v="&quot;CNR1266070&quot;"/>
        <s v="&quot;CNR6508595&quot;"/>
        <s v="&quot;CNR6893395&quot;"/>
        <s v="&quot;CNR2166834&quot;"/>
        <s v="&quot;CNR2363600&quot;"/>
        <s v="&quot;CNR3579050&quot;"/>
        <s v="&quot;CNR9882823&quot;"/>
        <s v="&quot;CNR1225241&quot;"/>
        <s v="&quot;CNR7099057&quot;"/>
        <s v="&quot;CNR7399076&quot;"/>
        <s v="&quot;CNR7744482&quot;"/>
        <s v="&quot;CNR8028769&quot;"/>
        <s v="&quot;CNR8115088&quot;"/>
        <s v="&quot;CNR4199413&quot;"/>
        <s v="&quot;CNR3272102&quot;"/>
        <s v="&quot;CNR9739647&quot;"/>
        <s v="&quot;CNR1032197&quot;"/>
        <s v="&quot;CNR2062740&quot;"/>
        <s v="&quot;CNR9484822&quot;"/>
        <s v="&quot;CNR7943301&quot;"/>
        <s v="&quot;CNR4710027&quot;"/>
        <s v="&quot;CNR7416775&quot;"/>
        <s v="&quot;CNR8119780&quot;"/>
        <s v="&quot;CNR7988377&quot;"/>
        <s v="&quot;CNR6754825&quot;"/>
        <s v="&quot;CNR9045560&quot;"/>
        <s v="&quot;CNR4119653&quot;"/>
        <s v="&quot;CNR2506627&quot;"/>
        <s v="&quot;CNR5203422&quot;"/>
        <s v="&quot;CNR8836325&quot;"/>
        <s v="&quot;CNR2271126&quot;"/>
        <s v="&quot;CNR7451488&quot;"/>
        <s v="&quot;CNR3610726&quot;"/>
        <s v="&quot;CNR3321185&quot;"/>
        <s v="&quot;CNR1155812&quot;"/>
        <s v="&quot;CNR5332366&quot;"/>
        <s v="&quot;CNR2311403&quot;"/>
        <s v="&quot;CNR1041467&quot;"/>
        <s v="&quot;CNR9881845&quot;"/>
        <s v="&quot;CNR7743845&quot;"/>
        <s v="&quot;CNR3981936&quot;"/>
        <s v="&quot;CNR2226535&quot;"/>
        <s v="&quot;CNR7284665&quot;"/>
        <s v="&quot;CNR5291719&quot;"/>
        <s v="&quot;CNR2471279&quot;"/>
        <s v="&quot;CNR7001891&quot;"/>
        <s v="&quot;CNR9941703&quot;"/>
        <s v="&quot;CNR1501532&quot;"/>
        <s v="&quot;CNR3901813&quot;"/>
        <s v="&quot;CNR5467305&quot;"/>
        <s v="&quot;CNR5850964&quot;"/>
        <s v="&quot;CNR6756647&quot;"/>
        <s v="&quot;CNR7956192&quot;"/>
        <s v="&quot;CNR8846140&quot;"/>
        <s v="&quot;CNR6904635&quot;"/>
        <s v="&quot;CNR7075060&quot;"/>
        <s v="&quot;CNR5074307&quot;"/>
        <s v="&quot;CNR7256416&quot;"/>
        <s v="&quot;CNR4212554&quot;"/>
        <s v="&quot;CNR4350097&quot;"/>
        <s v="&quot;CNR4511531&quot;"/>
        <s v="&quot;CNR4245415&quot;"/>
        <s v="&quot;CNR9491048&quot;"/>
        <s v="&quot;CNR3803207&quot;"/>
        <s v="&quot;CNR5795603&quot;"/>
        <s v="&quot;CNR2318589&quot;"/>
        <s v="&quot;CNR7468533&quot;"/>
        <s v="&quot;CNR4893323&quot;"/>
        <s v="&quot;CNR4939996&quot;"/>
        <s v="&quot;CNR8056367&quot;"/>
        <s v="&quot;CNR6408249&quot;"/>
        <s v="&quot;CNR2710431&quot;"/>
        <s v="&quot;CNR2218003&quot;"/>
        <s v="&quot;CNR1464008&quot;"/>
        <s v="&quot;CNR3618208&quot;"/>
        <s v="&quot;CNR8839157&quot;"/>
        <s v="&quot;CNR5016197&quot;"/>
        <s v="&quot;CNR3952087&quot;"/>
        <s v="&quot;CNR3048367&quot;"/>
        <s v="&quot;CNR7102635&quot;"/>
        <s v="&quot;CNR5513036&quot;"/>
        <s v="&quot;CNR9329701&quot;"/>
        <s v="&quot;CNR9105786&quot;"/>
        <s v="&quot;CNR6531067&quot;"/>
        <s v="&quot;CNR6864637&quot;"/>
        <s v="&quot;CNR5429001&quot;"/>
        <s v="&quot;CNR4872291&quot;"/>
        <s v="&quot;CNR3034338&quot;"/>
        <s v="&quot;CNR9590067&quot;"/>
        <s v="&quot;CNR5183808&quot;"/>
        <s v="&quot;CNR6457324&quot;"/>
        <s v="&quot;CNR5994866&quot;"/>
        <s v="&quot;CNR1416702&quot;"/>
        <s v="&quot;CNR7710041&quot;"/>
        <s v="&quot;CNR2221395&quot;"/>
        <s v="&quot;CNR3890014&quot;"/>
        <s v="&quot;CNR5262685&quot;"/>
        <s v="&quot;CNR3444936&quot;"/>
        <s v="&quot;CNR1462118&quot;"/>
        <s v="&quot;CNR4202903&quot;"/>
        <s v="&quot;CNR9347417&quot;"/>
        <s v="&quot;CNR8738112&quot;"/>
        <s v="&quot;CNR4707890&quot;"/>
        <s v="&quot;CNR4319596&quot;"/>
        <s v="&quot;CNR8933577&quot;"/>
        <s v="&quot;CNR6594265&quot;"/>
        <s v="&quot;CNR8814777&quot;"/>
        <s v="&quot;CNR4756633&quot;"/>
        <s v="&quot;CNR6632121&quot;"/>
        <s v="&quot;CNR6478085&quot;"/>
        <s v="&quot;CNR9361609&quot;"/>
        <s v="&quot;CNR5864194&quot;"/>
        <s v="&quot;CNR8574137&quot;"/>
        <s v="&quot;CNR7578111&quot;"/>
        <s v="&quot;CNR3878625&quot;"/>
        <s v="&quot;CNR3765385&quot;"/>
        <s v="&quot;CNR2459580&quot;"/>
        <s v="&quot;CNR8240390&quot;"/>
        <s v="&quot;CNR5098028&quot;"/>
        <s v="&quot;CNR4769276&quot;"/>
        <s v="&quot;CNR9664425&quot;"/>
        <s v="&quot;CNR2585554&quot;"/>
        <s v="&quot;CNR4915666&quot;"/>
        <s v="&quot;CNR2843017&quot;"/>
        <s v="&quot;CNR3800496&quot;"/>
        <s v="&quot;CNR6308971&quot;"/>
        <s v="&quot;CNR7136823&quot;"/>
        <s v="&quot;CNR7246231&quot;"/>
        <s v="&quot;CNR8513494&quot;"/>
        <s v="&quot;CNR1859139&quot;"/>
        <s v="&quot;CNR4637841&quot;"/>
        <s v="&quot;CNR9222865&quot;"/>
        <s v="&quot;CNR6289541&quot;"/>
        <s v="&quot;CNR4476346&quot;"/>
        <s v="&quot;CNR7403802&quot;"/>
        <s v="&quot;CNR3131776&quot;"/>
        <s v="&quot;CNR2671421&quot;"/>
        <s v="&quot;CNR7705172&quot;"/>
        <s v="&quot;CNR8443837&quot;"/>
        <s v="&quot;CNR5786843&quot;"/>
        <s v="&quot;CNR3694615&quot;"/>
        <s v="&quot;CNR7488438&quot;"/>
        <s v="&quot;CNR1738905&quot;"/>
        <s v="&quot;CNR7316296&quot;"/>
        <s v="&quot;CNR3777149&quot;"/>
        <s v="&quot;CNR9812720&quot;"/>
        <s v="&quot;CNR5052389&quot;"/>
        <s v="&quot;CNR4678854&quot;"/>
        <s v="&quot;CNR9993456&quot;"/>
        <s v="&quot;CNR4156825&quot;"/>
        <s v="&quot;CNR5940200&quot;"/>
        <s v="&quot;CNR8077691&quot;"/>
        <s v="&quot;CNR7004253&quot;"/>
        <s v="&quot;CNR7895513&quot;"/>
        <s v="&quot;CNR8988296&quot;"/>
        <s v="&quot;CNR9512371&quot;"/>
        <s v="&quot;CNR7759641&quot;"/>
        <s v="&quot;CNR5645628&quot;"/>
        <s v="&quot;CNR2353100&quot;"/>
        <s v="&quot;CNR1025252&quot;"/>
        <s v="&quot;CNR6583645&quot;"/>
        <s v="&quot;CNR2978172&quot;"/>
        <s v="&quot;CNR9985202&quot;"/>
        <s v="&quot;CNR6447600&quot;"/>
        <s v="&quot;CNR3963479&quot;"/>
        <s v="&quot;CNR6696815&quot;"/>
        <s v="&quot;CNR4181074&quot;"/>
        <s v="&quot;CNR3846838&quot;"/>
        <s v="&quot;CNR3071091&quot;"/>
        <s v="&quot;CNR7058816&quot;"/>
        <s v="&quot;CNR3325434&quot;"/>
        <s v="&quot;CNR3210681&quot;"/>
        <s v="&quot;CNR5774536&quot;"/>
        <s v="&quot;CNR8965064&quot;"/>
        <s v="&quot;CNR1744443&quot;"/>
        <s v="&quot;CNR4398161&quot;"/>
        <s v="&quot;CNR2972763&quot;"/>
        <s v="&quot;CNR9100110&quot;"/>
        <s v="&quot;CNR7172295&quot;"/>
        <s v="&quot;CNR9016340&quot;"/>
        <s v="&quot;CNR7071658&quot;"/>
        <s v="&quot;CNR1717620&quot;"/>
        <s v="&quot;CNR2359632&quot;"/>
        <s v="&quot;CNR4036405&quot;"/>
        <s v="&quot;CNR2944511&quot;"/>
        <s v="&quot;CNR9746042&quot;"/>
        <s v="&quot;CNR5790249&quot;"/>
        <s v="&quot;CNR6727118&quot;"/>
        <s v="&quot;CNR6766314&quot;"/>
        <s v="&quot;CNR6142343&quot;"/>
        <s v="&quot;CNR4010904&quot;"/>
        <s v="&quot;CNR8564653&quot;"/>
        <s v="&quot;CNR1630579&quot;"/>
        <s v="&quot;CNR4411006&quot;"/>
        <s v="&quot;CNR1574743&quot;"/>
        <s v="&quot;CNR8920021&quot;"/>
        <s v="&quot;CNR8094333&quot;"/>
        <s v="&quot;CNR1466417&quot;"/>
        <s v="&quot;CNR1827554&quot;"/>
        <s v="&quot;CNR4514683&quot;"/>
        <s v="&quot;CNR2021852&quot;"/>
        <s v="&quot;CNR9427993&quot;"/>
        <s v="&quot;CNR2117713&quot;"/>
        <s v="&quot;CNR1850849&quot;"/>
        <s v="&quot;CNR4397273&quot;"/>
        <s v="&quot;CNR2329607&quot;"/>
        <s v="&quot;CNR1391561&quot;"/>
        <s v="&quot;CNR2727245&quot;"/>
        <s v="&quot;CNR5877373&quot;"/>
        <s v="&quot;CNR4950747&quot;"/>
        <s v="&quot;CNR3020621&quot;"/>
        <s v="&quot;CNR2421582&quot;"/>
        <s v="&quot;CNR9582196&quot;"/>
        <s v="&quot;CNR4858629&quot;"/>
        <s v="&quot;CNR5567662&quot;"/>
        <s v="&quot;CNR2604751&quot;"/>
        <s v="&quot;CNR3777988&quot;"/>
        <s v="&quot;CNR4450022&quot;"/>
        <s v="&quot;CNR6198992&quot;"/>
        <s v="&quot;CNR8981765&quot;"/>
        <s v="&quot;CNR6476352&quot;"/>
        <s v="&quot;CNR9541777&quot;"/>
        <s v="&quot;CNR7360409&quot;"/>
        <s v="&quot;CNR9303263&quot;"/>
        <s v="&quot;CNR9927778&quot;"/>
        <s v="&quot;CNR4908568&quot;"/>
        <s v="&quot;CNR4483585&quot;"/>
        <s v="&quot;CNR2163630&quot;"/>
        <s v="&quot;CNR6471368&quot;"/>
        <s v="&quot;CNR5757801&quot;"/>
        <s v="&quot;CNR2835455&quot;"/>
        <s v="&quot;CNR4422128&quot;"/>
        <s v="&quot;CNR1224242&quot;"/>
        <s v="&quot;CNR1744993&quot;"/>
        <s v="&quot;CNR2171378&quot;"/>
        <s v="&quot;CNR1567186&quot;"/>
        <s v="&quot;CNR3749753&quot;"/>
        <s v="&quot;CNR6801512&quot;"/>
        <s v="&quot;CNR7325229&quot;"/>
        <s v="&quot;CNR1895536&quot;"/>
        <s v="&quot;CNR1625316&quot;"/>
        <s v="&quot;CNR9397359&quot;"/>
        <s v="&quot;CNR8948099&quot;"/>
        <s v="&quot;CNR4248694&quot;"/>
        <s v="&quot;CNR6677926&quot;"/>
        <s v="&quot;CNR7581478&quot;"/>
        <s v="&quot;CNR3989274&quot;"/>
        <s v="&quot;CNR8512595&quot;"/>
        <s v="&quot;CNR9628842&quot;"/>
        <s v="&quot;CNR4063998&quot;"/>
        <s v="&quot;CNR7785309&quot;"/>
        <s v="&quot;CNR9028094&quot;"/>
        <s v="&quot;CNR3891862&quot;"/>
        <s v="&quot;CNR6585033&quot;"/>
        <s v="&quot;CNR1279235&quot;"/>
        <s v="&quot;CNR1561525&quot;"/>
        <s v="&quot;CNR1706452&quot;"/>
        <s v="&quot;CNR1419359&quot;"/>
        <s v="&quot;CNR4754806&quot;"/>
        <s v="&quot;CNR6854494&quot;"/>
        <s v="&quot;CNR8593144&quot;"/>
        <s v="&quot;CNR2021244&quot;"/>
        <s v="&quot;CNR7776695&quot;"/>
        <s v="&quot;CNR5217685&quot;"/>
        <s v="&quot;CNR7710675&quot;"/>
        <s v="&quot;CNR6987880&quot;"/>
        <s v="&quot;CNR4201102&quot;"/>
        <s v="&quot;CNR5505912&quot;"/>
        <s v="&quot;CNR8086793&quot;"/>
        <s v="&quot;CNR4675401&quot;"/>
        <s v="&quot;CNR7643191&quot;"/>
        <s v="&quot;CNR8051077&quot;"/>
        <s v="&quot;CNR9976536&quot;"/>
        <s v="&quot;CNR6828577&quot;"/>
        <s v="&quot;CNR1759125&quot;"/>
        <s v="&quot;CNR8435862&quot;"/>
        <s v="&quot;CNR6941207&quot;"/>
        <s v="&quot;CNR7949442&quot;"/>
        <s v="&quot;CNR9564678&quot;"/>
        <s v="&quot;CNR4320666&quot;"/>
        <s v="&quot;CNR1635136&quot;"/>
        <s v="&quot;CNR4601269&quot;"/>
        <s v="&quot;CNR7219239&quot;"/>
        <s v="&quot;CNR8635648&quot;"/>
        <s v="&quot;CNR2307551&quot;"/>
        <s v="&quot;CNR4417721&quot;"/>
        <s v="&quot;CNR4869711&quot;"/>
        <s v="&quot;CNR4292059&quot;"/>
        <s v="&quot;CNR4592640&quot;"/>
        <s v="&quot;CNR9948672&quot;"/>
        <s v="&quot;CNR8886883&quot;"/>
        <s v="&quot;CNR4447544&quot;"/>
        <s v="&quot;CNR4814941&quot;"/>
        <s v="&quot;CNR5764415&quot;"/>
        <s v="&quot;CNR6714826&quot;"/>
        <s v="&quot;CNR6855629&quot;"/>
        <s v="&quot;CNR7725509&quot;"/>
        <s v="&quot;CNR5613959&quot;"/>
        <s v="&quot;CNR2080618&quot;"/>
        <s v="&quot;CNR3040459&quot;"/>
        <s v="&quot;CNR1676062&quot;"/>
        <s v="&quot;CNR6344579&quot;"/>
        <s v="&quot;CNR6932773&quot;"/>
        <s v="&quot;CNR2657991&quot;"/>
        <s v="&quot;CNR6041646&quot;"/>
        <s v="&quot;CNR2316893&quot;"/>
        <s v="&quot;CNR5187231&quot;"/>
        <s v="&quot;CNR3260192&quot;"/>
        <s v="&quot;CNR9427961&quot;"/>
        <s v="&quot;CNR4079790&quot;"/>
        <s v="&quot;CNR1885622&quot;"/>
        <s v="&quot;CNR5620133&quot;"/>
        <s v="&quot;CNR3877562&quot;"/>
        <s v="&quot;CNR3454424&quot;"/>
        <s v="&quot;CNR4361616&quot;"/>
        <s v="&quot;CNR3160717&quot;"/>
        <s v="&quot;CNR4739846&quot;"/>
        <s v="&quot;CNR6968887&quot;"/>
        <s v="&quot;CNR1723287&quot;"/>
        <s v="&quot;CNR3977259&quot;"/>
        <s v="&quot;CNR8459778&quot;"/>
        <s v="&quot;CNR6742075&quot;"/>
        <s v="&quot;CNR8137563&quot;"/>
        <s v="&quot;CNR3487338&quot;"/>
        <s v="&quot;CNR6945833&quot;"/>
        <s v="&quot;CNR1293421&quot;"/>
        <s v="&quot;CNR9989963&quot;"/>
        <s v="&quot;CNR4078395&quot;"/>
        <s v="&quot;CNR8211452&quot;"/>
        <s v="&quot;CNR8172883&quot;"/>
        <s v="&quot;CNR8506265&quot;"/>
        <s v="&quot;CNR1530428&quot;"/>
        <s v="&quot;CNR9068041&quot;"/>
        <s v="&quot;CNR6498902&quot;"/>
        <s v="&quot;CNR8300687&quot;"/>
        <s v="&quot;CNR1288837&quot;"/>
        <s v="&quot;CNR3748781&quot;"/>
        <s v="&quot;CNR4278378&quot;"/>
        <s v="&quot;CNR9684228&quot;"/>
        <s v="&quot;CNR9978044&quot;"/>
        <s v="&quot;CNR6994371&quot;"/>
        <s v="&quot;CNR8601630&quot;"/>
        <s v="&quot;CNR2286609&quot;"/>
        <s v="&quot;CNR3101834&quot;"/>
        <s v="&quot;CNR9030781&quot;"/>
        <s v="&quot;CNR7910429&quot;"/>
        <s v="&quot;CNR4864529&quot;"/>
        <s v="&quot;CNR5141874&quot;"/>
        <s v="&quot;CNR8455831&quot;"/>
        <s v="&quot;CNR5726454&quot;"/>
        <s v="&quot;CNR6291762&quot;"/>
        <s v="&quot;CNR2650176&quot;"/>
        <s v="&quot;CNR2564756&quot;"/>
        <s v="&quot;CNR2500270&quot;"/>
      </sharedItems>
    </cacheField>
    <cacheField name="Booking Status" numFmtId="0">
      <sharedItems count="5">
        <s v="No Driver Found"/>
        <s v="Incomplete"/>
        <s v="Completed"/>
        <s v="Cancelled by Driver"/>
        <s v="Cancelled by Customer"/>
      </sharedItems>
    </cacheField>
    <cacheField name="Customer ID" numFmtId="0">
      <sharedItems/>
    </cacheField>
    <cacheField name="Vehicle Type" numFmtId="0">
      <sharedItems count="7">
        <s v="eBike"/>
        <s v="Go Sedan"/>
        <s v="Auto"/>
        <s v="Premier Sedan"/>
        <s v="Bike"/>
        <s v="Go Mini"/>
        <s v="Uber XL"/>
      </sharedItems>
    </cacheField>
    <cacheField name="Pickup Location" numFmtId="0">
      <sharedItems count="176">
        <s v="Palam Vihar"/>
        <s v="Shastri Nagar"/>
        <s v="Khandsa"/>
        <s v="Central Secretariat"/>
        <s v="Ghitorni Village"/>
        <s v="AIIMS"/>
        <s v="Vaishali"/>
        <s v="Mayur Vihar"/>
        <s v="Noida Sector 62"/>
        <s v="Rohini"/>
        <s v="Udyog Bhawan"/>
        <s v="Vidhan Sabha"/>
        <s v="Patel Chowk"/>
        <s v="Malviya Nagar"/>
        <s v="Madipur"/>
        <s v="Jama Masjid"/>
        <s v="IGI Airport"/>
        <s v="Vinobapuri"/>
        <s v="Kashmere Gate"/>
        <s v="Pitampura"/>
        <s v="Punjabi Bagh"/>
        <s v="Greater Noida"/>
        <s v="Tis Hazari"/>
        <s v="Noida Sector 18"/>
        <s v="Kanhaiya Nagar"/>
        <s v="Okhla"/>
        <s v="Cyber Hub"/>
        <s v="Sadar Bazar Gurgaon"/>
        <s v="Shastri Park"/>
        <s v="Faridabad Sector 15"/>
        <s v="Qutub Minar"/>
        <s v="Mundka"/>
        <s v="DLF City Court"/>
        <s v="New Colony"/>
        <s v="Nirman Vihar"/>
        <s v="New Delhi Railway Station"/>
        <s v="Civil Lines Gurgaon"/>
        <s v="Seelampur"/>
        <s v="Noida Extension"/>
        <s v="Adarsh Nagar"/>
        <s v="Panipat"/>
        <s v="Karol Bagh"/>
        <s v="Sultanpur"/>
        <s v="Moti Nagar"/>
        <s v="Dilshad Garden"/>
        <s v="Aya Nagar"/>
        <s v="Rajiv Chowk"/>
        <s v="MG Road"/>
        <s v="Jasola"/>
        <s v="Ardee City"/>
        <s v="Meerut"/>
        <s v="Anand Vihar ISBT"/>
        <s v="Lajpat Nagar"/>
        <s v="Tughlakabad"/>
        <s v="Karkarduma"/>
        <s v="Dwarka Mor"/>
        <s v="Anand Vihar"/>
        <s v="Uttam Nagar"/>
        <s v="Model Town"/>
        <s v="Mandi House"/>
        <s v="Ghitorni"/>
        <s v="Rajiv Nagar"/>
        <s v="Sohna Road"/>
        <s v="Bahadurgarh"/>
        <s v="Moolchand"/>
        <s v="INA Market"/>
        <s v="Sushant Lok"/>
        <s v="IIT Delhi"/>
        <s v="Satguru Ram Singh Marg"/>
        <s v="Munirka"/>
        <s v="IGNOU Road"/>
        <s v="Akshardham"/>
        <s v="Chhatarpur"/>
        <s v="IMT Manesar"/>
        <s v="Azadpur"/>
        <s v="Jhilmil"/>
        <s v="Sikanderpur"/>
        <s v="Rohini West"/>
        <s v="Kashmere Gate ISBT"/>
        <s v="Kherki Daula Toll"/>
        <s v="IFFCO Chowk"/>
        <s v="Hauz Rani"/>
        <s v="Sarai Kale Khan"/>
        <s v="Vishwavidyalaya"/>
        <s v="Maidan Garhi"/>
        <s v="Yamuna Bank"/>
        <s v="Khan Market"/>
        <s v="Pragati Maidan"/>
        <s v="Mansarovar Park"/>
        <s v="Rithala"/>
        <s v="Saidulajab"/>
        <s v="Nawada"/>
        <s v="Shahdara"/>
        <s v="Tilak Nagar"/>
        <s v="DLF Phase 3"/>
        <s v="Laxmi Nagar"/>
        <s v="Huda City Centre"/>
        <s v="Mehrauli"/>
        <s v="Botanical Garden"/>
        <s v="Ramesh Nagar"/>
        <s v="Dwarka Sector 21"/>
        <s v="Noida Film City"/>
        <s v="India Gate"/>
        <s v="Barakhamba Road"/>
        <s v="Gurgaon Sector 56"/>
        <s v="Ashram"/>
        <s v="Gurgaon Sector 29"/>
        <s v="Jor Bagh"/>
        <s v="Saket"/>
        <s v="Basai Dhankot"/>
        <s v="Udyog Vihar Phase 4"/>
        <s v="Raj Nagar Extension"/>
        <s v="Lok Kalyan Marg"/>
        <s v="Greater Kailash"/>
        <s v="Sarojini Nagar"/>
        <s v="GTB Nagar"/>
        <s v="Vatika Chowk"/>
        <s v="Golf Course Road"/>
        <s v="Ghaziabad"/>
        <s v="Narsinghpur"/>
        <s v="Panchsheel Park"/>
        <s v="Badarpur"/>
        <s v="Pataudi Chowk"/>
        <s v="Gwal Pahari"/>
        <s v="Tagore Garden"/>
        <s v="Samaypur Badli"/>
        <s v="Hero Honda Chowk"/>
        <s v="Delhi Gate"/>
        <s v="Chanakyapuri"/>
        <s v="RK Puram"/>
        <s v="Shivaji Park"/>
        <s v="Keshav Puram"/>
        <s v="Saket A Block"/>
        <s v="ITO"/>
        <s v="Indraprastha"/>
        <s v="Janakpuri"/>
        <s v="Ashok Park Main"/>
        <s v="Connaught Place"/>
        <s v="Jahangirpuri"/>
        <s v="Govindpuri"/>
        <s v="Welcome"/>
        <s v="Preet Vihar"/>
        <s v="Indirapuram"/>
        <s v="Kalkaji"/>
        <s v="Sonipat"/>
        <s v="Netaji Subhash Place"/>
        <s v="South Extension"/>
        <s v="Kadarpur"/>
        <s v="Arjangarh"/>
        <s v="Chirag Delhi"/>
        <s v="Manesar"/>
        <s v="Green Park"/>
        <s v="Badshahpur"/>
        <s v="Ashok Vihar"/>
        <s v="Nehru Place"/>
        <s v="Chandni Chowk"/>
        <s v="Gurgaon Railway Station"/>
        <s v="Inderlok"/>
        <s v="Rajouri Garden"/>
        <s v="Bhiwadi"/>
        <s v="Subhash Chowk"/>
        <s v="Rohini East"/>
        <s v="Peeragarhi"/>
        <s v="Vasant Kunj"/>
        <s v="Pulbangash"/>
        <s v="Kaushambi"/>
        <s v="Bhikaji Cama Place"/>
        <s v="Kirti Nagar"/>
        <s v="Paharganj"/>
        <s v="Subhash Nagar"/>
        <s v="Old Gurgaon"/>
        <s v="Udyog Vihar"/>
        <s v="Hauz Khas"/>
        <s v="Paschim Vihar"/>
        <s v="Ambience Mall"/>
        <s v="Lal Quila"/>
      </sharedItems>
    </cacheField>
    <cacheField name="Drop Location" numFmtId="0">
      <sharedItems/>
    </cacheField>
    <cacheField name="Avg VTAT" numFmtId="0">
      <sharedItems containsString="0" containsBlank="1" containsNumber="1" minValue="2" maxValue="20"/>
    </cacheField>
    <cacheField name="Avg CTAT" numFmtId="0">
      <sharedItems containsString="0" containsBlank="1" containsNumber="1" minValue="10.1" maxValue="45"/>
    </cacheField>
    <cacheField name="Cancelled Rides by Customer" numFmtId="0">
      <sharedItems containsString="0" containsBlank="1" containsNumber="1" containsInteger="1" minValue="1" maxValue="1" count="2">
        <m/>
        <n v="1"/>
      </sharedItems>
    </cacheField>
    <cacheField name="Reason for cancelling by Customer" numFmtId="0">
      <sharedItems count="6">
        <s v="null"/>
        <s v="Driver is not moving towards pickup location"/>
        <s v="Driver asked to cancel"/>
        <s v="AC is not working"/>
        <s v="Change of plans"/>
        <s v="Wrong Address"/>
      </sharedItems>
    </cacheField>
    <cacheField name="Cancelled Rides by Driver" numFmtId="0">
      <sharedItems containsString="0" containsBlank="1" containsNumber="1" containsInteger="1" minValue="1" maxValue="1" count="2">
        <m/>
        <n v="1"/>
      </sharedItems>
    </cacheField>
    <cacheField name="Driver Cancellation Reason" numFmtId="0">
      <sharedItems count="5">
        <s v="null"/>
        <s v="Personal &amp; Car related issues"/>
        <s v="Customer related issue"/>
        <s v="More than permitted people in there"/>
        <s v="The customer was coughing/sick"/>
      </sharedItems>
    </cacheField>
    <cacheField name="Incomplete Rides" numFmtId="0">
      <sharedItems containsString="0" containsBlank="1" containsNumber="1" containsInteger="1" minValue="1" maxValue="1" count="2">
        <m/>
        <n v="1"/>
      </sharedItems>
    </cacheField>
    <cacheField name="Incomplete Rides Reason" numFmtId="0">
      <sharedItems/>
    </cacheField>
    <cacheField name="Booking Value" numFmtId="0">
      <sharedItems containsString="0" containsBlank="1" containsNumber="1" containsInteger="1" minValue="50" maxValue="3659"/>
    </cacheField>
    <cacheField name="Ride Distance" numFmtId="0">
      <sharedItems containsString="0" containsBlank="1" containsNumber="1" minValue="1.24" maxValue="49.96"/>
    </cacheField>
    <cacheField name="Driver Ratings" numFmtId="0">
      <sharedItems containsString="0" containsBlank="1" containsNumber="1" minValue="3" maxValue="5"/>
    </cacheField>
    <cacheField name="Customer Rating" numFmtId="0">
      <sharedItems containsString="0" containsBlank="1" containsNumber="1" minValue="3" maxValue="5"/>
    </cacheField>
    <cacheField name="Payment Method" numFmtId="0">
      <sharedItems/>
    </cacheField>
    <cacheField name="Days (Date)" numFmtId="0" databaseField="0">
      <fieldGroup base="0">
        <rangePr groupBy="days" startDate="2024-01-01T00:00:00" endDate="2024-12-31T00:00:00"/>
        <groupItems count="368">
          <s v="&lt;01-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12-2024"/>
        </groupItems>
      </fieldGroup>
    </cacheField>
    <cacheField name="Months (Date)" numFmtId="0" databaseField="0">
      <fieldGroup base="0">
        <rangePr groupBy="months" startDate="2024-01-01T00:00:00" endDate="2024-12-31T00:00:00"/>
        <groupItems count="14">
          <s v="&lt;01-01-2024"/>
          <s v="Jan"/>
          <s v="Feb"/>
          <s v="Mar"/>
          <s v="Apr"/>
          <s v="May"/>
          <s v="Jun"/>
          <s v="Jul"/>
          <s v="Aug"/>
          <s v="Sep"/>
          <s v="Oct"/>
          <s v="Nov"/>
          <s v="Dec"/>
          <s v="&gt;31-12-2024"/>
        </groupItems>
      </fieldGroup>
    </cacheField>
  </cacheFields>
  <extLst>
    <ext xmlns:x14="http://schemas.microsoft.com/office/spreadsheetml/2009/9/main" uri="{725AE2AE-9491-48be-B2B4-4EB974FC3084}">
      <x14:pivotCacheDefinition pivotCacheId="128304078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ed Sabbur" refreshedDate="45908.65131400463" backgroundQuery="1" createdVersion="8" refreshedVersion="8" minRefreshableVersion="3" recordCount="0" supportSubquery="1" supportAdvancedDrill="1" xr:uid="{1F08A9DF-1B62-4AF0-9F51-0869A2E50CE3}">
  <cacheSource type="external" connectionId="2"/>
  <cacheFields count="3">
    <cacheField name="[ncr_ride_bookings].[Pickup Location].[Pickup Location]" caption="Pickup Location" numFmtId="0" hierarchy="6" level="1">
      <sharedItems count="176">
        <s v="Adarsh Nagar"/>
        <s v="AIIMS"/>
        <s v="Akshardham"/>
        <s v="Ambience Mall"/>
        <s v="Anand Vihar"/>
        <s v="Anand Vihar ISBT"/>
        <s v="Ardee City"/>
        <s v="Arjangarh"/>
        <s v="Ashok Park Main"/>
        <s v="Ashok Vihar"/>
        <s v="Ashram"/>
        <s v="Aya Nagar"/>
        <s v="Azadpur"/>
        <s v="Badarpur"/>
        <s v="Badshahpur"/>
        <s v="Bahadurgarh"/>
        <s v="Barakhamba Road"/>
        <s v="Basai Dhankot"/>
        <s v="Bhikaji Cama Place"/>
        <s v="Bhiwadi"/>
        <s v="Botanical Garden"/>
        <s v="Central Secretariat"/>
        <s v="Chanakyapuri"/>
        <s v="Chandni Chowk"/>
        <s v="Chhatarpur"/>
        <s v="Chirag Delhi"/>
        <s v="Civil Lines Gurgaon"/>
        <s v="Connaught Place"/>
        <s v="Cyber Hub"/>
        <s v="Delhi Gate"/>
        <s v="Dilshad Garden"/>
        <s v="DLF City Court"/>
        <s v="DLF Phase 3"/>
        <s v="Dwarka Mor"/>
        <s v="Dwarka Sector 21"/>
        <s v="Faridabad Sector 15"/>
        <s v="Ghaziabad"/>
        <s v="Ghitorni"/>
        <s v="Ghitorni Village"/>
        <s v="Golf Course Road"/>
        <s v="Govindpuri"/>
        <s v="Greater Kailash"/>
        <s v="Greater Noida"/>
        <s v="Green Park"/>
        <s v="GTB Nagar"/>
        <s v="Gurgaon Railway Station"/>
        <s v="Gurgaon Sector 29"/>
        <s v="Gurgaon Sector 56"/>
        <s v="Gwal Pahari"/>
        <s v="Hauz Khas"/>
        <s v="Hauz Rani"/>
        <s v="Hero Honda Chowk"/>
        <s v="Huda City Centre"/>
        <s v="IFFCO Chowk"/>
        <s v="IGI Airport"/>
        <s v="IGNOU Road"/>
        <s v="IIT Delhi"/>
        <s v="IMT Manesar"/>
        <s v="INA Market"/>
        <s v="Inderlok"/>
        <s v="India Gate"/>
        <s v="Indirapuram"/>
        <s v="Indraprastha"/>
        <s v="ITO"/>
        <s v="Jahangirpuri"/>
        <s v="Jama Masjid"/>
        <s v="Janakpuri"/>
        <s v="Jasola"/>
        <s v="Jhilmil"/>
        <s v="Jor Bagh"/>
        <s v="Kadarpur"/>
        <s v="Kalkaji"/>
        <s v="Kanhaiya Nagar"/>
        <s v="Karkarduma"/>
        <s v="Karol Bagh"/>
        <s v="Kashmere Gate"/>
        <s v="Kashmere Gate ISBT"/>
        <s v="Kaushambi"/>
        <s v="Keshav Puram"/>
        <s v="Khan Market"/>
        <s v="Khandsa"/>
        <s v="Kherki Daula Toll"/>
        <s v="Kirti Nagar"/>
        <s v="Lajpat Nagar"/>
        <s v="Lal Quila"/>
        <s v="Laxmi Nagar"/>
        <s v="Lok Kalyan Marg"/>
        <s v="Madipur"/>
        <s v="Maidan Garhi"/>
        <s v="Malviya Nagar"/>
        <s v="Mandi House"/>
        <s v="Manesar"/>
        <s v="Mansarovar Park"/>
        <s v="Mayur Vihar"/>
        <s v="Meerut"/>
        <s v="Mehrauli"/>
        <s v="MG Road"/>
        <s v="Model Town"/>
        <s v="Moolchand"/>
        <s v="Moti Nagar"/>
        <s v="Mundka"/>
        <s v="Munirka"/>
        <s v="Narsinghpur"/>
        <s v="Nawada"/>
        <s v="Nehru Place"/>
        <s v="Netaji Subhash Place"/>
        <s v="New Colony"/>
        <s v="New Delhi Railway Station"/>
        <s v="Nirman Vihar"/>
        <s v="Noida Extension"/>
        <s v="Noida Film City"/>
        <s v="Noida Sector 18"/>
        <s v="Noida Sector 62"/>
        <s v="Okhla"/>
        <s v="Old Gurgaon"/>
        <s v="Paharganj"/>
        <s v="Palam Vihar"/>
        <s v="Panchsheel Park"/>
        <s v="Panipat"/>
        <s v="Paschim Vihar"/>
        <s v="Pataudi Chowk"/>
        <s v="Patel Chowk"/>
        <s v="Peeragarhi"/>
        <s v="Pitampura"/>
        <s v="Pragati Maidan"/>
        <s v="Preet Vihar"/>
        <s v="Pulbangash"/>
        <s v="Punjabi Bagh"/>
        <s v="Qutub Minar"/>
        <s v="Raj Nagar Extension"/>
        <s v="Rajiv Chowk"/>
        <s v="Rajiv Nagar"/>
        <s v="Rajouri Garden"/>
        <s v="Ramesh Nagar"/>
        <s v="Rithala"/>
        <s v="RK Puram"/>
        <s v="Rohini"/>
        <s v="Rohini East"/>
        <s v="Rohini West"/>
        <s v="Sadar Bazar Gurgaon"/>
        <s v="Saidulajab"/>
        <s v="Saket"/>
        <s v="Saket A Block"/>
        <s v="Samaypur Badli"/>
        <s v="Sarai Kale Khan"/>
        <s v="Sarojini Nagar"/>
        <s v="Satguru Ram Singh Marg"/>
        <s v="Seelampur"/>
        <s v="Shahdara"/>
        <s v="Shastri Nagar"/>
        <s v="Shastri Park"/>
        <s v="Shivaji Park"/>
        <s v="Sikanderpur"/>
        <s v="Sohna Road"/>
        <s v="Sonipat"/>
        <s v="South Extension"/>
        <s v="Subhash Chowk"/>
        <s v="Subhash Nagar"/>
        <s v="Sultanpur"/>
        <s v="Sushant Lok"/>
        <s v="Tagore Garden"/>
        <s v="Tilak Nagar"/>
        <s v="Tis Hazari"/>
        <s v="Tughlakabad"/>
        <s v="Udyog Bhawan"/>
        <s v="Udyog Vihar"/>
        <s v="Udyog Vihar Phase 4"/>
        <s v="Uttam Nagar"/>
        <s v="Vaishali"/>
        <s v="Vasant Kunj"/>
        <s v="Vatika Chowk"/>
        <s v="Vidhan Sabha"/>
        <s v="Vinobapuri"/>
        <s v="Vishwavidyalaya"/>
        <s v="Welcome"/>
        <s v="Yamuna Bank"/>
      </sharedItems>
    </cacheField>
    <cacheField name="[Measures].[Sum of Total Cancellation]" caption="Sum of Total Cancellation" numFmtId="0" hierarchy="26" level="32767"/>
    <cacheField name="[ncr_ride_bookings].[Booking Status].[Booking Status]" caption="Booking Status" numFmtId="0" hierarchy="3" level="1">
      <sharedItems containsSemiMixedTypes="0" containsNonDate="0" containsString="0"/>
    </cacheField>
  </cacheFields>
  <cacheHierarchies count="28">
    <cacheHierarchy uniqueName="[ncr_ride_bookings].[Date]" caption="Date" attribute="1" time="1" defaultMemberUniqueName="[ncr_ride_bookings].[Date].[All]" allUniqueName="[ncr_ride_bookings].[Date].[All]" dimensionUniqueName="[ncr_ride_bookings]" displayFolder="" count="0" memberValueDatatype="7" unbalanced="0"/>
    <cacheHierarchy uniqueName="[ncr_ride_bookings].[Time]" caption="Time" attribute="1" time="1" defaultMemberUniqueName="[ncr_ride_bookings].[Time].[All]" allUniqueName="[ncr_ride_bookings].[Time].[All]" dimensionUniqueName="[ncr_ride_bookings]" displayFolder="" count="0" memberValueDatatype="7" unbalanced="0"/>
    <cacheHierarchy uniqueName="[ncr_ride_bookings].[Booking ID]" caption="Booking ID" attribute="1" defaultMemberUniqueName="[ncr_ride_bookings].[Booking ID].[All]" allUniqueName="[ncr_ride_bookings].[Booking ID].[All]" dimensionUniqueName="[ncr_ride_bookings]" displayFolder="" count="0" memberValueDatatype="130" unbalanced="0"/>
    <cacheHierarchy uniqueName="[ncr_ride_bookings].[Booking Status]" caption="Booking Status" attribute="1" defaultMemberUniqueName="[ncr_ride_bookings].[Booking Status].[All]" allUniqueName="[ncr_ride_bookings].[Booking Status].[All]" dimensionUniqueName="[ncr_ride_bookings]" displayFolder="" count="2" memberValueDatatype="130" unbalanced="0">
      <fieldsUsage count="2">
        <fieldUsage x="-1"/>
        <fieldUsage x="2"/>
      </fieldsUsage>
    </cacheHierarchy>
    <cacheHierarchy uniqueName="[ncr_ride_bookings].[Customer ID]" caption="Customer ID" attribute="1" defaultMemberUniqueName="[ncr_ride_bookings].[Customer ID].[All]" allUniqueName="[ncr_ride_bookings].[Customer ID].[All]" dimensionUniqueName="[ncr_ride_bookings]" displayFolder="" count="0" memberValueDatatype="130" unbalanced="0"/>
    <cacheHierarchy uniqueName="[ncr_ride_bookings].[Vehicle Type]" caption="Vehicle Type" attribute="1" defaultMemberUniqueName="[ncr_ride_bookings].[Vehicle Type].[All]" allUniqueName="[ncr_ride_bookings].[Vehicle Type].[All]" dimensionUniqueName="[ncr_ride_bookings]" displayFolder="" count="0" memberValueDatatype="130" unbalanced="0"/>
    <cacheHierarchy uniqueName="[ncr_ride_bookings].[Pickup Location]" caption="Pickup Location" attribute="1" defaultMemberUniqueName="[ncr_ride_bookings].[Pickup Location].[All]" allUniqueName="[ncr_ride_bookings].[Pickup Location].[All]" dimensionUniqueName="[ncr_ride_bookings]" displayFolder="" count="2" memberValueDatatype="130" unbalanced="0">
      <fieldsUsage count="2">
        <fieldUsage x="-1"/>
        <fieldUsage x="0"/>
      </fieldsUsage>
    </cacheHierarchy>
    <cacheHierarchy uniqueName="[ncr_ride_bookings].[Drop Location]" caption="Drop Location" attribute="1" defaultMemberUniqueName="[ncr_ride_bookings].[Drop Location].[All]" allUniqueName="[ncr_ride_bookings].[Drop Location].[All]" dimensionUniqueName="[ncr_ride_bookings]" displayFolder="" count="0" memberValueDatatype="130" unbalanced="0"/>
    <cacheHierarchy uniqueName="[ncr_ride_bookings].[Avg VTAT]" caption="Avg VTAT" attribute="1" defaultMemberUniqueName="[ncr_ride_bookings].[Avg VTAT].[All]" allUniqueName="[ncr_ride_bookings].[Avg VTAT].[All]" dimensionUniqueName="[ncr_ride_bookings]" displayFolder="" count="0" memberValueDatatype="5" unbalanced="0"/>
    <cacheHierarchy uniqueName="[ncr_ride_bookings].[Avg CTAT]" caption="Avg CTAT" attribute="1" defaultMemberUniqueName="[ncr_ride_bookings].[Avg CTAT].[All]" allUniqueName="[ncr_ride_bookings].[Avg CTAT].[All]" dimensionUniqueName="[ncr_ride_bookings]" displayFolder="" count="0" memberValueDatatype="5" unbalanced="0"/>
    <cacheHierarchy uniqueName="[ncr_ride_bookings].[Cancelled Rides by Customer]" caption="Cancelled Rides by Customer" attribute="1" defaultMemberUniqueName="[ncr_ride_bookings].[Cancelled Rides by Customer].[All]" allUniqueName="[ncr_ride_bookings].[Cancelled Rides by Customer].[All]" dimensionUniqueName="[ncr_ride_bookings]" displayFolder="" count="0" memberValueDatatype="20" unbalanced="0"/>
    <cacheHierarchy uniqueName="[ncr_ride_bookings].[Reason for cancelling by Customer]" caption="Reason for cancelling by Customer" attribute="1" defaultMemberUniqueName="[ncr_ride_bookings].[Reason for cancelling by Customer].[All]" allUniqueName="[ncr_ride_bookings].[Reason for cancelling by Customer].[All]" dimensionUniqueName="[ncr_ride_bookings]" displayFolder="" count="0" memberValueDatatype="130" unbalanced="0"/>
    <cacheHierarchy uniqueName="[ncr_ride_bookings].[Cancelled Rides by Driver]" caption="Cancelled Rides by Driver" attribute="1" defaultMemberUniqueName="[ncr_ride_bookings].[Cancelled Rides by Driver].[All]" allUniqueName="[ncr_ride_bookings].[Cancelled Rides by Driver].[All]" dimensionUniqueName="[ncr_ride_bookings]" displayFolder="" count="0" memberValueDatatype="20" unbalanced="0"/>
    <cacheHierarchy uniqueName="[ncr_ride_bookings].[Driver Cancellation Reason]" caption="Driver Cancellation Reason" attribute="1" defaultMemberUniqueName="[ncr_ride_bookings].[Driver Cancellation Reason].[All]" allUniqueName="[ncr_ride_bookings].[Driver Cancellation Reason].[All]" dimensionUniqueName="[ncr_ride_bookings]" displayFolder="" count="0" memberValueDatatype="130" unbalanced="0"/>
    <cacheHierarchy uniqueName="[ncr_ride_bookings].[Incomplete Rides]" caption="Incomplete Rides" attribute="1" defaultMemberUniqueName="[ncr_ride_bookings].[Incomplete Rides].[All]" allUniqueName="[ncr_ride_bookings].[Incomplete Rides].[All]" dimensionUniqueName="[ncr_ride_bookings]" displayFolder="" count="0" memberValueDatatype="20" unbalanced="0"/>
    <cacheHierarchy uniqueName="[ncr_ride_bookings].[Incomplete Rides Reason]" caption="Incomplete Rides Reason" attribute="1" defaultMemberUniqueName="[ncr_ride_bookings].[Incomplete Rides Reason].[All]" allUniqueName="[ncr_ride_bookings].[Incomplete Rides Reason].[All]" dimensionUniqueName="[ncr_ride_bookings]" displayFolder="" count="0" memberValueDatatype="130" unbalanced="0"/>
    <cacheHierarchy uniqueName="[ncr_ride_bookings].[Booking Value]" caption="Booking Value" attribute="1" defaultMemberUniqueName="[ncr_ride_bookings].[Booking Value].[All]" allUniqueName="[ncr_ride_bookings].[Booking Value].[All]" dimensionUniqueName="[ncr_ride_bookings]" displayFolder="" count="0" memberValueDatatype="20" unbalanced="0"/>
    <cacheHierarchy uniqueName="[ncr_ride_bookings].[Ride Distance]" caption="Ride Distance" attribute="1" defaultMemberUniqueName="[ncr_ride_bookings].[Ride Distance].[All]" allUniqueName="[ncr_ride_bookings].[Ride Distance].[All]" dimensionUniqueName="[ncr_ride_bookings]" displayFolder="" count="0" memberValueDatatype="5" unbalanced="0"/>
    <cacheHierarchy uniqueName="[ncr_ride_bookings].[Driver Ratings]" caption="Driver Ratings" attribute="1" defaultMemberUniqueName="[ncr_ride_bookings].[Driver Ratings].[All]" allUniqueName="[ncr_ride_bookings].[Driver Ratings].[All]" dimensionUniqueName="[ncr_ride_bookings]" displayFolder="" count="0" memberValueDatatype="5" unbalanced="0"/>
    <cacheHierarchy uniqueName="[ncr_ride_bookings].[Customer Rating]" caption="Customer Rating" attribute="1" defaultMemberUniqueName="[ncr_ride_bookings].[Customer Rating].[All]" allUniqueName="[ncr_ride_bookings].[Customer Rating].[All]" dimensionUniqueName="[ncr_ride_bookings]" displayFolder="" count="0" memberValueDatatype="5" unbalanced="0"/>
    <cacheHierarchy uniqueName="[ncr_ride_bookings].[Payment Method]" caption="Payment Method" attribute="1" defaultMemberUniqueName="[ncr_ride_bookings].[Payment Method].[All]" allUniqueName="[ncr_ride_bookings].[Payment Method].[All]" dimensionUniqueName="[ncr_ride_bookings]" displayFolder="" count="0" memberValueDatatype="130" unbalanced="0"/>
    <cacheHierarchy uniqueName="[ncr_ride_bookings].[Total Cancellation]" caption="Total Cancellation" attribute="1" defaultMemberUniqueName="[ncr_ride_bookings].[Total Cancellation].[All]" allUniqueName="[ncr_ride_bookings].[Total Cancellation].[All]" dimensionUniqueName="[ncr_ride_bookings]" displayFolder="" count="2" memberValueDatatype="20" unbalanced="0"/>
    <cacheHierarchy uniqueName="[ncr_ride_bookings].[Date (Month)]" caption="Date (Month)" attribute="1" defaultMemberUniqueName="[ncr_ride_bookings].[Date (Month)].[All]" allUniqueName="[ncr_ride_bookings].[Date (Month)].[All]" dimensionUniqueName="[ncr_ride_bookings]" displayFolder="" count="0" memberValueDatatype="130" unbalanced="0"/>
    <cacheHierarchy uniqueName="[ncr_ride_bookings].[Date (Month Index)]" caption="Date (Month Index)" attribute="1" defaultMemberUniqueName="[ncr_ride_bookings].[Date (Month Index)].[All]" allUniqueName="[ncr_ride_bookings].[Date (Month Index)].[All]" dimensionUniqueName="[ncr_ride_bookings]" displayFolder="" count="0" memberValueDatatype="20" unbalanced="0" hidden="1"/>
    <cacheHierarchy uniqueName="[Measures].[__XL_Count ncr_ride_bookings]" caption="__XL_Count ncr_ride_bookings" measure="1" displayFolder="" measureGroup="ncr_ride_bookings" count="0" hidden="1"/>
    <cacheHierarchy uniqueName="[Measures].[__No measures defined]" caption="__No measures defined" measure="1" displayFolder="" count="0" hidden="1"/>
    <cacheHierarchy uniqueName="[Measures].[Sum of Total Cancellation]" caption="Sum of Total Cancellation" measure="1" displayFolder="" measureGroup="ncr_ride_bookings" count="0" oneField="1" hidden="1">
      <fieldsUsage count="1">
        <fieldUsage x="1"/>
      </fieldsUsage>
      <extLst>
        <ext xmlns:x15="http://schemas.microsoft.com/office/spreadsheetml/2010/11/main" uri="{B97F6D7D-B522-45F9-BDA1-12C45D357490}">
          <x15:cacheHierarchy aggregatedColumn="21"/>
        </ext>
      </extLst>
    </cacheHierarchy>
    <cacheHierarchy uniqueName="[Measures].[Count of Booking ID]" caption="Count of Booking ID" measure="1" displayFolder="" measureGroup="ncr_ride_bookings"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ncr_ride_bookings" uniqueName="[ncr_ride_bookings]" caption="ncr_ride_bookings"/>
  </dimensions>
  <measureGroups count="1">
    <measureGroup name="ncr_ride_bookings" caption="ncr_ride_booking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ed Sabbur" refreshedDate="45908.685848842593" backgroundQuery="1" createdVersion="8" refreshedVersion="8" minRefreshableVersion="3" recordCount="0" supportSubquery="1" supportAdvancedDrill="1" xr:uid="{5523BA67-4FD9-4561-A482-944609890AEC}">
  <cacheSource type="external" connectionId="2"/>
  <cacheFields count="5">
    <cacheField name="[Measures].[Count of Booking ID]" caption="Count of Booking ID" numFmtId="0" hierarchy="27" level="32767"/>
    <cacheField name="[ncr_ride_bookings].[Booking Status].[Booking Status]" caption="Booking Status" numFmtId="0" hierarchy="3" level="1">
      <sharedItems containsSemiMixedTypes="0" containsNonDate="0" containsString="0"/>
    </cacheField>
    <cacheField name="[ncr_ride_bookings].[Date (Month)].[Date (Month)]" caption="Date (Month)" numFmtId="0" hierarchy="22" level="1">
      <sharedItems count="12">
        <s v="Jan"/>
        <s v="Feb"/>
        <s v="Mar"/>
        <s v="Apr"/>
        <s v="May"/>
        <s v="Jun"/>
        <s v="Jul"/>
        <s v="Aug"/>
        <s v="Sep"/>
        <s v="Oct"/>
        <s v="Nov"/>
        <s v="Dec"/>
      </sharedItems>
    </cacheField>
    <cacheField name="[Measures].[Sum of Total Cancellation]" caption="Sum of Total Cancellation" numFmtId="0" hierarchy="26" level="32767"/>
    <cacheField name="[ncr_ride_bookings].[Vehicle Type].[Vehicle Type]" caption="Vehicle Type" numFmtId="0" hierarchy="5" level="1">
      <sharedItems containsSemiMixedTypes="0" containsNonDate="0" containsString="0"/>
    </cacheField>
  </cacheFields>
  <cacheHierarchies count="28">
    <cacheHierarchy uniqueName="[ncr_ride_bookings].[Date]" caption="Date" attribute="1" time="1" defaultMemberUniqueName="[ncr_ride_bookings].[Date].[All]" allUniqueName="[ncr_ride_bookings].[Date].[All]" dimensionUniqueName="[ncr_ride_bookings]" displayFolder="" count="2" memberValueDatatype="7" unbalanced="0"/>
    <cacheHierarchy uniqueName="[ncr_ride_bookings].[Time]" caption="Time" attribute="1" time="1" defaultMemberUniqueName="[ncr_ride_bookings].[Time].[All]" allUniqueName="[ncr_ride_bookings].[Time].[All]" dimensionUniqueName="[ncr_ride_bookings]" displayFolder="" count="2" memberValueDatatype="7" unbalanced="0"/>
    <cacheHierarchy uniqueName="[ncr_ride_bookings].[Booking ID]" caption="Booking ID" attribute="1" defaultMemberUniqueName="[ncr_ride_bookings].[Booking ID].[All]" allUniqueName="[ncr_ride_bookings].[Booking ID].[All]" dimensionUniqueName="[ncr_ride_bookings]" displayFolder="" count="2" memberValueDatatype="130" unbalanced="0"/>
    <cacheHierarchy uniqueName="[ncr_ride_bookings].[Booking Status]" caption="Booking Status" attribute="1" defaultMemberUniqueName="[ncr_ride_bookings].[Booking Status].[All]" allUniqueName="[ncr_ride_bookings].[Booking Status].[All]" dimensionUniqueName="[ncr_ride_bookings]" displayFolder="" count="2" memberValueDatatype="130" unbalanced="0">
      <fieldsUsage count="2">
        <fieldUsage x="-1"/>
        <fieldUsage x="1"/>
      </fieldsUsage>
    </cacheHierarchy>
    <cacheHierarchy uniqueName="[ncr_ride_bookings].[Customer ID]" caption="Customer ID" attribute="1" defaultMemberUniqueName="[ncr_ride_bookings].[Customer ID].[All]" allUniqueName="[ncr_ride_bookings].[Customer ID].[All]" dimensionUniqueName="[ncr_ride_bookings]" displayFolder="" count="2" memberValueDatatype="130" unbalanced="0"/>
    <cacheHierarchy uniqueName="[ncr_ride_bookings].[Vehicle Type]" caption="Vehicle Type" attribute="1" defaultMemberUniqueName="[ncr_ride_bookings].[Vehicle Type].[All]" allUniqueName="[ncr_ride_bookings].[Vehicle Type].[All]" dimensionUniqueName="[ncr_ride_bookings]" displayFolder="" count="2" memberValueDatatype="130" unbalanced="0">
      <fieldsUsage count="2">
        <fieldUsage x="-1"/>
        <fieldUsage x="4"/>
      </fieldsUsage>
    </cacheHierarchy>
    <cacheHierarchy uniqueName="[ncr_ride_bookings].[Pickup Location]" caption="Pickup Location" attribute="1" defaultMemberUniqueName="[ncr_ride_bookings].[Pickup Location].[All]" allUniqueName="[ncr_ride_bookings].[Pickup Location].[All]" dimensionUniqueName="[ncr_ride_bookings]" displayFolder="" count="2" memberValueDatatype="130" unbalanced="0"/>
    <cacheHierarchy uniqueName="[ncr_ride_bookings].[Drop Location]" caption="Drop Location" attribute="1" defaultMemberUniqueName="[ncr_ride_bookings].[Drop Location].[All]" allUniqueName="[ncr_ride_bookings].[Drop Location].[All]" dimensionUniqueName="[ncr_ride_bookings]" displayFolder="" count="2" memberValueDatatype="130" unbalanced="0"/>
    <cacheHierarchy uniqueName="[ncr_ride_bookings].[Avg VTAT]" caption="Avg VTAT" attribute="1" defaultMemberUniqueName="[ncr_ride_bookings].[Avg VTAT].[All]" allUniqueName="[ncr_ride_bookings].[Avg VTAT].[All]" dimensionUniqueName="[ncr_ride_bookings]" displayFolder="" count="2" memberValueDatatype="5" unbalanced="0"/>
    <cacheHierarchy uniqueName="[ncr_ride_bookings].[Avg CTAT]" caption="Avg CTAT" attribute="1" defaultMemberUniqueName="[ncr_ride_bookings].[Avg CTAT].[All]" allUniqueName="[ncr_ride_bookings].[Avg CTAT].[All]" dimensionUniqueName="[ncr_ride_bookings]" displayFolder="" count="2" memberValueDatatype="5" unbalanced="0"/>
    <cacheHierarchy uniqueName="[ncr_ride_bookings].[Cancelled Rides by Customer]" caption="Cancelled Rides by Customer" attribute="1" defaultMemberUniqueName="[ncr_ride_bookings].[Cancelled Rides by Customer].[All]" allUniqueName="[ncr_ride_bookings].[Cancelled Rides by Customer].[All]" dimensionUniqueName="[ncr_ride_bookings]" displayFolder="" count="2" memberValueDatatype="20" unbalanced="0"/>
    <cacheHierarchy uniqueName="[ncr_ride_bookings].[Reason for cancelling by Customer]" caption="Reason for cancelling by Customer" attribute="1" defaultMemberUniqueName="[ncr_ride_bookings].[Reason for cancelling by Customer].[All]" allUniqueName="[ncr_ride_bookings].[Reason for cancelling by Customer].[All]" dimensionUniqueName="[ncr_ride_bookings]" displayFolder="" count="2" memberValueDatatype="130" unbalanced="0"/>
    <cacheHierarchy uniqueName="[ncr_ride_bookings].[Cancelled Rides by Driver]" caption="Cancelled Rides by Driver" attribute="1" defaultMemberUniqueName="[ncr_ride_bookings].[Cancelled Rides by Driver].[All]" allUniqueName="[ncr_ride_bookings].[Cancelled Rides by Driver].[All]" dimensionUniqueName="[ncr_ride_bookings]" displayFolder="" count="2" memberValueDatatype="20" unbalanced="0"/>
    <cacheHierarchy uniqueName="[ncr_ride_bookings].[Driver Cancellation Reason]" caption="Driver Cancellation Reason" attribute="1" defaultMemberUniqueName="[ncr_ride_bookings].[Driver Cancellation Reason].[All]" allUniqueName="[ncr_ride_bookings].[Driver Cancellation Reason].[All]" dimensionUniqueName="[ncr_ride_bookings]" displayFolder="" count="2" memberValueDatatype="130" unbalanced="0"/>
    <cacheHierarchy uniqueName="[ncr_ride_bookings].[Incomplete Rides]" caption="Incomplete Rides" attribute="1" defaultMemberUniqueName="[ncr_ride_bookings].[Incomplete Rides].[All]" allUniqueName="[ncr_ride_bookings].[Incomplete Rides].[All]" dimensionUniqueName="[ncr_ride_bookings]" displayFolder="" count="2" memberValueDatatype="20" unbalanced="0"/>
    <cacheHierarchy uniqueName="[ncr_ride_bookings].[Incomplete Rides Reason]" caption="Incomplete Rides Reason" attribute="1" defaultMemberUniqueName="[ncr_ride_bookings].[Incomplete Rides Reason].[All]" allUniqueName="[ncr_ride_bookings].[Incomplete Rides Reason].[All]" dimensionUniqueName="[ncr_ride_bookings]" displayFolder="" count="2" memberValueDatatype="130" unbalanced="0"/>
    <cacheHierarchy uniqueName="[ncr_ride_bookings].[Booking Value]" caption="Booking Value" attribute="1" defaultMemberUniqueName="[ncr_ride_bookings].[Booking Value].[All]" allUniqueName="[ncr_ride_bookings].[Booking Value].[All]" dimensionUniqueName="[ncr_ride_bookings]" displayFolder="" count="2" memberValueDatatype="20" unbalanced="0"/>
    <cacheHierarchy uniqueName="[ncr_ride_bookings].[Ride Distance]" caption="Ride Distance" attribute="1" defaultMemberUniqueName="[ncr_ride_bookings].[Ride Distance].[All]" allUniqueName="[ncr_ride_bookings].[Ride Distance].[All]" dimensionUniqueName="[ncr_ride_bookings]" displayFolder="" count="2" memberValueDatatype="5" unbalanced="0"/>
    <cacheHierarchy uniqueName="[ncr_ride_bookings].[Driver Ratings]" caption="Driver Ratings" attribute="1" defaultMemberUniqueName="[ncr_ride_bookings].[Driver Ratings].[All]" allUniqueName="[ncr_ride_bookings].[Driver Ratings].[All]" dimensionUniqueName="[ncr_ride_bookings]" displayFolder="" count="2" memberValueDatatype="5" unbalanced="0"/>
    <cacheHierarchy uniqueName="[ncr_ride_bookings].[Customer Rating]" caption="Customer Rating" attribute="1" defaultMemberUniqueName="[ncr_ride_bookings].[Customer Rating].[All]" allUniqueName="[ncr_ride_bookings].[Customer Rating].[All]" dimensionUniqueName="[ncr_ride_bookings]" displayFolder="" count="2" memberValueDatatype="5" unbalanced="0"/>
    <cacheHierarchy uniqueName="[ncr_ride_bookings].[Payment Method]" caption="Payment Method" attribute="1" defaultMemberUniqueName="[ncr_ride_bookings].[Payment Method].[All]" allUniqueName="[ncr_ride_bookings].[Payment Method].[All]" dimensionUniqueName="[ncr_ride_bookings]" displayFolder="" count="2" memberValueDatatype="130" unbalanced="0"/>
    <cacheHierarchy uniqueName="[ncr_ride_bookings].[Total Cancellation]" caption="Total Cancellation" attribute="1" defaultMemberUniqueName="[ncr_ride_bookings].[Total Cancellation].[All]" allUniqueName="[ncr_ride_bookings].[Total Cancellation].[All]" dimensionUniqueName="[ncr_ride_bookings]" displayFolder="" count="2" memberValueDatatype="20" unbalanced="0"/>
    <cacheHierarchy uniqueName="[ncr_ride_bookings].[Date (Month)]" caption="Date (Month)" attribute="1" defaultMemberUniqueName="[ncr_ride_bookings].[Date (Month)].[All]" allUniqueName="[ncr_ride_bookings].[Date (Month)].[All]" dimensionUniqueName="[ncr_ride_bookings]" displayFolder="" count="2" memberValueDatatype="130" unbalanced="0">
      <fieldsUsage count="2">
        <fieldUsage x="-1"/>
        <fieldUsage x="2"/>
      </fieldsUsage>
    </cacheHierarchy>
    <cacheHierarchy uniqueName="[ncr_ride_bookings].[Date (Month Index)]" caption="Date (Month Index)" attribute="1" defaultMemberUniqueName="[ncr_ride_bookings].[Date (Month Index)].[All]" allUniqueName="[ncr_ride_bookings].[Date (Month Index)].[All]" dimensionUniqueName="[ncr_ride_bookings]" displayFolder="" count="2" memberValueDatatype="20" unbalanced="0" hidden="1"/>
    <cacheHierarchy uniqueName="[Measures].[__XL_Count ncr_ride_bookings]" caption="__XL_Count ncr_ride_bookings" measure="1" displayFolder="" measureGroup="ncr_ride_bookings" count="0" hidden="1"/>
    <cacheHierarchy uniqueName="[Measures].[__No measures defined]" caption="__No measures defined" measure="1" displayFolder="" count="0" hidden="1"/>
    <cacheHierarchy uniqueName="[Measures].[Sum of Total Cancellation]" caption="Sum of Total Cancellation" measure="1" displayFolder="" measureGroup="ncr_ride_bookings" count="0" oneField="1" hidden="1">
      <fieldsUsage count="1">
        <fieldUsage x="3"/>
      </fieldsUsage>
      <extLst>
        <ext xmlns:x15="http://schemas.microsoft.com/office/spreadsheetml/2010/11/main" uri="{B97F6D7D-B522-45F9-BDA1-12C45D357490}">
          <x15:cacheHierarchy aggregatedColumn="21"/>
        </ext>
      </extLst>
    </cacheHierarchy>
    <cacheHierarchy uniqueName="[Measures].[Count of Booking ID]" caption="Count of Booking ID" measure="1" displayFolder="" measureGroup="ncr_ride_bookings" count="0" oneField="1" hidden="1">
      <fieldsUsage count="1">
        <fieldUsage x="0"/>
      </fieldsUsage>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ncr_ride_bookings" uniqueName="[ncr_ride_bookings]" caption="ncr_ride_bookings"/>
  </dimensions>
  <measureGroups count="1">
    <measureGroup name="ncr_ride_bookings" caption="ncr_ride_booking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ed Sabbur" refreshedDate="45908.682569444441" backgroundQuery="1" createdVersion="3" refreshedVersion="8" minRefreshableVersion="3" recordCount="0" supportSubquery="1" supportAdvancedDrill="1" xr:uid="{2DCD1AD3-5A7F-46E5-B138-85FEBC2AD0CA}">
  <cacheSource type="external" connectionId="2">
    <extLst>
      <ext xmlns:x14="http://schemas.microsoft.com/office/spreadsheetml/2009/9/main" uri="{F057638F-6D5F-4e77-A914-E7F072B9BCA8}">
        <x14:sourceConnection name="ThisWorkbookDataModel"/>
      </ext>
    </extLst>
  </cacheSource>
  <cacheFields count="0"/>
  <cacheHierarchies count="28">
    <cacheHierarchy uniqueName="[ncr_ride_bookings].[Date]" caption="Date" attribute="1" time="1" defaultMemberUniqueName="[ncr_ride_bookings].[Date].[All]" allUniqueName="[ncr_ride_bookings].[Date].[All]" dimensionUniqueName="[ncr_ride_bookings]" displayFolder="" count="0" memberValueDatatype="7" unbalanced="0"/>
    <cacheHierarchy uniqueName="[ncr_ride_bookings].[Time]" caption="Time" attribute="1" time="1" defaultMemberUniqueName="[ncr_ride_bookings].[Time].[All]" allUniqueName="[ncr_ride_bookings].[Time].[All]" dimensionUniqueName="[ncr_ride_bookings]" displayFolder="" count="0" memberValueDatatype="7" unbalanced="0"/>
    <cacheHierarchy uniqueName="[ncr_ride_bookings].[Booking ID]" caption="Booking ID" attribute="1" defaultMemberUniqueName="[ncr_ride_bookings].[Booking ID].[All]" allUniqueName="[ncr_ride_bookings].[Booking ID].[All]" dimensionUniqueName="[ncr_ride_bookings]" displayFolder="" count="0" memberValueDatatype="130" unbalanced="0"/>
    <cacheHierarchy uniqueName="[ncr_ride_bookings].[Booking Status]" caption="Booking Status" attribute="1" defaultMemberUniqueName="[ncr_ride_bookings].[Booking Status].[All]" allUniqueName="[ncr_ride_bookings].[Booking Status].[All]" dimensionUniqueName="[ncr_ride_bookings]" displayFolder="" count="0" memberValueDatatype="130" unbalanced="0"/>
    <cacheHierarchy uniqueName="[ncr_ride_bookings].[Customer ID]" caption="Customer ID" attribute="1" defaultMemberUniqueName="[ncr_ride_bookings].[Customer ID].[All]" allUniqueName="[ncr_ride_bookings].[Customer ID].[All]" dimensionUniqueName="[ncr_ride_bookings]" displayFolder="" count="0" memberValueDatatype="130" unbalanced="0"/>
    <cacheHierarchy uniqueName="[ncr_ride_bookings].[Vehicle Type]" caption="Vehicle Type" attribute="1" defaultMemberUniqueName="[ncr_ride_bookings].[Vehicle Type].[All]" allUniqueName="[ncr_ride_bookings].[Vehicle Type].[All]" dimensionUniqueName="[ncr_ride_bookings]" displayFolder="" count="2" memberValueDatatype="130" unbalanced="0"/>
    <cacheHierarchy uniqueName="[ncr_ride_bookings].[Pickup Location]" caption="Pickup Location" attribute="1" defaultMemberUniqueName="[ncr_ride_bookings].[Pickup Location].[All]" allUniqueName="[ncr_ride_bookings].[Pickup Location].[All]" dimensionUniqueName="[ncr_ride_bookings]" displayFolder="" count="0" memberValueDatatype="130" unbalanced="0"/>
    <cacheHierarchy uniqueName="[ncr_ride_bookings].[Drop Location]" caption="Drop Location" attribute="1" defaultMemberUniqueName="[ncr_ride_bookings].[Drop Location].[All]" allUniqueName="[ncr_ride_bookings].[Drop Location].[All]" dimensionUniqueName="[ncr_ride_bookings]" displayFolder="" count="0" memberValueDatatype="130" unbalanced="0"/>
    <cacheHierarchy uniqueName="[ncr_ride_bookings].[Avg VTAT]" caption="Avg VTAT" attribute="1" defaultMemberUniqueName="[ncr_ride_bookings].[Avg VTAT].[All]" allUniqueName="[ncr_ride_bookings].[Avg VTAT].[All]" dimensionUniqueName="[ncr_ride_bookings]" displayFolder="" count="0" memberValueDatatype="5" unbalanced="0"/>
    <cacheHierarchy uniqueName="[ncr_ride_bookings].[Avg CTAT]" caption="Avg CTAT" attribute="1" defaultMemberUniqueName="[ncr_ride_bookings].[Avg CTAT].[All]" allUniqueName="[ncr_ride_bookings].[Avg CTAT].[All]" dimensionUniqueName="[ncr_ride_bookings]" displayFolder="" count="0" memberValueDatatype="5" unbalanced="0"/>
    <cacheHierarchy uniqueName="[ncr_ride_bookings].[Cancelled Rides by Customer]" caption="Cancelled Rides by Customer" attribute="1" defaultMemberUniqueName="[ncr_ride_bookings].[Cancelled Rides by Customer].[All]" allUniqueName="[ncr_ride_bookings].[Cancelled Rides by Customer].[All]" dimensionUniqueName="[ncr_ride_bookings]" displayFolder="" count="0" memberValueDatatype="20" unbalanced="0"/>
    <cacheHierarchy uniqueName="[ncr_ride_bookings].[Reason for cancelling by Customer]" caption="Reason for cancelling by Customer" attribute="1" defaultMemberUniqueName="[ncr_ride_bookings].[Reason for cancelling by Customer].[All]" allUniqueName="[ncr_ride_bookings].[Reason for cancelling by Customer].[All]" dimensionUniqueName="[ncr_ride_bookings]" displayFolder="" count="0" memberValueDatatype="130" unbalanced="0"/>
    <cacheHierarchy uniqueName="[ncr_ride_bookings].[Cancelled Rides by Driver]" caption="Cancelled Rides by Driver" attribute="1" defaultMemberUniqueName="[ncr_ride_bookings].[Cancelled Rides by Driver].[All]" allUniqueName="[ncr_ride_bookings].[Cancelled Rides by Driver].[All]" dimensionUniqueName="[ncr_ride_bookings]" displayFolder="" count="0" memberValueDatatype="20" unbalanced="0"/>
    <cacheHierarchy uniqueName="[ncr_ride_bookings].[Driver Cancellation Reason]" caption="Driver Cancellation Reason" attribute="1" defaultMemberUniqueName="[ncr_ride_bookings].[Driver Cancellation Reason].[All]" allUniqueName="[ncr_ride_bookings].[Driver Cancellation Reason].[All]" dimensionUniqueName="[ncr_ride_bookings]" displayFolder="" count="0" memberValueDatatype="130" unbalanced="0"/>
    <cacheHierarchy uniqueName="[ncr_ride_bookings].[Incomplete Rides]" caption="Incomplete Rides" attribute="1" defaultMemberUniqueName="[ncr_ride_bookings].[Incomplete Rides].[All]" allUniqueName="[ncr_ride_bookings].[Incomplete Rides].[All]" dimensionUniqueName="[ncr_ride_bookings]" displayFolder="" count="0" memberValueDatatype="20" unbalanced="0"/>
    <cacheHierarchy uniqueName="[ncr_ride_bookings].[Incomplete Rides Reason]" caption="Incomplete Rides Reason" attribute="1" defaultMemberUniqueName="[ncr_ride_bookings].[Incomplete Rides Reason].[All]" allUniqueName="[ncr_ride_bookings].[Incomplete Rides Reason].[All]" dimensionUniqueName="[ncr_ride_bookings]" displayFolder="" count="0" memberValueDatatype="130" unbalanced="0"/>
    <cacheHierarchy uniqueName="[ncr_ride_bookings].[Booking Value]" caption="Booking Value" attribute="1" defaultMemberUniqueName="[ncr_ride_bookings].[Booking Value].[All]" allUniqueName="[ncr_ride_bookings].[Booking Value].[All]" dimensionUniqueName="[ncr_ride_bookings]" displayFolder="" count="0" memberValueDatatype="20" unbalanced="0"/>
    <cacheHierarchy uniqueName="[ncr_ride_bookings].[Ride Distance]" caption="Ride Distance" attribute="1" defaultMemberUniqueName="[ncr_ride_bookings].[Ride Distance].[All]" allUniqueName="[ncr_ride_bookings].[Ride Distance].[All]" dimensionUniqueName="[ncr_ride_bookings]" displayFolder="" count="0" memberValueDatatype="5" unbalanced="0"/>
    <cacheHierarchy uniqueName="[ncr_ride_bookings].[Driver Ratings]" caption="Driver Ratings" attribute="1" defaultMemberUniqueName="[ncr_ride_bookings].[Driver Ratings].[All]" allUniqueName="[ncr_ride_bookings].[Driver Ratings].[All]" dimensionUniqueName="[ncr_ride_bookings]" displayFolder="" count="0" memberValueDatatype="5" unbalanced="0"/>
    <cacheHierarchy uniqueName="[ncr_ride_bookings].[Customer Rating]" caption="Customer Rating" attribute="1" defaultMemberUniqueName="[ncr_ride_bookings].[Customer Rating].[All]" allUniqueName="[ncr_ride_bookings].[Customer Rating].[All]" dimensionUniqueName="[ncr_ride_bookings]" displayFolder="" count="0" memberValueDatatype="5" unbalanced="0"/>
    <cacheHierarchy uniqueName="[ncr_ride_bookings].[Payment Method]" caption="Payment Method" attribute="1" defaultMemberUniqueName="[ncr_ride_bookings].[Payment Method].[All]" allUniqueName="[ncr_ride_bookings].[Payment Method].[All]" dimensionUniqueName="[ncr_ride_bookings]" displayFolder="" count="0" memberValueDatatype="130" unbalanced="0"/>
    <cacheHierarchy uniqueName="[ncr_ride_bookings].[Total Cancellation]" caption="Total Cancellation" attribute="1" defaultMemberUniqueName="[ncr_ride_bookings].[Total Cancellation].[All]" allUniqueName="[ncr_ride_bookings].[Total Cancellation].[All]" dimensionUniqueName="[ncr_ride_bookings]" displayFolder="" count="0" memberValueDatatype="20" unbalanced="0"/>
    <cacheHierarchy uniqueName="[ncr_ride_bookings].[Date (Month)]" caption="Date (Month)" attribute="1" defaultMemberUniqueName="[ncr_ride_bookings].[Date (Month)].[All]" allUniqueName="[ncr_ride_bookings].[Date (Month)].[All]" dimensionUniqueName="[ncr_ride_bookings]" displayFolder="" count="0" memberValueDatatype="130" unbalanced="0"/>
    <cacheHierarchy uniqueName="[ncr_ride_bookings].[Date (Month Index)]" caption="Date (Month Index)" attribute="1" defaultMemberUniqueName="[ncr_ride_bookings].[Date (Month Index)].[All]" allUniqueName="[ncr_ride_bookings].[Date (Month Index)].[All]" dimensionUniqueName="[ncr_ride_bookings]" displayFolder="" count="0" memberValueDatatype="20" unbalanced="0" hidden="1"/>
    <cacheHierarchy uniqueName="[Measures].[__XL_Count ncr_ride_bookings]" caption="__XL_Count ncr_ride_bookings" measure="1" displayFolder="" measureGroup="ncr_ride_bookings" count="0" hidden="1"/>
    <cacheHierarchy uniqueName="[Measures].[__No measures defined]" caption="__No measures defined" measure="1" displayFolder="" count="0" hidden="1"/>
    <cacheHierarchy uniqueName="[Measures].[Sum of Total Cancellation]" caption="Sum of Total Cancellation" measure="1" displayFolder="" measureGroup="ncr_ride_bookings" count="0" hidden="1">
      <extLst>
        <ext xmlns:x15="http://schemas.microsoft.com/office/spreadsheetml/2010/11/main" uri="{B97F6D7D-B522-45F9-BDA1-12C45D357490}">
          <x15:cacheHierarchy aggregatedColumn="21"/>
        </ext>
      </extLst>
    </cacheHierarchy>
    <cacheHierarchy uniqueName="[Measures].[Count of Booking ID]" caption="Count of Booking ID" measure="1" displayFolder="" measureGroup="ncr_ride_bookings"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977934170"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x v="0"/>
    <x v="0"/>
    <x v="0"/>
    <x v="0"/>
    <s v="&quot;CID1982111&quot;"/>
    <x v="0"/>
    <x v="0"/>
    <s v="Jhilmil"/>
    <m/>
    <m/>
    <x v="0"/>
    <x v="0"/>
    <x v="0"/>
    <x v="0"/>
    <x v="0"/>
    <s v="null"/>
    <m/>
    <m/>
    <m/>
    <m/>
    <s v="null"/>
  </r>
  <r>
    <x v="1"/>
    <x v="1"/>
    <x v="1"/>
    <x v="1"/>
    <s v="&quot;CID4604802&quot;"/>
    <x v="1"/>
    <x v="1"/>
    <s v="Gurgaon Sector 56"/>
    <n v="4.9000000000000004"/>
    <n v="14"/>
    <x v="0"/>
    <x v="0"/>
    <x v="0"/>
    <x v="0"/>
    <x v="1"/>
    <s v="Vehicle Breakdown"/>
    <n v="237"/>
    <n v="5.73"/>
    <m/>
    <m/>
    <s v="UPI"/>
  </r>
  <r>
    <x v="2"/>
    <x v="2"/>
    <x v="2"/>
    <x v="2"/>
    <s v="&quot;CID9202816&quot;"/>
    <x v="2"/>
    <x v="2"/>
    <s v="Malviya Nagar"/>
    <n v="13.4"/>
    <n v="25.8"/>
    <x v="0"/>
    <x v="0"/>
    <x v="0"/>
    <x v="0"/>
    <x v="0"/>
    <s v="null"/>
    <n v="627"/>
    <n v="13.58"/>
    <n v="4.9000000000000004"/>
    <n v="4.9000000000000004"/>
    <s v="Debit Card"/>
  </r>
  <r>
    <x v="3"/>
    <x v="3"/>
    <x v="3"/>
    <x v="2"/>
    <s v="&quot;CID2610914&quot;"/>
    <x v="3"/>
    <x v="3"/>
    <s v="Inderlok"/>
    <n v="13.1"/>
    <n v="28.5"/>
    <x v="0"/>
    <x v="0"/>
    <x v="0"/>
    <x v="0"/>
    <x v="0"/>
    <s v="null"/>
    <n v="416"/>
    <n v="34.020000000000003"/>
    <n v="4.5999999999999996"/>
    <n v="5"/>
    <s v="UPI"/>
  </r>
  <r>
    <x v="4"/>
    <x v="4"/>
    <x v="4"/>
    <x v="2"/>
    <s v="&quot;CID9933542&quot;"/>
    <x v="4"/>
    <x v="4"/>
    <s v="Khan Market"/>
    <n v="5.3"/>
    <n v="19.600000000000001"/>
    <x v="0"/>
    <x v="0"/>
    <x v="0"/>
    <x v="0"/>
    <x v="0"/>
    <s v="null"/>
    <n v="737"/>
    <n v="48.21"/>
    <n v="4.0999999999999996"/>
    <n v="4.3"/>
    <s v="UPI"/>
  </r>
  <r>
    <x v="5"/>
    <x v="5"/>
    <x v="5"/>
    <x v="2"/>
    <s v="&quot;CID4670564&quot;"/>
    <x v="2"/>
    <x v="5"/>
    <s v="Narsinghpur"/>
    <n v="5.0999999999999996"/>
    <n v="18.100000000000001"/>
    <x v="0"/>
    <x v="0"/>
    <x v="0"/>
    <x v="0"/>
    <x v="0"/>
    <s v="null"/>
    <n v="316"/>
    <n v="4.8499999999999996"/>
    <n v="4.0999999999999996"/>
    <n v="4.5999999999999996"/>
    <s v="UPI"/>
  </r>
  <r>
    <x v="6"/>
    <x v="6"/>
    <x v="6"/>
    <x v="2"/>
    <s v="&quot;CID6800553&quot;"/>
    <x v="5"/>
    <x v="6"/>
    <s v="Punjabi Bagh"/>
    <n v="7.1"/>
    <n v="20.399999999999999"/>
    <x v="0"/>
    <x v="0"/>
    <x v="0"/>
    <x v="0"/>
    <x v="0"/>
    <s v="null"/>
    <n v="640"/>
    <n v="41.24"/>
    <n v="4"/>
    <n v="4.0999999999999996"/>
    <s v="UPI"/>
  </r>
  <r>
    <x v="7"/>
    <x v="7"/>
    <x v="7"/>
    <x v="2"/>
    <s v="&quot;CID8610436&quot;"/>
    <x v="2"/>
    <x v="7"/>
    <s v="Cyber Hub"/>
    <n v="12.1"/>
    <n v="16.5"/>
    <x v="0"/>
    <x v="0"/>
    <x v="0"/>
    <x v="0"/>
    <x v="0"/>
    <s v="null"/>
    <n v="136"/>
    <n v="6.56"/>
    <n v="4.4000000000000004"/>
    <n v="4.2"/>
    <s v="UPI"/>
  </r>
  <r>
    <x v="8"/>
    <x v="8"/>
    <x v="8"/>
    <x v="0"/>
    <s v="&quot;CID7873618&quot;"/>
    <x v="1"/>
    <x v="8"/>
    <s v="Noida Sector 18"/>
    <m/>
    <m/>
    <x v="0"/>
    <x v="0"/>
    <x v="0"/>
    <x v="0"/>
    <x v="0"/>
    <s v="null"/>
    <m/>
    <m/>
    <m/>
    <m/>
    <s v="null"/>
  </r>
  <r>
    <x v="9"/>
    <x v="9"/>
    <x v="9"/>
    <x v="1"/>
    <s v="&quot;CID5214275&quot;"/>
    <x v="2"/>
    <x v="9"/>
    <s v="Adarsh Nagar"/>
    <n v="6.1"/>
    <n v="26"/>
    <x v="0"/>
    <x v="0"/>
    <x v="0"/>
    <x v="0"/>
    <x v="1"/>
    <s v="Other Issue"/>
    <n v="135"/>
    <n v="10.36"/>
    <m/>
    <m/>
    <s v="Cash"/>
  </r>
  <r>
    <x v="10"/>
    <x v="10"/>
    <x v="10"/>
    <x v="2"/>
    <s v="&quot;CID6680340&quot;"/>
    <x v="2"/>
    <x v="10"/>
    <s v="Dwarka Sector 21"/>
    <n v="7.7"/>
    <n v="18.899999999999999"/>
    <x v="0"/>
    <x v="0"/>
    <x v="0"/>
    <x v="0"/>
    <x v="0"/>
    <s v="null"/>
    <n v="181"/>
    <n v="19.84"/>
    <n v="4.2"/>
    <n v="4.9000000000000004"/>
    <s v="Cash"/>
  </r>
  <r>
    <x v="11"/>
    <x v="11"/>
    <x v="11"/>
    <x v="0"/>
    <s v="&quot;CID7568143&quot;"/>
    <x v="2"/>
    <x v="11"/>
    <s v="AIIMS"/>
    <m/>
    <m/>
    <x v="0"/>
    <x v="0"/>
    <x v="0"/>
    <x v="0"/>
    <x v="0"/>
    <s v="null"/>
    <m/>
    <m/>
    <m/>
    <m/>
    <s v="null"/>
  </r>
  <r>
    <x v="12"/>
    <x v="12"/>
    <x v="12"/>
    <x v="3"/>
    <s v="&quot;CID5543520&quot;"/>
    <x v="0"/>
    <x v="12"/>
    <s v="Kherki Daula Toll"/>
    <n v="4.5999999999999996"/>
    <m/>
    <x v="0"/>
    <x v="0"/>
    <x v="1"/>
    <x v="1"/>
    <x v="0"/>
    <s v="null"/>
    <m/>
    <m/>
    <m/>
    <m/>
    <s v="null"/>
  </r>
  <r>
    <x v="13"/>
    <x v="13"/>
    <x v="13"/>
    <x v="2"/>
    <s v="&quot;CID2669710&quot;"/>
    <x v="5"/>
    <x v="13"/>
    <s v="Ghitorni Village"/>
    <n v="12.2"/>
    <n v="28.2"/>
    <x v="0"/>
    <x v="0"/>
    <x v="0"/>
    <x v="0"/>
    <x v="0"/>
    <s v="null"/>
    <n v="394"/>
    <n v="21.44"/>
    <n v="4.0999999999999996"/>
    <n v="4.7"/>
    <s v="UPI"/>
  </r>
  <r>
    <x v="14"/>
    <x v="14"/>
    <x v="14"/>
    <x v="2"/>
    <s v="&quot;CID1789354&quot;"/>
    <x v="5"/>
    <x v="14"/>
    <s v="GTB Nagar"/>
    <n v="14"/>
    <n v="30.9"/>
    <x v="0"/>
    <x v="0"/>
    <x v="0"/>
    <x v="0"/>
    <x v="0"/>
    <s v="null"/>
    <n v="836"/>
    <n v="39.549999999999997"/>
    <n v="4.7"/>
    <n v="4.4000000000000004"/>
    <s v="UPI"/>
  </r>
  <r>
    <x v="15"/>
    <x v="15"/>
    <x v="15"/>
    <x v="2"/>
    <s v="&quot;CID5432215&quot;"/>
    <x v="2"/>
    <x v="15"/>
    <s v="Khan Market"/>
    <n v="8.5"/>
    <n v="36.9"/>
    <x v="0"/>
    <x v="0"/>
    <x v="0"/>
    <x v="0"/>
    <x v="0"/>
    <s v="null"/>
    <n v="410"/>
    <n v="34.76"/>
    <n v="4"/>
    <n v="4.9000000000000004"/>
    <s v="Uber Wallet"/>
  </r>
  <r>
    <x v="16"/>
    <x v="16"/>
    <x v="16"/>
    <x v="2"/>
    <s v="&quot;CID2581698&quot;"/>
    <x v="3"/>
    <x v="16"/>
    <s v="Madipur"/>
    <n v="5.6"/>
    <n v="27.5"/>
    <x v="0"/>
    <x v="0"/>
    <x v="0"/>
    <x v="0"/>
    <x v="0"/>
    <s v="null"/>
    <n v="401"/>
    <n v="21.97"/>
    <n v="4.9000000000000004"/>
    <n v="4.3"/>
    <s v="UPI"/>
  </r>
  <r>
    <x v="17"/>
    <x v="17"/>
    <x v="17"/>
    <x v="3"/>
    <s v="&quot;CID8682675&quot;"/>
    <x v="1"/>
    <x v="17"/>
    <s v="GTB Nagar"/>
    <n v="6"/>
    <m/>
    <x v="0"/>
    <x v="0"/>
    <x v="1"/>
    <x v="2"/>
    <x v="0"/>
    <s v="null"/>
    <m/>
    <m/>
    <m/>
    <m/>
    <s v="null"/>
  </r>
  <r>
    <x v="18"/>
    <x v="18"/>
    <x v="18"/>
    <x v="4"/>
    <s v="&quot;CID1060329&quot;"/>
    <x v="0"/>
    <x v="18"/>
    <s v="Anand Vihar"/>
    <n v="12.4"/>
    <m/>
    <x v="1"/>
    <x v="1"/>
    <x v="0"/>
    <x v="0"/>
    <x v="0"/>
    <s v="null"/>
    <m/>
    <m/>
    <m/>
    <m/>
    <s v="null"/>
  </r>
  <r>
    <x v="19"/>
    <x v="19"/>
    <x v="19"/>
    <x v="3"/>
    <s v="&quot;CID9046501&quot;"/>
    <x v="0"/>
    <x v="19"/>
    <s v="Rajiv Nagar"/>
    <n v="10.3"/>
    <m/>
    <x v="0"/>
    <x v="0"/>
    <x v="1"/>
    <x v="2"/>
    <x v="0"/>
    <s v="null"/>
    <m/>
    <m/>
    <m/>
    <m/>
    <s v="null"/>
  </r>
  <r>
    <x v="20"/>
    <x v="20"/>
    <x v="20"/>
    <x v="2"/>
    <s v="&quot;CID4929303&quot;"/>
    <x v="1"/>
    <x v="20"/>
    <s v="Mansarovar Park"/>
    <n v="6.1"/>
    <n v="33.700000000000003"/>
    <x v="0"/>
    <x v="0"/>
    <x v="0"/>
    <x v="0"/>
    <x v="0"/>
    <s v="null"/>
    <n v="264"/>
    <n v="13.64"/>
    <n v="3.8"/>
    <n v="4.7"/>
    <s v="Uber Wallet"/>
  </r>
  <r>
    <x v="21"/>
    <x v="21"/>
    <x v="21"/>
    <x v="2"/>
    <s v="&quot;CID8465004&quot;"/>
    <x v="2"/>
    <x v="21"/>
    <s v="Botanical Garden"/>
    <n v="7"/>
    <n v="21.3"/>
    <x v="0"/>
    <x v="0"/>
    <x v="0"/>
    <x v="0"/>
    <x v="0"/>
    <s v="null"/>
    <n v="183"/>
    <n v="4.5"/>
    <n v="5"/>
    <n v="4.2"/>
    <s v="UPI"/>
  </r>
  <r>
    <x v="22"/>
    <x v="22"/>
    <x v="22"/>
    <x v="2"/>
    <s v="&quot;CID7719678&quot;"/>
    <x v="5"/>
    <x v="22"/>
    <s v="IMT Manesar"/>
    <n v="10.4"/>
    <n v="25.1"/>
    <x v="0"/>
    <x v="0"/>
    <x v="0"/>
    <x v="0"/>
    <x v="0"/>
    <s v="null"/>
    <n v="713"/>
    <n v="38.03"/>
    <n v="3.7"/>
    <n v="3.6"/>
    <s v="UPI"/>
  </r>
  <r>
    <x v="23"/>
    <x v="23"/>
    <x v="23"/>
    <x v="2"/>
    <s v="&quot;CID3870048&quot;"/>
    <x v="5"/>
    <x v="23"/>
    <s v="Old Gurgaon"/>
    <n v="7.9"/>
    <n v="41.1"/>
    <x v="0"/>
    <x v="0"/>
    <x v="0"/>
    <x v="0"/>
    <x v="0"/>
    <s v="null"/>
    <n v="113"/>
    <n v="14.53"/>
    <n v="4.5999999999999996"/>
    <n v="4.9000000000000004"/>
    <s v="UPI"/>
  </r>
  <r>
    <x v="24"/>
    <x v="24"/>
    <x v="24"/>
    <x v="2"/>
    <s v="&quot;CID2977484&quot;"/>
    <x v="2"/>
    <x v="24"/>
    <s v="Anand Vihar"/>
    <n v="13.6"/>
    <n v="25.2"/>
    <x v="0"/>
    <x v="0"/>
    <x v="0"/>
    <x v="0"/>
    <x v="0"/>
    <s v="null"/>
    <n v="767"/>
    <n v="7.39"/>
    <n v="3.8"/>
    <n v="4.5999999999999996"/>
    <s v="Debit Card"/>
  </r>
  <r>
    <x v="25"/>
    <x v="25"/>
    <x v="25"/>
    <x v="2"/>
    <s v="&quot;CID7550481&quot;"/>
    <x v="6"/>
    <x v="25"/>
    <s v="Barakhamba Road"/>
    <n v="5.0999999999999996"/>
    <n v="20.7"/>
    <x v="0"/>
    <x v="0"/>
    <x v="0"/>
    <x v="0"/>
    <x v="0"/>
    <s v="null"/>
    <n v="495"/>
    <n v="10.23"/>
    <n v="3.8"/>
    <n v="4.2"/>
    <s v="Credit Card"/>
  </r>
  <r>
    <x v="26"/>
    <x v="26"/>
    <x v="26"/>
    <x v="3"/>
    <s v="&quot;CID2507102&quot;"/>
    <x v="2"/>
    <x v="26"/>
    <s v="Saket"/>
    <n v="11.5"/>
    <m/>
    <x v="0"/>
    <x v="0"/>
    <x v="1"/>
    <x v="1"/>
    <x v="0"/>
    <s v="null"/>
    <m/>
    <m/>
    <m/>
    <m/>
    <s v="null"/>
  </r>
  <r>
    <x v="27"/>
    <x v="27"/>
    <x v="27"/>
    <x v="0"/>
    <s v="&quot;CID5717521&quot;"/>
    <x v="3"/>
    <x v="27"/>
    <s v="Mehrauli"/>
    <m/>
    <m/>
    <x v="0"/>
    <x v="0"/>
    <x v="0"/>
    <x v="0"/>
    <x v="0"/>
    <s v="null"/>
    <m/>
    <m/>
    <m/>
    <m/>
    <s v="null"/>
  </r>
  <r>
    <x v="28"/>
    <x v="28"/>
    <x v="28"/>
    <x v="1"/>
    <s v="&quot;CID7891331&quot;"/>
    <x v="4"/>
    <x v="28"/>
    <s v="Botanical Garden"/>
    <n v="3.1"/>
    <n v="28.2"/>
    <x v="0"/>
    <x v="0"/>
    <x v="0"/>
    <x v="0"/>
    <x v="1"/>
    <s v="Vehicle Breakdown"/>
    <n v="304"/>
    <n v="1.98"/>
    <m/>
    <m/>
    <s v="UPI"/>
  </r>
  <r>
    <x v="29"/>
    <x v="29"/>
    <x v="29"/>
    <x v="2"/>
    <s v="&quot;CID7444351&quot;"/>
    <x v="2"/>
    <x v="29"/>
    <s v="Malviya Nagar"/>
    <n v="8.9"/>
    <n v="31.1"/>
    <x v="0"/>
    <x v="0"/>
    <x v="0"/>
    <x v="0"/>
    <x v="0"/>
    <s v="null"/>
    <n v="2847"/>
    <n v="39.21"/>
    <n v="3.1"/>
    <n v="4.5999999999999996"/>
    <s v="Debit Card"/>
  </r>
  <r>
    <x v="30"/>
    <x v="30"/>
    <x v="30"/>
    <x v="3"/>
    <s v="&quot;CID3631860&quot;"/>
    <x v="5"/>
    <x v="30"/>
    <s v="Vishwavidyalaya"/>
    <n v="9.1999999999999993"/>
    <m/>
    <x v="0"/>
    <x v="0"/>
    <x v="1"/>
    <x v="3"/>
    <x v="0"/>
    <s v="null"/>
    <m/>
    <m/>
    <m/>
    <m/>
    <s v="null"/>
  </r>
  <r>
    <x v="31"/>
    <x v="31"/>
    <x v="31"/>
    <x v="2"/>
    <s v="&quot;CID9849259&quot;"/>
    <x v="5"/>
    <x v="31"/>
    <s v="Preet Vihar"/>
    <n v="8.9"/>
    <n v="41"/>
    <x v="0"/>
    <x v="0"/>
    <x v="0"/>
    <x v="0"/>
    <x v="0"/>
    <s v="null"/>
    <n v="282"/>
    <n v="8.36"/>
    <n v="3.8"/>
    <n v="4.4000000000000004"/>
    <s v="UPI"/>
  </r>
  <r>
    <x v="32"/>
    <x v="32"/>
    <x v="32"/>
    <x v="2"/>
    <s v="&quot;CID5901711&quot;"/>
    <x v="3"/>
    <x v="32"/>
    <s v="Nehru Place"/>
    <n v="11.5"/>
    <n v="20.5"/>
    <x v="0"/>
    <x v="0"/>
    <x v="0"/>
    <x v="0"/>
    <x v="0"/>
    <s v="null"/>
    <n v="656"/>
    <n v="6.39"/>
    <n v="5"/>
    <n v="4.9000000000000004"/>
    <s v="Uber Wallet"/>
  </r>
  <r>
    <x v="33"/>
    <x v="33"/>
    <x v="33"/>
    <x v="2"/>
    <s v="&quot;CID5856503&quot;"/>
    <x v="2"/>
    <x v="22"/>
    <s v="Shahdara"/>
    <n v="2"/>
    <n v="19.399999999999999"/>
    <x v="0"/>
    <x v="0"/>
    <x v="0"/>
    <x v="0"/>
    <x v="0"/>
    <s v="null"/>
    <n v="134"/>
    <n v="46.66"/>
    <n v="3.8"/>
    <n v="4.4000000000000004"/>
    <s v="Credit Card"/>
  </r>
  <r>
    <x v="34"/>
    <x v="34"/>
    <x v="34"/>
    <x v="3"/>
    <s v="&quot;CID9716528&quot;"/>
    <x v="1"/>
    <x v="33"/>
    <s v="Ghitorni Village"/>
    <n v="5.4"/>
    <m/>
    <x v="0"/>
    <x v="0"/>
    <x v="1"/>
    <x v="2"/>
    <x v="0"/>
    <s v="null"/>
    <m/>
    <m/>
    <m/>
    <m/>
    <s v="null"/>
  </r>
  <r>
    <x v="15"/>
    <x v="35"/>
    <x v="35"/>
    <x v="2"/>
    <s v="&quot;CID9377721&quot;"/>
    <x v="1"/>
    <x v="34"/>
    <s v="Malviya Nagar"/>
    <n v="14.6"/>
    <n v="25.4"/>
    <x v="0"/>
    <x v="0"/>
    <x v="0"/>
    <x v="0"/>
    <x v="0"/>
    <s v="null"/>
    <n v="470"/>
    <n v="27.07"/>
    <n v="3.7"/>
    <n v="4.2"/>
    <s v="Cash"/>
  </r>
  <r>
    <x v="35"/>
    <x v="36"/>
    <x v="36"/>
    <x v="2"/>
    <s v="&quot;CID9520433&quot;"/>
    <x v="2"/>
    <x v="35"/>
    <s v="Noida Film City"/>
    <n v="6.7"/>
    <n v="20.5"/>
    <x v="0"/>
    <x v="0"/>
    <x v="0"/>
    <x v="0"/>
    <x v="0"/>
    <s v="null"/>
    <n v="187"/>
    <n v="12.16"/>
    <n v="4.9000000000000004"/>
    <n v="4.3"/>
    <s v="UPI"/>
  </r>
  <r>
    <x v="36"/>
    <x v="37"/>
    <x v="37"/>
    <x v="2"/>
    <s v="&quot;CID9958715&quot;"/>
    <x v="3"/>
    <x v="36"/>
    <s v="Mandi House"/>
    <n v="6.6"/>
    <n v="30"/>
    <x v="0"/>
    <x v="0"/>
    <x v="0"/>
    <x v="0"/>
    <x v="0"/>
    <s v="null"/>
    <n v="186"/>
    <n v="10.28"/>
    <n v="4.4000000000000004"/>
    <n v="4.5999999999999996"/>
    <s v="UPI"/>
  </r>
  <r>
    <x v="37"/>
    <x v="38"/>
    <x v="38"/>
    <x v="2"/>
    <s v="&quot;CID4355670&quot;"/>
    <x v="0"/>
    <x v="37"/>
    <s v="Janakpuri"/>
    <n v="10"/>
    <n v="35.799999999999997"/>
    <x v="0"/>
    <x v="0"/>
    <x v="0"/>
    <x v="0"/>
    <x v="0"/>
    <s v="null"/>
    <n v="70"/>
    <n v="44.42"/>
    <n v="4.0999999999999996"/>
    <n v="4.4000000000000004"/>
    <s v="UPI"/>
  </r>
  <r>
    <x v="38"/>
    <x v="39"/>
    <x v="39"/>
    <x v="4"/>
    <s v="&quot;CID3037053&quot;"/>
    <x v="4"/>
    <x v="38"/>
    <s v="Udyog Vihar Phase 4"/>
    <n v="11"/>
    <m/>
    <x v="1"/>
    <x v="1"/>
    <x v="0"/>
    <x v="0"/>
    <x v="0"/>
    <s v="null"/>
    <m/>
    <m/>
    <m/>
    <m/>
    <s v="null"/>
  </r>
  <r>
    <x v="39"/>
    <x v="40"/>
    <x v="40"/>
    <x v="3"/>
    <s v="&quot;CID5112050&quot;"/>
    <x v="2"/>
    <x v="39"/>
    <s v="Civil Lines Gurgaon"/>
    <n v="8"/>
    <m/>
    <x v="0"/>
    <x v="0"/>
    <x v="1"/>
    <x v="1"/>
    <x v="0"/>
    <s v="null"/>
    <m/>
    <m/>
    <m/>
    <m/>
    <s v="null"/>
  </r>
  <r>
    <x v="40"/>
    <x v="41"/>
    <x v="41"/>
    <x v="2"/>
    <s v="&quot;CID5558118&quot;"/>
    <x v="2"/>
    <x v="17"/>
    <s v="Karkarduma"/>
    <n v="12.8"/>
    <n v="18.7"/>
    <x v="0"/>
    <x v="0"/>
    <x v="0"/>
    <x v="0"/>
    <x v="0"/>
    <s v="null"/>
    <n v="273"/>
    <n v="34.64"/>
    <n v="4.5"/>
    <n v="4.5999999999999996"/>
    <s v="Uber Wallet"/>
  </r>
  <r>
    <x v="41"/>
    <x v="42"/>
    <x v="42"/>
    <x v="1"/>
    <s v="&quot;CID3196782&quot;"/>
    <x v="3"/>
    <x v="40"/>
    <s v="Tagore Garden"/>
    <n v="6.4"/>
    <n v="10.5"/>
    <x v="0"/>
    <x v="0"/>
    <x v="0"/>
    <x v="0"/>
    <x v="1"/>
    <s v="Other Issue"/>
    <n v="966"/>
    <n v="18.3"/>
    <m/>
    <m/>
    <s v="Debit Card"/>
  </r>
  <r>
    <x v="36"/>
    <x v="43"/>
    <x v="43"/>
    <x v="3"/>
    <s v="&quot;CID7364449&quot;"/>
    <x v="2"/>
    <x v="41"/>
    <s v="Tagore Garden"/>
    <n v="5.4"/>
    <m/>
    <x v="0"/>
    <x v="0"/>
    <x v="1"/>
    <x v="3"/>
    <x v="0"/>
    <s v="null"/>
    <m/>
    <m/>
    <m/>
    <m/>
    <s v="null"/>
  </r>
  <r>
    <x v="42"/>
    <x v="44"/>
    <x v="44"/>
    <x v="2"/>
    <s v="&quot;CID3474992&quot;"/>
    <x v="1"/>
    <x v="42"/>
    <s v="Noida Extension"/>
    <n v="12.2"/>
    <n v="42.3"/>
    <x v="0"/>
    <x v="0"/>
    <x v="0"/>
    <x v="0"/>
    <x v="0"/>
    <s v="null"/>
    <n v="251"/>
    <n v="20.91"/>
    <n v="4.2"/>
    <n v="3.6"/>
    <s v="Debit Card"/>
  </r>
  <r>
    <x v="11"/>
    <x v="45"/>
    <x v="45"/>
    <x v="3"/>
    <s v="&quot;CID8262635&quot;"/>
    <x v="5"/>
    <x v="43"/>
    <s v="Anand Vihar ISBT"/>
    <n v="6.6"/>
    <m/>
    <x v="0"/>
    <x v="0"/>
    <x v="1"/>
    <x v="3"/>
    <x v="0"/>
    <s v="null"/>
    <m/>
    <m/>
    <m/>
    <m/>
    <s v="null"/>
  </r>
  <r>
    <x v="43"/>
    <x v="46"/>
    <x v="46"/>
    <x v="4"/>
    <s v="&quot;CID7875150&quot;"/>
    <x v="2"/>
    <x v="28"/>
    <s v="Anand Vihar ISBT"/>
    <n v="11.3"/>
    <m/>
    <x v="1"/>
    <x v="2"/>
    <x v="0"/>
    <x v="0"/>
    <x v="0"/>
    <s v="null"/>
    <m/>
    <m/>
    <m/>
    <m/>
    <s v="null"/>
  </r>
  <r>
    <x v="44"/>
    <x v="47"/>
    <x v="47"/>
    <x v="1"/>
    <s v="&quot;CID4795905&quot;"/>
    <x v="4"/>
    <x v="44"/>
    <s v="Nehru Place"/>
    <n v="2.2999999999999998"/>
    <n v="29.7"/>
    <x v="0"/>
    <x v="0"/>
    <x v="0"/>
    <x v="0"/>
    <x v="1"/>
    <s v="Vehicle Breakdown"/>
    <n v="453"/>
    <n v="19.239999999999998"/>
    <m/>
    <m/>
    <s v="Debit Card"/>
  </r>
  <r>
    <x v="45"/>
    <x v="48"/>
    <x v="48"/>
    <x v="2"/>
    <s v="&quot;CID7798304&quot;"/>
    <x v="1"/>
    <x v="44"/>
    <s v="Nehru Place"/>
    <n v="7.8"/>
    <n v="42.2"/>
    <x v="0"/>
    <x v="0"/>
    <x v="0"/>
    <x v="0"/>
    <x v="0"/>
    <s v="null"/>
    <n v="246"/>
    <n v="8.1300000000000008"/>
    <n v="4.2"/>
    <n v="4.5"/>
    <s v="UPI"/>
  </r>
  <r>
    <x v="11"/>
    <x v="49"/>
    <x v="49"/>
    <x v="2"/>
    <s v="&quot;CID8795963&quot;"/>
    <x v="2"/>
    <x v="45"/>
    <s v="Karkarduma"/>
    <n v="8.8000000000000007"/>
    <n v="25.2"/>
    <x v="0"/>
    <x v="0"/>
    <x v="0"/>
    <x v="0"/>
    <x v="0"/>
    <s v="null"/>
    <n v="237"/>
    <n v="2.96"/>
    <n v="3.9"/>
    <n v="3.3"/>
    <s v="UPI"/>
  </r>
  <r>
    <x v="46"/>
    <x v="50"/>
    <x v="50"/>
    <x v="1"/>
    <s v="&quot;CID6059557&quot;"/>
    <x v="5"/>
    <x v="46"/>
    <s v="Central Secretariat"/>
    <n v="9.9"/>
    <n v="21.6"/>
    <x v="0"/>
    <x v="0"/>
    <x v="0"/>
    <x v="0"/>
    <x v="1"/>
    <s v="Vehicle Breakdown"/>
    <n v="1581"/>
    <n v="1.82"/>
    <m/>
    <m/>
    <s v="Cash"/>
  </r>
  <r>
    <x v="47"/>
    <x v="51"/>
    <x v="51"/>
    <x v="2"/>
    <s v="&quot;CID9079088&quot;"/>
    <x v="5"/>
    <x v="47"/>
    <s v="Hauz Rani"/>
    <n v="4.0999999999999996"/>
    <n v="25.1"/>
    <x v="0"/>
    <x v="0"/>
    <x v="0"/>
    <x v="0"/>
    <x v="0"/>
    <s v="null"/>
    <n v="379"/>
    <n v="33.04"/>
    <n v="4.2"/>
    <n v="4.5"/>
    <s v="Uber Wallet"/>
  </r>
  <r>
    <x v="48"/>
    <x v="52"/>
    <x v="52"/>
    <x v="2"/>
    <s v="&quot;CID4738537&quot;"/>
    <x v="5"/>
    <x v="48"/>
    <s v="Palam Vihar"/>
    <n v="11.2"/>
    <n v="40.700000000000003"/>
    <x v="0"/>
    <x v="0"/>
    <x v="0"/>
    <x v="0"/>
    <x v="0"/>
    <s v="null"/>
    <n v="545"/>
    <n v="44.7"/>
    <n v="4.3"/>
    <n v="4.3"/>
    <s v="Cash"/>
  </r>
  <r>
    <x v="49"/>
    <x v="53"/>
    <x v="53"/>
    <x v="2"/>
    <s v="&quot;CID2808212&quot;"/>
    <x v="5"/>
    <x v="18"/>
    <s v="RK Puram"/>
    <n v="3"/>
    <n v="35.4"/>
    <x v="0"/>
    <x v="0"/>
    <x v="0"/>
    <x v="0"/>
    <x v="0"/>
    <s v="null"/>
    <n v="479"/>
    <n v="7.38"/>
    <n v="4.2"/>
    <n v="4.5999999999999996"/>
    <s v="UPI"/>
  </r>
  <r>
    <x v="50"/>
    <x v="54"/>
    <x v="54"/>
    <x v="3"/>
    <s v="&quot;CID5040634&quot;"/>
    <x v="1"/>
    <x v="49"/>
    <s v="Basai Dhankot"/>
    <n v="11.2"/>
    <m/>
    <x v="0"/>
    <x v="0"/>
    <x v="1"/>
    <x v="3"/>
    <x v="0"/>
    <s v="null"/>
    <m/>
    <m/>
    <m/>
    <m/>
    <s v="null"/>
  </r>
  <r>
    <x v="51"/>
    <x v="55"/>
    <x v="55"/>
    <x v="2"/>
    <s v="&quot;CID7358763&quot;"/>
    <x v="5"/>
    <x v="20"/>
    <s v="Madipur"/>
    <n v="9.1"/>
    <n v="23.2"/>
    <x v="0"/>
    <x v="0"/>
    <x v="0"/>
    <x v="0"/>
    <x v="0"/>
    <s v="null"/>
    <n v="647"/>
    <n v="24.93"/>
    <n v="4.3"/>
    <n v="4.7"/>
    <s v="Uber Wallet"/>
  </r>
  <r>
    <x v="13"/>
    <x v="56"/>
    <x v="56"/>
    <x v="3"/>
    <s v="&quot;CID9386278&quot;"/>
    <x v="2"/>
    <x v="50"/>
    <s v="Badarpur"/>
    <n v="4.3"/>
    <m/>
    <x v="0"/>
    <x v="0"/>
    <x v="1"/>
    <x v="3"/>
    <x v="0"/>
    <s v="null"/>
    <m/>
    <m/>
    <m/>
    <m/>
    <s v="null"/>
  </r>
  <r>
    <x v="52"/>
    <x v="57"/>
    <x v="57"/>
    <x v="0"/>
    <s v="&quot;CID9965847&quot;"/>
    <x v="6"/>
    <x v="51"/>
    <s v="Dwarka Sector 21"/>
    <m/>
    <m/>
    <x v="0"/>
    <x v="0"/>
    <x v="0"/>
    <x v="0"/>
    <x v="0"/>
    <s v="null"/>
    <m/>
    <m/>
    <m/>
    <m/>
    <s v="null"/>
  </r>
  <r>
    <x v="53"/>
    <x v="58"/>
    <x v="58"/>
    <x v="2"/>
    <s v="&quot;CID1266188&quot;"/>
    <x v="3"/>
    <x v="7"/>
    <s v="Palam Vihar"/>
    <n v="11.4"/>
    <n v="42.1"/>
    <x v="0"/>
    <x v="0"/>
    <x v="0"/>
    <x v="0"/>
    <x v="0"/>
    <s v="null"/>
    <n v="125"/>
    <n v="25.16"/>
    <n v="4.3"/>
    <n v="5"/>
    <s v="Credit Card"/>
  </r>
  <r>
    <x v="54"/>
    <x v="59"/>
    <x v="59"/>
    <x v="3"/>
    <s v="&quot;CID8470723&quot;"/>
    <x v="3"/>
    <x v="52"/>
    <s v="Ramesh Nagar"/>
    <n v="6.3"/>
    <m/>
    <x v="0"/>
    <x v="0"/>
    <x v="1"/>
    <x v="2"/>
    <x v="0"/>
    <s v="null"/>
    <m/>
    <m/>
    <m/>
    <m/>
    <s v="null"/>
  </r>
  <r>
    <x v="55"/>
    <x v="60"/>
    <x v="60"/>
    <x v="2"/>
    <s v="&quot;CID1816553&quot;"/>
    <x v="3"/>
    <x v="53"/>
    <s v="Akshardham"/>
    <n v="12.4"/>
    <n v="21.5"/>
    <x v="0"/>
    <x v="0"/>
    <x v="0"/>
    <x v="0"/>
    <x v="0"/>
    <s v="null"/>
    <n v="375"/>
    <n v="48.85"/>
    <n v="3.3"/>
    <n v="3.3"/>
    <s v="Cash"/>
  </r>
  <r>
    <x v="56"/>
    <x v="61"/>
    <x v="61"/>
    <x v="2"/>
    <s v="&quot;CID6477355&quot;"/>
    <x v="2"/>
    <x v="26"/>
    <s v="Yamuna Bank"/>
    <n v="11.7"/>
    <n v="33"/>
    <x v="0"/>
    <x v="0"/>
    <x v="0"/>
    <x v="0"/>
    <x v="0"/>
    <s v="null"/>
    <n v="310"/>
    <n v="24.41"/>
    <n v="4.5999999999999996"/>
    <n v="3.8"/>
    <s v="Debit Card"/>
  </r>
  <r>
    <x v="57"/>
    <x v="62"/>
    <x v="62"/>
    <x v="4"/>
    <s v="&quot;CID5007066&quot;"/>
    <x v="2"/>
    <x v="54"/>
    <s v="IGI Airport"/>
    <n v="16.600000000000001"/>
    <m/>
    <x v="1"/>
    <x v="1"/>
    <x v="0"/>
    <x v="0"/>
    <x v="0"/>
    <s v="null"/>
    <m/>
    <m/>
    <m/>
    <m/>
    <s v="null"/>
  </r>
  <r>
    <x v="58"/>
    <x v="63"/>
    <x v="63"/>
    <x v="3"/>
    <s v="&quot;CID6438326&quot;"/>
    <x v="1"/>
    <x v="1"/>
    <s v="New Colony"/>
    <n v="5.4"/>
    <m/>
    <x v="0"/>
    <x v="0"/>
    <x v="1"/>
    <x v="2"/>
    <x v="0"/>
    <s v="null"/>
    <m/>
    <m/>
    <m/>
    <m/>
    <s v="null"/>
  </r>
  <r>
    <x v="59"/>
    <x v="64"/>
    <x v="64"/>
    <x v="1"/>
    <s v="&quot;CID5885514&quot;"/>
    <x v="2"/>
    <x v="45"/>
    <s v="Green Park"/>
    <n v="2.2999999999999998"/>
    <n v="10.1"/>
    <x v="0"/>
    <x v="0"/>
    <x v="0"/>
    <x v="0"/>
    <x v="1"/>
    <s v="Vehicle Breakdown"/>
    <n v="370"/>
    <n v="13.85"/>
    <m/>
    <m/>
    <s v="Cash"/>
  </r>
  <r>
    <x v="60"/>
    <x v="65"/>
    <x v="65"/>
    <x v="3"/>
    <s v="&quot;CID5486947&quot;"/>
    <x v="3"/>
    <x v="55"/>
    <s v="ITO"/>
    <n v="5.8"/>
    <m/>
    <x v="0"/>
    <x v="0"/>
    <x v="1"/>
    <x v="3"/>
    <x v="0"/>
    <s v="null"/>
    <m/>
    <m/>
    <m/>
    <m/>
    <s v="null"/>
  </r>
  <r>
    <x v="61"/>
    <x v="66"/>
    <x v="66"/>
    <x v="3"/>
    <s v="&quot;CID7805280&quot;"/>
    <x v="3"/>
    <x v="39"/>
    <s v="Noida Extension"/>
    <n v="6.7"/>
    <m/>
    <x v="0"/>
    <x v="0"/>
    <x v="1"/>
    <x v="2"/>
    <x v="0"/>
    <s v="null"/>
    <m/>
    <m/>
    <m/>
    <m/>
    <s v="null"/>
  </r>
  <r>
    <x v="62"/>
    <x v="67"/>
    <x v="67"/>
    <x v="2"/>
    <s v="&quot;CID9413620&quot;"/>
    <x v="0"/>
    <x v="11"/>
    <s v="Mehrauli"/>
    <n v="12.1"/>
    <n v="18.100000000000001"/>
    <x v="0"/>
    <x v="0"/>
    <x v="0"/>
    <x v="0"/>
    <x v="0"/>
    <s v="null"/>
    <n v="291"/>
    <n v="3.71"/>
    <n v="3.2"/>
    <n v="4.3"/>
    <s v="UPI"/>
  </r>
  <r>
    <x v="52"/>
    <x v="68"/>
    <x v="68"/>
    <x v="2"/>
    <s v="&quot;CID3101926&quot;"/>
    <x v="2"/>
    <x v="56"/>
    <s v="Saket"/>
    <n v="5.8"/>
    <n v="24.3"/>
    <x v="0"/>
    <x v="0"/>
    <x v="0"/>
    <x v="0"/>
    <x v="0"/>
    <s v="null"/>
    <n v="114"/>
    <n v="32.979999999999997"/>
    <n v="4.3"/>
    <n v="4.5"/>
    <s v="Uber Wallet"/>
  </r>
  <r>
    <x v="6"/>
    <x v="69"/>
    <x v="69"/>
    <x v="2"/>
    <s v="&quot;CID6810411&quot;"/>
    <x v="5"/>
    <x v="57"/>
    <s v="New Delhi Railway Station"/>
    <n v="4"/>
    <n v="44.5"/>
    <x v="0"/>
    <x v="0"/>
    <x v="0"/>
    <x v="0"/>
    <x v="0"/>
    <s v="null"/>
    <n v="464"/>
    <n v="11.2"/>
    <n v="4.5"/>
    <n v="4.2"/>
    <s v="Cash"/>
  </r>
  <r>
    <x v="21"/>
    <x v="70"/>
    <x v="70"/>
    <x v="2"/>
    <s v="&quot;CID8433663&quot;"/>
    <x v="1"/>
    <x v="58"/>
    <s v="Mundka"/>
    <n v="3.4"/>
    <n v="27.1"/>
    <x v="0"/>
    <x v="0"/>
    <x v="0"/>
    <x v="0"/>
    <x v="0"/>
    <s v="null"/>
    <n v="160"/>
    <n v="45.4"/>
    <n v="4"/>
    <n v="5"/>
    <s v="Cash"/>
  </r>
  <r>
    <x v="63"/>
    <x v="71"/>
    <x v="71"/>
    <x v="3"/>
    <s v="&quot;CID9419495&quot;"/>
    <x v="2"/>
    <x v="59"/>
    <s v="India Gate"/>
    <n v="11.1"/>
    <m/>
    <x v="0"/>
    <x v="0"/>
    <x v="1"/>
    <x v="1"/>
    <x v="0"/>
    <s v="null"/>
    <m/>
    <m/>
    <m/>
    <m/>
    <s v="null"/>
  </r>
  <r>
    <x v="64"/>
    <x v="72"/>
    <x v="72"/>
    <x v="2"/>
    <s v="&quot;CID4871438&quot;"/>
    <x v="0"/>
    <x v="60"/>
    <s v="Pitampura"/>
    <n v="9.9"/>
    <n v="38.5"/>
    <x v="0"/>
    <x v="0"/>
    <x v="0"/>
    <x v="0"/>
    <x v="0"/>
    <s v="null"/>
    <n v="206"/>
    <n v="28.78"/>
    <n v="4.0999999999999996"/>
    <n v="3.7"/>
    <s v="Cash"/>
  </r>
  <r>
    <x v="22"/>
    <x v="73"/>
    <x v="73"/>
    <x v="1"/>
    <s v="&quot;CID1880505&quot;"/>
    <x v="5"/>
    <x v="4"/>
    <s v="Palam Vihar"/>
    <n v="5.9"/>
    <n v="17.2"/>
    <x v="0"/>
    <x v="0"/>
    <x v="0"/>
    <x v="0"/>
    <x v="1"/>
    <s v="Customer Demand"/>
    <n v="217"/>
    <n v="2.81"/>
    <m/>
    <m/>
    <s v="Credit Card"/>
  </r>
  <r>
    <x v="65"/>
    <x v="74"/>
    <x v="74"/>
    <x v="2"/>
    <s v="&quot;CID8787746&quot;"/>
    <x v="4"/>
    <x v="25"/>
    <s v="Netaji Subhash Place"/>
    <n v="8.1"/>
    <n v="37.299999999999997"/>
    <x v="0"/>
    <x v="0"/>
    <x v="0"/>
    <x v="0"/>
    <x v="0"/>
    <s v="null"/>
    <n v="633"/>
    <n v="17.34"/>
    <n v="4.5"/>
    <n v="4.9000000000000004"/>
    <s v="Credit Card"/>
  </r>
  <r>
    <x v="66"/>
    <x v="75"/>
    <x v="75"/>
    <x v="2"/>
    <s v="&quot;CID1025742&quot;"/>
    <x v="2"/>
    <x v="32"/>
    <s v="Udyog Vihar Phase 4"/>
    <n v="6.1"/>
    <n v="28.2"/>
    <x v="0"/>
    <x v="0"/>
    <x v="0"/>
    <x v="0"/>
    <x v="0"/>
    <s v="null"/>
    <n v="717"/>
    <n v="9.3800000000000008"/>
    <n v="4.2"/>
    <n v="4.5"/>
    <s v="UPI"/>
  </r>
  <r>
    <x v="67"/>
    <x v="76"/>
    <x v="76"/>
    <x v="2"/>
    <s v="&quot;CID8094609&quot;"/>
    <x v="1"/>
    <x v="61"/>
    <s v="Ramesh Nagar"/>
    <n v="6"/>
    <n v="26.7"/>
    <x v="0"/>
    <x v="0"/>
    <x v="0"/>
    <x v="0"/>
    <x v="0"/>
    <s v="null"/>
    <n v="151"/>
    <n v="11.9"/>
    <n v="4.9000000000000004"/>
    <n v="4.5"/>
    <s v="UPI"/>
  </r>
  <r>
    <x v="68"/>
    <x v="77"/>
    <x v="77"/>
    <x v="2"/>
    <s v="&quot;CID6968311&quot;"/>
    <x v="3"/>
    <x v="62"/>
    <s v="New Delhi Railway Station"/>
    <n v="5"/>
    <n v="34.700000000000003"/>
    <x v="0"/>
    <x v="0"/>
    <x v="0"/>
    <x v="0"/>
    <x v="0"/>
    <s v="null"/>
    <n v="512"/>
    <n v="35.659999999999997"/>
    <n v="3.7"/>
    <n v="4.9000000000000004"/>
    <s v="UPI"/>
  </r>
  <r>
    <x v="69"/>
    <x v="78"/>
    <x v="78"/>
    <x v="4"/>
    <s v="&quot;CID9283370&quot;"/>
    <x v="1"/>
    <x v="27"/>
    <s v="Indraprastha"/>
    <n v="12"/>
    <m/>
    <x v="1"/>
    <x v="2"/>
    <x v="0"/>
    <x v="0"/>
    <x v="0"/>
    <s v="null"/>
    <m/>
    <m/>
    <m/>
    <m/>
    <s v="null"/>
  </r>
  <r>
    <x v="70"/>
    <x v="79"/>
    <x v="79"/>
    <x v="3"/>
    <s v="&quot;CID5705499&quot;"/>
    <x v="3"/>
    <x v="51"/>
    <s v="Rohini"/>
    <n v="3.2"/>
    <m/>
    <x v="0"/>
    <x v="0"/>
    <x v="1"/>
    <x v="1"/>
    <x v="0"/>
    <s v="null"/>
    <m/>
    <m/>
    <m/>
    <m/>
    <s v="null"/>
  </r>
  <r>
    <x v="71"/>
    <x v="80"/>
    <x v="80"/>
    <x v="2"/>
    <s v="&quot;CID1210782&quot;"/>
    <x v="3"/>
    <x v="52"/>
    <s v="Chirag Delhi"/>
    <n v="9.6"/>
    <n v="39.1"/>
    <x v="0"/>
    <x v="0"/>
    <x v="0"/>
    <x v="0"/>
    <x v="0"/>
    <s v="null"/>
    <n v="1390"/>
    <n v="21.79"/>
    <n v="5"/>
    <n v="4.9000000000000004"/>
    <s v="UPI"/>
  </r>
  <r>
    <x v="72"/>
    <x v="81"/>
    <x v="81"/>
    <x v="3"/>
    <s v="&quot;CID2831708&quot;"/>
    <x v="3"/>
    <x v="63"/>
    <s v="Pataudi Chowk"/>
    <n v="3.9"/>
    <m/>
    <x v="0"/>
    <x v="0"/>
    <x v="1"/>
    <x v="3"/>
    <x v="0"/>
    <s v="null"/>
    <m/>
    <m/>
    <m/>
    <m/>
    <s v="null"/>
  </r>
  <r>
    <x v="16"/>
    <x v="82"/>
    <x v="82"/>
    <x v="2"/>
    <s v="&quot;CID3403699&quot;"/>
    <x v="4"/>
    <x v="64"/>
    <s v="Karol Bagh"/>
    <n v="3.9"/>
    <n v="23"/>
    <x v="0"/>
    <x v="0"/>
    <x v="0"/>
    <x v="0"/>
    <x v="0"/>
    <s v="null"/>
    <n v="224"/>
    <n v="7.86"/>
    <n v="4.0999999999999996"/>
    <n v="4.2"/>
    <s v="Cash"/>
  </r>
  <r>
    <x v="73"/>
    <x v="83"/>
    <x v="83"/>
    <x v="2"/>
    <s v="&quot;CID2038230&quot;"/>
    <x v="2"/>
    <x v="57"/>
    <s v="Vaishali"/>
    <n v="8.4"/>
    <n v="31.3"/>
    <x v="0"/>
    <x v="0"/>
    <x v="0"/>
    <x v="0"/>
    <x v="0"/>
    <s v="null"/>
    <n v="708"/>
    <n v="18.04"/>
    <n v="4.5999999999999996"/>
    <n v="4.8"/>
    <s v="UPI"/>
  </r>
  <r>
    <x v="57"/>
    <x v="84"/>
    <x v="84"/>
    <x v="2"/>
    <s v="&quot;CID7289498&quot;"/>
    <x v="2"/>
    <x v="65"/>
    <s v="IFFCO Chowk"/>
    <n v="7.7"/>
    <n v="43.7"/>
    <x v="0"/>
    <x v="0"/>
    <x v="0"/>
    <x v="0"/>
    <x v="0"/>
    <s v="null"/>
    <n v="153"/>
    <n v="15.18"/>
    <n v="4.2"/>
    <n v="3.6"/>
    <s v="Uber Wallet"/>
  </r>
  <r>
    <x v="74"/>
    <x v="85"/>
    <x v="85"/>
    <x v="3"/>
    <s v="&quot;CID3326946&quot;"/>
    <x v="4"/>
    <x v="66"/>
    <s v="Noida Sector 62"/>
    <n v="6.3"/>
    <m/>
    <x v="0"/>
    <x v="0"/>
    <x v="1"/>
    <x v="4"/>
    <x v="0"/>
    <s v="null"/>
    <m/>
    <m/>
    <m/>
    <m/>
    <s v="null"/>
  </r>
  <r>
    <x v="75"/>
    <x v="86"/>
    <x v="86"/>
    <x v="2"/>
    <s v="&quot;CID8227993&quot;"/>
    <x v="4"/>
    <x v="67"/>
    <s v="Mansarovar Park"/>
    <n v="5"/>
    <n v="35"/>
    <x v="0"/>
    <x v="0"/>
    <x v="0"/>
    <x v="0"/>
    <x v="0"/>
    <s v="null"/>
    <n v="72"/>
    <n v="13.38"/>
    <n v="4.7"/>
    <n v="4.2"/>
    <s v="Cash"/>
  </r>
  <r>
    <x v="76"/>
    <x v="87"/>
    <x v="87"/>
    <x v="1"/>
    <s v="&quot;CID9560489&quot;"/>
    <x v="1"/>
    <x v="68"/>
    <s v="Punjabi Bagh"/>
    <n v="8.9"/>
    <n v="15.6"/>
    <x v="0"/>
    <x v="0"/>
    <x v="0"/>
    <x v="0"/>
    <x v="1"/>
    <s v="Customer Demand"/>
    <n v="282"/>
    <n v="11.81"/>
    <m/>
    <m/>
    <s v="UPI"/>
  </r>
  <r>
    <x v="77"/>
    <x v="88"/>
    <x v="88"/>
    <x v="0"/>
    <s v="&quot;CID4051792&quot;"/>
    <x v="5"/>
    <x v="39"/>
    <s v="Gwal Pahari"/>
    <m/>
    <m/>
    <x v="0"/>
    <x v="0"/>
    <x v="0"/>
    <x v="0"/>
    <x v="0"/>
    <s v="null"/>
    <m/>
    <m/>
    <m/>
    <m/>
    <s v="null"/>
  </r>
  <r>
    <x v="78"/>
    <x v="89"/>
    <x v="89"/>
    <x v="2"/>
    <s v="&quot;CID1851430&quot;"/>
    <x v="3"/>
    <x v="69"/>
    <s v="Saidulajab"/>
    <n v="10.9"/>
    <n v="43.6"/>
    <x v="0"/>
    <x v="0"/>
    <x v="0"/>
    <x v="0"/>
    <x v="0"/>
    <s v="null"/>
    <n v="696"/>
    <n v="30.9"/>
    <n v="4.7"/>
    <n v="3.7"/>
    <s v="UPI"/>
  </r>
  <r>
    <x v="5"/>
    <x v="90"/>
    <x v="90"/>
    <x v="1"/>
    <s v="&quot;CID6999817&quot;"/>
    <x v="0"/>
    <x v="33"/>
    <s v="Jasola"/>
    <n v="5.7"/>
    <n v="18"/>
    <x v="0"/>
    <x v="0"/>
    <x v="0"/>
    <x v="0"/>
    <x v="1"/>
    <s v="Vehicle Breakdown"/>
    <n v="936"/>
    <n v="14.91"/>
    <m/>
    <m/>
    <s v="Uber Wallet"/>
  </r>
  <r>
    <x v="44"/>
    <x v="91"/>
    <x v="91"/>
    <x v="2"/>
    <s v="&quot;CID8609350&quot;"/>
    <x v="2"/>
    <x v="70"/>
    <s v="Tis Hazari"/>
    <n v="8.6"/>
    <n v="32.700000000000003"/>
    <x v="0"/>
    <x v="0"/>
    <x v="0"/>
    <x v="0"/>
    <x v="0"/>
    <s v="null"/>
    <n v="2169"/>
    <n v="44.25"/>
    <n v="4.4000000000000004"/>
    <n v="4.3"/>
    <s v="Uber Wallet"/>
  </r>
  <r>
    <x v="79"/>
    <x v="92"/>
    <x v="92"/>
    <x v="2"/>
    <s v="&quot;CID6085619&quot;"/>
    <x v="0"/>
    <x v="50"/>
    <s v="Udyog Bhawan"/>
    <n v="9.5"/>
    <n v="24.6"/>
    <x v="0"/>
    <x v="0"/>
    <x v="0"/>
    <x v="0"/>
    <x v="0"/>
    <s v="null"/>
    <n v="136"/>
    <n v="45.46"/>
    <n v="3.2"/>
    <n v="3.8"/>
    <s v="Uber Wallet"/>
  </r>
  <r>
    <x v="80"/>
    <x v="93"/>
    <x v="93"/>
    <x v="2"/>
    <s v="&quot;CID8351180&quot;"/>
    <x v="5"/>
    <x v="20"/>
    <s v="Saket A Block"/>
    <n v="4.5999999999999996"/>
    <n v="38.9"/>
    <x v="0"/>
    <x v="0"/>
    <x v="0"/>
    <x v="0"/>
    <x v="0"/>
    <s v="null"/>
    <n v="214"/>
    <n v="2.91"/>
    <n v="4.0999999999999996"/>
    <n v="4.7"/>
    <s v="UPI"/>
  </r>
  <r>
    <x v="81"/>
    <x v="94"/>
    <x v="94"/>
    <x v="2"/>
    <s v="&quot;CID5467225&quot;"/>
    <x v="5"/>
    <x v="71"/>
    <s v="Mayur Vihar"/>
    <n v="10.3"/>
    <n v="16.399999999999999"/>
    <x v="0"/>
    <x v="0"/>
    <x v="0"/>
    <x v="0"/>
    <x v="0"/>
    <s v="null"/>
    <n v="835"/>
    <n v="37.57"/>
    <n v="4.2"/>
    <n v="4.8"/>
    <s v="UPI"/>
  </r>
  <r>
    <x v="82"/>
    <x v="95"/>
    <x v="95"/>
    <x v="3"/>
    <s v="&quot;CID3829804&quot;"/>
    <x v="0"/>
    <x v="72"/>
    <s v="Gurgaon Sector 29"/>
    <n v="6"/>
    <m/>
    <x v="0"/>
    <x v="0"/>
    <x v="1"/>
    <x v="3"/>
    <x v="0"/>
    <s v="null"/>
    <m/>
    <m/>
    <m/>
    <m/>
    <s v="null"/>
  </r>
  <r>
    <x v="83"/>
    <x v="96"/>
    <x v="96"/>
    <x v="2"/>
    <s v="&quot;CID3231090&quot;"/>
    <x v="1"/>
    <x v="73"/>
    <s v="Ashram"/>
    <n v="2.6"/>
    <n v="36.200000000000003"/>
    <x v="0"/>
    <x v="0"/>
    <x v="0"/>
    <x v="0"/>
    <x v="0"/>
    <s v="null"/>
    <n v="705"/>
    <n v="40.18"/>
    <n v="3.9"/>
    <n v="4.8"/>
    <s v="UPI"/>
  </r>
  <r>
    <x v="84"/>
    <x v="97"/>
    <x v="97"/>
    <x v="0"/>
    <s v="&quot;CID1628370&quot;"/>
    <x v="6"/>
    <x v="14"/>
    <s v="DLF City Court"/>
    <m/>
    <m/>
    <x v="0"/>
    <x v="0"/>
    <x v="0"/>
    <x v="0"/>
    <x v="0"/>
    <s v="null"/>
    <m/>
    <m/>
    <m/>
    <m/>
    <s v="null"/>
  </r>
  <r>
    <x v="85"/>
    <x v="98"/>
    <x v="98"/>
    <x v="2"/>
    <s v="&quot;CID4773175&quot;"/>
    <x v="1"/>
    <x v="74"/>
    <s v="Khan Market"/>
    <n v="2.1"/>
    <n v="35.5"/>
    <x v="0"/>
    <x v="0"/>
    <x v="0"/>
    <x v="0"/>
    <x v="0"/>
    <s v="null"/>
    <n v="480"/>
    <n v="20.22"/>
    <n v="4.3"/>
    <n v="4.8"/>
    <s v="Debit Card"/>
  </r>
  <r>
    <x v="86"/>
    <x v="99"/>
    <x v="99"/>
    <x v="4"/>
    <s v="&quot;CID5704025&quot;"/>
    <x v="3"/>
    <x v="72"/>
    <s v="Badshahpur"/>
    <n v="14.4"/>
    <m/>
    <x v="1"/>
    <x v="3"/>
    <x v="0"/>
    <x v="0"/>
    <x v="0"/>
    <s v="null"/>
    <m/>
    <m/>
    <m/>
    <m/>
    <s v="null"/>
  </r>
  <r>
    <x v="87"/>
    <x v="100"/>
    <x v="100"/>
    <x v="2"/>
    <s v="&quot;CID3134967&quot;"/>
    <x v="5"/>
    <x v="26"/>
    <s v="Old Gurgaon"/>
    <n v="7.5"/>
    <n v="41.7"/>
    <x v="0"/>
    <x v="0"/>
    <x v="0"/>
    <x v="0"/>
    <x v="0"/>
    <s v="null"/>
    <n v="707"/>
    <n v="44.76"/>
    <n v="4.8"/>
    <n v="4.4000000000000004"/>
    <s v="UPI"/>
  </r>
  <r>
    <x v="88"/>
    <x v="101"/>
    <x v="101"/>
    <x v="3"/>
    <s v="&quot;CID4003339&quot;"/>
    <x v="4"/>
    <x v="75"/>
    <s v="DLF Phase 3"/>
    <n v="9.9"/>
    <m/>
    <x v="0"/>
    <x v="0"/>
    <x v="1"/>
    <x v="1"/>
    <x v="0"/>
    <s v="null"/>
    <m/>
    <m/>
    <m/>
    <m/>
    <s v="null"/>
  </r>
  <r>
    <x v="89"/>
    <x v="102"/>
    <x v="102"/>
    <x v="2"/>
    <s v="&quot;CID9244184&quot;"/>
    <x v="0"/>
    <x v="76"/>
    <s v="Greater Noida"/>
    <n v="10"/>
    <n v="38"/>
    <x v="0"/>
    <x v="0"/>
    <x v="0"/>
    <x v="0"/>
    <x v="0"/>
    <s v="null"/>
    <n v="865"/>
    <n v="43.34"/>
    <n v="3.2"/>
    <n v="3.8"/>
    <s v="Cash"/>
  </r>
  <r>
    <x v="90"/>
    <x v="103"/>
    <x v="103"/>
    <x v="2"/>
    <s v="&quot;CID7659765&quot;"/>
    <x v="4"/>
    <x v="7"/>
    <s v="IGNOU Road"/>
    <n v="10.8"/>
    <n v="40"/>
    <x v="0"/>
    <x v="0"/>
    <x v="0"/>
    <x v="0"/>
    <x v="0"/>
    <s v="null"/>
    <n v="768"/>
    <n v="5.97"/>
    <n v="4.3"/>
    <n v="4.8"/>
    <s v="Cash"/>
  </r>
  <r>
    <x v="91"/>
    <x v="104"/>
    <x v="104"/>
    <x v="2"/>
    <s v="&quot;CID7747807&quot;"/>
    <x v="4"/>
    <x v="77"/>
    <s v="Yamuna Bank"/>
    <n v="7"/>
    <n v="37"/>
    <x v="0"/>
    <x v="0"/>
    <x v="0"/>
    <x v="0"/>
    <x v="0"/>
    <s v="null"/>
    <n v="626"/>
    <n v="27.96"/>
    <n v="3.9"/>
    <n v="4.3"/>
    <s v="Uber Wallet"/>
  </r>
  <r>
    <x v="92"/>
    <x v="105"/>
    <x v="105"/>
    <x v="2"/>
    <s v="&quot;CID2293483&quot;"/>
    <x v="5"/>
    <x v="59"/>
    <s v="Bahadurgarh"/>
    <n v="9.1999999999999993"/>
    <n v="40.4"/>
    <x v="0"/>
    <x v="0"/>
    <x v="0"/>
    <x v="0"/>
    <x v="0"/>
    <s v="null"/>
    <n v="443"/>
    <n v="21.19"/>
    <n v="4.2"/>
    <n v="5"/>
    <s v="UPI"/>
  </r>
  <r>
    <x v="93"/>
    <x v="106"/>
    <x v="106"/>
    <x v="4"/>
    <s v="&quot;CID5715130&quot;"/>
    <x v="2"/>
    <x v="74"/>
    <s v="Hauz Rani"/>
    <n v="7.9"/>
    <m/>
    <x v="1"/>
    <x v="2"/>
    <x v="0"/>
    <x v="0"/>
    <x v="0"/>
    <s v="null"/>
    <m/>
    <m/>
    <m/>
    <m/>
    <s v="null"/>
  </r>
  <r>
    <x v="94"/>
    <x v="107"/>
    <x v="107"/>
    <x v="2"/>
    <s v="&quot;CID2370613&quot;"/>
    <x v="1"/>
    <x v="45"/>
    <s v="Chandni Chowk"/>
    <n v="9.9"/>
    <n v="28.7"/>
    <x v="0"/>
    <x v="0"/>
    <x v="0"/>
    <x v="0"/>
    <x v="0"/>
    <s v="null"/>
    <n v="226"/>
    <n v="47.63"/>
    <n v="3.6"/>
    <n v="4.0999999999999996"/>
    <s v="UPI"/>
  </r>
  <r>
    <x v="74"/>
    <x v="108"/>
    <x v="108"/>
    <x v="2"/>
    <s v="&quot;CID2589193&quot;"/>
    <x v="2"/>
    <x v="1"/>
    <s v="Saket A Block"/>
    <n v="12.8"/>
    <n v="30.6"/>
    <x v="0"/>
    <x v="0"/>
    <x v="0"/>
    <x v="0"/>
    <x v="0"/>
    <s v="null"/>
    <n v="449"/>
    <n v="24.4"/>
    <n v="3.3"/>
    <n v="4.0999999999999996"/>
    <s v="UPI"/>
  </r>
  <r>
    <x v="86"/>
    <x v="109"/>
    <x v="109"/>
    <x v="2"/>
    <s v="&quot;CID7341591&quot;"/>
    <x v="5"/>
    <x v="17"/>
    <s v="Shastri Park"/>
    <n v="5.9"/>
    <n v="21.1"/>
    <x v="0"/>
    <x v="0"/>
    <x v="0"/>
    <x v="0"/>
    <x v="0"/>
    <s v="null"/>
    <n v="778"/>
    <n v="7.49"/>
    <n v="4.3"/>
    <n v="4.9000000000000004"/>
    <s v="UPI"/>
  </r>
  <r>
    <x v="95"/>
    <x v="110"/>
    <x v="110"/>
    <x v="2"/>
    <s v="&quot;CID3407189&quot;"/>
    <x v="4"/>
    <x v="77"/>
    <s v="Yamuna Bank"/>
    <n v="14.7"/>
    <n v="18.8"/>
    <x v="0"/>
    <x v="0"/>
    <x v="0"/>
    <x v="0"/>
    <x v="0"/>
    <s v="null"/>
    <n v="361"/>
    <n v="24.44"/>
    <n v="4.3"/>
    <n v="4.8"/>
    <s v="UPI"/>
  </r>
  <r>
    <x v="96"/>
    <x v="111"/>
    <x v="111"/>
    <x v="2"/>
    <s v="&quot;CID2944423&quot;"/>
    <x v="2"/>
    <x v="78"/>
    <s v="New Colony"/>
    <n v="3.5"/>
    <n v="30.4"/>
    <x v="0"/>
    <x v="0"/>
    <x v="0"/>
    <x v="0"/>
    <x v="0"/>
    <s v="null"/>
    <n v="235"/>
    <n v="9.1999999999999993"/>
    <n v="4.3"/>
    <n v="3.9"/>
    <s v="UPI"/>
  </r>
  <r>
    <x v="32"/>
    <x v="112"/>
    <x v="112"/>
    <x v="2"/>
    <s v="&quot;CID8137475&quot;"/>
    <x v="1"/>
    <x v="9"/>
    <s v="Botanical Garden"/>
    <n v="8.6"/>
    <n v="15.9"/>
    <x v="0"/>
    <x v="0"/>
    <x v="0"/>
    <x v="0"/>
    <x v="0"/>
    <s v="null"/>
    <n v="186"/>
    <n v="28.09"/>
    <n v="4.2"/>
    <n v="4.4000000000000004"/>
    <s v="Cash"/>
  </r>
  <r>
    <x v="87"/>
    <x v="113"/>
    <x v="113"/>
    <x v="1"/>
    <s v="&quot;CID7359331&quot;"/>
    <x v="6"/>
    <x v="79"/>
    <s v="Nawada"/>
    <n v="3.2"/>
    <n v="21.9"/>
    <x v="0"/>
    <x v="0"/>
    <x v="0"/>
    <x v="0"/>
    <x v="1"/>
    <s v="Other Issue"/>
    <n v="544"/>
    <n v="3.37"/>
    <m/>
    <m/>
    <s v="Cash"/>
  </r>
  <r>
    <x v="0"/>
    <x v="114"/>
    <x v="114"/>
    <x v="0"/>
    <s v="&quot;CID8335294&quot;"/>
    <x v="4"/>
    <x v="80"/>
    <s v="Dilshad Garden"/>
    <m/>
    <m/>
    <x v="0"/>
    <x v="0"/>
    <x v="0"/>
    <x v="0"/>
    <x v="0"/>
    <s v="null"/>
    <m/>
    <m/>
    <m/>
    <m/>
    <s v="null"/>
  </r>
  <r>
    <x v="97"/>
    <x v="115"/>
    <x v="115"/>
    <x v="4"/>
    <s v="&quot;CID5797043&quot;"/>
    <x v="5"/>
    <x v="81"/>
    <s v="Kaushambi"/>
    <n v="13.1"/>
    <m/>
    <x v="1"/>
    <x v="2"/>
    <x v="0"/>
    <x v="0"/>
    <x v="0"/>
    <s v="null"/>
    <m/>
    <m/>
    <m/>
    <m/>
    <s v="null"/>
  </r>
  <r>
    <x v="98"/>
    <x v="116"/>
    <x v="116"/>
    <x v="4"/>
    <s v="&quot;CID6701334&quot;"/>
    <x v="2"/>
    <x v="44"/>
    <s v="Qutub Minar"/>
    <n v="8.1"/>
    <m/>
    <x v="1"/>
    <x v="4"/>
    <x v="0"/>
    <x v="0"/>
    <x v="0"/>
    <s v="null"/>
    <m/>
    <m/>
    <m/>
    <m/>
    <s v="null"/>
  </r>
  <r>
    <x v="99"/>
    <x v="117"/>
    <x v="117"/>
    <x v="2"/>
    <s v="&quot;CID7359512&quot;"/>
    <x v="4"/>
    <x v="29"/>
    <s v="Vinobapuri"/>
    <n v="7.7"/>
    <n v="25"/>
    <x v="0"/>
    <x v="0"/>
    <x v="0"/>
    <x v="0"/>
    <x v="0"/>
    <s v="null"/>
    <n v="86"/>
    <n v="40.1"/>
    <n v="3.6"/>
    <n v="4.4000000000000004"/>
    <s v="Cash"/>
  </r>
  <r>
    <x v="100"/>
    <x v="118"/>
    <x v="118"/>
    <x v="3"/>
    <s v="&quot;CID8684841&quot;"/>
    <x v="2"/>
    <x v="82"/>
    <s v="Central Secretariat"/>
    <n v="8.1"/>
    <m/>
    <x v="0"/>
    <x v="0"/>
    <x v="1"/>
    <x v="1"/>
    <x v="0"/>
    <s v="null"/>
    <m/>
    <m/>
    <m/>
    <m/>
    <s v="null"/>
  </r>
  <r>
    <x v="101"/>
    <x v="119"/>
    <x v="119"/>
    <x v="0"/>
    <s v="&quot;CID5736754&quot;"/>
    <x v="5"/>
    <x v="83"/>
    <s v="MG Road"/>
    <m/>
    <m/>
    <x v="0"/>
    <x v="0"/>
    <x v="0"/>
    <x v="0"/>
    <x v="0"/>
    <s v="null"/>
    <m/>
    <m/>
    <m/>
    <m/>
    <s v="null"/>
  </r>
  <r>
    <x v="67"/>
    <x v="120"/>
    <x v="120"/>
    <x v="2"/>
    <s v="&quot;CID3984123&quot;"/>
    <x v="3"/>
    <x v="13"/>
    <s v="Chanakyapuri"/>
    <n v="8.3000000000000007"/>
    <n v="43.7"/>
    <x v="0"/>
    <x v="0"/>
    <x v="0"/>
    <x v="0"/>
    <x v="0"/>
    <s v="null"/>
    <n v="234"/>
    <n v="42.5"/>
    <n v="3.7"/>
    <n v="4.9000000000000004"/>
    <s v="Cash"/>
  </r>
  <r>
    <x v="102"/>
    <x v="121"/>
    <x v="121"/>
    <x v="3"/>
    <s v="&quot;CID5160108&quot;"/>
    <x v="0"/>
    <x v="7"/>
    <s v="Vidhan Sabha"/>
    <n v="11.9"/>
    <m/>
    <x v="0"/>
    <x v="0"/>
    <x v="1"/>
    <x v="4"/>
    <x v="0"/>
    <s v="null"/>
    <m/>
    <m/>
    <m/>
    <m/>
    <s v="null"/>
  </r>
  <r>
    <x v="103"/>
    <x v="122"/>
    <x v="122"/>
    <x v="2"/>
    <s v="&quot;CID6695773&quot;"/>
    <x v="1"/>
    <x v="6"/>
    <s v="Tilak Nagar"/>
    <n v="6"/>
    <n v="44.4"/>
    <x v="0"/>
    <x v="0"/>
    <x v="0"/>
    <x v="0"/>
    <x v="0"/>
    <s v="null"/>
    <n v="758"/>
    <n v="41.42"/>
    <n v="4.9000000000000004"/>
    <n v="3.6"/>
    <s v="Cash"/>
  </r>
  <r>
    <x v="104"/>
    <x v="123"/>
    <x v="123"/>
    <x v="1"/>
    <s v="&quot;CID6462328&quot;"/>
    <x v="2"/>
    <x v="78"/>
    <s v="Laxmi Nagar"/>
    <n v="7.9"/>
    <n v="16.7"/>
    <x v="0"/>
    <x v="0"/>
    <x v="0"/>
    <x v="0"/>
    <x v="1"/>
    <s v="Other Issue"/>
    <n v="629"/>
    <n v="17.52"/>
    <m/>
    <m/>
    <s v="UPI"/>
  </r>
  <r>
    <x v="105"/>
    <x v="124"/>
    <x v="124"/>
    <x v="2"/>
    <s v="&quot;CID7156852&quot;"/>
    <x v="2"/>
    <x v="84"/>
    <s v="Panchsheel Park"/>
    <n v="12.5"/>
    <n v="26.3"/>
    <x v="0"/>
    <x v="0"/>
    <x v="0"/>
    <x v="0"/>
    <x v="0"/>
    <s v="null"/>
    <n v="273"/>
    <n v="31.69"/>
    <n v="4.4000000000000004"/>
    <n v="4.8"/>
    <s v="UPI"/>
  </r>
  <r>
    <x v="39"/>
    <x v="125"/>
    <x v="125"/>
    <x v="2"/>
    <s v="&quot;CID9573465&quot;"/>
    <x v="2"/>
    <x v="85"/>
    <s v="Nirman Vihar"/>
    <n v="11.1"/>
    <n v="19.600000000000001"/>
    <x v="0"/>
    <x v="0"/>
    <x v="0"/>
    <x v="0"/>
    <x v="0"/>
    <s v="null"/>
    <n v="117"/>
    <n v="33.74"/>
    <n v="4.5"/>
    <n v="3.7"/>
    <s v="Debit Card"/>
  </r>
  <r>
    <x v="15"/>
    <x v="126"/>
    <x v="126"/>
    <x v="2"/>
    <s v="&quot;CID8652330&quot;"/>
    <x v="1"/>
    <x v="86"/>
    <s v="Central Secretariat"/>
    <n v="13.3"/>
    <n v="15.8"/>
    <x v="0"/>
    <x v="0"/>
    <x v="0"/>
    <x v="0"/>
    <x v="0"/>
    <s v="null"/>
    <n v="955"/>
    <n v="36.82"/>
    <n v="3.7"/>
    <n v="3.7"/>
    <s v="UPI"/>
  </r>
  <r>
    <x v="53"/>
    <x v="127"/>
    <x v="127"/>
    <x v="2"/>
    <s v="&quot;CID1251463&quot;"/>
    <x v="1"/>
    <x v="87"/>
    <s v="Jama Masjid"/>
    <n v="9.6999999999999993"/>
    <n v="31.5"/>
    <x v="0"/>
    <x v="0"/>
    <x v="0"/>
    <x v="0"/>
    <x v="0"/>
    <s v="null"/>
    <n v="139"/>
    <n v="38.75"/>
    <n v="4.4000000000000004"/>
    <n v="4.3"/>
    <s v="UPI"/>
  </r>
  <r>
    <x v="65"/>
    <x v="128"/>
    <x v="128"/>
    <x v="2"/>
    <s v="&quot;CID6635464&quot;"/>
    <x v="5"/>
    <x v="88"/>
    <s v="Rohini"/>
    <n v="13.3"/>
    <n v="30.7"/>
    <x v="0"/>
    <x v="0"/>
    <x v="0"/>
    <x v="0"/>
    <x v="0"/>
    <s v="null"/>
    <n v="255"/>
    <n v="17.07"/>
    <n v="4.3"/>
    <n v="4.4000000000000004"/>
    <s v="Cash"/>
  </r>
  <r>
    <x v="106"/>
    <x v="129"/>
    <x v="129"/>
    <x v="2"/>
    <s v="&quot;CID2961093&quot;"/>
    <x v="2"/>
    <x v="89"/>
    <s v="Aya Nagar"/>
    <n v="9.5"/>
    <n v="18"/>
    <x v="0"/>
    <x v="0"/>
    <x v="0"/>
    <x v="0"/>
    <x v="0"/>
    <s v="null"/>
    <n v="1212"/>
    <n v="19.18"/>
    <n v="4.3"/>
    <n v="4.3"/>
    <s v="UPI"/>
  </r>
  <r>
    <x v="107"/>
    <x v="130"/>
    <x v="130"/>
    <x v="2"/>
    <s v="&quot;CID9026677&quot;"/>
    <x v="1"/>
    <x v="28"/>
    <s v="Indraprastha"/>
    <n v="10"/>
    <n v="23.6"/>
    <x v="0"/>
    <x v="0"/>
    <x v="0"/>
    <x v="0"/>
    <x v="0"/>
    <s v="null"/>
    <n v="81"/>
    <n v="23.93"/>
    <n v="4.7"/>
    <n v="3.9"/>
    <s v="Debit Card"/>
  </r>
  <r>
    <x v="108"/>
    <x v="131"/>
    <x v="131"/>
    <x v="2"/>
    <s v="&quot;CID5774800&quot;"/>
    <x v="2"/>
    <x v="26"/>
    <s v="Udyog Bhawan"/>
    <n v="3.6"/>
    <n v="24.2"/>
    <x v="0"/>
    <x v="0"/>
    <x v="0"/>
    <x v="0"/>
    <x v="0"/>
    <s v="null"/>
    <n v="940"/>
    <n v="29.09"/>
    <n v="4.2"/>
    <n v="4.5999999999999996"/>
    <s v="UPI"/>
  </r>
  <r>
    <x v="109"/>
    <x v="132"/>
    <x v="132"/>
    <x v="3"/>
    <s v="&quot;CID8986725&quot;"/>
    <x v="2"/>
    <x v="75"/>
    <s v="Vidhan Sabha"/>
    <n v="8.5"/>
    <m/>
    <x v="0"/>
    <x v="0"/>
    <x v="1"/>
    <x v="4"/>
    <x v="0"/>
    <s v="null"/>
    <m/>
    <m/>
    <m/>
    <m/>
    <s v="null"/>
  </r>
  <r>
    <x v="110"/>
    <x v="133"/>
    <x v="133"/>
    <x v="2"/>
    <s v="&quot;CID4718297&quot;"/>
    <x v="0"/>
    <x v="90"/>
    <s v="Hauz Khas"/>
    <n v="10"/>
    <n v="17.899999999999999"/>
    <x v="0"/>
    <x v="0"/>
    <x v="0"/>
    <x v="0"/>
    <x v="0"/>
    <s v="null"/>
    <n v="98"/>
    <n v="27.55"/>
    <n v="4.2"/>
    <n v="4.0999999999999996"/>
    <s v="Cash"/>
  </r>
  <r>
    <x v="21"/>
    <x v="134"/>
    <x v="134"/>
    <x v="2"/>
    <s v="&quot;CID5726360&quot;"/>
    <x v="3"/>
    <x v="53"/>
    <s v="Meerut"/>
    <n v="5.9"/>
    <n v="15.5"/>
    <x v="0"/>
    <x v="0"/>
    <x v="0"/>
    <x v="0"/>
    <x v="0"/>
    <s v="null"/>
    <n v="724"/>
    <n v="14"/>
    <n v="4.0999999999999996"/>
    <n v="4.2"/>
    <s v="Cash"/>
  </r>
  <r>
    <x v="111"/>
    <x v="135"/>
    <x v="135"/>
    <x v="2"/>
    <s v="&quot;CID1915443&quot;"/>
    <x v="0"/>
    <x v="18"/>
    <s v="Karkarduma"/>
    <n v="8"/>
    <n v="25.3"/>
    <x v="0"/>
    <x v="0"/>
    <x v="0"/>
    <x v="0"/>
    <x v="0"/>
    <s v="null"/>
    <n v="749"/>
    <n v="47.3"/>
    <n v="4.4000000000000004"/>
    <n v="4.3"/>
    <s v="UPI"/>
  </r>
  <r>
    <x v="70"/>
    <x v="136"/>
    <x v="136"/>
    <x v="0"/>
    <s v="&quot;CID3515824&quot;"/>
    <x v="0"/>
    <x v="14"/>
    <s v="Saket"/>
    <m/>
    <m/>
    <x v="0"/>
    <x v="0"/>
    <x v="0"/>
    <x v="0"/>
    <x v="0"/>
    <s v="null"/>
    <m/>
    <m/>
    <m/>
    <m/>
    <s v="null"/>
  </r>
  <r>
    <x v="36"/>
    <x v="137"/>
    <x v="137"/>
    <x v="2"/>
    <s v="&quot;CID1856576&quot;"/>
    <x v="2"/>
    <x v="28"/>
    <s v="Barakhamba Road"/>
    <n v="11.5"/>
    <n v="37.4"/>
    <x v="0"/>
    <x v="0"/>
    <x v="0"/>
    <x v="0"/>
    <x v="0"/>
    <s v="null"/>
    <n v="244"/>
    <n v="14.59"/>
    <n v="4.0999999999999996"/>
    <n v="4.8"/>
    <s v="UPI"/>
  </r>
  <r>
    <x v="112"/>
    <x v="138"/>
    <x v="138"/>
    <x v="0"/>
    <s v="&quot;CID7792143&quot;"/>
    <x v="2"/>
    <x v="91"/>
    <s v="Jahangirpuri"/>
    <m/>
    <m/>
    <x v="0"/>
    <x v="0"/>
    <x v="0"/>
    <x v="0"/>
    <x v="0"/>
    <s v="null"/>
    <m/>
    <m/>
    <m/>
    <m/>
    <s v="null"/>
  </r>
  <r>
    <x v="113"/>
    <x v="139"/>
    <x v="139"/>
    <x v="1"/>
    <s v="&quot;CID3333217&quot;"/>
    <x v="2"/>
    <x v="92"/>
    <s v="Bhiwadi"/>
    <n v="2.6"/>
    <n v="22.8"/>
    <x v="0"/>
    <x v="0"/>
    <x v="0"/>
    <x v="0"/>
    <x v="1"/>
    <s v="Vehicle Breakdown"/>
    <n v="351"/>
    <n v="8.68"/>
    <m/>
    <m/>
    <s v="UPI"/>
  </r>
  <r>
    <x v="99"/>
    <x v="140"/>
    <x v="140"/>
    <x v="2"/>
    <s v="&quot;CID3121337&quot;"/>
    <x v="2"/>
    <x v="93"/>
    <s v="Azadpur"/>
    <n v="5.4"/>
    <n v="28.9"/>
    <x v="0"/>
    <x v="0"/>
    <x v="0"/>
    <x v="0"/>
    <x v="0"/>
    <s v="null"/>
    <n v="585"/>
    <n v="34.14"/>
    <n v="4.5999999999999996"/>
    <n v="4.0999999999999996"/>
    <s v="Debit Card"/>
  </r>
  <r>
    <x v="114"/>
    <x v="141"/>
    <x v="141"/>
    <x v="2"/>
    <s v="&quot;CID5140786&quot;"/>
    <x v="2"/>
    <x v="94"/>
    <s v="Udyog Vihar Phase 4"/>
    <n v="6.4"/>
    <n v="44.7"/>
    <x v="0"/>
    <x v="0"/>
    <x v="0"/>
    <x v="0"/>
    <x v="0"/>
    <s v="null"/>
    <n v="554"/>
    <n v="31.79"/>
    <n v="4.3"/>
    <n v="4.5999999999999996"/>
    <s v="Cash"/>
  </r>
  <r>
    <x v="15"/>
    <x v="142"/>
    <x v="142"/>
    <x v="2"/>
    <s v="&quot;CID6685791&quot;"/>
    <x v="4"/>
    <x v="95"/>
    <s v="Sohna Road"/>
    <n v="10.8"/>
    <n v="28.5"/>
    <x v="0"/>
    <x v="0"/>
    <x v="0"/>
    <x v="0"/>
    <x v="0"/>
    <s v="null"/>
    <n v="803"/>
    <n v="25.01"/>
    <n v="4.0999999999999996"/>
    <n v="4.5"/>
    <s v="Credit Card"/>
  </r>
  <r>
    <x v="115"/>
    <x v="143"/>
    <x v="143"/>
    <x v="2"/>
    <s v="&quot;CID5468663&quot;"/>
    <x v="5"/>
    <x v="96"/>
    <s v="Akshardham"/>
    <n v="9.4"/>
    <n v="24.8"/>
    <x v="0"/>
    <x v="0"/>
    <x v="0"/>
    <x v="0"/>
    <x v="0"/>
    <s v="null"/>
    <n v="388"/>
    <n v="17.559999999999999"/>
    <n v="4.2"/>
    <n v="4.7"/>
    <s v="UPI"/>
  </r>
  <r>
    <x v="26"/>
    <x v="144"/>
    <x v="144"/>
    <x v="4"/>
    <s v="&quot;CID2998238&quot;"/>
    <x v="4"/>
    <x v="1"/>
    <s v="Shivaji Park"/>
    <n v="7"/>
    <m/>
    <x v="1"/>
    <x v="5"/>
    <x v="0"/>
    <x v="0"/>
    <x v="0"/>
    <s v="null"/>
    <m/>
    <m/>
    <m/>
    <m/>
    <s v="null"/>
  </r>
  <r>
    <x v="116"/>
    <x v="145"/>
    <x v="145"/>
    <x v="2"/>
    <s v="&quot;CID9052724&quot;"/>
    <x v="5"/>
    <x v="57"/>
    <s v="Greater Kailash"/>
    <n v="11.2"/>
    <n v="38.5"/>
    <x v="0"/>
    <x v="0"/>
    <x v="0"/>
    <x v="0"/>
    <x v="0"/>
    <s v="null"/>
    <n v="192"/>
    <n v="48.96"/>
    <n v="3.1"/>
    <n v="4.5999999999999996"/>
    <s v="UPI"/>
  </r>
  <r>
    <x v="117"/>
    <x v="146"/>
    <x v="146"/>
    <x v="2"/>
    <s v="&quot;CID4887972&quot;"/>
    <x v="5"/>
    <x v="97"/>
    <s v="Nawada"/>
    <n v="9"/>
    <n v="39.1"/>
    <x v="0"/>
    <x v="0"/>
    <x v="0"/>
    <x v="0"/>
    <x v="0"/>
    <s v="null"/>
    <n v="79"/>
    <n v="32.909999999999997"/>
    <n v="4.4000000000000004"/>
    <n v="3.8"/>
    <s v="Uber Wallet"/>
  </r>
  <r>
    <x v="118"/>
    <x v="147"/>
    <x v="147"/>
    <x v="0"/>
    <s v="&quot;CID8581638&quot;"/>
    <x v="5"/>
    <x v="88"/>
    <s v="Manesar"/>
    <m/>
    <m/>
    <x v="0"/>
    <x v="0"/>
    <x v="0"/>
    <x v="0"/>
    <x v="0"/>
    <s v="null"/>
    <m/>
    <m/>
    <m/>
    <m/>
    <s v="null"/>
  </r>
  <r>
    <x v="119"/>
    <x v="148"/>
    <x v="148"/>
    <x v="2"/>
    <s v="&quot;CID9683944&quot;"/>
    <x v="4"/>
    <x v="52"/>
    <s v="Okhla"/>
    <n v="2.4"/>
    <n v="26.6"/>
    <x v="0"/>
    <x v="0"/>
    <x v="0"/>
    <x v="0"/>
    <x v="0"/>
    <s v="null"/>
    <n v="242"/>
    <n v="45.7"/>
    <n v="4"/>
    <n v="4.9000000000000004"/>
    <s v="UPI"/>
  </r>
  <r>
    <x v="25"/>
    <x v="149"/>
    <x v="149"/>
    <x v="4"/>
    <s v="&quot;CID5493342&quot;"/>
    <x v="1"/>
    <x v="12"/>
    <s v="Nirman Vihar"/>
    <n v="13.4"/>
    <m/>
    <x v="1"/>
    <x v="2"/>
    <x v="0"/>
    <x v="0"/>
    <x v="0"/>
    <s v="null"/>
    <m/>
    <m/>
    <m/>
    <m/>
    <s v="null"/>
  </r>
  <r>
    <x v="84"/>
    <x v="150"/>
    <x v="150"/>
    <x v="2"/>
    <s v="&quot;CID2154950&quot;"/>
    <x v="5"/>
    <x v="98"/>
    <s v="Azadpur"/>
    <n v="5.4"/>
    <n v="32.6"/>
    <x v="0"/>
    <x v="0"/>
    <x v="0"/>
    <x v="0"/>
    <x v="0"/>
    <s v="null"/>
    <n v="323"/>
    <n v="38.32"/>
    <n v="4.4000000000000004"/>
    <n v="3.7"/>
    <s v="Uber Wallet"/>
  </r>
  <r>
    <x v="120"/>
    <x v="151"/>
    <x v="151"/>
    <x v="3"/>
    <s v="&quot;CID4175153&quot;"/>
    <x v="2"/>
    <x v="63"/>
    <s v="Pragati Maidan"/>
    <n v="7.7"/>
    <m/>
    <x v="0"/>
    <x v="0"/>
    <x v="1"/>
    <x v="2"/>
    <x v="0"/>
    <s v="null"/>
    <m/>
    <m/>
    <m/>
    <m/>
    <s v="null"/>
  </r>
  <r>
    <x v="121"/>
    <x v="152"/>
    <x v="152"/>
    <x v="2"/>
    <s v="&quot;CID5474366&quot;"/>
    <x v="2"/>
    <x v="41"/>
    <s v="Palam Vihar"/>
    <n v="5.4"/>
    <n v="24.4"/>
    <x v="0"/>
    <x v="0"/>
    <x v="0"/>
    <x v="0"/>
    <x v="0"/>
    <s v="null"/>
    <n v="799"/>
    <n v="9.1"/>
    <n v="4.2"/>
    <n v="4.5999999999999996"/>
    <s v="UPI"/>
  </r>
  <r>
    <x v="122"/>
    <x v="153"/>
    <x v="153"/>
    <x v="4"/>
    <s v="&quot;CID8951576&quot;"/>
    <x v="0"/>
    <x v="74"/>
    <s v="Raj Nagar Extension"/>
    <n v="19.100000000000001"/>
    <m/>
    <x v="1"/>
    <x v="4"/>
    <x v="0"/>
    <x v="0"/>
    <x v="0"/>
    <s v="null"/>
    <m/>
    <m/>
    <m/>
    <m/>
    <s v="null"/>
  </r>
  <r>
    <x v="123"/>
    <x v="154"/>
    <x v="154"/>
    <x v="2"/>
    <s v="&quot;CID9418411&quot;"/>
    <x v="3"/>
    <x v="99"/>
    <s v="Greater Kailash"/>
    <n v="2.9"/>
    <n v="39.299999999999997"/>
    <x v="0"/>
    <x v="0"/>
    <x v="0"/>
    <x v="0"/>
    <x v="0"/>
    <s v="null"/>
    <n v="134"/>
    <n v="49.26"/>
    <n v="4.0999999999999996"/>
    <n v="4.9000000000000004"/>
    <s v="UPI"/>
  </r>
  <r>
    <x v="124"/>
    <x v="155"/>
    <x v="155"/>
    <x v="3"/>
    <s v="&quot;CID2820460&quot;"/>
    <x v="5"/>
    <x v="13"/>
    <s v="Lajpat Nagar"/>
    <n v="3.9"/>
    <m/>
    <x v="0"/>
    <x v="0"/>
    <x v="1"/>
    <x v="3"/>
    <x v="0"/>
    <s v="null"/>
    <m/>
    <m/>
    <m/>
    <m/>
    <s v="null"/>
  </r>
  <r>
    <x v="125"/>
    <x v="156"/>
    <x v="156"/>
    <x v="4"/>
    <s v="&quot;CID5637874&quot;"/>
    <x v="4"/>
    <x v="100"/>
    <s v="Malviya Nagar"/>
    <n v="18.5"/>
    <m/>
    <x v="1"/>
    <x v="4"/>
    <x v="0"/>
    <x v="0"/>
    <x v="0"/>
    <s v="null"/>
    <m/>
    <m/>
    <m/>
    <m/>
    <s v="null"/>
  </r>
  <r>
    <x v="126"/>
    <x v="157"/>
    <x v="157"/>
    <x v="4"/>
    <s v="&quot;CID6386344&quot;"/>
    <x v="4"/>
    <x v="101"/>
    <s v="Keshav Puram"/>
    <n v="16.100000000000001"/>
    <m/>
    <x v="1"/>
    <x v="2"/>
    <x v="0"/>
    <x v="0"/>
    <x v="0"/>
    <s v="null"/>
    <m/>
    <m/>
    <m/>
    <m/>
    <s v="null"/>
  </r>
  <r>
    <x v="127"/>
    <x v="158"/>
    <x v="158"/>
    <x v="2"/>
    <s v="&quot;CID3065827&quot;"/>
    <x v="1"/>
    <x v="34"/>
    <s v="Satguru Ram Singh Marg"/>
    <n v="13.7"/>
    <n v="40.700000000000003"/>
    <x v="0"/>
    <x v="0"/>
    <x v="0"/>
    <x v="0"/>
    <x v="0"/>
    <s v="null"/>
    <n v="113"/>
    <n v="8.2100000000000009"/>
    <n v="4.3"/>
    <n v="5"/>
    <s v="UPI"/>
  </r>
  <r>
    <x v="4"/>
    <x v="159"/>
    <x v="159"/>
    <x v="1"/>
    <s v="&quot;CID1807270&quot;"/>
    <x v="5"/>
    <x v="87"/>
    <s v="Faridabad Sector 15"/>
    <n v="2.2999999999999998"/>
    <n v="19.600000000000001"/>
    <x v="0"/>
    <x v="0"/>
    <x v="0"/>
    <x v="0"/>
    <x v="1"/>
    <s v="Vehicle Breakdown"/>
    <n v="84"/>
    <n v="16.09"/>
    <m/>
    <m/>
    <s v="Uber Wallet"/>
  </r>
  <r>
    <x v="35"/>
    <x v="160"/>
    <x v="160"/>
    <x v="2"/>
    <s v="&quot;CID3761463&quot;"/>
    <x v="2"/>
    <x v="53"/>
    <s v="Ramesh Nagar"/>
    <n v="12.1"/>
    <n v="32.5"/>
    <x v="0"/>
    <x v="0"/>
    <x v="0"/>
    <x v="0"/>
    <x v="0"/>
    <s v="null"/>
    <n v="81"/>
    <n v="11.94"/>
    <n v="4"/>
    <n v="4.5"/>
    <s v="UPI"/>
  </r>
  <r>
    <x v="128"/>
    <x v="161"/>
    <x v="161"/>
    <x v="2"/>
    <s v="&quot;CID5242973&quot;"/>
    <x v="1"/>
    <x v="102"/>
    <s v="Kashmere Gate"/>
    <n v="4.5"/>
    <n v="43.1"/>
    <x v="0"/>
    <x v="0"/>
    <x v="0"/>
    <x v="0"/>
    <x v="0"/>
    <s v="null"/>
    <n v="992"/>
    <n v="8.23"/>
    <n v="5"/>
    <n v="4.5999999999999996"/>
    <s v="UPI"/>
  </r>
  <r>
    <x v="129"/>
    <x v="162"/>
    <x v="162"/>
    <x v="2"/>
    <s v="&quot;CID1051794&quot;"/>
    <x v="3"/>
    <x v="84"/>
    <s v="Samaypur Badli"/>
    <n v="3.6"/>
    <n v="26.5"/>
    <x v="0"/>
    <x v="0"/>
    <x v="0"/>
    <x v="0"/>
    <x v="0"/>
    <s v="null"/>
    <n v="513"/>
    <n v="49.5"/>
    <n v="4.3"/>
    <n v="4.9000000000000004"/>
    <s v="UPI"/>
  </r>
  <r>
    <x v="130"/>
    <x v="163"/>
    <x v="163"/>
    <x v="2"/>
    <s v="&quot;CID4507250&quot;"/>
    <x v="3"/>
    <x v="103"/>
    <s v="Noida Film City"/>
    <n v="5.8"/>
    <n v="38.9"/>
    <x v="0"/>
    <x v="0"/>
    <x v="0"/>
    <x v="0"/>
    <x v="0"/>
    <s v="null"/>
    <n v="635"/>
    <n v="37.369999999999997"/>
    <n v="4.3"/>
    <n v="4.5999999999999996"/>
    <s v="UPI"/>
  </r>
  <r>
    <x v="59"/>
    <x v="164"/>
    <x v="164"/>
    <x v="2"/>
    <s v="&quot;CID1429306&quot;"/>
    <x v="6"/>
    <x v="18"/>
    <s v="Jor Bagh"/>
    <n v="6.9"/>
    <n v="17"/>
    <x v="0"/>
    <x v="0"/>
    <x v="0"/>
    <x v="0"/>
    <x v="0"/>
    <s v="null"/>
    <n v="242"/>
    <n v="35.380000000000003"/>
    <n v="4.4000000000000004"/>
    <n v="4.9000000000000004"/>
    <s v="UPI"/>
  </r>
  <r>
    <x v="131"/>
    <x v="165"/>
    <x v="165"/>
    <x v="2"/>
    <s v="&quot;CID1039074&quot;"/>
    <x v="4"/>
    <x v="103"/>
    <s v="DLF City Court"/>
    <n v="12.5"/>
    <n v="20.6"/>
    <x v="0"/>
    <x v="0"/>
    <x v="0"/>
    <x v="0"/>
    <x v="0"/>
    <s v="null"/>
    <n v="1114"/>
    <n v="34.81"/>
    <n v="4.0999999999999996"/>
    <n v="4.2"/>
    <s v="Uber Wallet"/>
  </r>
  <r>
    <x v="12"/>
    <x v="166"/>
    <x v="166"/>
    <x v="2"/>
    <s v="&quot;CID2089650&quot;"/>
    <x v="4"/>
    <x v="104"/>
    <s v="Cyber Hub"/>
    <n v="9"/>
    <n v="37.700000000000003"/>
    <x v="0"/>
    <x v="0"/>
    <x v="0"/>
    <x v="0"/>
    <x v="0"/>
    <s v="null"/>
    <n v="372"/>
    <n v="20.92"/>
    <n v="3.8"/>
    <n v="4.5999999999999996"/>
    <s v="UPI"/>
  </r>
  <r>
    <x v="132"/>
    <x v="167"/>
    <x v="167"/>
    <x v="3"/>
    <s v="&quot;CID7330180&quot;"/>
    <x v="4"/>
    <x v="4"/>
    <s v="Faridabad Sector 15"/>
    <n v="6.2"/>
    <m/>
    <x v="0"/>
    <x v="0"/>
    <x v="1"/>
    <x v="4"/>
    <x v="0"/>
    <s v="null"/>
    <m/>
    <m/>
    <m/>
    <m/>
    <s v="null"/>
  </r>
  <r>
    <x v="78"/>
    <x v="168"/>
    <x v="168"/>
    <x v="2"/>
    <s v="&quot;CID1210899&quot;"/>
    <x v="5"/>
    <x v="105"/>
    <s v="Yamuna Bank"/>
    <n v="3.5"/>
    <n v="40.200000000000003"/>
    <x v="0"/>
    <x v="0"/>
    <x v="0"/>
    <x v="0"/>
    <x v="0"/>
    <s v="null"/>
    <n v="387"/>
    <n v="23.39"/>
    <n v="4.3"/>
    <n v="4.7"/>
    <s v="Uber Wallet"/>
  </r>
  <r>
    <x v="95"/>
    <x v="169"/>
    <x v="169"/>
    <x v="2"/>
    <s v="&quot;CID3076700&quot;"/>
    <x v="1"/>
    <x v="106"/>
    <s v="Mansarovar Park"/>
    <n v="7.1"/>
    <n v="31.6"/>
    <x v="0"/>
    <x v="0"/>
    <x v="0"/>
    <x v="0"/>
    <x v="0"/>
    <s v="null"/>
    <n v="767"/>
    <n v="30.82"/>
    <n v="4.5999999999999996"/>
    <n v="4.9000000000000004"/>
    <s v="UPI"/>
  </r>
  <r>
    <x v="133"/>
    <x v="170"/>
    <x v="170"/>
    <x v="2"/>
    <s v="&quot;CID4809063&quot;"/>
    <x v="2"/>
    <x v="92"/>
    <s v="Paharganj"/>
    <n v="7.1"/>
    <n v="24.4"/>
    <x v="0"/>
    <x v="0"/>
    <x v="0"/>
    <x v="0"/>
    <x v="0"/>
    <s v="null"/>
    <n v="447"/>
    <n v="21.31"/>
    <n v="4.5"/>
    <n v="4.0999999999999996"/>
    <s v="UPI"/>
  </r>
  <r>
    <x v="77"/>
    <x v="171"/>
    <x v="171"/>
    <x v="2"/>
    <s v="&quot;CID7348314&quot;"/>
    <x v="3"/>
    <x v="42"/>
    <s v="Delhi Gate"/>
    <n v="6.7"/>
    <n v="33.5"/>
    <x v="0"/>
    <x v="0"/>
    <x v="0"/>
    <x v="0"/>
    <x v="0"/>
    <s v="null"/>
    <n v="500"/>
    <n v="20.41"/>
    <n v="4.3"/>
    <n v="4.7"/>
    <s v="Credit Card"/>
  </r>
  <r>
    <x v="134"/>
    <x v="172"/>
    <x v="172"/>
    <x v="3"/>
    <s v="&quot;CID2529885&quot;"/>
    <x v="0"/>
    <x v="101"/>
    <s v="Vasant Kunj"/>
    <n v="7.2"/>
    <m/>
    <x v="0"/>
    <x v="0"/>
    <x v="1"/>
    <x v="1"/>
    <x v="0"/>
    <s v="null"/>
    <m/>
    <m/>
    <m/>
    <m/>
    <s v="null"/>
  </r>
  <r>
    <x v="135"/>
    <x v="173"/>
    <x v="173"/>
    <x v="2"/>
    <s v="&quot;CID7334750&quot;"/>
    <x v="5"/>
    <x v="106"/>
    <s v="Dilshad Garden"/>
    <n v="3.7"/>
    <n v="38.9"/>
    <x v="0"/>
    <x v="0"/>
    <x v="0"/>
    <x v="0"/>
    <x v="0"/>
    <s v="null"/>
    <n v="446"/>
    <n v="25.94"/>
    <n v="4.9000000000000004"/>
    <n v="4.3"/>
    <s v="Debit Card"/>
  </r>
  <r>
    <x v="136"/>
    <x v="174"/>
    <x v="174"/>
    <x v="3"/>
    <s v="&quot;CID7993999&quot;"/>
    <x v="0"/>
    <x v="107"/>
    <s v="Golf Course Road"/>
    <n v="11.6"/>
    <m/>
    <x v="0"/>
    <x v="0"/>
    <x v="1"/>
    <x v="4"/>
    <x v="0"/>
    <s v="null"/>
    <m/>
    <m/>
    <m/>
    <m/>
    <s v="null"/>
  </r>
  <r>
    <x v="137"/>
    <x v="175"/>
    <x v="175"/>
    <x v="2"/>
    <s v="&quot;CID3234126&quot;"/>
    <x v="0"/>
    <x v="96"/>
    <s v="Aya Nagar"/>
    <n v="2.6"/>
    <n v="32.9"/>
    <x v="0"/>
    <x v="0"/>
    <x v="0"/>
    <x v="0"/>
    <x v="0"/>
    <s v="null"/>
    <n v="125"/>
    <n v="39.159999999999997"/>
    <n v="4.0999999999999996"/>
    <n v="4.9000000000000004"/>
    <s v="UPI"/>
  </r>
  <r>
    <x v="138"/>
    <x v="176"/>
    <x v="176"/>
    <x v="2"/>
    <s v="&quot;CID3901448&quot;"/>
    <x v="1"/>
    <x v="44"/>
    <s v="Subhash Nagar"/>
    <n v="11.4"/>
    <n v="17.2"/>
    <x v="0"/>
    <x v="0"/>
    <x v="0"/>
    <x v="0"/>
    <x v="0"/>
    <s v="null"/>
    <n v="419"/>
    <n v="23.79"/>
    <n v="4.3"/>
    <n v="4.7"/>
    <s v="Uber Wallet"/>
  </r>
  <r>
    <x v="139"/>
    <x v="177"/>
    <x v="177"/>
    <x v="3"/>
    <s v="&quot;CID1201304&quot;"/>
    <x v="1"/>
    <x v="108"/>
    <s v="Old Gurgaon"/>
    <n v="3.3"/>
    <m/>
    <x v="0"/>
    <x v="0"/>
    <x v="1"/>
    <x v="3"/>
    <x v="0"/>
    <s v="null"/>
    <m/>
    <m/>
    <m/>
    <m/>
    <s v="null"/>
  </r>
  <r>
    <x v="76"/>
    <x v="178"/>
    <x v="178"/>
    <x v="2"/>
    <s v="&quot;CID8248967&quot;"/>
    <x v="1"/>
    <x v="109"/>
    <s v="Qutub Minar"/>
    <n v="4.7"/>
    <n v="17.7"/>
    <x v="0"/>
    <x v="0"/>
    <x v="0"/>
    <x v="0"/>
    <x v="0"/>
    <s v="null"/>
    <n v="477"/>
    <n v="41.93"/>
    <n v="4.5999999999999996"/>
    <n v="4.9000000000000004"/>
    <s v="Cash"/>
  </r>
  <r>
    <x v="16"/>
    <x v="179"/>
    <x v="179"/>
    <x v="3"/>
    <s v="&quot;CID1109267&quot;"/>
    <x v="1"/>
    <x v="109"/>
    <s v="Mandi House"/>
    <n v="5.8"/>
    <m/>
    <x v="0"/>
    <x v="0"/>
    <x v="1"/>
    <x v="4"/>
    <x v="0"/>
    <s v="null"/>
    <m/>
    <m/>
    <m/>
    <m/>
    <s v="null"/>
  </r>
  <r>
    <x v="140"/>
    <x v="180"/>
    <x v="180"/>
    <x v="3"/>
    <s v="&quot;CID6238168&quot;"/>
    <x v="1"/>
    <x v="107"/>
    <s v="Sadar Bazar Gurgaon"/>
    <n v="8"/>
    <m/>
    <x v="0"/>
    <x v="0"/>
    <x v="1"/>
    <x v="2"/>
    <x v="0"/>
    <s v="null"/>
    <m/>
    <m/>
    <m/>
    <m/>
    <s v="null"/>
  </r>
  <r>
    <x v="90"/>
    <x v="181"/>
    <x v="181"/>
    <x v="2"/>
    <s v="&quot;CID7557487&quot;"/>
    <x v="2"/>
    <x v="56"/>
    <s v="IMT Manesar"/>
    <n v="11.3"/>
    <n v="33"/>
    <x v="0"/>
    <x v="0"/>
    <x v="0"/>
    <x v="0"/>
    <x v="0"/>
    <s v="null"/>
    <n v="352"/>
    <n v="6.71"/>
    <n v="4.2"/>
    <n v="4.7"/>
    <s v="UPI"/>
  </r>
  <r>
    <x v="141"/>
    <x v="182"/>
    <x v="182"/>
    <x v="3"/>
    <s v="&quot;CID5636263&quot;"/>
    <x v="4"/>
    <x v="105"/>
    <s v="Bhiwadi"/>
    <n v="11.1"/>
    <m/>
    <x v="0"/>
    <x v="0"/>
    <x v="1"/>
    <x v="2"/>
    <x v="0"/>
    <s v="null"/>
    <m/>
    <m/>
    <m/>
    <m/>
    <s v="null"/>
  </r>
  <r>
    <x v="142"/>
    <x v="183"/>
    <x v="183"/>
    <x v="2"/>
    <s v="&quot;CID1461597&quot;"/>
    <x v="1"/>
    <x v="69"/>
    <s v="Sushant Lok"/>
    <n v="7.4"/>
    <n v="39"/>
    <x v="0"/>
    <x v="0"/>
    <x v="0"/>
    <x v="0"/>
    <x v="0"/>
    <s v="null"/>
    <n v="117"/>
    <n v="15.63"/>
    <n v="4.5999999999999996"/>
    <n v="4.5"/>
    <s v="UPI"/>
  </r>
  <r>
    <x v="51"/>
    <x v="184"/>
    <x v="184"/>
    <x v="3"/>
    <s v="&quot;CID3685295&quot;"/>
    <x v="1"/>
    <x v="83"/>
    <s v="Bhikaji Cama Place"/>
    <n v="9.4"/>
    <m/>
    <x v="0"/>
    <x v="0"/>
    <x v="1"/>
    <x v="3"/>
    <x v="0"/>
    <s v="null"/>
    <m/>
    <m/>
    <m/>
    <m/>
    <s v="null"/>
  </r>
  <r>
    <x v="143"/>
    <x v="185"/>
    <x v="185"/>
    <x v="2"/>
    <s v="&quot;CID1026547&quot;"/>
    <x v="1"/>
    <x v="22"/>
    <s v="Arjangarh"/>
    <n v="9.3000000000000007"/>
    <n v="28.5"/>
    <x v="0"/>
    <x v="0"/>
    <x v="0"/>
    <x v="0"/>
    <x v="0"/>
    <s v="null"/>
    <n v="51"/>
    <n v="29.8"/>
    <n v="4.5999999999999996"/>
    <n v="3.9"/>
    <s v="UPI"/>
  </r>
  <r>
    <x v="58"/>
    <x v="186"/>
    <x v="186"/>
    <x v="2"/>
    <s v="&quot;CID9143442&quot;"/>
    <x v="6"/>
    <x v="13"/>
    <s v="Sohna Road"/>
    <n v="6"/>
    <n v="26.6"/>
    <x v="0"/>
    <x v="0"/>
    <x v="0"/>
    <x v="0"/>
    <x v="0"/>
    <s v="null"/>
    <n v="81"/>
    <n v="5.59"/>
    <n v="4.9000000000000004"/>
    <n v="4.2"/>
    <s v="Cash"/>
  </r>
  <r>
    <x v="144"/>
    <x v="187"/>
    <x v="187"/>
    <x v="3"/>
    <s v="&quot;CID7723858&quot;"/>
    <x v="5"/>
    <x v="91"/>
    <s v="Hero Honda Chowk"/>
    <n v="8.1999999999999993"/>
    <m/>
    <x v="0"/>
    <x v="0"/>
    <x v="1"/>
    <x v="4"/>
    <x v="0"/>
    <s v="null"/>
    <m/>
    <m/>
    <m/>
    <m/>
    <s v="null"/>
  </r>
  <r>
    <x v="145"/>
    <x v="188"/>
    <x v="188"/>
    <x v="1"/>
    <s v="&quot;CID6010303&quot;"/>
    <x v="3"/>
    <x v="30"/>
    <s v="Ghitorni"/>
    <n v="7.2"/>
    <n v="18.399999999999999"/>
    <x v="0"/>
    <x v="0"/>
    <x v="0"/>
    <x v="0"/>
    <x v="1"/>
    <s v="Customer Demand"/>
    <n v="635"/>
    <n v="6.57"/>
    <m/>
    <m/>
    <s v="UPI"/>
  </r>
  <r>
    <x v="146"/>
    <x v="189"/>
    <x v="189"/>
    <x v="2"/>
    <s v="&quot;CID9643714&quot;"/>
    <x v="4"/>
    <x v="69"/>
    <s v="Tis Hazari"/>
    <n v="13.5"/>
    <n v="41.8"/>
    <x v="0"/>
    <x v="0"/>
    <x v="0"/>
    <x v="0"/>
    <x v="0"/>
    <s v="null"/>
    <n v="51"/>
    <n v="4.4400000000000004"/>
    <n v="4.4000000000000004"/>
    <n v="4.7"/>
    <s v="Uber Wallet"/>
  </r>
  <r>
    <x v="147"/>
    <x v="190"/>
    <x v="190"/>
    <x v="2"/>
    <s v="&quot;CID9975388&quot;"/>
    <x v="1"/>
    <x v="71"/>
    <s v="IGNOU Road"/>
    <n v="4.9000000000000004"/>
    <n v="33"/>
    <x v="0"/>
    <x v="0"/>
    <x v="0"/>
    <x v="0"/>
    <x v="0"/>
    <s v="null"/>
    <n v="469"/>
    <n v="26.93"/>
    <n v="4.3"/>
    <n v="4.9000000000000004"/>
    <s v="UPI"/>
  </r>
  <r>
    <x v="148"/>
    <x v="191"/>
    <x v="191"/>
    <x v="2"/>
    <s v="&quot;CID6080643&quot;"/>
    <x v="4"/>
    <x v="110"/>
    <s v="Greater Kailash"/>
    <n v="9.9"/>
    <n v="22"/>
    <x v="0"/>
    <x v="0"/>
    <x v="0"/>
    <x v="0"/>
    <x v="0"/>
    <s v="null"/>
    <n v="320"/>
    <n v="28.78"/>
    <n v="4.2"/>
    <n v="4.5"/>
    <s v="UPI"/>
  </r>
  <r>
    <x v="149"/>
    <x v="192"/>
    <x v="192"/>
    <x v="2"/>
    <s v="&quot;CID8474448&quot;"/>
    <x v="5"/>
    <x v="111"/>
    <s v="IMT Manesar"/>
    <n v="13.3"/>
    <n v="24.6"/>
    <x v="0"/>
    <x v="0"/>
    <x v="0"/>
    <x v="0"/>
    <x v="0"/>
    <s v="null"/>
    <n v="726"/>
    <n v="12.98"/>
    <n v="4.2"/>
    <n v="4.3"/>
    <s v="Debit Card"/>
  </r>
  <r>
    <x v="150"/>
    <x v="193"/>
    <x v="193"/>
    <x v="1"/>
    <s v="&quot;CID1607386&quot;"/>
    <x v="2"/>
    <x v="60"/>
    <s v="Noida Film City"/>
    <n v="2"/>
    <n v="10.3"/>
    <x v="0"/>
    <x v="0"/>
    <x v="0"/>
    <x v="0"/>
    <x v="1"/>
    <s v="Customer Demand"/>
    <n v="68"/>
    <n v="19.059999999999999"/>
    <m/>
    <m/>
    <s v="Cash"/>
  </r>
  <r>
    <x v="72"/>
    <x v="194"/>
    <x v="194"/>
    <x v="1"/>
    <s v="&quot;CID9231793&quot;"/>
    <x v="0"/>
    <x v="71"/>
    <s v="Keshav Puram"/>
    <n v="4.4000000000000004"/>
    <n v="15.7"/>
    <x v="0"/>
    <x v="0"/>
    <x v="0"/>
    <x v="0"/>
    <x v="1"/>
    <s v="Vehicle Breakdown"/>
    <n v="136"/>
    <n v="14"/>
    <m/>
    <m/>
    <s v="Debit Card"/>
  </r>
  <r>
    <x v="151"/>
    <x v="195"/>
    <x v="195"/>
    <x v="2"/>
    <s v="&quot;CID1814194&quot;"/>
    <x v="1"/>
    <x v="91"/>
    <s v="New Delhi Railway Station"/>
    <n v="8.8000000000000007"/>
    <n v="16.8"/>
    <x v="0"/>
    <x v="0"/>
    <x v="0"/>
    <x v="0"/>
    <x v="0"/>
    <s v="null"/>
    <n v="455"/>
    <n v="43.06"/>
    <n v="3.8"/>
    <n v="4.3"/>
    <s v="UPI"/>
  </r>
  <r>
    <x v="112"/>
    <x v="196"/>
    <x v="196"/>
    <x v="2"/>
    <s v="&quot;CID5577961&quot;"/>
    <x v="2"/>
    <x v="52"/>
    <s v="Shivaji Park"/>
    <n v="2.6"/>
    <n v="22.2"/>
    <x v="0"/>
    <x v="0"/>
    <x v="0"/>
    <x v="0"/>
    <x v="0"/>
    <s v="null"/>
    <n v="995"/>
    <n v="38.96"/>
    <n v="4.7"/>
    <n v="4.9000000000000004"/>
    <s v="Debit Card"/>
  </r>
  <r>
    <x v="152"/>
    <x v="197"/>
    <x v="197"/>
    <x v="2"/>
    <s v="&quot;CID2958217&quot;"/>
    <x v="6"/>
    <x v="45"/>
    <s v="Meerut"/>
    <n v="2.7"/>
    <n v="25.8"/>
    <x v="0"/>
    <x v="0"/>
    <x v="0"/>
    <x v="0"/>
    <x v="0"/>
    <s v="null"/>
    <n v="1179"/>
    <n v="18.87"/>
    <n v="4.9000000000000004"/>
    <n v="4.5999999999999996"/>
    <s v="Uber Wallet"/>
  </r>
  <r>
    <x v="153"/>
    <x v="198"/>
    <x v="198"/>
    <x v="2"/>
    <s v="&quot;CID4463605&quot;"/>
    <x v="4"/>
    <x v="112"/>
    <s v="Maidan Garhi"/>
    <n v="11"/>
    <n v="33.1"/>
    <x v="0"/>
    <x v="0"/>
    <x v="0"/>
    <x v="0"/>
    <x v="0"/>
    <s v="null"/>
    <n v="525"/>
    <n v="47.88"/>
    <n v="4.2"/>
    <n v="4.5999999999999996"/>
    <s v="Uber Wallet"/>
  </r>
  <r>
    <x v="154"/>
    <x v="199"/>
    <x v="199"/>
    <x v="3"/>
    <s v="&quot;CID9084957&quot;"/>
    <x v="2"/>
    <x v="91"/>
    <s v="Pulbangash"/>
    <n v="11.3"/>
    <m/>
    <x v="0"/>
    <x v="0"/>
    <x v="1"/>
    <x v="1"/>
    <x v="0"/>
    <s v="null"/>
    <m/>
    <m/>
    <m/>
    <m/>
    <s v="null"/>
  </r>
  <r>
    <x v="25"/>
    <x v="200"/>
    <x v="200"/>
    <x v="3"/>
    <s v="&quot;CID8121948&quot;"/>
    <x v="2"/>
    <x v="20"/>
    <s v="Badshahpur"/>
    <n v="6.9"/>
    <m/>
    <x v="0"/>
    <x v="0"/>
    <x v="1"/>
    <x v="3"/>
    <x v="0"/>
    <s v="null"/>
    <m/>
    <m/>
    <m/>
    <m/>
    <s v="null"/>
  </r>
  <r>
    <x v="151"/>
    <x v="201"/>
    <x v="201"/>
    <x v="2"/>
    <s v="&quot;CID4203688&quot;"/>
    <x v="1"/>
    <x v="99"/>
    <s v="Keshav Puram"/>
    <n v="5.0999999999999996"/>
    <n v="27.9"/>
    <x v="0"/>
    <x v="0"/>
    <x v="0"/>
    <x v="0"/>
    <x v="0"/>
    <s v="null"/>
    <n v="300"/>
    <n v="5.7"/>
    <n v="4.2"/>
    <n v="4.5999999999999996"/>
    <s v="UPI"/>
  </r>
  <r>
    <x v="155"/>
    <x v="202"/>
    <x v="202"/>
    <x v="2"/>
    <s v="&quot;CID7265108&quot;"/>
    <x v="1"/>
    <x v="84"/>
    <s v="Sarai Kale Khan"/>
    <n v="11.1"/>
    <n v="18.399999999999999"/>
    <x v="0"/>
    <x v="0"/>
    <x v="0"/>
    <x v="0"/>
    <x v="0"/>
    <s v="null"/>
    <n v="202"/>
    <n v="4.62"/>
    <n v="3.2"/>
    <n v="4.0999999999999996"/>
    <s v="UPI"/>
  </r>
  <r>
    <x v="156"/>
    <x v="203"/>
    <x v="203"/>
    <x v="2"/>
    <s v="&quot;CID4647277&quot;"/>
    <x v="3"/>
    <x v="113"/>
    <s v="Green Park"/>
    <n v="6.3"/>
    <n v="34.1"/>
    <x v="0"/>
    <x v="0"/>
    <x v="0"/>
    <x v="0"/>
    <x v="0"/>
    <s v="null"/>
    <n v="475"/>
    <n v="42.26"/>
    <n v="4.3"/>
    <n v="4.2"/>
    <s v="Cash"/>
  </r>
  <r>
    <x v="157"/>
    <x v="204"/>
    <x v="204"/>
    <x v="2"/>
    <s v="&quot;CID5808222&quot;"/>
    <x v="1"/>
    <x v="114"/>
    <s v="Saidulajab"/>
    <n v="6.1"/>
    <n v="17"/>
    <x v="0"/>
    <x v="0"/>
    <x v="0"/>
    <x v="0"/>
    <x v="0"/>
    <s v="null"/>
    <n v="833"/>
    <n v="19.489999999999998"/>
    <n v="4"/>
    <n v="3.4"/>
    <s v="Debit Card"/>
  </r>
  <r>
    <x v="10"/>
    <x v="205"/>
    <x v="205"/>
    <x v="3"/>
    <s v="&quot;CID2012161&quot;"/>
    <x v="1"/>
    <x v="68"/>
    <s v="Kashmere Gate"/>
    <n v="3.9"/>
    <m/>
    <x v="0"/>
    <x v="0"/>
    <x v="1"/>
    <x v="2"/>
    <x v="0"/>
    <s v="null"/>
    <m/>
    <m/>
    <m/>
    <m/>
    <s v="null"/>
  </r>
  <r>
    <x v="158"/>
    <x v="206"/>
    <x v="206"/>
    <x v="2"/>
    <s v="&quot;CID8152575&quot;"/>
    <x v="5"/>
    <x v="0"/>
    <s v="Shahdara"/>
    <n v="7.3"/>
    <n v="33.1"/>
    <x v="0"/>
    <x v="0"/>
    <x v="0"/>
    <x v="0"/>
    <x v="0"/>
    <s v="null"/>
    <n v="158"/>
    <n v="40.36"/>
    <n v="3.7"/>
    <n v="4.9000000000000004"/>
    <s v="UPI"/>
  </r>
  <r>
    <x v="159"/>
    <x v="207"/>
    <x v="207"/>
    <x v="2"/>
    <s v="&quot;CID6242930&quot;"/>
    <x v="4"/>
    <x v="115"/>
    <s v="Palam Vihar"/>
    <n v="10"/>
    <n v="36.9"/>
    <x v="0"/>
    <x v="0"/>
    <x v="0"/>
    <x v="0"/>
    <x v="0"/>
    <s v="null"/>
    <n v="155"/>
    <n v="42.59"/>
    <n v="4.7"/>
    <n v="3.2"/>
    <s v="Cash"/>
  </r>
  <r>
    <x v="90"/>
    <x v="208"/>
    <x v="208"/>
    <x v="3"/>
    <s v="&quot;CID3389825&quot;"/>
    <x v="2"/>
    <x v="116"/>
    <s v="Pulbangash"/>
    <n v="9.3000000000000007"/>
    <m/>
    <x v="0"/>
    <x v="0"/>
    <x v="1"/>
    <x v="3"/>
    <x v="0"/>
    <s v="null"/>
    <m/>
    <m/>
    <m/>
    <m/>
    <s v="null"/>
  </r>
  <r>
    <x v="74"/>
    <x v="209"/>
    <x v="209"/>
    <x v="2"/>
    <s v="&quot;CID6418422&quot;"/>
    <x v="2"/>
    <x v="26"/>
    <s v="Mundka"/>
    <n v="10.5"/>
    <n v="33.9"/>
    <x v="0"/>
    <x v="0"/>
    <x v="0"/>
    <x v="0"/>
    <x v="0"/>
    <s v="null"/>
    <n v="107"/>
    <n v="21.68"/>
    <n v="4.3"/>
    <n v="4.9000000000000004"/>
    <s v="UPI"/>
  </r>
  <r>
    <x v="160"/>
    <x v="210"/>
    <x v="210"/>
    <x v="2"/>
    <s v="&quot;CID6365387&quot;"/>
    <x v="5"/>
    <x v="39"/>
    <s v="Rohini West"/>
    <n v="6.8"/>
    <n v="22.4"/>
    <x v="0"/>
    <x v="0"/>
    <x v="0"/>
    <x v="0"/>
    <x v="0"/>
    <s v="null"/>
    <n v="151"/>
    <n v="29.9"/>
    <n v="4.5999999999999996"/>
    <n v="4.5999999999999996"/>
    <s v="UPI"/>
  </r>
  <r>
    <x v="161"/>
    <x v="211"/>
    <x v="211"/>
    <x v="2"/>
    <s v="&quot;CID5973257&quot;"/>
    <x v="5"/>
    <x v="117"/>
    <s v="Bhikaji Cama Place"/>
    <n v="10.7"/>
    <n v="30.4"/>
    <x v="0"/>
    <x v="0"/>
    <x v="0"/>
    <x v="0"/>
    <x v="0"/>
    <s v="null"/>
    <n v="187"/>
    <n v="42.27"/>
    <n v="4.3"/>
    <n v="4.8"/>
    <s v="Cash"/>
  </r>
  <r>
    <x v="162"/>
    <x v="212"/>
    <x v="212"/>
    <x v="2"/>
    <s v="&quot;CID8225890&quot;"/>
    <x v="5"/>
    <x v="67"/>
    <s v="Basai Dhankot"/>
    <n v="12.3"/>
    <n v="34.6"/>
    <x v="0"/>
    <x v="0"/>
    <x v="0"/>
    <x v="0"/>
    <x v="0"/>
    <s v="null"/>
    <n v="1543"/>
    <n v="49.71"/>
    <n v="4.4000000000000004"/>
    <n v="5"/>
    <s v="Cash"/>
  </r>
  <r>
    <x v="10"/>
    <x v="213"/>
    <x v="213"/>
    <x v="2"/>
    <s v="&quot;CID8378909&quot;"/>
    <x v="0"/>
    <x v="20"/>
    <s v="Gurgaon Sector 56"/>
    <n v="3.8"/>
    <n v="20.2"/>
    <x v="0"/>
    <x v="0"/>
    <x v="0"/>
    <x v="0"/>
    <x v="0"/>
    <s v="null"/>
    <n v="432"/>
    <n v="32.56"/>
    <n v="4.2"/>
    <n v="5"/>
    <s v="UPI"/>
  </r>
  <r>
    <x v="50"/>
    <x v="214"/>
    <x v="214"/>
    <x v="4"/>
    <s v="&quot;CID9032039&quot;"/>
    <x v="1"/>
    <x v="36"/>
    <s v="Moti Nagar"/>
    <n v="10.199999999999999"/>
    <m/>
    <x v="1"/>
    <x v="1"/>
    <x v="0"/>
    <x v="0"/>
    <x v="0"/>
    <s v="null"/>
    <m/>
    <m/>
    <m/>
    <m/>
    <s v="null"/>
  </r>
  <r>
    <x v="163"/>
    <x v="215"/>
    <x v="215"/>
    <x v="1"/>
    <s v="&quot;CID9448818&quot;"/>
    <x v="1"/>
    <x v="110"/>
    <s v="Anand Vihar ISBT"/>
    <n v="4.4000000000000004"/>
    <n v="23.6"/>
    <x v="0"/>
    <x v="0"/>
    <x v="0"/>
    <x v="0"/>
    <x v="1"/>
    <s v="Vehicle Breakdown"/>
    <n v="195"/>
    <n v="14.49"/>
    <m/>
    <m/>
    <s v="Uber Wallet"/>
  </r>
  <r>
    <x v="164"/>
    <x v="216"/>
    <x v="216"/>
    <x v="2"/>
    <s v="&quot;CID8747096&quot;"/>
    <x v="5"/>
    <x v="118"/>
    <s v="Udyog Vihar"/>
    <n v="3.2"/>
    <n v="30.8"/>
    <x v="0"/>
    <x v="0"/>
    <x v="0"/>
    <x v="0"/>
    <x v="0"/>
    <s v="null"/>
    <n v="54"/>
    <n v="31.49"/>
    <n v="4.5999999999999996"/>
    <n v="4.9000000000000004"/>
    <s v="Cash"/>
  </r>
  <r>
    <x v="5"/>
    <x v="217"/>
    <x v="217"/>
    <x v="2"/>
    <s v="&quot;CID1104786&quot;"/>
    <x v="2"/>
    <x v="119"/>
    <s v="Maidan Garhi"/>
    <n v="13.4"/>
    <n v="20"/>
    <x v="0"/>
    <x v="0"/>
    <x v="0"/>
    <x v="0"/>
    <x v="0"/>
    <s v="null"/>
    <n v="939"/>
    <n v="21.28"/>
    <n v="3.8"/>
    <n v="5"/>
    <s v="UPI"/>
  </r>
  <r>
    <x v="142"/>
    <x v="218"/>
    <x v="218"/>
    <x v="2"/>
    <s v="&quot;CID7166980&quot;"/>
    <x v="2"/>
    <x v="47"/>
    <s v="GTB Nagar"/>
    <n v="9.8000000000000007"/>
    <n v="43.4"/>
    <x v="0"/>
    <x v="0"/>
    <x v="0"/>
    <x v="0"/>
    <x v="0"/>
    <s v="null"/>
    <n v="829"/>
    <n v="34.14"/>
    <n v="4.5999999999999996"/>
    <n v="4.2"/>
    <s v="UPI"/>
  </r>
  <r>
    <x v="63"/>
    <x v="219"/>
    <x v="219"/>
    <x v="2"/>
    <s v="&quot;CID9190683&quot;"/>
    <x v="2"/>
    <x v="120"/>
    <s v="Gwal Pahari"/>
    <n v="8.6999999999999993"/>
    <n v="27.2"/>
    <x v="0"/>
    <x v="0"/>
    <x v="0"/>
    <x v="0"/>
    <x v="0"/>
    <s v="null"/>
    <n v="314"/>
    <n v="20.66"/>
    <n v="4.5999999999999996"/>
    <n v="4.3"/>
    <s v="UPI"/>
  </r>
  <r>
    <x v="165"/>
    <x v="220"/>
    <x v="220"/>
    <x v="2"/>
    <s v="&quot;CID9031824&quot;"/>
    <x v="1"/>
    <x v="121"/>
    <s v="Tis Hazari"/>
    <n v="11.7"/>
    <n v="30.5"/>
    <x v="0"/>
    <x v="0"/>
    <x v="0"/>
    <x v="0"/>
    <x v="0"/>
    <s v="null"/>
    <n v="1249"/>
    <n v="24.6"/>
    <n v="4.0999999999999996"/>
    <n v="3.7"/>
    <s v="Cash"/>
  </r>
  <r>
    <x v="11"/>
    <x v="221"/>
    <x v="221"/>
    <x v="2"/>
    <s v="&quot;CID3789359&quot;"/>
    <x v="2"/>
    <x v="106"/>
    <s v="South Extension"/>
    <n v="4.5"/>
    <n v="27.4"/>
    <x v="0"/>
    <x v="0"/>
    <x v="0"/>
    <x v="0"/>
    <x v="0"/>
    <s v="null"/>
    <n v="437"/>
    <n v="27.94"/>
    <n v="3.9"/>
    <n v="4.5999999999999996"/>
    <s v="UPI"/>
  </r>
  <r>
    <x v="166"/>
    <x v="222"/>
    <x v="222"/>
    <x v="2"/>
    <s v="&quot;CID5103518&quot;"/>
    <x v="5"/>
    <x v="100"/>
    <s v="Moolchand"/>
    <n v="9.6"/>
    <n v="28.1"/>
    <x v="0"/>
    <x v="0"/>
    <x v="0"/>
    <x v="0"/>
    <x v="0"/>
    <s v="null"/>
    <n v="83"/>
    <n v="44.57"/>
    <n v="4.5999999999999996"/>
    <n v="4.5"/>
    <s v="UPI"/>
  </r>
  <r>
    <x v="45"/>
    <x v="223"/>
    <x v="223"/>
    <x v="2"/>
    <s v="&quot;CID9092173&quot;"/>
    <x v="2"/>
    <x v="113"/>
    <s v="Raj Nagar Extension"/>
    <n v="14.2"/>
    <n v="15.7"/>
    <x v="0"/>
    <x v="0"/>
    <x v="0"/>
    <x v="0"/>
    <x v="0"/>
    <s v="null"/>
    <n v="1444"/>
    <n v="15.43"/>
    <n v="4.2"/>
    <n v="3.1"/>
    <s v="Cash"/>
  </r>
  <r>
    <x v="63"/>
    <x v="224"/>
    <x v="224"/>
    <x v="3"/>
    <s v="&quot;CID3372949&quot;"/>
    <x v="5"/>
    <x v="122"/>
    <s v="Meerut"/>
    <n v="6.5"/>
    <m/>
    <x v="0"/>
    <x v="0"/>
    <x v="1"/>
    <x v="2"/>
    <x v="0"/>
    <s v="null"/>
    <m/>
    <m/>
    <m/>
    <m/>
    <s v="null"/>
  </r>
  <r>
    <x v="167"/>
    <x v="225"/>
    <x v="225"/>
    <x v="0"/>
    <s v="&quot;CID4998701&quot;"/>
    <x v="3"/>
    <x v="63"/>
    <s v="Uttam Nagar"/>
    <m/>
    <m/>
    <x v="0"/>
    <x v="0"/>
    <x v="0"/>
    <x v="0"/>
    <x v="0"/>
    <s v="null"/>
    <m/>
    <m/>
    <m/>
    <m/>
    <s v="null"/>
  </r>
  <r>
    <x v="168"/>
    <x v="226"/>
    <x v="226"/>
    <x v="2"/>
    <s v="&quot;CID6825812&quot;"/>
    <x v="4"/>
    <x v="123"/>
    <s v="Golf Course Road"/>
    <n v="5.8"/>
    <n v="31.4"/>
    <x v="0"/>
    <x v="0"/>
    <x v="0"/>
    <x v="0"/>
    <x v="0"/>
    <s v="null"/>
    <n v="1368"/>
    <n v="42.88"/>
    <n v="4.3"/>
    <n v="3.8"/>
    <s v="Cash"/>
  </r>
  <r>
    <x v="169"/>
    <x v="227"/>
    <x v="227"/>
    <x v="0"/>
    <s v="&quot;CID7694379&quot;"/>
    <x v="4"/>
    <x v="20"/>
    <s v="Ghitorni Village"/>
    <m/>
    <m/>
    <x v="0"/>
    <x v="0"/>
    <x v="0"/>
    <x v="0"/>
    <x v="0"/>
    <s v="null"/>
    <m/>
    <m/>
    <m/>
    <m/>
    <s v="null"/>
  </r>
  <r>
    <x v="170"/>
    <x v="228"/>
    <x v="228"/>
    <x v="2"/>
    <s v="&quot;CID1875498&quot;"/>
    <x v="2"/>
    <x v="124"/>
    <s v="Narsinghpur"/>
    <n v="7.1"/>
    <n v="18"/>
    <x v="0"/>
    <x v="0"/>
    <x v="0"/>
    <x v="0"/>
    <x v="0"/>
    <s v="null"/>
    <n v="418"/>
    <n v="23.31"/>
    <n v="4.2"/>
    <n v="4.5999999999999996"/>
    <s v="UPI"/>
  </r>
  <r>
    <x v="171"/>
    <x v="229"/>
    <x v="229"/>
    <x v="2"/>
    <s v="&quot;CID5302286&quot;"/>
    <x v="3"/>
    <x v="125"/>
    <s v="IGNOU Road"/>
    <n v="11"/>
    <n v="40"/>
    <x v="0"/>
    <x v="0"/>
    <x v="0"/>
    <x v="0"/>
    <x v="0"/>
    <s v="null"/>
    <n v="363"/>
    <n v="31.36"/>
    <n v="4.2"/>
    <n v="4.3"/>
    <s v="UPI"/>
  </r>
  <r>
    <x v="5"/>
    <x v="230"/>
    <x v="230"/>
    <x v="2"/>
    <s v="&quot;CID8316899&quot;"/>
    <x v="5"/>
    <x v="5"/>
    <s v="Chandni Chowk"/>
    <n v="12.8"/>
    <n v="15.3"/>
    <x v="0"/>
    <x v="0"/>
    <x v="0"/>
    <x v="0"/>
    <x v="0"/>
    <s v="null"/>
    <n v="279"/>
    <n v="16.68"/>
    <n v="4.0999999999999996"/>
    <n v="4.9000000000000004"/>
    <s v="Cash"/>
  </r>
  <r>
    <x v="172"/>
    <x v="231"/>
    <x v="231"/>
    <x v="2"/>
    <s v="&quot;CID2089022&quot;"/>
    <x v="5"/>
    <x v="126"/>
    <s v="AIIMS"/>
    <n v="5.0999999999999996"/>
    <n v="39.9"/>
    <x v="0"/>
    <x v="0"/>
    <x v="0"/>
    <x v="0"/>
    <x v="0"/>
    <s v="null"/>
    <n v="332"/>
    <n v="49.06"/>
    <n v="4.4000000000000004"/>
    <n v="4.5999999999999996"/>
    <s v="Cash"/>
  </r>
  <r>
    <x v="173"/>
    <x v="232"/>
    <x v="232"/>
    <x v="2"/>
    <s v="&quot;CID2183387&quot;"/>
    <x v="2"/>
    <x v="127"/>
    <s v="Gurgaon Sector 29"/>
    <n v="4.7"/>
    <n v="37.9"/>
    <x v="0"/>
    <x v="0"/>
    <x v="0"/>
    <x v="0"/>
    <x v="0"/>
    <s v="null"/>
    <n v="448"/>
    <n v="28.34"/>
    <n v="4.3"/>
    <n v="4.9000000000000004"/>
    <s v="UPI"/>
  </r>
  <r>
    <x v="107"/>
    <x v="233"/>
    <x v="233"/>
    <x v="4"/>
    <s v="&quot;CID1889689&quot;"/>
    <x v="4"/>
    <x v="77"/>
    <s v="Peeragarhi"/>
    <n v="11.2"/>
    <m/>
    <x v="1"/>
    <x v="5"/>
    <x v="0"/>
    <x v="0"/>
    <x v="0"/>
    <s v="null"/>
    <m/>
    <m/>
    <m/>
    <m/>
    <s v="null"/>
  </r>
  <r>
    <x v="81"/>
    <x v="234"/>
    <x v="234"/>
    <x v="2"/>
    <s v="&quot;CID8741995&quot;"/>
    <x v="1"/>
    <x v="121"/>
    <s v="Ambience Mall"/>
    <n v="12.9"/>
    <n v="29.7"/>
    <x v="0"/>
    <x v="0"/>
    <x v="0"/>
    <x v="0"/>
    <x v="0"/>
    <s v="null"/>
    <n v="64"/>
    <n v="38.65"/>
    <n v="3.5"/>
    <n v="5"/>
    <s v="UPI"/>
  </r>
  <r>
    <x v="174"/>
    <x v="235"/>
    <x v="235"/>
    <x v="2"/>
    <s v="&quot;CID7080252&quot;"/>
    <x v="1"/>
    <x v="59"/>
    <s v="Rohini"/>
    <n v="4.2"/>
    <n v="18.899999999999999"/>
    <x v="0"/>
    <x v="0"/>
    <x v="0"/>
    <x v="0"/>
    <x v="0"/>
    <s v="null"/>
    <n v="682"/>
    <n v="3.05"/>
    <n v="4.7"/>
    <n v="4.3"/>
    <s v="UPI"/>
  </r>
  <r>
    <x v="175"/>
    <x v="236"/>
    <x v="236"/>
    <x v="0"/>
    <s v="&quot;CID3656786&quot;"/>
    <x v="5"/>
    <x v="128"/>
    <s v="Munirka"/>
    <m/>
    <m/>
    <x v="0"/>
    <x v="0"/>
    <x v="0"/>
    <x v="0"/>
    <x v="0"/>
    <s v="null"/>
    <m/>
    <m/>
    <m/>
    <m/>
    <s v="null"/>
  </r>
  <r>
    <x v="34"/>
    <x v="237"/>
    <x v="237"/>
    <x v="2"/>
    <s v="&quot;CID1670641&quot;"/>
    <x v="5"/>
    <x v="59"/>
    <s v="India Gate"/>
    <n v="5.2"/>
    <n v="37.799999999999997"/>
    <x v="0"/>
    <x v="0"/>
    <x v="0"/>
    <x v="0"/>
    <x v="0"/>
    <s v="null"/>
    <n v="488"/>
    <n v="41.81"/>
    <n v="4.2"/>
    <n v="4.0999999999999996"/>
    <s v="UPI"/>
  </r>
  <r>
    <x v="10"/>
    <x v="238"/>
    <x v="238"/>
    <x v="4"/>
    <s v="&quot;CID1401223&quot;"/>
    <x v="2"/>
    <x v="127"/>
    <s v="Chandni Chowk"/>
    <n v="16.899999999999999"/>
    <m/>
    <x v="1"/>
    <x v="4"/>
    <x v="0"/>
    <x v="0"/>
    <x v="0"/>
    <s v="null"/>
    <m/>
    <m/>
    <m/>
    <m/>
    <s v="null"/>
  </r>
  <r>
    <x v="176"/>
    <x v="239"/>
    <x v="239"/>
    <x v="2"/>
    <s v="&quot;CID7281467&quot;"/>
    <x v="1"/>
    <x v="103"/>
    <s v="Ghaziabad"/>
    <n v="3.9"/>
    <n v="40.6"/>
    <x v="0"/>
    <x v="0"/>
    <x v="0"/>
    <x v="0"/>
    <x v="0"/>
    <s v="null"/>
    <n v="953"/>
    <n v="31.28"/>
    <n v="4.9000000000000004"/>
    <n v="4.7"/>
    <s v="Cash"/>
  </r>
  <r>
    <x v="65"/>
    <x v="240"/>
    <x v="240"/>
    <x v="2"/>
    <s v="&quot;CID2894784&quot;"/>
    <x v="1"/>
    <x v="107"/>
    <s v="Azadpur"/>
    <n v="9.9"/>
    <n v="15.6"/>
    <x v="0"/>
    <x v="0"/>
    <x v="0"/>
    <x v="0"/>
    <x v="0"/>
    <s v="null"/>
    <n v="965"/>
    <n v="34.5"/>
    <n v="4.0999999999999996"/>
    <n v="4.2"/>
    <s v="UPI"/>
  </r>
  <r>
    <x v="177"/>
    <x v="241"/>
    <x v="241"/>
    <x v="2"/>
    <s v="&quot;CID8283589&quot;"/>
    <x v="1"/>
    <x v="86"/>
    <s v="Green Park"/>
    <n v="10"/>
    <n v="40.6"/>
    <x v="0"/>
    <x v="0"/>
    <x v="0"/>
    <x v="0"/>
    <x v="0"/>
    <s v="null"/>
    <n v="405"/>
    <n v="13.1"/>
    <n v="3.6"/>
    <n v="4.5999999999999996"/>
    <s v="Credit Card"/>
  </r>
  <r>
    <x v="108"/>
    <x v="242"/>
    <x v="242"/>
    <x v="0"/>
    <s v="&quot;CID3277993&quot;"/>
    <x v="2"/>
    <x v="68"/>
    <s v="Sikanderpur"/>
    <m/>
    <m/>
    <x v="0"/>
    <x v="0"/>
    <x v="0"/>
    <x v="0"/>
    <x v="0"/>
    <s v="null"/>
    <m/>
    <m/>
    <m/>
    <m/>
    <s v="null"/>
  </r>
  <r>
    <x v="178"/>
    <x v="243"/>
    <x v="243"/>
    <x v="3"/>
    <s v="&quot;CID2049171&quot;"/>
    <x v="5"/>
    <x v="50"/>
    <s v="Vasant Kunj"/>
    <n v="10.199999999999999"/>
    <m/>
    <x v="0"/>
    <x v="0"/>
    <x v="1"/>
    <x v="1"/>
    <x v="0"/>
    <s v="null"/>
    <m/>
    <m/>
    <m/>
    <m/>
    <s v="null"/>
  </r>
  <r>
    <x v="146"/>
    <x v="244"/>
    <x v="244"/>
    <x v="2"/>
    <s v="&quot;CID4955715&quot;"/>
    <x v="1"/>
    <x v="110"/>
    <s v="Kalkaji"/>
    <n v="5"/>
    <n v="23.7"/>
    <x v="0"/>
    <x v="0"/>
    <x v="0"/>
    <x v="0"/>
    <x v="0"/>
    <s v="null"/>
    <n v="423"/>
    <n v="9.93"/>
    <n v="4.4000000000000004"/>
    <n v="4.9000000000000004"/>
    <s v="UPI"/>
  </r>
  <r>
    <x v="102"/>
    <x v="245"/>
    <x v="245"/>
    <x v="4"/>
    <s v="&quot;CID2749175&quot;"/>
    <x v="1"/>
    <x v="129"/>
    <s v="Panipat"/>
    <n v="11.9"/>
    <m/>
    <x v="1"/>
    <x v="2"/>
    <x v="0"/>
    <x v="0"/>
    <x v="0"/>
    <s v="null"/>
    <m/>
    <m/>
    <m/>
    <m/>
    <s v="null"/>
  </r>
  <r>
    <x v="114"/>
    <x v="246"/>
    <x v="246"/>
    <x v="0"/>
    <s v="&quot;CID6307524&quot;"/>
    <x v="2"/>
    <x v="115"/>
    <s v="Jasola"/>
    <m/>
    <m/>
    <x v="0"/>
    <x v="0"/>
    <x v="0"/>
    <x v="0"/>
    <x v="0"/>
    <s v="null"/>
    <m/>
    <m/>
    <m/>
    <m/>
    <s v="null"/>
  </r>
  <r>
    <x v="49"/>
    <x v="247"/>
    <x v="247"/>
    <x v="2"/>
    <s v="&quot;CID5464558&quot;"/>
    <x v="2"/>
    <x v="71"/>
    <s v="Bahadurgarh"/>
    <n v="11.1"/>
    <n v="31.9"/>
    <x v="0"/>
    <x v="0"/>
    <x v="0"/>
    <x v="0"/>
    <x v="0"/>
    <s v="null"/>
    <n v="264"/>
    <n v="31.93"/>
    <n v="3.7"/>
    <n v="4.2"/>
    <s v="UPI"/>
  </r>
  <r>
    <x v="179"/>
    <x v="248"/>
    <x v="248"/>
    <x v="2"/>
    <s v="&quot;CID8125937&quot;"/>
    <x v="5"/>
    <x v="130"/>
    <s v="Hauz Khas"/>
    <n v="11.2"/>
    <n v="31.3"/>
    <x v="0"/>
    <x v="0"/>
    <x v="0"/>
    <x v="0"/>
    <x v="0"/>
    <s v="null"/>
    <n v="249"/>
    <n v="34.729999999999997"/>
    <n v="4.2"/>
    <n v="4.9000000000000004"/>
    <s v="UPI"/>
  </r>
  <r>
    <x v="180"/>
    <x v="249"/>
    <x v="249"/>
    <x v="2"/>
    <s v="&quot;CID2026490&quot;"/>
    <x v="2"/>
    <x v="48"/>
    <s v="Delhi Gate"/>
    <n v="13.5"/>
    <n v="32.9"/>
    <x v="0"/>
    <x v="0"/>
    <x v="0"/>
    <x v="0"/>
    <x v="0"/>
    <s v="null"/>
    <n v="628"/>
    <n v="31.51"/>
    <n v="4.9000000000000004"/>
    <n v="4.9000000000000004"/>
    <s v="Cash"/>
  </r>
  <r>
    <x v="181"/>
    <x v="250"/>
    <x v="250"/>
    <x v="1"/>
    <s v="&quot;CID3865002&quot;"/>
    <x v="6"/>
    <x v="73"/>
    <s v="Lok Kalyan Marg"/>
    <n v="4.0999999999999996"/>
    <n v="19.7"/>
    <x v="0"/>
    <x v="0"/>
    <x v="0"/>
    <x v="0"/>
    <x v="1"/>
    <s v="Other Issue"/>
    <n v="110"/>
    <n v="14.46"/>
    <m/>
    <m/>
    <s v="UPI"/>
  </r>
  <r>
    <x v="182"/>
    <x v="251"/>
    <x v="251"/>
    <x v="3"/>
    <s v="&quot;CID6954811&quot;"/>
    <x v="0"/>
    <x v="104"/>
    <s v="Pragati Maidan"/>
    <n v="9.3000000000000007"/>
    <m/>
    <x v="0"/>
    <x v="0"/>
    <x v="1"/>
    <x v="2"/>
    <x v="0"/>
    <s v="null"/>
    <m/>
    <m/>
    <m/>
    <m/>
    <s v="null"/>
  </r>
  <r>
    <x v="133"/>
    <x v="252"/>
    <x v="252"/>
    <x v="2"/>
    <s v="&quot;CID4533250&quot;"/>
    <x v="4"/>
    <x v="10"/>
    <s v="Mundka"/>
    <n v="7.7"/>
    <n v="15.9"/>
    <x v="0"/>
    <x v="0"/>
    <x v="0"/>
    <x v="0"/>
    <x v="0"/>
    <s v="null"/>
    <n v="190"/>
    <n v="10.27"/>
    <n v="4.7"/>
    <n v="4.8"/>
    <s v="UPI"/>
  </r>
  <r>
    <x v="160"/>
    <x v="253"/>
    <x v="253"/>
    <x v="2"/>
    <s v="&quot;CID2099192&quot;"/>
    <x v="3"/>
    <x v="46"/>
    <s v="Okhla"/>
    <n v="5.2"/>
    <n v="23.1"/>
    <x v="0"/>
    <x v="0"/>
    <x v="0"/>
    <x v="0"/>
    <x v="0"/>
    <s v="null"/>
    <n v="264"/>
    <n v="46.07"/>
    <n v="4.3"/>
    <n v="3.1"/>
    <s v="Uber Wallet"/>
  </r>
  <r>
    <x v="183"/>
    <x v="254"/>
    <x v="254"/>
    <x v="4"/>
    <s v="&quot;CID3906781&quot;"/>
    <x v="1"/>
    <x v="121"/>
    <s v="Vaishali"/>
    <n v="7.6"/>
    <m/>
    <x v="1"/>
    <x v="3"/>
    <x v="0"/>
    <x v="0"/>
    <x v="0"/>
    <s v="null"/>
    <m/>
    <m/>
    <m/>
    <m/>
    <s v="null"/>
  </r>
  <r>
    <x v="184"/>
    <x v="255"/>
    <x v="255"/>
    <x v="2"/>
    <s v="&quot;CID7679264&quot;"/>
    <x v="4"/>
    <x v="40"/>
    <s v="New Colony"/>
    <n v="10"/>
    <n v="37.299999999999997"/>
    <x v="0"/>
    <x v="0"/>
    <x v="0"/>
    <x v="0"/>
    <x v="0"/>
    <s v="null"/>
    <n v="147"/>
    <n v="45.51"/>
    <n v="4.3"/>
    <n v="4.5"/>
    <s v="UPI"/>
  </r>
  <r>
    <x v="185"/>
    <x v="256"/>
    <x v="256"/>
    <x v="0"/>
    <s v="&quot;CID8192836&quot;"/>
    <x v="5"/>
    <x v="101"/>
    <s v="Kirti Nagar"/>
    <m/>
    <m/>
    <x v="0"/>
    <x v="0"/>
    <x v="0"/>
    <x v="0"/>
    <x v="0"/>
    <s v="null"/>
    <m/>
    <m/>
    <m/>
    <m/>
    <s v="null"/>
  </r>
  <r>
    <x v="173"/>
    <x v="257"/>
    <x v="257"/>
    <x v="2"/>
    <s v="&quot;CID1892630&quot;"/>
    <x v="2"/>
    <x v="11"/>
    <s v="Kaushambi"/>
    <n v="4.4000000000000004"/>
    <n v="28.1"/>
    <x v="0"/>
    <x v="0"/>
    <x v="0"/>
    <x v="0"/>
    <x v="0"/>
    <s v="null"/>
    <n v="953"/>
    <n v="34.9"/>
    <n v="4.4000000000000004"/>
    <n v="4.8"/>
    <s v="UPI"/>
  </r>
  <r>
    <x v="186"/>
    <x v="258"/>
    <x v="258"/>
    <x v="2"/>
    <s v="&quot;CID5350125&quot;"/>
    <x v="5"/>
    <x v="5"/>
    <s v="Ashok Park Main"/>
    <n v="14.9"/>
    <n v="20.9"/>
    <x v="0"/>
    <x v="0"/>
    <x v="0"/>
    <x v="0"/>
    <x v="0"/>
    <s v="null"/>
    <n v="654"/>
    <n v="30.87"/>
    <n v="4.3"/>
    <n v="4.9000000000000004"/>
    <s v="Cash"/>
  </r>
  <r>
    <x v="53"/>
    <x v="259"/>
    <x v="259"/>
    <x v="2"/>
    <s v="&quot;CID3570152&quot;"/>
    <x v="1"/>
    <x v="120"/>
    <s v="Sarai Kale Khan"/>
    <n v="8.4"/>
    <n v="19.7"/>
    <x v="0"/>
    <x v="0"/>
    <x v="0"/>
    <x v="0"/>
    <x v="0"/>
    <s v="null"/>
    <n v="427"/>
    <n v="37.07"/>
    <n v="4.0999999999999996"/>
    <n v="4.9000000000000004"/>
    <s v="Cash"/>
  </r>
  <r>
    <x v="187"/>
    <x v="260"/>
    <x v="260"/>
    <x v="3"/>
    <s v="&quot;CID2108992&quot;"/>
    <x v="5"/>
    <x v="10"/>
    <s v="Civil Lines Gurgaon"/>
    <n v="11.8"/>
    <m/>
    <x v="0"/>
    <x v="0"/>
    <x v="1"/>
    <x v="1"/>
    <x v="0"/>
    <s v="null"/>
    <m/>
    <m/>
    <m/>
    <m/>
    <s v="null"/>
  </r>
  <r>
    <x v="185"/>
    <x v="261"/>
    <x v="261"/>
    <x v="2"/>
    <s v="&quot;CID9712348&quot;"/>
    <x v="2"/>
    <x v="131"/>
    <s v="Mayur Vihar"/>
    <n v="5.8"/>
    <n v="25.5"/>
    <x v="0"/>
    <x v="0"/>
    <x v="0"/>
    <x v="0"/>
    <x v="0"/>
    <s v="null"/>
    <n v="610"/>
    <n v="35.380000000000003"/>
    <n v="4.4000000000000004"/>
    <n v="4.3"/>
    <s v="Uber Wallet"/>
  </r>
  <r>
    <x v="188"/>
    <x v="262"/>
    <x v="262"/>
    <x v="2"/>
    <s v="&quot;CID8572565&quot;"/>
    <x v="4"/>
    <x v="87"/>
    <s v="Raj Nagar Extension"/>
    <n v="7.1"/>
    <n v="42.5"/>
    <x v="0"/>
    <x v="0"/>
    <x v="0"/>
    <x v="0"/>
    <x v="0"/>
    <s v="null"/>
    <n v="648"/>
    <n v="19.61"/>
    <n v="4.2"/>
    <n v="5"/>
    <s v="UPI"/>
  </r>
  <r>
    <x v="189"/>
    <x v="263"/>
    <x v="263"/>
    <x v="2"/>
    <s v="&quot;CID7449191&quot;"/>
    <x v="4"/>
    <x v="20"/>
    <s v="Green Park"/>
    <n v="8.8000000000000007"/>
    <n v="40.4"/>
    <x v="0"/>
    <x v="0"/>
    <x v="0"/>
    <x v="0"/>
    <x v="0"/>
    <s v="null"/>
    <n v="792"/>
    <n v="23.82"/>
    <n v="3.2"/>
    <n v="4.3"/>
    <s v="Cash"/>
  </r>
  <r>
    <x v="115"/>
    <x v="264"/>
    <x v="264"/>
    <x v="2"/>
    <s v="&quot;CID3617414&quot;"/>
    <x v="5"/>
    <x v="131"/>
    <s v="Tughlakabad"/>
    <n v="13.6"/>
    <n v="29.8"/>
    <x v="0"/>
    <x v="0"/>
    <x v="0"/>
    <x v="0"/>
    <x v="0"/>
    <s v="null"/>
    <n v="676"/>
    <n v="39.979999999999997"/>
    <n v="3.6"/>
    <n v="4.7"/>
    <s v="UPI"/>
  </r>
  <r>
    <x v="190"/>
    <x v="265"/>
    <x v="265"/>
    <x v="2"/>
    <s v="&quot;CID2424398&quot;"/>
    <x v="4"/>
    <x v="111"/>
    <s v="Moolchand"/>
    <n v="5.0999999999999996"/>
    <n v="22.4"/>
    <x v="0"/>
    <x v="0"/>
    <x v="0"/>
    <x v="0"/>
    <x v="0"/>
    <s v="null"/>
    <n v="389"/>
    <n v="27.16"/>
    <n v="3.6"/>
    <n v="3.9"/>
    <s v="Uber Wallet"/>
  </r>
  <r>
    <x v="115"/>
    <x v="266"/>
    <x v="266"/>
    <x v="2"/>
    <s v="&quot;CID7174383&quot;"/>
    <x v="3"/>
    <x v="75"/>
    <s v="Malviya Nagar"/>
    <n v="11.4"/>
    <n v="42.6"/>
    <x v="0"/>
    <x v="0"/>
    <x v="0"/>
    <x v="0"/>
    <x v="0"/>
    <s v="null"/>
    <n v="74"/>
    <n v="48.45"/>
    <n v="4.0999999999999996"/>
    <n v="3.9"/>
    <s v="Uber Wallet"/>
  </r>
  <r>
    <x v="191"/>
    <x v="267"/>
    <x v="267"/>
    <x v="3"/>
    <s v="&quot;CID9232923&quot;"/>
    <x v="2"/>
    <x v="132"/>
    <s v="Old Gurgaon"/>
    <n v="8.1999999999999993"/>
    <m/>
    <x v="0"/>
    <x v="0"/>
    <x v="1"/>
    <x v="1"/>
    <x v="0"/>
    <s v="null"/>
    <m/>
    <m/>
    <m/>
    <m/>
    <s v="null"/>
  </r>
  <r>
    <x v="136"/>
    <x v="268"/>
    <x v="268"/>
    <x v="3"/>
    <s v="&quot;CID2909332&quot;"/>
    <x v="1"/>
    <x v="3"/>
    <s v="Janakpuri"/>
    <n v="10.8"/>
    <m/>
    <x v="0"/>
    <x v="0"/>
    <x v="1"/>
    <x v="4"/>
    <x v="0"/>
    <s v="null"/>
    <m/>
    <m/>
    <m/>
    <m/>
    <s v="null"/>
  </r>
  <r>
    <x v="161"/>
    <x v="269"/>
    <x v="269"/>
    <x v="2"/>
    <s v="&quot;CID5429248&quot;"/>
    <x v="2"/>
    <x v="23"/>
    <s v="Malviya Nagar"/>
    <n v="9.4"/>
    <n v="41.6"/>
    <x v="0"/>
    <x v="0"/>
    <x v="0"/>
    <x v="0"/>
    <x v="0"/>
    <s v="null"/>
    <n v="465"/>
    <n v="25.05"/>
    <n v="4.4000000000000004"/>
    <n v="4.9000000000000004"/>
    <s v="Credit Card"/>
  </r>
  <r>
    <x v="59"/>
    <x v="270"/>
    <x v="270"/>
    <x v="2"/>
    <s v="&quot;CID9812979&quot;"/>
    <x v="2"/>
    <x v="86"/>
    <s v="New Delhi Railway Station"/>
    <n v="5.3"/>
    <n v="43.6"/>
    <x v="0"/>
    <x v="0"/>
    <x v="0"/>
    <x v="0"/>
    <x v="0"/>
    <s v="null"/>
    <n v="932"/>
    <n v="40.21"/>
    <n v="4.0999999999999996"/>
    <n v="4.0999999999999996"/>
    <s v="UPI"/>
  </r>
  <r>
    <x v="192"/>
    <x v="271"/>
    <x v="271"/>
    <x v="2"/>
    <s v="&quot;CID1837528&quot;"/>
    <x v="3"/>
    <x v="133"/>
    <s v="Noida Film City"/>
    <n v="10.8"/>
    <n v="33.700000000000003"/>
    <x v="0"/>
    <x v="0"/>
    <x v="0"/>
    <x v="0"/>
    <x v="0"/>
    <s v="null"/>
    <n v="191"/>
    <n v="44.48"/>
    <n v="3.8"/>
    <n v="4.9000000000000004"/>
    <s v="Cash"/>
  </r>
  <r>
    <x v="193"/>
    <x v="272"/>
    <x v="272"/>
    <x v="2"/>
    <s v="&quot;CID6449078&quot;"/>
    <x v="4"/>
    <x v="102"/>
    <s v="Shastri Nagar"/>
    <n v="5.2"/>
    <n v="34.9"/>
    <x v="0"/>
    <x v="0"/>
    <x v="0"/>
    <x v="0"/>
    <x v="0"/>
    <s v="null"/>
    <n v="770"/>
    <n v="6.82"/>
    <n v="4.3"/>
    <n v="4.8"/>
    <s v="UPI"/>
  </r>
  <r>
    <x v="151"/>
    <x v="273"/>
    <x v="273"/>
    <x v="2"/>
    <s v="&quot;CID5970413&quot;"/>
    <x v="5"/>
    <x v="134"/>
    <s v="IGI Airport"/>
    <n v="14.3"/>
    <n v="23.4"/>
    <x v="0"/>
    <x v="0"/>
    <x v="0"/>
    <x v="0"/>
    <x v="0"/>
    <s v="null"/>
    <n v="514"/>
    <n v="16.21"/>
    <n v="4.3"/>
    <n v="3.8"/>
    <s v="UPI"/>
  </r>
  <r>
    <x v="194"/>
    <x v="274"/>
    <x v="274"/>
    <x v="3"/>
    <s v="&quot;CID9646686&quot;"/>
    <x v="5"/>
    <x v="48"/>
    <s v="Rohini"/>
    <n v="11.7"/>
    <m/>
    <x v="0"/>
    <x v="0"/>
    <x v="1"/>
    <x v="3"/>
    <x v="0"/>
    <s v="null"/>
    <m/>
    <m/>
    <m/>
    <m/>
    <s v="null"/>
  </r>
  <r>
    <x v="11"/>
    <x v="275"/>
    <x v="275"/>
    <x v="2"/>
    <s v="&quot;CID2856626&quot;"/>
    <x v="1"/>
    <x v="98"/>
    <s v="Mansarovar Park"/>
    <n v="11.7"/>
    <n v="17.3"/>
    <x v="0"/>
    <x v="0"/>
    <x v="0"/>
    <x v="0"/>
    <x v="0"/>
    <s v="null"/>
    <n v="349"/>
    <n v="12.9"/>
    <n v="4.2"/>
    <n v="5"/>
    <s v="UPI"/>
  </r>
  <r>
    <x v="175"/>
    <x v="276"/>
    <x v="276"/>
    <x v="3"/>
    <s v="&quot;CID8159457&quot;"/>
    <x v="5"/>
    <x v="119"/>
    <s v="Inderlok"/>
    <n v="10.1"/>
    <m/>
    <x v="0"/>
    <x v="0"/>
    <x v="1"/>
    <x v="2"/>
    <x v="0"/>
    <s v="null"/>
    <m/>
    <m/>
    <m/>
    <m/>
    <s v="null"/>
  </r>
  <r>
    <x v="195"/>
    <x v="277"/>
    <x v="277"/>
    <x v="2"/>
    <s v="&quot;CID1715075&quot;"/>
    <x v="0"/>
    <x v="135"/>
    <s v="Golf Course Road"/>
    <n v="9.1999999999999993"/>
    <n v="41.2"/>
    <x v="0"/>
    <x v="0"/>
    <x v="0"/>
    <x v="0"/>
    <x v="0"/>
    <s v="null"/>
    <n v="267"/>
    <n v="12.22"/>
    <n v="4.3"/>
    <n v="4.0999999999999996"/>
    <s v="Cash"/>
  </r>
  <r>
    <x v="196"/>
    <x v="278"/>
    <x v="278"/>
    <x v="0"/>
    <s v="&quot;CID2461173&quot;"/>
    <x v="0"/>
    <x v="136"/>
    <s v="Lok Kalyan Marg"/>
    <m/>
    <m/>
    <x v="0"/>
    <x v="0"/>
    <x v="0"/>
    <x v="0"/>
    <x v="0"/>
    <s v="null"/>
    <m/>
    <m/>
    <m/>
    <m/>
    <s v="null"/>
  </r>
  <r>
    <x v="197"/>
    <x v="279"/>
    <x v="279"/>
    <x v="2"/>
    <s v="&quot;CID5603156&quot;"/>
    <x v="5"/>
    <x v="125"/>
    <s v="Ghitorni"/>
    <n v="4.4000000000000004"/>
    <n v="37"/>
    <x v="0"/>
    <x v="0"/>
    <x v="0"/>
    <x v="0"/>
    <x v="0"/>
    <s v="null"/>
    <n v="325"/>
    <n v="3.95"/>
    <n v="3.8"/>
    <n v="4.8"/>
    <s v="UPI"/>
  </r>
  <r>
    <x v="198"/>
    <x v="280"/>
    <x v="280"/>
    <x v="2"/>
    <s v="&quot;CID8868738&quot;"/>
    <x v="1"/>
    <x v="95"/>
    <s v="Pragati Maidan"/>
    <n v="4.3"/>
    <n v="15.6"/>
    <x v="0"/>
    <x v="0"/>
    <x v="0"/>
    <x v="0"/>
    <x v="0"/>
    <s v="null"/>
    <n v="156"/>
    <n v="42.87"/>
    <n v="3.9"/>
    <n v="4.2"/>
    <s v="Cash"/>
  </r>
  <r>
    <x v="45"/>
    <x v="281"/>
    <x v="281"/>
    <x v="2"/>
    <s v="&quot;CID7656183&quot;"/>
    <x v="4"/>
    <x v="112"/>
    <s v="IGNOU Road"/>
    <n v="5.2"/>
    <n v="27.3"/>
    <x v="0"/>
    <x v="0"/>
    <x v="0"/>
    <x v="0"/>
    <x v="0"/>
    <s v="null"/>
    <n v="689"/>
    <n v="39.840000000000003"/>
    <n v="4.3"/>
    <n v="4.9000000000000004"/>
    <s v="UPI"/>
  </r>
  <r>
    <x v="199"/>
    <x v="282"/>
    <x v="282"/>
    <x v="2"/>
    <s v="&quot;CID1229469&quot;"/>
    <x v="2"/>
    <x v="69"/>
    <s v="Pulbangash"/>
    <n v="13.6"/>
    <n v="40.4"/>
    <x v="0"/>
    <x v="0"/>
    <x v="0"/>
    <x v="0"/>
    <x v="0"/>
    <s v="null"/>
    <n v="491"/>
    <n v="4.1900000000000004"/>
    <n v="3.8"/>
    <n v="3.9"/>
    <s v="Credit Card"/>
  </r>
  <r>
    <x v="111"/>
    <x v="283"/>
    <x v="283"/>
    <x v="2"/>
    <s v="&quot;CID6951861&quot;"/>
    <x v="1"/>
    <x v="23"/>
    <s v="Tilak Nagar"/>
    <n v="10.1"/>
    <n v="32.5"/>
    <x v="0"/>
    <x v="0"/>
    <x v="0"/>
    <x v="0"/>
    <x v="0"/>
    <s v="null"/>
    <n v="304"/>
    <n v="6.18"/>
    <n v="4.2"/>
    <n v="4.3"/>
    <s v="Credit Card"/>
  </r>
  <r>
    <x v="200"/>
    <x v="284"/>
    <x v="284"/>
    <x v="3"/>
    <s v="&quot;CID1368334&quot;"/>
    <x v="5"/>
    <x v="123"/>
    <s v="Rohini East"/>
    <n v="12"/>
    <m/>
    <x v="0"/>
    <x v="0"/>
    <x v="1"/>
    <x v="3"/>
    <x v="0"/>
    <s v="null"/>
    <m/>
    <m/>
    <m/>
    <m/>
    <s v="null"/>
  </r>
  <r>
    <x v="201"/>
    <x v="285"/>
    <x v="285"/>
    <x v="4"/>
    <s v="&quot;CID5283020&quot;"/>
    <x v="2"/>
    <x v="137"/>
    <s v="Uttam Nagar"/>
    <n v="12.6"/>
    <m/>
    <x v="1"/>
    <x v="2"/>
    <x v="0"/>
    <x v="0"/>
    <x v="0"/>
    <s v="null"/>
    <m/>
    <m/>
    <m/>
    <m/>
    <s v="null"/>
  </r>
  <r>
    <x v="133"/>
    <x v="286"/>
    <x v="286"/>
    <x v="2"/>
    <s v="&quot;CID7417050&quot;"/>
    <x v="2"/>
    <x v="19"/>
    <s v="Paschim Vihar"/>
    <n v="14.8"/>
    <n v="44.4"/>
    <x v="0"/>
    <x v="0"/>
    <x v="0"/>
    <x v="0"/>
    <x v="0"/>
    <s v="null"/>
    <n v="697"/>
    <n v="4.5599999999999996"/>
    <n v="4.5"/>
    <n v="4.5999999999999996"/>
    <s v="UPI"/>
  </r>
  <r>
    <x v="202"/>
    <x v="287"/>
    <x v="287"/>
    <x v="2"/>
    <s v="&quot;CID8949589&quot;"/>
    <x v="2"/>
    <x v="10"/>
    <s v="Janakpuri"/>
    <n v="3.8"/>
    <n v="20.100000000000001"/>
    <x v="0"/>
    <x v="0"/>
    <x v="0"/>
    <x v="0"/>
    <x v="0"/>
    <s v="null"/>
    <n v="679"/>
    <n v="47.56"/>
    <n v="4.2"/>
    <n v="4.9000000000000004"/>
    <s v="UPI"/>
  </r>
  <r>
    <x v="120"/>
    <x v="288"/>
    <x v="288"/>
    <x v="1"/>
    <s v="&quot;CID9116623&quot;"/>
    <x v="3"/>
    <x v="138"/>
    <s v="Indirapuram"/>
    <n v="2.9"/>
    <n v="18"/>
    <x v="0"/>
    <x v="0"/>
    <x v="0"/>
    <x v="0"/>
    <x v="1"/>
    <s v="Other Issue"/>
    <n v="713"/>
    <n v="14.65"/>
    <m/>
    <m/>
    <s v="Cash"/>
  </r>
  <r>
    <x v="177"/>
    <x v="28"/>
    <x v="289"/>
    <x v="3"/>
    <s v="&quot;CID3967495&quot;"/>
    <x v="1"/>
    <x v="53"/>
    <s v="Vidhan Sabha"/>
    <n v="8.6"/>
    <m/>
    <x v="0"/>
    <x v="0"/>
    <x v="1"/>
    <x v="2"/>
    <x v="0"/>
    <s v="null"/>
    <m/>
    <m/>
    <m/>
    <m/>
    <s v="null"/>
  </r>
  <r>
    <x v="45"/>
    <x v="289"/>
    <x v="290"/>
    <x v="2"/>
    <s v="&quot;CID3741723&quot;"/>
    <x v="5"/>
    <x v="56"/>
    <s v="Gurgaon Sector 56"/>
    <n v="10"/>
    <n v="18.5"/>
    <x v="0"/>
    <x v="0"/>
    <x v="0"/>
    <x v="0"/>
    <x v="0"/>
    <s v="null"/>
    <n v="683"/>
    <n v="32.15"/>
    <n v="4.5999999999999996"/>
    <n v="4"/>
    <s v="UPI"/>
  </r>
  <r>
    <x v="107"/>
    <x v="290"/>
    <x v="291"/>
    <x v="2"/>
    <s v="&quot;CID8123696&quot;"/>
    <x v="1"/>
    <x v="116"/>
    <s v="Paharganj"/>
    <n v="7.8"/>
    <n v="36.4"/>
    <x v="0"/>
    <x v="0"/>
    <x v="0"/>
    <x v="0"/>
    <x v="0"/>
    <s v="null"/>
    <n v="91"/>
    <n v="23.5"/>
    <n v="4"/>
    <n v="4.3"/>
    <s v="UPI"/>
  </r>
  <r>
    <x v="37"/>
    <x v="291"/>
    <x v="292"/>
    <x v="1"/>
    <s v="&quot;CID7928240&quot;"/>
    <x v="0"/>
    <x v="3"/>
    <s v="Sikanderpur"/>
    <n v="3.1"/>
    <n v="12.4"/>
    <x v="0"/>
    <x v="0"/>
    <x v="0"/>
    <x v="0"/>
    <x v="1"/>
    <s v="Other Issue"/>
    <n v="396"/>
    <n v="16.61"/>
    <m/>
    <m/>
    <s v="UPI"/>
  </r>
  <r>
    <x v="159"/>
    <x v="292"/>
    <x v="293"/>
    <x v="2"/>
    <s v="&quot;CID1975343&quot;"/>
    <x v="1"/>
    <x v="139"/>
    <s v="Kalkaji"/>
    <n v="8.5"/>
    <n v="35.700000000000003"/>
    <x v="0"/>
    <x v="0"/>
    <x v="0"/>
    <x v="0"/>
    <x v="0"/>
    <s v="null"/>
    <n v="769"/>
    <n v="18.14"/>
    <n v="4.4000000000000004"/>
    <n v="4.0999999999999996"/>
    <s v="Cash"/>
  </r>
  <r>
    <x v="203"/>
    <x v="293"/>
    <x v="294"/>
    <x v="2"/>
    <s v="&quot;CID3244272&quot;"/>
    <x v="4"/>
    <x v="140"/>
    <s v="DLF Phase 3"/>
    <n v="2.2999999999999998"/>
    <n v="16.399999999999999"/>
    <x v="0"/>
    <x v="0"/>
    <x v="0"/>
    <x v="0"/>
    <x v="0"/>
    <s v="null"/>
    <n v="323"/>
    <n v="31.1"/>
    <n v="3.6"/>
    <n v="4.5999999999999996"/>
    <s v="Uber Wallet"/>
  </r>
  <r>
    <x v="204"/>
    <x v="294"/>
    <x v="295"/>
    <x v="1"/>
    <s v="&quot;CID5963264&quot;"/>
    <x v="3"/>
    <x v="141"/>
    <s v="Mehrauli"/>
    <n v="3.6"/>
    <n v="27.7"/>
    <x v="0"/>
    <x v="0"/>
    <x v="0"/>
    <x v="0"/>
    <x v="1"/>
    <s v="Other Issue"/>
    <n v="627"/>
    <n v="3.74"/>
    <m/>
    <m/>
    <s v="Uber Wallet"/>
  </r>
  <r>
    <x v="138"/>
    <x v="295"/>
    <x v="296"/>
    <x v="2"/>
    <s v="&quot;CID5761924&quot;"/>
    <x v="2"/>
    <x v="38"/>
    <s v="Old Gurgaon"/>
    <n v="12.9"/>
    <n v="26"/>
    <x v="0"/>
    <x v="0"/>
    <x v="0"/>
    <x v="0"/>
    <x v="0"/>
    <s v="null"/>
    <n v="134"/>
    <n v="13.99"/>
    <n v="4.8"/>
    <n v="4.0999999999999996"/>
    <s v="Cash"/>
  </r>
  <r>
    <x v="54"/>
    <x v="296"/>
    <x v="297"/>
    <x v="2"/>
    <s v="&quot;CID7911273&quot;"/>
    <x v="5"/>
    <x v="24"/>
    <s v="Satguru Ram Singh Marg"/>
    <n v="12.1"/>
    <n v="33.6"/>
    <x v="0"/>
    <x v="0"/>
    <x v="0"/>
    <x v="0"/>
    <x v="0"/>
    <s v="null"/>
    <n v="940"/>
    <n v="5.04"/>
    <n v="4.5999999999999996"/>
    <n v="4.5999999999999996"/>
    <s v="Credit Card"/>
  </r>
  <r>
    <x v="196"/>
    <x v="297"/>
    <x v="298"/>
    <x v="0"/>
    <s v="&quot;CID1466189&quot;"/>
    <x v="0"/>
    <x v="37"/>
    <s v="Udyog Bhawan"/>
    <m/>
    <m/>
    <x v="0"/>
    <x v="0"/>
    <x v="0"/>
    <x v="0"/>
    <x v="0"/>
    <s v="null"/>
    <m/>
    <m/>
    <m/>
    <m/>
    <s v="null"/>
  </r>
  <r>
    <x v="160"/>
    <x v="298"/>
    <x v="299"/>
    <x v="2"/>
    <s v="&quot;CID5227340&quot;"/>
    <x v="2"/>
    <x v="56"/>
    <s v="Chirag Delhi"/>
    <n v="9.6"/>
    <n v="26.2"/>
    <x v="0"/>
    <x v="0"/>
    <x v="0"/>
    <x v="0"/>
    <x v="0"/>
    <s v="null"/>
    <n v="266"/>
    <n v="36.18"/>
    <n v="4.0999999999999996"/>
    <n v="4.2"/>
    <s v="Uber Wallet"/>
  </r>
  <r>
    <x v="196"/>
    <x v="299"/>
    <x v="300"/>
    <x v="2"/>
    <s v="&quot;CID4943288&quot;"/>
    <x v="2"/>
    <x v="97"/>
    <s v="Karol Bagh"/>
    <n v="8.1"/>
    <n v="26.4"/>
    <x v="0"/>
    <x v="0"/>
    <x v="0"/>
    <x v="0"/>
    <x v="0"/>
    <s v="null"/>
    <n v="484"/>
    <n v="13.21"/>
    <n v="4.5"/>
    <n v="4.3"/>
    <s v="Uber Wallet"/>
  </r>
  <r>
    <x v="81"/>
    <x v="300"/>
    <x v="301"/>
    <x v="2"/>
    <s v="&quot;CID1873624&quot;"/>
    <x v="1"/>
    <x v="142"/>
    <s v="Noida Sector 62"/>
    <n v="5.6"/>
    <n v="19.2"/>
    <x v="0"/>
    <x v="0"/>
    <x v="0"/>
    <x v="0"/>
    <x v="0"/>
    <s v="null"/>
    <n v="250"/>
    <n v="6.06"/>
    <n v="4.3"/>
    <n v="4.7"/>
    <s v="Cash"/>
  </r>
  <r>
    <x v="205"/>
    <x v="301"/>
    <x v="302"/>
    <x v="3"/>
    <s v="&quot;CID7666967&quot;"/>
    <x v="2"/>
    <x v="16"/>
    <s v="Civil Lines Gurgaon"/>
    <n v="9.3000000000000007"/>
    <m/>
    <x v="0"/>
    <x v="0"/>
    <x v="1"/>
    <x v="4"/>
    <x v="0"/>
    <s v="null"/>
    <m/>
    <m/>
    <m/>
    <m/>
    <s v="null"/>
  </r>
  <r>
    <x v="187"/>
    <x v="302"/>
    <x v="303"/>
    <x v="1"/>
    <s v="&quot;CID8433669&quot;"/>
    <x v="4"/>
    <x v="108"/>
    <s v="Noida Extension"/>
    <n v="8.8000000000000007"/>
    <n v="20"/>
    <x v="0"/>
    <x v="0"/>
    <x v="0"/>
    <x v="0"/>
    <x v="1"/>
    <s v="Customer Demand"/>
    <n v="361"/>
    <n v="14.61"/>
    <m/>
    <m/>
    <s v="UPI"/>
  </r>
  <r>
    <x v="148"/>
    <x v="303"/>
    <x v="304"/>
    <x v="2"/>
    <s v="&quot;CID8137475&quot;"/>
    <x v="5"/>
    <x v="109"/>
    <s v="Shivaji Park"/>
    <n v="2.6"/>
    <n v="21"/>
    <x v="0"/>
    <x v="0"/>
    <x v="0"/>
    <x v="0"/>
    <x v="0"/>
    <s v="null"/>
    <n v="224"/>
    <n v="48.08"/>
    <n v="5"/>
    <n v="4.5999999999999996"/>
    <s v="Cash"/>
  </r>
  <r>
    <x v="206"/>
    <x v="304"/>
    <x v="305"/>
    <x v="4"/>
    <s v="&quot;CID5653812&quot;"/>
    <x v="5"/>
    <x v="96"/>
    <s v="Hauz Rani"/>
    <n v="8.5"/>
    <m/>
    <x v="1"/>
    <x v="2"/>
    <x v="0"/>
    <x v="0"/>
    <x v="0"/>
    <s v="null"/>
    <m/>
    <m/>
    <m/>
    <m/>
    <s v="null"/>
  </r>
  <r>
    <x v="171"/>
    <x v="305"/>
    <x v="306"/>
    <x v="2"/>
    <s v="&quot;CID5057901&quot;"/>
    <x v="3"/>
    <x v="116"/>
    <s v="Saidulajab"/>
    <n v="12.8"/>
    <n v="36.799999999999997"/>
    <x v="0"/>
    <x v="0"/>
    <x v="0"/>
    <x v="0"/>
    <x v="0"/>
    <s v="null"/>
    <n v="669"/>
    <n v="39.51"/>
    <n v="3.6"/>
    <n v="4.2"/>
    <s v="Cash"/>
  </r>
  <r>
    <x v="207"/>
    <x v="306"/>
    <x v="307"/>
    <x v="4"/>
    <s v="&quot;CID6454968&quot;"/>
    <x v="1"/>
    <x v="106"/>
    <s v="Kherki Daula Toll"/>
    <n v="8.6999999999999993"/>
    <m/>
    <x v="1"/>
    <x v="2"/>
    <x v="0"/>
    <x v="0"/>
    <x v="0"/>
    <s v="null"/>
    <m/>
    <m/>
    <m/>
    <m/>
    <s v="null"/>
  </r>
  <r>
    <x v="208"/>
    <x v="307"/>
    <x v="308"/>
    <x v="3"/>
    <s v="&quot;CID9935423&quot;"/>
    <x v="2"/>
    <x v="143"/>
    <s v="INA Market"/>
    <n v="8.8000000000000007"/>
    <m/>
    <x v="0"/>
    <x v="0"/>
    <x v="1"/>
    <x v="2"/>
    <x v="0"/>
    <s v="null"/>
    <m/>
    <m/>
    <m/>
    <m/>
    <s v="null"/>
  </r>
  <r>
    <x v="209"/>
    <x v="308"/>
    <x v="309"/>
    <x v="2"/>
    <s v="&quot;CID2336782&quot;"/>
    <x v="5"/>
    <x v="115"/>
    <s v="Kalkaji"/>
    <n v="5.2"/>
    <n v="31.7"/>
    <x v="0"/>
    <x v="0"/>
    <x v="0"/>
    <x v="0"/>
    <x v="0"/>
    <s v="null"/>
    <n v="207"/>
    <n v="7.83"/>
    <n v="4.4000000000000004"/>
    <n v="3.9"/>
    <s v="Uber Wallet"/>
  </r>
  <r>
    <x v="96"/>
    <x v="309"/>
    <x v="310"/>
    <x v="2"/>
    <s v="&quot;CID4369282&quot;"/>
    <x v="1"/>
    <x v="61"/>
    <s v="Meerut"/>
    <n v="13.2"/>
    <n v="35.799999999999997"/>
    <x v="0"/>
    <x v="0"/>
    <x v="0"/>
    <x v="0"/>
    <x v="0"/>
    <s v="null"/>
    <n v="227"/>
    <n v="12.34"/>
    <n v="4.0999999999999996"/>
    <n v="3.1"/>
    <s v="Cash"/>
  </r>
  <r>
    <x v="210"/>
    <x v="310"/>
    <x v="311"/>
    <x v="2"/>
    <s v="&quot;CID3915373&quot;"/>
    <x v="3"/>
    <x v="120"/>
    <s v="Yamuna Bank"/>
    <n v="2.2999999999999998"/>
    <n v="33.799999999999997"/>
    <x v="0"/>
    <x v="0"/>
    <x v="0"/>
    <x v="0"/>
    <x v="0"/>
    <s v="null"/>
    <n v="771"/>
    <n v="36.700000000000003"/>
    <n v="3.5"/>
    <n v="4.5999999999999996"/>
    <s v="UPI"/>
  </r>
  <r>
    <x v="211"/>
    <x v="311"/>
    <x v="312"/>
    <x v="3"/>
    <s v="&quot;CID4485200&quot;"/>
    <x v="2"/>
    <x v="144"/>
    <s v="GTB Nagar"/>
    <n v="9.1"/>
    <m/>
    <x v="0"/>
    <x v="0"/>
    <x v="1"/>
    <x v="1"/>
    <x v="0"/>
    <s v="null"/>
    <m/>
    <m/>
    <m/>
    <m/>
    <s v="null"/>
  </r>
  <r>
    <x v="126"/>
    <x v="312"/>
    <x v="313"/>
    <x v="2"/>
    <s v="&quot;CID9964707&quot;"/>
    <x v="2"/>
    <x v="27"/>
    <s v="Chanakyapuri"/>
    <n v="14.2"/>
    <n v="26.4"/>
    <x v="0"/>
    <x v="0"/>
    <x v="0"/>
    <x v="0"/>
    <x v="0"/>
    <s v="null"/>
    <n v="441"/>
    <n v="31.5"/>
    <n v="4.7"/>
    <n v="3.1"/>
    <s v="Uber Wallet"/>
  </r>
  <r>
    <x v="212"/>
    <x v="313"/>
    <x v="314"/>
    <x v="3"/>
    <s v="&quot;CID1669827&quot;"/>
    <x v="1"/>
    <x v="145"/>
    <s v="Kashmere Gate ISBT"/>
    <n v="11.2"/>
    <m/>
    <x v="0"/>
    <x v="0"/>
    <x v="1"/>
    <x v="2"/>
    <x v="0"/>
    <s v="null"/>
    <m/>
    <m/>
    <m/>
    <m/>
    <s v="null"/>
  </r>
  <r>
    <x v="30"/>
    <x v="314"/>
    <x v="315"/>
    <x v="2"/>
    <s v="&quot;CID6909825&quot;"/>
    <x v="3"/>
    <x v="52"/>
    <s v="Rohini"/>
    <n v="12.4"/>
    <n v="21.6"/>
    <x v="0"/>
    <x v="0"/>
    <x v="0"/>
    <x v="0"/>
    <x v="0"/>
    <s v="null"/>
    <n v="788"/>
    <n v="4.26"/>
    <n v="4.2"/>
    <n v="4.5"/>
    <s v="UPI"/>
  </r>
  <r>
    <x v="213"/>
    <x v="315"/>
    <x v="316"/>
    <x v="2"/>
    <s v="&quot;CID6952097&quot;"/>
    <x v="2"/>
    <x v="134"/>
    <s v="Panipat"/>
    <n v="13.3"/>
    <n v="41.6"/>
    <x v="0"/>
    <x v="0"/>
    <x v="0"/>
    <x v="0"/>
    <x v="0"/>
    <s v="null"/>
    <n v="459"/>
    <n v="46.74"/>
    <n v="5"/>
    <n v="4.9000000000000004"/>
    <s v="UPI"/>
  </r>
  <r>
    <x v="214"/>
    <x v="316"/>
    <x v="317"/>
    <x v="2"/>
    <s v="&quot;CID7384045&quot;"/>
    <x v="1"/>
    <x v="120"/>
    <s v="Yamuna Bank"/>
    <n v="4.7"/>
    <n v="42.5"/>
    <x v="0"/>
    <x v="0"/>
    <x v="0"/>
    <x v="0"/>
    <x v="0"/>
    <s v="null"/>
    <n v="473"/>
    <n v="48.35"/>
    <n v="4.7"/>
    <n v="3.8"/>
    <s v="Cash"/>
  </r>
  <r>
    <x v="194"/>
    <x v="317"/>
    <x v="318"/>
    <x v="2"/>
    <s v="&quot;CID3597216&quot;"/>
    <x v="4"/>
    <x v="8"/>
    <s v="DLF City Court"/>
    <n v="14.5"/>
    <n v="19.8"/>
    <x v="0"/>
    <x v="0"/>
    <x v="0"/>
    <x v="0"/>
    <x v="0"/>
    <s v="null"/>
    <n v="503"/>
    <n v="49.87"/>
    <n v="4.3"/>
    <n v="4.7"/>
    <s v="Cash"/>
  </r>
  <r>
    <x v="215"/>
    <x v="318"/>
    <x v="319"/>
    <x v="2"/>
    <s v="&quot;CID7000290&quot;"/>
    <x v="5"/>
    <x v="121"/>
    <s v="Botanical Garden"/>
    <n v="5.4"/>
    <n v="18.2"/>
    <x v="0"/>
    <x v="0"/>
    <x v="0"/>
    <x v="0"/>
    <x v="0"/>
    <s v="null"/>
    <n v="586"/>
    <n v="22.67"/>
    <n v="4.2"/>
    <n v="4.2"/>
    <s v="UPI"/>
  </r>
  <r>
    <x v="216"/>
    <x v="319"/>
    <x v="320"/>
    <x v="3"/>
    <s v="&quot;CID4412829&quot;"/>
    <x v="2"/>
    <x v="146"/>
    <s v="Hauz Rani"/>
    <n v="8.1"/>
    <m/>
    <x v="0"/>
    <x v="0"/>
    <x v="1"/>
    <x v="2"/>
    <x v="0"/>
    <s v="null"/>
    <m/>
    <m/>
    <m/>
    <m/>
    <s v="null"/>
  </r>
  <r>
    <x v="217"/>
    <x v="320"/>
    <x v="321"/>
    <x v="3"/>
    <s v="&quot;CID3430917&quot;"/>
    <x v="4"/>
    <x v="76"/>
    <s v="INA Market"/>
    <n v="7.4"/>
    <m/>
    <x v="0"/>
    <x v="0"/>
    <x v="1"/>
    <x v="4"/>
    <x v="0"/>
    <s v="null"/>
    <m/>
    <m/>
    <m/>
    <m/>
    <s v="null"/>
  </r>
  <r>
    <x v="33"/>
    <x v="321"/>
    <x v="322"/>
    <x v="2"/>
    <s v="&quot;CID5614686&quot;"/>
    <x v="5"/>
    <x v="141"/>
    <s v="Cyber Hub"/>
    <n v="11.5"/>
    <n v="25.4"/>
    <x v="0"/>
    <x v="0"/>
    <x v="0"/>
    <x v="0"/>
    <x v="0"/>
    <s v="null"/>
    <n v="236"/>
    <n v="45.17"/>
    <n v="4.5999999999999996"/>
    <n v="3"/>
    <s v="UPI"/>
  </r>
  <r>
    <x v="196"/>
    <x v="322"/>
    <x v="323"/>
    <x v="2"/>
    <s v="&quot;CID2765782&quot;"/>
    <x v="5"/>
    <x v="147"/>
    <s v="Maidan Garhi"/>
    <n v="11.6"/>
    <n v="28.4"/>
    <x v="0"/>
    <x v="0"/>
    <x v="0"/>
    <x v="0"/>
    <x v="0"/>
    <s v="null"/>
    <n v="73"/>
    <n v="23.07"/>
    <n v="4.5999999999999996"/>
    <n v="4.2"/>
    <s v="UPI"/>
  </r>
  <r>
    <x v="218"/>
    <x v="323"/>
    <x v="324"/>
    <x v="2"/>
    <s v="&quot;CID3215242&quot;"/>
    <x v="3"/>
    <x v="13"/>
    <s v="Nehru Place"/>
    <n v="3.1"/>
    <n v="44.8"/>
    <x v="0"/>
    <x v="0"/>
    <x v="0"/>
    <x v="0"/>
    <x v="0"/>
    <s v="null"/>
    <n v="355"/>
    <n v="4.08"/>
    <n v="4.7"/>
    <n v="3.1"/>
    <s v="Cash"/>
  </r>
  <r>
    <x v="36"/>
    <x v="324"/>
    <x v="325"/>
    <x v="2"/>
    <s v="&quot;CID2154074&quot;"/>
    <x v="2"/>
    <x v="19"/>
    <s v="Yamuna Bank"/>
    <n v="11.1"/>
    <n v="23.6"/>
    <x v="0"/>
    <x v="0"/>
    <x v="0"/>
    <x v="0"/>
    <x v="0"/>
    <s v="null"/>
    <n v="663"/>
    <n v="41.97"/>
    <n v="3.9"/>
    <n v="4.0999999999999996"/>
    <s v="UPI"/>
  </r>
  <r>
    <x v="199"/>
    <x v="325"/>
    <x v="326"/>
    <x v="2"/>
    <s v="&quot;CID4697642&quot;"/>
    <x v="2"/>
    <x v="143"/>
    <s v="Sultanpur"/>
    <n v="2.6"/>
    <n v="39.6"/>
    <x v="0"/>
    <x v="0"/>
    <x v="0"/>
    <x v="0"/>
    <x v="0"/>
    <s v="null"/>
    <n v="886"/>
    <n v="38.82"/>
    <n v="4.2"/>
    <n v="4.3"/>
    <s v="UPI"/>
  </r>
  <r>
    <x v="219"/>
    <x v="326"/>
    <x v="327"/>
    <x v="2"/>
    <s v="&quot;CID4330019&quot;"/>
    <x v="2"/>
    <x v="51"/>
    <s v="Hauz Khas"/>
    <n v="7.2"/>
    <n v="37.700000000000003"/>
    <x v="0"/>
    <x v="0"/>
    <x v="0"/>
    <x v="0"/>
    <x v="0"/>
    <s v="null"/>
    <n v="292"/>
    <n v="30.4"/>
    <n v="4.2"/>
    <n v="3.7"/>
    <s v="Cash"/>
  </r>
  <r>
    <x v="92"/>
    <x v="327"/>
    <x v="328"/>
    <x v="2"/>
    <s v="&quot;CID1193764&quot;"/>
    <x v="2"/>
    <x v="106"/>
    <s v="Rajouri Garden"/>
    <n v="2"/>
    <n v="37.299999999999997"/>
    <x v="0"/>
    <x v="0"/>
    <x v="0"/>
    <x v="0"/>
    <x v="0"/>
    <s v="null"/>
    <n v="564"/>
    <n v="19.78"/>
    <n v="4.4000000000000004"/>
    <n v="4.2"/>
    <s v="UPI"/>
  </r>
  <r>
    <x v="220"/>
    <x v="328"/>
    <x v="329"/>
    <x v="3"/>
    <s v="&quot;CID9232244&quot;"/>
    <x v="4"/>
    <x v="101"/>
    <s v="Jama Masjid"/>
    <n v="8.6999999999999993"/>
    <m/>
    <x v="0"/>
    <x v="0"/>
    <x v="1"/>
    <x v="3"/>
    <x v="0"/>
    <s v="null"/>
    <m/>
    <m/>
    <m/>
    <m/>
    <s v="null"/>
  </r>
  <r>
    <x v="99"/>
    <x v="329"/>
    <x v="330"/>
    <x v="2"/>
    <s v="&quot;CID7292132&quot;"/>
    <x v="5"/>
    <x v="126"/>
    <s v="Satguru Ram Singh Marg"/>
    <n v="11.3"/>
    <n v="39.799999999999997"/>
    <x v="0"/>
    <x v="0"/>
    <x v="0"/>
    <x v="0"/>
    <x v="0"/>
    <s v="null"/>
    <n v="619"/>
    <n v="47.2"/>
    <n v="4.2"/>
    <n v="4.3"/>
    <s v="Cash"/>
  </r>
  <r>
    <x v="48"/>
    <x v="330"/>
    <x v="331"/>
    <x v="2"/>
    <s v="&quot;CID6260946&quot;"/>
    <x v="5"/>
    <x v="86"/>
    <s v="AIIMS"/>
    <n v="2.7"/>
    <n v="28.4"/>
    <x v="0"/>
    <x v="0"/>
    <x v="0"/>
    <x v="0"/>
    <x v="0"/>
    <s v="null"/>
    <n v="963"/>
    <n v="17.43"/>
    <n v="4.8"/>
    <n v="3.8"/>
    <s v="Uber Wallet"/>
  </r>
  <r>
    <x v="221"/>
    <x v="331"/>
    <x v="332"/>
    <x v="2"/>
    <s v="&quot;CID4896073&quot;"/>
    <x v="2"/>
    <x v="138"/>
    <s v="Rajiv Nagar"/>
    <n v="4.8"/>
    <n v="33.6"/>
    <x v="0"/>
    <x v="0"/>
    <x v="0"/>
    <x v="0"/>
    <x v="0"/>
    <s v="null"/>
    <n v="427"/>
    <n v="14.43"/>
    <n v="4.0999999999999996"/>
    <n v="4.5999999999999996"/>
    <s v="UPI"/>
  </r>
  <r>
    <x v="222"/>
    <x v="332"/>
    <x v="333"/>
    <x v="2"/>
    <s v="&quot;CID6731666&quot;"/>
    <x v="2"/>
    <x v="72"/>
    <s v="Vatika Chowk"/>
    <n v="4.4000000000000004"/>
    <n v="42.4"/>
    <x v="0"/>
    <x v="0"/>
    <x v="0"/>
    <x v="0"/>
    <x v="0"/>
    <s v="null"/>
    <n v="60"/>
    <n v="22.92"/>
    <n v="4.5999999999999996"/>
    <n v="3.7"/>
    <s v="Cash"/>
  </r>
  <r>
    <x v="223"/>
    <x v="333"/>
    <x v="334"/>
    <x v="2"/>
    <s v="&quot;CID9333845&quot;"/>
    <x v="4"/>
    <x v="44"/>
    <s v="Laxmi Nagar"/>
    <n v="8"/>
    <n v="29"/>
    <x v="0"/>
    <x v="0"/>
    <x v="0"/>
    <x v="0"/>
    <x v="0"/>
    <s v="null"/>
    <n v="697"/>
    <n v="32.15"/>
    <n v="3.2"/>
    <n v="3.9"/>
    <s v="Debit Card"/>
  </r>
  <r>
    <x v="224"/>
    <x v="334"/>
    <x v="335"/>
    <x v="2"/>
    <s v="&quot;CID2721563&quot;"/>
    <x v="5"/>
    <x v="148"/>
    <s v="GTB Nagar"/>
    <n v="8.1"/>
    <n v="35.4"/>
    <x v="0"/>
    <x v="0"/>
    <x v="0"/>
    <x v="0"/>
    <x v="0"/>
    <s v="null"/>
    <n v="953"/>
    <n v="43.08"/>
    <n v="4.5999999999999996"/>
    <n v="4.9000000000000004"/>
    <s v="UPI"/>
  </r>
  <r>
    <x v="225"/>
    <x v="335"/>
    <x v="336"/>
    <x v="2"/>
    <s v="&quot;CID4850979&quot;"/>
    <x v="5"/>
    <x v="149"/>
    <s v="IGNOU Road"/>
    <n v="5.9"/>
    <n v="37.299999999999997"/>
    <x v="0"/>
    <x v="0"/>
    <x v="0"/>
    <x v="0"/>
    <x v="0"/>
    <s v="null"/>
    <n v="342"/>
    <n v="48.91"/>
    <n v="4"/>
    <n v="4.8"/>
    <s v="Cash"/>
  </r>
  <r>
    <x v="107"/>
    <x v="336"/>
    <x v="337"/>
    <x v="3"/>
    <s v="&quot;CID7143989&quot;"/>
    <x v="1"/>
    <x v="78"/>
    <s v="Jama Masjid"/>
    <n v="9.8000000000000007"/>
    <m/>
    <x v="0"/>
    <x v="0"/>
    <x v="1"/>
    <x v="2"/>
    <x v="0"/>
    <s v="null"/>
    <m/>
    <m/>
    <m/>
    <m/>
    <s v="null"/>
  </r>
  <r>
    <x v="225"/>
    <x v="337"/>
    <x v="338"/>
    <x v="2"/>
    <s v="&quot;CID2910913&quot;"/>
    <x v="5"/>
    <x v="36"/>
    <s v="Sarai Kale Khan"/>
    <n v="7"/>
    <n v="17.899999999999999"/>
    <x v="0"/>
    <x v="0"/>
    <x v="0"/>
    <x v="0"/>
    <x v="0"/>
    <s v="null"/>
    <n v="935"/>
    <n v="32.46"/>
    <n v="4.4000000000000004"/>
    <n v="3.9"/>
    <s v="Uber Wallet"/>
  </r>
  <r>
    <x v="138"/>
    <x v="338"/>
    <x v="339"/>
    <x v="2"/>
    <s v="&quot;CID8805139&quot;"/>
    <x v="2"/>
    <x v="70"/>
    <s v="Tughlakabad"/>
    <n v="6.1"/>
    <n v="24"/>
    <x v="0"/>
    <x v="0"/>
    <x v="0"/>
    <x v="0"/>
    <x v="0"/>
    <s v="null"/>
    <n v="566"/>
    <n v="11.44"/>
    <n v="4.8"/>
    <n v="3.7"/>
    <s v="Debit Card"/>
  </r>
  <r>
    <x v="159"/>
    <x v="339"/>
    <x v="340"/>
    <x v="2"/>
    <s v="&quot;CID2960838&quot;"/>
    <x v="4"/>
    <x v="42"/>
    <s v="Netaji Subhash Place"/>
    <n v="9.6"/>
    <n v="34.6"/>
    <x v="0"/>
    <x v="0"/>
    <x v="0"/>
    <x v="0"/>
    <x v="0"/>
    <s v="null"/>
    <n v="459"/>
    <n v="42.18"/>
    <n v="3.7"/>
    <n v="3.7"/>
    <s v="Credit Card"/>
  </r>
  <r>
    <x v="135"/>
    <x v="340"/>
    <x v="341"/>
    <x v="4"/>
    <s v="&quot;CID8542583&quot;"/>
    <x v="2"/>
    <x v="95"/>
    <s v="Lok Kalyan Marg"/>
    <n v="13.3"/>
    <m/>
    <x v="1"/>
    <x v="2"/>
    <x v="0"/>
    <x v="0"/>
    <x v="0"/>
    <s v="null"/>
    <m/>
    <m/>
    <m/>
    <m/>
    <s v="null"/>
  </r>
  <r>
    <x v="51"/>
    <x v="341"/>
    <x v="342"/>
    <x v="3"/>
    <s v="&quot;CID9447069&quot;"/>
    <x v="1"/>
    <x v="44"/>
    <s v="Maidan Garhi"/>
    <n v="11.1"/>
    <m/>
    <x v="0"/>
    <x v="0"/>
    <x v="1"/>
    <x v="3"/>
    <x v="0"/>
    <s v="null"/>
    <m/>
    <m/>
    <m/>
    <m/>
    <s v="null"/>
  </r>
  <r>
    <x v="95"/>
    <x v="342"/>
    <x v="343"/>
    <x v="2"/>
    <s v="&quot;CID9250719&quot;"/>
    <x v="5"/>
    <x v="146"/>
    <s v="Sultanpur"/>
    <n v="5.2"/>
    <n v="18.3"/>
    <x v="0"/>
    <x v="0"/>
    <x v="0"/>
    <x v="0"/>
    <x v="0"/>
    <s v="null"/>
    <n v="401"/>
    <n v="40.159999999999997"/>
    <n v="4.0999999999999996"/>
    <n v="4.2"/>
    <s v="UPI"/>
  </r>
  <r>
    <x v="34"/>
    <x v="343"/>
    <x v="344"/>
    <x v="2"/>
    <s v="&quot;CID6640597&quot;"/>
    <x v="6"/>
    <x v="22"/>
    <s v="Noida Film City"/>
    <n v="4.7"/>
    <n v="34.799999999999997"/>
    <x v="0"/>
    <x v="0"/>
    <x v="0"/>
    <x v="0"/>
    <x v="0"/>
    <s v="null"/>
    <n v="509"/>
    <n v="4.01"/>
    <n v="4.3"/>
    <n v="4.9000000000000004"/>
    <s v="Cash"/>
  </r>
  <r>
    <x v="34"/>
    <x v="344"/>
    <x v="345"/>
    <x v="3"/>
    <s v="&quot;CID4019303&quot;"/>
    <x v="5"/>
    <x v="91"/>
    <s v="Ardee City"/>
    <n v="9.8000000000000007"/>
    <m/>
    <x v="0"/>
    <x v="0"/>
    <x v="1"/>
    <x v="2"/>
    <x v="0"/>
    <s v="null"/>
    <m/>
    <m/>
    <m/>
    <m/>
    <s v="null"/>
  </r>
  <r>
    <x v="226"/>
    <x v="345"/>
    <x v="346"/>
    <x v="2"/>
    <s v="&quot;CID3385226&quot;"/>
    <x v="0"/>
    <x v="109"/>
    <s v="Chirag Delhi"/>
    <n v="10.3"/>
    <n v="41.2"/>
    <x v="0"/>
    <x v="0"/>
    <x v="0"/>
    <x v="0"/>
    <x v="0"/>
    <s v="null"/>
    <n v="905"/>
    <n v="15.59"/>
    <n v="4.9000000000000004"/>
    <n v="4.5999999999999996"/>
    <s v="UPI"/>
  </r>
  <r>
    <x v="155"/>
    <x v="346"/>
    <x v="347"/>
    <x v="2"/>
    <s v="&quot;CID4805819&quot;"/>
    <x v="5"/>
    <x v="115"/>
    <s v="Ghitorni"/>
    <n v="10.8"/>
    <n v="16.5"/>
    <x v="0"/>
    <x v="0"/>
    <x v="0"/>
    <x v="0"/>
    <x v="0"/>
    <s v="null"/>
    <n v="312"/>
    <n v="47.72"/>
    <n v="4.7"/>
    <n v="4.2"/>
    <s v="Cash"/>
  </r>
  <r>
    <x v="185"/>
    <x v="347"/>
    <x v="348"/>
    <x v="0"/>
    <s v="&quot;CID5485762&quot;"/>
    <x v="4"/>
    <x v="116"/>
    <s v="Inderlok"/>
    <m/>
    <m/>
    <x v="0"/>
    <x v="0"/>
    <x v="0"/>
    <x v="0"/>
    <x v="0"/>
    <s v="null"/>
    <m/>
    <m/>
    <m/>
    <m/>
    <s v="null"/>
  </r>
  <r>
    <x v="54"/>
    <x v="348"/>
    <x v="349"/>
    <x v="2"/>
    <s v="&quot;CID4254404&quot;"/>
    <x v="2"/>
    <x v="50"/>
    <s v="Gurgaon Railway Station"/>
    <n v="11.6"/>
    <n v="20.9"/>
    <x v="0"/>
    <x v="0"/>
    <x v="0"/>
    <x v="0"/>
    <x v="0"/>
    <s v="null"/>
    <n v="103"/>
    <n v="34.36"/>
    <n v="4.2"/>
    <n v="4.5999999999999996"/>
    <s v="UPI"/>
  </r>
  <r>
    <x v="32"/>
    <x v="349"/>
    <x v="350"/>
    <x v="2"/>
    <s v="&quot;CID1032196&quot;"/>
    <x v="4"/>
    <x v="31"/>
    <s v="Moolchand"/>
    <n v="7.4"/>
    <n v="16"/>
    <x v="0"/>
    <x v="0"/>
    <x v="0"/>
    <x v="0"/>
    <x v="0"/>
    <s v="null"/>
    <n v="425"/>
    <n v="11.93"/>
    <n v="4.2"/>
    <n v="4.3"/>
    <s v="Cash"/>
  </r>
  <r>
    <x v="227"/>
    <x v="350"/>
    <x v="351"/>
    <x v="2"/>
    <s v="&quot;CID7803210&quot;"/>
    <x v="3"/>
    <x v="145"/>
    <s v="Mayur Vihar"/>
    <n v="11.3"/>
    <n v="44.8"/>
    <x v="0"/>
    <x v="0"/>
    <x v="0"/>
    <x v="0"/>
    <x v="0"/>
    <s v="null"/>
    <n v="309"/>
    <n v="42.82"/>
    <n v="4.3"/>
    <n v="4.7"/>
    <s v="UPI"/>
  </r>
  <r>
    <x v="55"/>
    <x v="351"/>
    <x v="352"/>
    <x v="1"/>
    <s v="&quot;CID7179926&quot;"/>
    <x v="5"/>
    <x v="47"/>
    <s v="Old Gurgaon"/>
    <n v="8.1"/>
    <n v="22.6"/>
    <x v="0"/>
    <x v="0"/>
    <x v="0"/>
    <x v="0"/>
    <x v="1"/>
    <s v="Other Issue"/>
    <n v="103"/>
    <n v="12.63"/>
    <m/>
    <m/>
    <s v="UPI"/>
  </r>
  <r>
    <x v="2"/>
    <x v="352"/>
    <x v="353"/>
    <x v="2"/>
    <s v="&quot;CID2914515&quot;"/>
    <x v="2"/>
    <x v="145"/>
    <s v="Vatika Chowk"/>
    <n v="8"/>
    <n v="23.6"/>
    <x v="0"/>
    <x v="0"/>
    <x v="0"/>
    <x v="0"/>
    <x v="0"/>
    <s v="null"/>
    <n v="379"/>
    <n v="43.14"/>
    <n v="4.3"/>
    <n v="3.9"/>
    <s v="UPI"/>
  </r>
  <r>
    <x v="191"/>
    <x v="353"/>
    <x v="354"/>
    <x v="3"/>
    <s v="&quot;CID4418657&quot;"/>
    <x v="2"/>
    <x v="150"/>
    <s v="Malviya Nagar"/>
    <n v="6.4"/>
    <m/>
    <x v="0"/>
    <x v="0"/>
    <x v="1"/>
    <x v="1"/>
    <x v="0"/>
    <s v="null"/>
    <m/>
    <m/>
    <m/>
    <m/>
    <s v="null"/>
  </r>
  <r>
    <x v="228"/>
    <x v="354"/>
    <x v="355"/>
    <x v="0"/>
    <s v="&quot;CID3494610&quot;"/>
    <x v="2"/>
    <x v="104"/>
    <s v="Greater Noida"/>
    <m/>
    <m/>
    <x v="0"/>
    <x v="0"/>
    <x v="0"/>
    <x v="0"/>
    <x v="0"/>
    <s v="null"/>
    <m/>
    <m/>
    <m/>
    <m/>
    <s v="null"/>
  </r>
  <r>
    <x v="4"/>
    <x v="355"/>
    <x v="356"/>
    <x v="2"/>
    <s v="&quot;CID3471193&quot;"/>
    <x v="5"/>
    <x v="151"/>
    <s v="Udyog Vihar Phase 4"/>
    <n v="9.6"/>
    <n v="39.799999999999997"/>
    <x v="0"/>
    <x v="0"/>
    <x v="0"/>
    <x v="0"/>
    <x v="0"/>
    <s v="null"/>
    <n v="623"/>
    <n v="40.590000000000003"/>
    <n v="4.3"/>
    <n v="3.8"/>
    <s v="UPI"/>
  </r>
  <r>
    <x v="187"/>
    <x v="356"/>
    <x v="357"/>
    <x v="2"/>
    <s v="&quot;CID9382079&quot;"/>
    <x v="5"/>
    <x v="123"/>
    <s v="Pitampura"/>
    <n v="14.3"/>
    <n v="19.600000000000001"/>
    <x v="0"/>
    <x v="0"/>
    <x v="0"/>
    <x v="0"/>
    <x v="0"/>
    <s v="null"/>
    <n v="743"/>
    <n v="20.32"/>
    <n v="4.4000000000000004"/>
    <n v="5"/>
    <s v="Cash"/>
  </r>
  <r>
    <x v="202"/>
    <x v="357"/>
    <x v="358"/>
    <x v="2"/>
    <s v="&quot;CID3794502&quot;"/>
    <x v="3"/>
    <x v="26"/>
    <s v="Narsinghpur"/>
    <n v="2.1"/>
    <n v="23.1"/>
    <x v="0"/>
    <x v="0"/>
    <x v="0"/>
    <x v="0"/>
    <x v="0"/>
    <s v="null"/>
    <n v="647"/>
    <n v="48.8"/>
    <n v="4.4000000000000004"/>
    <n v="4.3"/>
    <s v="Uber Wallet"/>
  </r>
  <r>
    <x v="50"/>
    <x v="358"/>
    <x v="359"/>
    <x v="4"/>
    <s v="&quot;CID8229428&quot;"/>
    <x v="2"/>
    <x v="8"/>
    <s v="Jhilmil"/>
    <n v="14.1"/>
    <m/>
    <x v="1"/>
    <x v="2"/>
    <x v="0"/>
    <x v="0"/>
    <x v="0"/>
    <s v="null"/>
    <m/>
    <m/>
    <m/>
    <m/>
    <s v="null"/>
  </r>
  <r>
    <x v="82"/>
    <x v="359"/>
    <x v="360"/>
    <x v="2"/>
    <s v="&quot;CID2036541&quot;"/>
    <x v="5"/>
    <x v="122"/>
    <s v="Golf Course Road"/>
    <n v="7.3"/>
    <n v="30.1"/>
    <x v="0"/>
    <x v="0"/>
    <x v="0"/>
    <x v="0"/>
    <x v="0"/>
    <s v="null"/>
    <n v="1364"/>
    <n v="42.16"/>
    <n v="3.4"/>
    <n v="3.3"/>
    <s v="Cash"/>
  </r>
  <r>
    <x v="229"/>
    <x v="360"/>
    <x v="361"/>
    <x v="3"/>
    <s v="&quot;CID1437336&quot;"/>
    <x v="1"/>
    <x v="68"/>
    <s v="Kaushambi"/>
    <n v="7.6"/>
    <m/>
    <x v="0"/>
    <x v="0"/>
    <x v="1"/>
    <x v="2"/>
    <x v="0"/>
    <s v="null"/>
    <m/>
    <m/>
    <m/>
    <m/>
    <s v="null"/>
  </r>
  <r>
    <x v="138"/>
    <x v="361"/>
    <x v="362"/>
    <x v="3"/>
    <s v="&quot;CID9786042&quot;"/>
    <x v="5"/>
    <x v="121"/>
    <s v="Ashok Vihar"/>
    <n v="6.8"/>
    <m/>
    <x v="0"/>
    <x v="0"/>
    <x v="1"/>
    <x v="1"/>
    <x v="0"/>
    <s v="null"/>
    <m/>
    <m/>
    <m/>
    <m/>
    <s v="null"/>
  </r>
  <r>
    <x v="230"/>
    <x v="362"/>
    <x v="363"/>
    <x v="2"/>
    <s v="&quot;CID3627391&quot;"/>
    <x v="2"/>
    <x v="152"/>
    <s v="Vatika Chowk"/>
    <n v="3.6"/>
    <n v="24.8"/>
    <x v="0"/>
    <x v="0"/>
    <x v="0"/>
    <x v="0"/>
    <x v="0"/>
    <s v="null"/>
    <n v="890"/>
    <n v="47.98"/>
    <n v="3.6"/>
    <n v="4.7"/>
    <s v="UPI"/>
  </r>
  <r>
    <x v="114"/>
    <x v="363"/>
    <x v="364"/>
    <x v="2"/>
    <s v="&quot;CID5372274&quot;"/>
    <x v="1"/>
    <x v="87"/>
    <s v="Tilak Nagar"/>
    <n v="5.0999999999999996"/>
    <n v="44"/>
    <x v="0"/>
    <x v="0"/>
    <x v="0"/>
    <x v="0"/>
    <x v="0"/>
    <s v="null"/>
    <n v="162"/>
    <n v="46.78"/>
    <n v="3.8"/>
    <n v="3.2"/>
    <s v="Cash"/>
  </r>
  <r>
    <x v="231"/>
    <x v="364"/>
    <x v="365"/>
    <x v="2"/>
    <s v="&quot;CID5404553&quot;"/>
    <x v="2"/>
    <x v="107"/>
    <s v="Shivaji Park"/>
    <n v="14.6"/>
    <n v="42.3"/>
    <x v="0"/>
    <x v="0"/>
    <x v="0"/>
    <x v="0"/>
    <x v="0"/>
    <s v="null"/>
    <n v="242"/>
    <n v="27.68"/>
    <n v="4.3"/>
    <n v="4.5"/>
    <s v="Debit Card"/>
  </r>
  <r>
    <x v="141"/>
    <x v="365"/>
    <x v="366"/>
    <x v="2"/>
    <s v="&quot;CID6776646&quot;"/>
    <x v="3"/>
    <x v="76"/>
    <s v="Karkarduma"/>
    <n v="2.9"/>
    <n v="44.7"/>
    <x v="0"/>
    <x v="0"/>
    <x v="0"/>
    <x v="0"/>
    <x v="0"/>
    <s v="null"/>
    <n v="342"/>
    <n v="27.62"/>
    <n v="4.5999999999999996"/>
    <n v="4.5"/>
    <s v="UPI"/>
  </r>
  <r>
    <x v="232"/>
    <x v="366"/>
    <x v="367"/>
    <x v="2"/>
    <s v="&quot;CID1296895&quot;"/>
    <x v="5"/>
    <x v="84"/>
    <s v="Ghitorni Village"/>
    <n v="5.2"/>
    <n v="26.2"/>
    <x v="0"/>
    <x v="0"/>
    <x v="0"/>
    <x v="0"/>
    <x v="0"/>
    <s v="null"/>
    <n v="316"/>
    <n v="17.920000000000002"/>
    <n v="4"/>
    <n v="4.7"/>
    <s v="UPI"/>
  </r>
  <r>
    <x v="233"/>
    <x v="367"/>
    <x v="368"/>
    <x v="2"/>
    <s v="&quot;CID2941890&quot;"/>
    <x v="2"/>
    <x v="33"/>
    <s v="RK Puram"/>
    <n v="2.7"/>
    <n v="34.6"/>
    <x v="0"/>
    <x v="0"/>
    <x v="0"/>
    <x v="0"/>
    <x v="0"/>
    <s v="null"/>
    <n v="1286"/>
    <n v="30.53"/>
    <n v="4.5"/>
    <n v="4.2"/>
    <s v="Uber Wallet"/>
  </r>
  <r>
    <x v="234"/>
    <x v="368"/>
    <x v="369"/>
    <x v="3"/>
    <s v="&quot;CID2567945&quot;"/>
    <x v="2"/>
    <x v="114"/>
    <s v="Noida Extension"/>
    <n v="6.3"/>
    <m/>
    <x v="0"/>
    <x v="0"/>
    <x v="1"/>
    <x v="4"/>
    <x v="0"/>
    <s v="null"/>
    <m/>
    <m/>
    <m/>
    <m/>
    <s v="null"/>
  </r>
  <r>
    <x v="235"/>
    <x v="369"/>
    <x v="370"/>
    <x v="1"/>
    <s v="&quot;CID7051878&quot;"/>
    <x v="4"/>
    <x v="104"/>
    <s v="Samaypur Badli"/>
    <n v="2.5"/>
    <n v="18.899999999999999"/>
    <x v="0"/>
    <x v="0"/>
    <x v="0"/>
    <x v="0"/>
    <x v="1"/>
    <s v="Vehicle Breakdown"/>
    <n v="274"/>
    <n v="14.78"/>
    <m/>
    <m/>
    <s v="Credit Card"/>
  </r>
  <r>
    <x v="236"/>
    <x v="370"/>
    <x v="371"/>
    <x v="0"/>
    <s v="&quot;CID8578287&quot;"/>
    <x v="3"/>
    <x v="111"/>
    <s v="Paharganj"/>
    <m/>
    <m/>
    <x v="0"/>
    <x v="0"/>
    <x v="0"/>
    <x v="0"/>
    <x v="0"/>
    <s v="null"/>
    <m/>
    <m/>
    <m/>
    <m/>
    <s v="null"/>
  </r>
  <r>
    <x v="237"/>
    <x v="371"/>
    <x v="372"/>
    <x v="2"/>
    <s v="&quot;CID3480522&quot;"/>
    <x v="4"/>
    <x v="150"/>
    <s v="Civil Lines Gurgaon"/>
    <n v="6.6"/>
    <n v="29.8"/>
    <x v="0"/>
    <x v="0"/>
    <x v="0"/>
    <x v="0"/>
    <x v="0"/>
    <s v="null"/>
    <n v="689"/>
    <n v="45.97"/>
    <n v="3.9"/>
    <n v="4.9000000000000004"/>
    <s v="UPI"/>
  </r>
  <r>
    <x v="98"/>
    <x v="372"/>
    <x v="373"/>
    <x v="3"/>
    <s v="&quot;CID6286831&quot;"/>
    <x v="2"/>
    <x v="74"/>
    <s v="Connaught Place"/>
    <n v="5"/>
    <m/>
    <x v="0"/>
    <x v="0"/>
    <x v="1"/>
    <x v="3"/>
    <x v="0"/>
    <s v="null"/>
    <m/>
    <m/>
    <m/>
    <m/>
    <s v="null"/>
  </r>
  <r>
    <x v="229"/>
    <x v="373"/>
    <x v="374"/>
    <x v="3"/>
    <s v="&quot;CID5819264&quot;"/>
    <x v="0"/>
    <x v="26"/>
    <s v="IGI Airport"/>
    <n v="8.4"/>
    <m/>
    <x v="0"/>
    <x v="0"/>
    <x v="1"/>
    <x v="2"/>
    <x v="0"/>
    <s v="null"/>
    <m/>
    <m/>
    <m/>
    <m/>
    <s v="null"/>
  </r>
  <r>
    <x v="238"/>
    <x v="374"/>
    <x v="375"/>
    <x v="2"/>
    <s v="&quot;CID9658351&quot;"/>
    <x v="3"/>
    <x v="18"/>
    <s v="Gwal Pahari"/>
    <n v="4.7"/>
    <n v="15.6"/>
    <x v="0"/>
    <x v="0"/>
    <x v="0"/>
    <x v="0"/>
    <x v="0"/>
    <s v="null"/>
    <n v="504"/>
    <n v="24.06"/>
    <n v="4.7"/>
    <n v="5"/>
    <s v="Uber Wallet"/>
  </r>
  <r>
    <x v="27"/>
    <x v="375"/>
    <x v="376"/>
    <x v="2"/>
    <s v="&quot;CID1295813&quot;"/>
    <x v="1"/>
    <x v="138"/>
    <s v="Sultanpur"/>
    <n v="10.8"/>
    <n v="17.600000000000001"/>
    <x v="0"/>
    <x v="0"/>
    <x v="0"/>
    <x v="0"/>
    <x v="0"/>
    <s v="null"/>
    <n v="231"/>
    <n v="9.44"/>
    <n v="4.0999999999999996"/>
    <n v="4.5"/>
    <s v="Uber Wallet"/>
  </r>
  <r>
    <x v="215"/>
    <x v="376"/>
    <x v="377"/>
    <x v="2"/>
    <s v="&quot;CID1501533&quot;"/>
    <x v="3"/>
    <x v="88"/>
    <s v="IGNOU Road"/>
    <n v="15"/>
    <n v="29.1"/>
    <x v="0"/>
    <x v="0"/>
    <x v="0"/>
    <x v="0"/>
    <x v="0"/>
    <s v="null"/>
    <n v="824"/>
    <n v="24.98"/>
    <n v="4.4000000000000004"/>
    <n v="4.2"/>
    <s v="UPI"/>
  </r>
  <r>
    <x v="239"/>
    <x v="377"/>
    <x v="378"/>
    <x v="2"/>
    <s v="&quot;CID4130652&quot;"/>
    <x v="6"/>
    <x v="86"/>
    <s v="Tilak Nagar"/>
    <n v="12.5"/>
    <n v="15.4"/>
    <x v="0"/>
    <x v="0"/>
    <x v="0"/>
    <x v="0"/>
    <x v="0"/>
    <s v="null"/>
    <n v="478"/>
    <n v="10.78"/>
    <n v="3.9"/>
    <n v="4.9000000000000004"/>
    <s v="Uber Wallet"/>
  </r>
  <r>
    <x v="198"/>
    <x v="378"/>
    <x v="379"/>
    <x v="2"/>
    <s v="&quot;CID4528348&quot;"/>
    <x v="4"/>
    <x v="40"/>
    <s v="Jasola"/>
    <n v="6.9"/>
    <n v="29.7"/>
    <x v="0"/>
    <x v="0"/>
    <x v="0"/>
    <x v="0"/>
    <x v="0"/>
    <s v="null"/>
    <n v="432"/>
    <n v="40.590000000000003"/>
    <n v="4.4000000000000004"/>
    <n v="4.3"/>
    <s v="Debit Card"/>
  </r>
  <r>
    <x v="80"/>
    <x v="379"/>
    <x v="380"/>
    <x v="2"/>
    <s v="&quot;CID1895189&quot;"/>
    <x v="4"/>
    <x v="108"/>
    <s v="Rohini"/>
    <n v="6.6"/>
    <n v="19.100000000000001"/>
    <x v="0"/>
    <x v="0"/>
    <x v="0"/>
    <x v="0"/>
    <x v="0"/>
    <s v="null"/>
    <n v="606"/>
    <n v="5.75"/>
    <n v="4.2"/>
    <n v="4.5999999999999996"/>
    <s v="UPI"/>
  </r>
  <r>
    <x v="240"/>
    <x v="380"/>
    <x v="381"/>
    <x v="2"/>
    <s v="&quot;CID3192351&quot;"/>
    <x v="2"/>
    <x v="42"/>
    <s v="Bahadurgarh"/>
    <n v="7.5"/>
    <n v="18.100000000000001"/>
    <x v="0"/>
    <x v="0"/>
    <x v="0"/>
    <x v="0"/>
    <x v="0"/>
    <s v="null"/>
    <n v="328"/>
    <n v="42.66"/>
    <n v="3.4"/>
    <n v="4.9000000000000004"/>
    <s v="UPI"/>
  </r>
  <r>
    <x v="3"/>
    <x v="381"/>
    <x v="382"/>
    <x v="4"/>
    <s v="&quot;CID5633622&quot;"/>
    <x v="3"/>
    <x v="60"/>
    <s v="Chhatarpur"/>
    <n v="14.9"/>
    <m/>
    <x v="1"/>
    <x v="3"/>
    <x v="0"/>
    <x v="0"/>
    <x v="0"/>
    <s v="null"/>
    <m/>
    <m/>
    <m/>
    <m/>
    <s v="null"/>
  </r>
  <r>
    <x v="241"/>
    <x v="382"/>
    <x v="383"/>
    <x v="2"/>
    <s v="&quot;CID3899231&quot;"/>
    <x v="3"/>
    <x v="28"/>
    <s v="Rohini West"/>
    <n v="2.9"/>
    <n v="38.299999999999997"/>
    <x v="0"/>
    <x v="0"/>
    <x v="0"/>
    <x v="0"/>
    <x v="0"/>
    <s v="null"/>
    <n v="156"/>
    <n v="36.130000000000003"/>
    <n v="4.3"/>
    <n v="4.3"/>
    <s v="UPI"/>
  </r>
  <r>
    <x v="237"/>
    <x v="383"/>
    <x v="384"/>
    <x v="2"/>
    <s v="&quot;CID7242372&quot;"/>
    <x v="1"/>
    <x v="89"/>
    <s v="Noida Film City"/>
    <n v="9.4"/>
    <n v="36.299999999999997"/>
    <x v="0"/>
    <x v="0"/>
    <x v="0"/>
    <x v="0"/>
    <x v="0"/>
    <s v="null"/>
    <n v="105"/>
    <n v="44.08"/>
    <n v="4.7"/>
    <n v="4.9000000000000004"/>
    <s v="Credit Card"/>
  </r>
  <r>
    <x v="161"/>
    <x v="384"/>
    <x v="385"/>
    <x v="3"/>
    <s v="&quot;CID3339585&quot;"/>
    <x v="1"/>
    <x v="71"/>
    <s v="Delhi Gate"/>
    <n v="11.3"/>
    <m/>
    <x v="0"/>
    <x v="0"/>
    <x v="1"/>
    <x v="3"/>
    <x v="0"/>
    <s v="null"/>
    <m/>
    <m/>
    <m/>
    <m/>
    <s v="null"/>
  </r>
  <r>
    <x v="207"/>
    <x v="385"/>
    <x v="386"/>
    <x v="4"/>
    <s v="&quot;CID9816010&quot;"/>
    <x v="1"/>
    <x v="80"/>
    <s v="Sultanpur"/>
    <n v="16.899999999999999"/>
    <m/>
    <x v="1"/>
    <x v="4"/>
    <x v="0"/>
    <x v="0"/>
    <x v="0"/>
    <s v="null"/>
    <m/>
    <m/>
    <m/>
    <m/>
    <s v="null"/>
  </r>
  <r>
    <x v="40"/>
    <x v="386"/>
    <x v="387"/>
    <x v="2"/>
    <s v="&quot;CID4736469&quot;"/>
    <x v="2"/>
    <x v="96"/>
    <s v="Karkarduma"/>
    <n v="11.2"/>
    <n v="22"/>
    <x v="0"/>
    <x v="0"/>
    <x v="0"/>
    <x v="0"/>
    <x v="0"/>
    <s v="null"/>
    <n v="213"/>
    <n v="35.76"/>
    <n v="4.8"/>
    <n v="4.5999999999999996"/>
    <s v="Debit Card"/>
  </r>
  <r>
    <x v="146"/>
    <x v="387"/>
    <x v="388"/>
    <x v="2"/>
    <s v="&quot;CID4302311&quot;"/>
    <x v="4"/>
    <x v="78"/>
    <s v="Rajiv Chowk"/>
    <n v="11.2"/>
    <n v="19.600000000000001"/>
    <x v="0"/>
    <x v="0"/>
    <x v="0"/>
    <x v="0"/>
    <x v="0"/>
    <s v="null"/>
    <n v="620"/>
    <n v="45"/>
    <n v="4.5999999999999996"/>
    <n v="3.1"/>
    <s v="Cash"/>
  </r>
  <r>
    <x v="242"/>
    <x v="388"/>
    <x v="389"/>
    <x v="3"/>
    <s v="&quot;CID3072962&quot;"/>
    <x v="4"/>
    <x v="95"/>
    <s v="ITO"/>
    <n v="6.8"/>
    <m/>
    <x v="0"/>
    <x v="0"/>
    <x v="1"/>
    <x v="4"/>
    <x v="0"/>
    <s v="null"/>
    <m/>
    <m/>
    <m/>
    <m/>
    <s v="null"/>
  </r>
  <r>
    <x v="36"/>
    <x v="389"/>
    <x v="390"/>
    <x v="2"/>
    <s v="&quot;CID7010722&quot;"/>
    <x v="5"/>
    <x v="146"/>
    <s v="Vidhan Sabha"/>
    <n v="11.6"/>
    <n v="21.9"/>
    <x v="0"/>
    <x v="0"/>
    <x v="0"/>
    <x v="0"/>
    <x v="0"/>
    <s v="null"/>
    <n v="83"/>
    <n v="45.07"/>
    <n v="3.9"/>
    <n v="4.2"/>
    <s v="Credit Card"/>
  </r>
  <r>
    <x v="235"/>
    <x v="390"/>
    <x v="391"/>
    <x v="3"/>
    <s v="&quot;CID6044294&quot;"/>
    <x v="1"/>
    <x v="152"/>
    <s v="Green Park"/>
    <n v="9.6999999999999993"/>
    <m/>
    <x v="0"/>
    <x v="0"/>
    <x v="1"/>
    <x v="3"/>
    <x v="0"/>
    <s v="null"/>
    <m/>
    <m/>
    <m/>
    <m/>
    <s v="null"/>
  </r>
  <r>
    <x v="243"/>
    <x v="391"/>
    <x v="392"/>
    <x v="2"/>
    <s v="&quot;CID2369298&quot;"/>
    <x v="4"/>
    <x v="153"/>
    <s v="Rohini"/>
    <n v="7.6"/>
    <n v="41.6"/>
    <x v="0"/>
    <x v="0"/>
    <x v="0"/>
    <x v="0"/>
    <x v="0"/>
    <s v="null"/>
    <n v="821"/>
    <n v="3.86"/>
    <n v="3.7"/>
    <n v="4.9000000000000004"/>
    <s v="Uber Wallet"/>
  </r>
  <r>
    <x v="244"/>
    <x v="392"/>
    <x v="393"/>
    <x v="4"/>
    <s v="&quot;CID9094427&quot;"/>
    <x v="5"/>
    <x v="138"/>
    <s v="Cyber Hub"/>
    <n v="16.2"/>
    <m/>
    <x v="1"/>
    <x v="4"/>
    <x v="0"/>
    <x v="0"/>
    <x v="0"/>
    <s v="null"/>
    <m/>
    <m/>
    <m/>
    <m/>
    <s v="null"/>
  </r>
  <r>
    <x v="245"/>
    <x v="393"/>
    <x v="394"/>
    <x v="2"/>
    <s v="&quot;CID7470261&quot;"/>
    <x v="3"/>
    <x v="19"/>
    <s v="Delhi Gate"/>
    <n v="4.8"/>
    <n v="44.8"/>
    <x v="0"/>
    <x v="0"/>
    <x v="0"/>
    <x v="0"/>
    <x v="0"/>
    <s v="null"/>
    <n v="176"/>
    <n v="49.18"/>
    <n v="3.1"/>
    <n v="4.5999999999999996"/>
    <s v="UPI"/>
  </r>
  <r>
    <x v="67"/>
    <x v="394"/>
    <x v="395"/>
    <x v="1"/>
    <s v="&quot;CID2328704&quot;"/>
    <x v="5"/>
    <x v="91"/>
    <s v="Shastri Park"/>
    <n v="6.6"/>
    <n v="21.9"/>
    <x v="0"/>
    <x v="0"/>
    <x v="0"/>
    <x v="0"/>
    <x v="1"/>
    <s v="Customer Demand"/>
    <n v="315"/>
    <n v="7.41"/>
    <m/>
    <m/>
    <s v="UPI"/>
  </r>
  <r>
    <x v="2"/>
    <x v="395"/>
    <x v="396"/>
    <x v="2"/>
    <s v="&quot;CID3104231&quot;"/>
    <x v="2"/>
    <x v="32"/>
    <s v="Pitampura"/>
    <n v="8.3000000000000007"/>
    <n v="18.7"/>
    <x v="0"/>
    <x v="0"/>
    <x v="0"/>
    <x v="0"/>
    <x v="0"/>
    <s v="null"/>
    <n v="82"/>
    <n v="14.49"/>
    <n v="4.5999999999999996"/>
    <n v="4.2"/>
    <s v="UPI"/>
  </r>
  <r>
    <x v="115"/>
    <x v="396"/>
    <x v="397"/>
    <x v="2"/>
    <s v="&quot;CID6067378&quot;"/>
    <x v="6"/>
    <x v="154"/>
    <s v="Rajiv Chowk"/>
    <n v="14.8"/>
    <n v="40.4"/>
    <x v="0"/>
    <x v="0"/>
    <x v="0"/>
    <x v="0"/>
    <x v="0"/>
    <s v="null"/>
    <n v="221"/>
    <n v="15.3"/>
    <n v="4.0999999999999996"/>
    <n v="4.5"/>
    <s v="UPI"/>
  </r>
  <r>
    <x v="178"/>
    <x v="397"/>
    <x v="398"/>
    <x v="4"/>
    <s v="&quot;CID7586583&quot;"/>
    <x v="3"/>
    <x v="87"/>
    <s v="Subhash Chowk"/>
    <n v="6.1"/>
    <m/>
    <x v="1"/>
    <x v="5"/>
    <x v="0"/>
    <x v="0"/>
    <x v="0"/>
    <s v="null"/>
    <m/>
    <m/>
    <m/>
    <m/>
    <s v="null"/>
  </r>
  <r>
    <x v="246"/>
    <x v="398"/>
    <x v="399"/>
    <x v="3"/>
    <s v="&quot;CID4625807&quot;"/>
    <x v="0"/>
    <x v="69"/>
    <s v="Saidulajab"/>
    <n v="9.1"/>
    <m/>
    <x v="0"/>
    <x v="0"/>
    <x v="1"/>
    <x v="2"/>
    <x v="0"/>
    <s v="null"/>
    <m/>
    <m/>
    <m/>
    <m/>
    <s v="null"/>
  </r>
  <r>
    <x v="247"/>
    <x v="399"/>
    <x v="400"/>
    <x v="3"/>
    <s v="&quot;CID8976182&quot;"/>
    <x v="2"/>
    <x v="83"/>
    <s v="Manesar"/>
    <n v="5"/>
    <m/>
    <x v="0"/>
    <x v="0"/>
    <x v="1"/>
    <x v="2"/>
    <x v="0"/>
    <s v="null"/>
    <m/>
    <m/>
    <m/>
    <m/>
    <s v="null"/>
  </r>
  <r>
    <x v="92"/>
    <x v="400"/>
    <x v="401"/>
    <x v="2"/>
    <s v="&quot;CID1908216&quot;"/>
    <x v="4"/>
    <x v="62"/>
    <s v="IGNOU Road"/>
    <n v="14.1"/>
    <n v="30.2"/>
    <x v="0"/>
    <x v="0"/>
    <x v="0"/>
    <x v="0"/>
    <x v="0"/>
    <s v="null"/>
    <n v="901"/>
    <n v="15.53"/>
    <n v="4.4000000000000004"/>
    <n v="4.5999999999999996"/>
    <s v="Uber Wallet"/>
  </r>
  <r>
    <x v="248"/>
    <x v="401"/>
    <x v="402"/>
    <x v="2"/>
    <s v="&quot;CID7212119&quot;"/>
    <x v="1"/>
    <x v="132"/>
    <s v="Gurgaon Railway Station"/>
    <n v="4.8"/>
    <n v="24.7"/>
    <x v="0"/>
    <x v="0"/>
    <x v="0"/>
    <x v="0"/>
    <x v="0"/>
    <s v="null"/>
    <n v="1523"/>
    <n v="6.84"/>
    <n v="4"/>
    <n v="4.3"/>
    <s v="UPI"/>
  </r>
  <r>
    <x v="249"/>
    <x v="402"/>
    <x v="403"/>
    <x v="0"/>
    <s v="&quot;CID3773482&quot;"/>
    <x v="2"/>
    <x v="39"/>
    <s v="Huda City Centre"/>
    <m/>
    <m/>
    <x v="0"/>
    <x v="0"/>
    <x v="0"/>
    <x v="0"/>
    <x v="0"/>
    <s v="null"/>
    <m/>
    <m/>
    <m/>
    <m/>
    <s v="null"/>
  </r>
  <r>
    <x v="250"/>
    <x v="403"/>
    <x v="404"/>
    <x v="2"/>
    <s v="&quot;CID6567281&quot;"/>
    <x v="3"/>
    <x v="85"/>
    <s v="Dilshad Garden"/>
    <n v="9.1"/>
    <n v="21.7"/>
    <x v="0"/>
    <x v="0"/>
    <x v="0"/>
    <x v="0"/>
    <x v="0"/>
    <s v="null"/>
    <n v="582"/>
    <n v="27.22"/>
    <n v="3.5"/>
    <n v="4.3"/>
    <s v="Cash"/>
  </r>
  <r>
    <x v="167"/>
    <x v="404"/>
    <x v="405"/>
    <x v="2"/>
    <s v="&quot;CID4529927&quot;"/>
    <x v="2"/>
    <x v="5"/>
    <s v="Jasola"/>
    <n v="3.6"/>
    <n v="18.600000000000001"/>
    <x v="0"/>
    <x v="0"/>
    <x v="0"/>
    <x v="0"/>
    <x v="0"/>
    <s v="null"/>
    <n v="133"/>
    <n v="31.65"/>
    <n v="3.2"/>
    <n v="4.4000000000000004"/>
    <s v="UPI"/>
  </r>
  <r>
    <x v="251"/>
    <x v="405"/>
    <x v="406"/>
    <x v="2"/>
    <s v="&quot;CID9902256&quot;"/>
    <x v="2"/>
    <x v="151"/>
    <s v="Aya Nagar"/>
    <n v="6.8"/>
    <n v="21"/>
    <x v="0"/>
    <x v="0"/>
    <x v="0"/>
    <x v="0"/>
    <x v="0"/>
    <s v="null"/>
    <n v="508"/>
    <n v="38.25"/>
    <n v="3.2"/>
    <n v="5"/>
    <s v="Credit Card"/>
  </r>
  <r>
    <x v="117"/>
    <x v="406"/>
    <x v="407"/>
    <x v="4"/>
    <s v="&quot;CID7253416&quot;"/>
    <x v="2"/>
    <x v="113"/>
    <s v="Kashmere Gate ISBT"/>
    <n v="9.5"/>
    <m/>
    <x v="1"/>
    <x v="2"/>
    <x v="0"/>
    <x v="0"/>
    <x v="0"/>
    <s v="null"/>
    <m/>
    <m/>
    <m/>
    <m/>
    <s v="null"/>
  </r>
  <r>
    <x v="109"/>
    <x v="407"/>
    <x v="408"/>
    <x v="2"/>
    <s v="&quot;CID4405721&quot;"/>
    <x v="4"/>
    <x v="14"/>
    <s v="Chhatarpur"/>
    <n v="5"/>
    <n v="22"/>
    <x v="0"/>
    <x v="0"/>
    <x v="0"/>
    <x v="0"/>
    <x v="0"/>
    <s v="null"/>
    <n v="999"/>
    <n v="12.14"/>
    <n v="4.4000000000000004"/>
    <n v="4.5999999999999996"/>
    <s v="Uber Wallet"/>
  </r>
  <r>
    <x v="252"/>
    <x v="408"/>
    <x v="409"/>
    <x v="2"/>
    <s v="&quot;CID6124996&quot;"/>
    <x v="2"/>
    <x v="120"/>
    <s v="Janakpuri"/>
    <n v="11"/>
    <n v="25.8"/>
    <x v="0"/>
    <x v="0"/>
    <x v="0"/>
    <x v="0"/>
    <x v="0"/>
    <s v="null"/>
    <n v="713"/>
    <n v="9.76"/>
    <n v="4.3"/>
    <n v="4.0999999999999996"/>
    <s v="UPI"/>
  </r>
  <r>
    <x v="253"/>
    <x v="409"/>
    <x v="410"/>
    <x v="2"/>
    <s v="&quot;CID3125278&quot;"/>
    <x v="3"/>
    <x v="59"/>
    <s v="Sadar Bazar Gurgaon"/>
    <n v="14.3"/>
    <n v="35.200000000000003"/>
    <x v="0"/>
    <x v="0"/>
    <x v="0"/>
    <x v="0"/>
    <x v="0"/>
    <s v="null"/>
    <n v="96"/>
    <n v="10.63"/>
    <n v="4.7"/>
    <n v="4.5"/>
    <s v="UPI"/>
  </r>
  <r>
    <x v="146"/>
    <x v="410"/>
    <x v="411"/>
    <x v="2"/>
    <s v="&quot;CID3203722&quot;"/>
    <x v="2"/>
    <x v="24"/>
    <s v="Narsinghpur"/>
    <n v="11.4"/>
    <n v="36.799999999999997"/>
    <x v="0"/>
    <x v="0"/>
    <x v="0"/>
    <x v="0"/>
    <x v="0"/>
    <s v="null"/>
    <n v="595"/>
    <n v="15.32"/>
    <n v="4.5999999999999996"/>
    <n v="5"/>
    <s v="UPI"/>
  </r>
  <r>
    <x v="183"/>
    <x v="411"/>
    <x v="412"/>
    <x v="3"/>
    <s v="&quot;CID2712013&quot;"/>
    <x v="1"/>
    <x v="7"/>
    <s v="Sohna Road"/>
    <n v="4.8"/>
    <m/>
    <x v="0"/>
    <x v="0"/>
    <x v="1"/>
    <x v="4"/>
    <x v="0"/>
    <s v="null"/>
    <m/>
    <m/>
    <m/>
    <m/>
    <s v="null"/>
  </r>
  <r>
    <x v="190"/>
    <x v="412"/>
    <x v="413"/>
    <x v="2"/>
    <s v="&quot;CID2281519&quot;"/>
    <x v="2"/>
    <x v="4"/>
    <s v="Rajiv Nagar"/>
    <n v="12.2"/>
    <n v="20.5"/>
    <x v="0"/>
    <x v="0"/>
    <x v="0"/>
    <x v="0"/>
    <x v="0"/>
    <s v="null"/>
    <n v="256"/>
    <n v="8.76"/>
    <n v="4.5"/>
    <n v="5"/>
    <s v="Debit Card"/>
  </r>
  <r>
    <x v="75"/>
    <x v="413"/>
    <x v="414"/>
    <x v="2"/>
    <s v="&quot;CID5130718&quot;"/>
    <x v="2"/>
    <x v="39"/>
    <s v="Connaught Place"/>
    <n v="11.8"/>
    <n v="37.200000000000003"/>
    <x v="0"/>
    <x v="0"/>
    <x v="0"/>
    <x v="0"/>
    <x v="0"/>
    <s v="null"/>
    <n v="449"/>
    <n v="22.4"/>
    <n v="4.9000000000000004"/>
    <n v="4.5"/>
    <s v="Uber Wallet"/>
  </r>
  <r>
    <x v="111"/>
    <x v="414"/>
    <x v="415"/>
    <x v="3"/>
    <s v="&quot;CID8692503&quot;"/>
    <x v="4"/>
    <x v="45"/>
    <s v="Noida Sector 62"/>
    <n v="7.8"/>
    <m/>
    <x v="0"/>
    <x v="0"/>
    <x v="1"/>
    <x v="2"/>
    <x v="0"/>
    <s v="null"/>
    <m/>
    <m/>
    <m/>
    <m/>
    <s v="null"/>
  </r>
  <r>
    <x v="254"/>
    <x v="415"/>
    <x v="416"/>
    <x v="2"/>
    <s v="&quot;CID4275914&quot;"/>
    <x v="3"/>
    <x v="122"/>
    <s v="Greater Kailash"/>
    <n v="13.4"/>
    <n v="40"/>
    <x v="0"/>
    <x v="0"/>
    <x v="0"/>
    <x v="0"/>
    <x v="0"/>
    <s v="null"/>
    <n v="373"/>
    <n v="12.73"/>
    <n v="4.5999999999999996"/>
    <n v="4.2"/>
    <s v="Cash"/>
  </r>
  <r>
    <x v="229"/>
    <x v="416"/>
    <x v="417"/>
    <x v="2"/>
    <s v="&quot;CID9416242&quot;"/>
    <x v="5"/>
    <x v="152"/>
    <s v="Preet Vihar"/>
    <n v="2.4"/>
    <n v="38.5"/>
    <x v="0"/>
    <x v="0"/>
    <x v="0"/>
    <x v="0"/>
    <x v="0"/>
    <s v="null"/>
    <n v="445"/>
    <n v="28.77"/>
    <n v="4.2"/>
    <n v="4.2"/>
    <s v="UPI"/>
  </r>
  <r>
    <x v="73"/>
    <x v="417"/>
    <x v="418"/>
    <x v="2"/>
    <s v="&quot;CID1030753&quot;"/>
    <x v="3"/>
    <x v="97"/>
    <s v="Rithala"/>
    <n v="7.4"/>
    <n v="20.6"/>
    <x v="0"/>
    <x v="0"/>
    <x v="0"/>
    <x v="0"/>
    <x v="0"/>
    <s v="null"/>
    <n v="1563"/>
    <n v="8.86"/>
    <n v="4.7"/>
    <n v="4.5999999999999996"/>
    <s v="Cash"/>
  </r>
  <r>
    <x v="255"/>
    <x v="418"/>
    <x v="419"/>
    <x v="3"/>
    <s v="&quot;CID5921257&quot;"/>
    <x v="2"/>
    <x v="134"/>
    <s v="Gurgaon Sector 29"/>
    <n v="4.0999999999999996"/>
    <m/>
    <x v="0"/>
    <x v="0"/>
    <x v="1"/>
    <x v="1"/>
    <x v="0"/>
    <s v="null"/>
    <m/>
    <m/>
    <m/>
    <m/>
    <s v="null"/>
  </r>
  <r>
    <x v="242"/>
    <x v="419"/>
    <x v="420"/>
    <x v="0"/>
    <s v="&quot;CID3077805&quot;"/>
    <x v="2"/>
    <x v="149"/>
    <s v="Saket"/>
    <m/>
    <m/>
    <x v="0"/>
    <x v="0"/>
    <x v="0"/>
    <x v="0"/>
    <x v="0"/>
    <s v="null"/>
    <m/>
    <m/>
    <m/>
    <m/>
    <s v="null"/>
  </r>
  <r>
    <x v="256"/>
    <x v="420"/>
    <x v="421"/>
    <x v="0"/>
    <s v="&quot;CID7542922&quot;"/>
    <x v="1"/>
    <x v="98"/>
    <s v="Delhi Gate"/>
    <m/>
    <m/>
    <x v="0"/>
    <x v="0"/>
    <x v="0"/>
    <x v="0"/>
    <x v="0"/>
    <s v="null"/>
    <m/>
    <m/>
    <m/>
    <m/>
    <s v="null"/>
  </r>
  <r>
    <x v="257"/>
    <x v="421"/>
    <x v="422"/>
    <x v="2"/>
    <s v="&quot;CID7774837&quot;"/>
    <x v="1"/>
    <x v="142"/>
    <s v="Botanical Garden"/>
    <n v="12.2"/>
    <n v="35.299999999999997"/>
    <x v="0"/>
    <x v="0"/>
    <x v="0"/>
    <x v="0"/>
    <x v="0"/>
    <s v="null"/>
    <n v="486"/>
    <n v="30.28"/>
    <n v="4.5999999999999996"/>
    <n v="4.8"/>
    <s v="Debit Card"/>
  </r>
  <r>
    <x v="77"/>
    <x v="422"/>
    <x v="423"/>
    <x v="2"/>
    <s v="&quot;CID7990974&quot;"/>
    <x v="3"/>
    <x v="101"/>
    <s v="Tilak Nagar"/>
    <n v="4.3"/>
    <n v="33.1"/>
    <x v="0"/>
    <x v="0"/>
    <x v="0"/>
    <x v="0"/>
    <x v="0"/>
    <s v="null"/>
    <n v="480"/>
    <n v="40.380000000000003"/>
    <n v="4.2"/>
    <n v="3.7"/>
    <s v="Cash"/>
  </r>
  <r>
    <x v="8"/>
    <x v="423"/>
    <x v="424"/>
    <x v="2"/>
    <s v="&quot;CID6093452&quot;"/>
    <x v="4"/>
    <x v="138"/>
    <s v="Uttam Nagar"/>
    <n v="11.1"/>
    <n v="26.5"/>
    <x v="0"/>
    <x v="0"/>
    <x v="0"/>
    <x v="0"/>
    <x v="0"/>
    <s v="null"/>
    <n v="162"/>
    <n v="45.56"/>
    <n v="3.6"/>
    <n v="4.3"/>
    <s v="Credit Card"/>
  </r>
  <r>
    <x v="258"/>
    <x v="424"/>
    <x v="425"/>
    <x v="2"/>
    <s v="&quot;CID7088241&quot;"/>
    <x v="4"/>
    <x v="110"/>
    <s v="Vinobapuri"/>
    <n v="7.1"/>
    <n v="34"/>
    <x v="0"/>
    <x v="0"/>
    <x v="0"/>
    <x v="0"/>
    <x v="0"/>
    <s v="null"/>
    <n v="964"/>
    <n v="47.18"/>
    <n v="4.5999999999999996"/>
    <n v="4.5999999999999996"/>
    <s v="Debit Card"/>
  </r>
  <r>
    <x v="259"/>
    <x v="425"/>
    <x v="426"/>
    <x v="2"/>
    <s v="&quot;CID8679276&quot;"/>
    <x v="4"/>
    <x v="79"/>
    <s v="Mandi House"/>
    <n v="3"/>
    <n v="29.1"/>
    <x v="0"/>
    <x v="0"/>
    <x v="0"/>
    <x v="0"/>
    <x v="0"/>
    <s v="null"/>
    <n v="68"/>
    <n v="46.93"/>
    <n v="3.3"/>
    <n v="4.9000000000000004"/>
    <s v="Cash"/>
  </r>
  <r>
    <x v="69"/>
    <x v="426"/>
    <x v="427"/>
    <x v="3"/>
    <s v="&quot;CID6481348&quot;"/>
    <x v="1"/>
    <x v="88"/>
    <s v="Lajpat Nagar"/>
    <n v="9.8000000000000007"/>
    <m/>
    <x v="0"/>
    <x v="0"/>
    <x v="1"/>
    <x v="4"/>
    <x v="0"/>
    <s v="null"/>
    <m/>
    <m/>
    <m/>
    <m/>
    <s v="null"/>
  </r>
  <r>
    <x v="260"/>
    <x v="427"/>
    <x v="428"/>
    <x v="2"/>
    <s v="&quot;CID1487975&quot;"/>
    <x v="2"/>
    <x v="69"/>
    <s v="GTB Nagar"/>
    <n v="3.5"/>
    <n v="22.7"/>
    <x v="0"/>
    <x v="0"/>
    <x v="0"/>
    <x v="0"/>
    <x v="0"/>
    <s v="null"/>
    <n v="77"/>
    <n v="43.81"/>
    <n v="4.5"/>
    <n v="4.8"/>
    <s v="Uber Wallet"/>
  </r>
  <r>
    <x v="64"/>
    <x v="428"/>
    <x v="429"/>
    <x v="2"/>
    <s v="&quot;CID2693633&quot;"/>
    <x v="2"/>
    <x v="87"/>
    <s v="Ashok Vihar"/>
    <n v="6.2"/>
    <n v="20.6"/>
    <x v="0"/>
    <x v="0"/>
    <x v="0"/>
    <x v="0"/>
    <x v="0"/>
    <s v="null"/>
    <n v="1596"/>
    <n v="38.53"/>
    <n v="4.5999999999999996"/>
    <n v="4.5"/>
    <s v="Debit Card"/>
  </r>
  <r>
    <x v="261"/>
    <x v="429"/>
    <x v="430"/>
    <x v="3"/>
    <s v="&quot;CID4838658&quot;"/>
    <x v="5"/>
    <x v="34"/>
    <s v="Inderlok"/>
    <n v="7.4"/>
    <m/>
    <x v="0"/>
    <x v="0"/>
    <x v="1"/>
    <x v="4"/>
    <x v="0"/>
    <s v="null"/>
    <m/>
    <m/>
    <m/>
    <m/>
    <s v="null"/>
  </r>
  <r>
    <x v="262"/>
    <x v="430"/>
    <x v="431"/>
    <x v="0"/>
    <s v="&quot;CID8166401&quot;"/>
    <x v="2"/>
    <x v="20"/>
    <s v="Moti Nagar"/>
    <m/>
    <m/>
    <x v="0"/>
    <x v="0"/>
    <x v="0"/>
    <x v="0"/>
    <x v="0"/>
    <s v="null"/>
    <m/>
    <m/>
    <m/>
    <m/>
    <s v="null"/>
  </r>
  <r>
    <x v="229"/>
    <x v="431"/>
    <x v="432"/>
    <x v="2"/>
    <s v="&quot;CID1416555&quot;"/>
    <x v="4"/>
    <x v="155"/>
    <s v="Rohini West"/>
    <n v="9.9"/>
    <n v="26.6"/>
    <x v="0"/>
    <x v="0"/>
    <x v="0"/>
    <x v="0"/>
    <x v="0"/>
    <s v="null"/>
    <n v="983"/>
    <n v="33.61"/>
    <n v="3.7"/>
    <n v="4.5999999999999996"/>
    <s v="Cash"/>
  </r>
  <r>
    <x v="260"/>
    <x v="432"/>
    <x v="433"/>
    <x v="2"/>
    <s v="&quot;CID2323422&quot;"/>
    <x v="5"/>
    <x v="156"/>
    <s v="Moti Nagar"/>
    <n v="3"/>
    <n v="29.4"/>
    <x v="0"/>
    <x v="0"/>
    <x v="0"/>
    <x v="0"/>
    <x v="0"/>
    <s v="null"/>
    <n v="68"/>
    <n v="24.62"/>
    <n v="5"/>
    <n v="3.7"/>
    <s v="Cash"/>
  </r>
  <r>
    <x v="46"/>
    <x v="433"/>
    <x v="434"/>
    <x v="2"/>
    <s v="&quot;CID5661102&quot;"/>
    <x v="3"/>
    <x v="76"/>
    <s v="Pulbangash"/>
    <n v="11.6"/>
    <n v="32"/>
    <x v="0"/>
    <x v="0"/>
    <x v="0"/>
    <x v="0"/>
    <x v="0"/>
    <s v="null"/>
    <n v="493"/>
    <n v="33.799999999999997"/>
    <n v="4.9000000000000004"/>
    <n v="4.2"/>
    <s v="UPI"/>
  </r>
  <r>
    <x v="36"/>
    <x v="434"/>
    <x v="435"/>
    <x v="3"/>
    <s v="&quot;CID4125399&quot;"/>
    <x v="1"/>
    <x v="96"/>
    <s v="Paharganj"/>
    <n v="5.8"/>
    <m/>
    <x v="0"/>
    <x v="0"/>
    <x v="1"/>
    <x v="1"/>
    <x v="0"/>
    <s v="null"/>
    <m/>
    <m/>
    <m/>
    <m/>
    <s v="null"/>
  </r>
  <r>
    <x v="263"/>
    <x v="435"/>
    <x v="436"/>
    <x v="2"/>
    <s v="&quot;CID9964638&quot;"/>
    <x v="2"/>
    <x v="27"/>
    <s v="Gurgaon Sector 56"/>
    <n v="3.2"/>
    <n v="44.4"/>
    <x v="0"/>
    <x v="0"/>
    <x v="0"/>
    <x v="0"/>
    <x v="0"/>
    <s v="null"/>
    <n v="745"/>
    <n v="32.090000000000003"/>
    <n v="4.5999999999999996"/>
    <n v="4.3"/>
    <s v="Credit Card"/>
  </r>
  <r>
    <x v="264"/>
    <x v="436"/>
    <x v="437"/>
    <x v="3"/>
    <s v="&quot;CID3506515&quot;"/>
    <x v="0"/>
    <x v="76"/>
    <s v="Nehru Place"/>
    <n v="6.9"/>
    <m/>
    <x v="0"/>
    <x v="0"/>
    <x v="1"/>
    <x v="2"/>
    <x v="0"/>
    <s v="null"/>
    <m/>
    <m/>
    <m/>
    <m/>
    <s v="null"/>
  </r>
  <r>
    <x v="167"/>
    <x v="437"/>
    <x v="438"/>
    <x v="2"/>
    <s v="&quot;CID2801589&quot;"/>
    <x v="3"/>
    <x v="157"/>
    <s v="Shastri Nagar"/>
    <n v="14.5"/>
    <n v="40.4"/>
    <x v="0"/>
    <x v="0"/>
    <x v="0"/>
    <x v="0"/>
    <x v="0"/>
    <s v="null"/>
    <n v="304"/>
    <n v="13.99"/>
    <n v="4.8"/>
    <n v="4.5"/>
    <s v="Uber Wallet"/>
  </r>
  <r>
    <x v="201"/>
    <x v="438"/>
    <x v="439"/>
    <x v="3"/>
    <s v="&quot;CID6970636&quot;"/>
    <x v="0"/>
    <x v="89"/>
    <s v="Chanakyapuri"/>
    <n v="4.7"/>
    <m/>
    <x v="0"/>
    <x v="0"/>
    <x v="1"/>
    <x v="1"/>
    <x v="0"/>
    <s v="null"/>
    <m/>
    <m/>
    <m/>
    <m/>
    <s v="null"/>
  </r>
  <r>
    <x v="1"/>
    <x v="439"/>
    <x v="440"/>
    <x v="2"/>
    <s v="&quot;CID6381738&quot;"/>
    <x v="2"/>
    <x v="127"/>
    <s v="Subhash Chowk"/>
    <n v="9"/>
    <n v="17.100000000000001"/>
    <x v="0"/>
    <x v="0"/>
    <x v="0"/>
    <x v="0"/>
    <x v="0"/>
    <s v="null"/>
    <n v="402"/>
    <n v="14.13"/>
    <n v="4.5999999999999996"/>
    <n v="4.0999999999999996"/>
    <s v="UPI"/>
  </r>
  <r>
    <x v="89"/>
    <x v="440"/>
    <x v="441"/>
    <x v="0"/>
    <s v="&quot;CID3400110&quot;"/>
    <x v="2"/>
    <x v="34"/>
    <s v="Greater Noida"/>
    <m/>
    <m/>
    <x v="0"/>
    <x v="0"/>
    <x v="0"/>
    <x v="0"/>
    <x v="0"/>
    <s v="null"/>
    <m/>
    <m/>
    <m/>
    <m/>
    <s v="null"/>
  </r>
  <r>
    <x v="26"/>
    <x v="441"/>
    <x v="442"/>
    <x v="2"/>
    <s v="&quot;CID3068872&quot;"/>
    <x v="5"/>
    <x v="40"/>
    <s v="Palam Vihar"/>
    <n v="12.7"/>
    <n v="36.5"/>
    <x v="0"/>
    <x v="0"/>
    <x v="0"/>
    <x v="0"/>
    <x v="0"/>
    <s v="null"/>
    <n v="320"/>
    <n v="34.86"/>
    <n v="5"/>
    <n v="4.5"/>
    <s v="Cash"/>
  </r>
  <r>
    <x v="256"/>
    <x v="442"/>
    <x v="443"/>
    <x v="2"/>
    <s v="&quot;CID2838731&quot;"/>
    <x v="4"/>
    <x v="0"/>
    <s v="Noida Film City"/>
    <n v="9.1999999999999993"/>
    <n v="34.6"/>
    <x v="0"/>
    <x v="0"/>
    <x v="0"/>
    <x v="0"/>
    <x v="0"/>
    <s v="null"/>
    <n v="1247"/>
    <n v="43.94"/>
    <n v="4.5"/>
    <n v="3.1"/>
    <s v="Uber Wallet"/>
  </r>
  <r>
    <x v="151"/>
    <x v="443"/>
    <x v="444"/>
    <x v="2"/>
    <s v="&quot;CID8677699&quot;"/>
    <x v="3"/>
    <x v="124"/>
    <s v="Basai Dhankot"/>
    <n v="6.1"/>
    <n v="29"/>
    <x v="0"/>
    <x v="0"/>
    <x v="0"/>
    <x v="0"/>
    <x v="0"/>
    <s v="null"/>
    <n v="358"/>
    <n v="24.56"/>
    <n v="3.6"/>
    <n v="3.8"/>
    <s v="UPI"/>
  </r>
  <r>
    <x v="231"/>
    <x v="444"/>
    <x v="445"/>
    <x v="2"/>
    <s v="&quot;CID4089830&quot;"/>
    <x v="2"/>
    <x v="158"/>
    <s v="RK Puram"/>
    <n v="5.5"/>
    <n v="31.6"/>
    <x v="0"/>
    <x v="0"/>
    <x v="0"/>
    <x v="0"/>
    <x v="0"/>
    <s v="null"/>
    <n v="86"/>
    <n v="32.14"/>
    <n v="4.5999999999999996"/>
    <n v="4.5999999999999996"/>
    <s v="UPI"/>
  </r>
  <r>
    <x v="127"/>
    <x v="445"/>
    <x v="446"/>
    <x v="3"/>
    <s v="&quot;CID8878002&quot;"/>
    <x v="1"/>
    <x v="18"/>
    <s v="Subhash Chowk"/>
    <n v="10.4"/>
    <m/>
    <x v="0"/>
    <x v="0"/>
    <x v="1"/>
    <x v="3"/>
    <x v="0"/>
    <s v="null"/>
    <m/>
    <m/>
    <m/>
    <m/>
    <s v="null"/>
  </r>
  <r>
    <x v="236"/>
    <x v="446"/>
    <x v="447"/>
    <x v="4"/>
    <s v="&quot;CID1004784&quot;"/>
    <x v="3"/>
    <x v="88"/>
    <s v="Central Secretariat"/>
    <n v="6.3"/>
    <m/>
    <x v="1"/>
    <x v="5"/>
    <x v="0"/>
    <x v="0"/>
    <x v="0"/>
    <s v="null"/>
    <m/>
    <m/>
    <m/>
    <m/>
    <s v="null"/>
  </r>
  <r>
    <x v="60"/>
    <x v="447"/>
    <x v="448"/>
    <x v="2"/>
    <s v="&quot;CID3000345&quot;"/>
    <x v="5"/>
    <x v="19"/>
    <s v="Sadar Bazar Gurgaon"/>
    <n v="2.8"/>
    <n v="16.8"/>
    <x v="0"/>
    <x v="0"/>
    <x v="0"/>
    <x v="0"/>
    <x v="0"/>
    <s v="null"/>
    <n v="85"/>
    <n v="43.31"/>
    <n v="4.5999999999999996"/>
    <n v="4.9000000000000004"/>
    <s v="Uber Wallet"/>
  </r>
  <r>
    <x v="265"/>
    <x v="448"/>
    <x v="449"/>
    <x v="2"/>
    <s v="&quot;CID7199241&quot;"/>
    <x v="1"/>
    <x v="41"/>
    <s v="Saket"/>
    <n v="4.2"/>
    <n v="41.7"/>
    <x v="0"/>
    <x v="0"/>
    <x v="0"/>
    <x v="0"/>
    <x v="0"/>
    <s v="null"/>
    <n v="311"/>
    <n v="30.94"/>
    <n v="4.3"/>
    <n v="4.5999999999999996"/>
    <s v="UPI"/>
  </r>
  <r>
    <x v="138"/>
    <x v="449"/>
    <x v="450"/>
    <x v="3"/>
    <s v="&quot;CID4158986&quot;"/>
    <x v="3"/>
    <x v="48"/>
    <s v="Rajouri Garden"/>
    <n v="7.6"/>
    <m/>
    <x v="0"/>
    <x v="0"/>
    <x v="1"/>
    <x v="2"/>
    <x v="0"/>
    <s v="null"/>
    <m/>
    <m/>
    <m/>
    <m/>
    <s v="null"/>
  </r>
  <r>
    <x v="36"/>
    <x v="450"/>
    <x v="451"/>
    <x v="1"/>
    <s v="&quot;CID4510240&quot;"/>
    <x v="2"/>
    <x v="8"/>
    <s v="Uttam Nagar"/>
    <n v="5.3"/>
    <n v="24.9"/>
    <x v="0"/>
    <x v="0"/>
    <x v="0"/>
    <x v="0"/>
    <x v="1"/>
    <s v="Customer Demand"/>
    <n v="98"/>
    <n v="7.87"/>
    <m/>
    <m/>
    <s v="Cash"/>
  </r>
  <r>
    <x v="266"/>
    <x v="451"/>
    <x v="452"/>
    <x v="2"/>
    <s v="&quot;CID1441937&quot;"/>
    <x v="5"/>
    <x v="1"/>
    <s v="Udyog Vihar Phase 4"/>
    <n v="11.4"/>
    <n v="26.3"/>
    <x v="0"/>
    <x v="0"/>
    <x v="0"/>
    <x v="0"/>
    <x v="0"/>
    <s v="null"/>
    <n v="130"/>
    <n v="15.24"/>
    <n v="4.3"/>
    <n v="4.5999999999999996"/>
    <s v="Uber Wallet"/>
  </r>
  <r>
    <x v="231"/>
    <x v="452"/>
    <x v="453"/>
    <x v="2"/>
    <s v="&quot;CID3758873&quot;"/>
    <x v="5"/>
    <x v="9"/>
    <s v="Lajpat Nagar"/>
    <n v="10.199999999999999"/>
    <n v="20.5"/>
    <x v="0"/>
    <x v="0"/>
    <x v="0"/>
    <x v="0"/>
    <x v="0"/>
    <s v="null"/>
    <n v="367"/>
    <n v="27.38"/>
    <n v="4.2"/>
    <n v="4.2"/>
    <s v="Uber Wallet"/>
  </r>
  <r>
    <x v="100"/>
    <x v="453"/>
    <x v="454"/>
    <x v="2"/>
    <s v="&quot;CID5921510&quot;"/>
    <x v="3"/>
    <x v="13"/>
    <s v="Sadar Bazar Gurgaon"/>
    <n v="7.4"/>
    <n v="28.7"/>
    <x v="0"/>
    <x v="0"/>
    <x v="0"/>
    <x v="0"/>
    <x v="0"/>
    <s v="null"/>
    <n v="420"/>
    <n v="4.5"/>
    <n v="4.5999999999999996"/>
    <n v="4.2"/>
    <s v="UPI"/>
  </r>
  <r>
    <x v="169"/>
    <x v="454"/>
    <x v="455"/>
    <x v="2"/>
    <s v="&quot;CID5212455&quot;"/>
    <x v="6"/>
    <x v="140"/>
    <s v="Nawada"/>
    <n v="8.6999999999999993"/>
    <n v="19.399999999999999"/>
    <x v="0"/>
    <x v="0"/>
    <x v="0"/>
    <x v="0"/>
    <x v="0"/>
    <s v="null"/>
    <n v="510"/>
    <n v="9.8699999999999992"/>
    <n v="4.9000000000000004"/>
    <n v="4.9000000000000004"/>
    <s v="UPI"/>
  </r>
  <r>
    <x v="262"/>
    <x v="455"/>
    <x v="456"/>
    <x v="2"/>
    <s v="&quot;CID3308866&quot;"/>
    <x v="2"/>
    <x v="13"/>
    <s v="Govindpuri"/>
    <n v="10"/>
    <n v="25.4"/>
    <x v="0"/>
    <x v="0"/>
    <x v="0"/>
    <x v="0"/>
    <x v="0"/>
    <s v="null"/>
    <n v="83"/>
    <n v="16.5"/>
    <n v="4.4000000000000004"/>
    <n v="4.3"/>
    <s v="UPI"/>
  </r>
  <r>
    <x v="233"/>
    <x v="456"/>
    <x v="457"/>
    <x v="2"/>
    <s v="&quot;CID4486029&quot;"/>
    <x v="3"/>
    <x v="38"/>
    <s v="Kalkaji"/>
    <n v="4.5"/>
    <n v="15.1"/>
    <x v="0"/>
    <x v="0"/>
    <x v="0"/>
    <x v="0"/>
    <x v="0"/>
    <s v="null"/>
    <n v="158"/>
    <n v="41.88"/>
    <n v="3"/>
    <n v="4.8"/>
    <s v="UPI"/>
  </r>
  <r>
    <x v="182"/>
    <x v="457"/>
    <x v="458"/>
    <x v="2"/>
    <s v="&quot;CID3075272&quot;"/>
    <x v="1"/>
    <x v="138"/>
    <s v="Ashram"/>
    <n v="11.3"/>
    <n v="33"/>
    <x v="0"/>
    <x v="0"/>
    <x v="0"/>
    <x v="0"/>
    <x v="0"/>
    <s v="null"/>
    <n v="1211"/>
    <n v="32.9"/>
    <n v="4.2"/>
    <n v="4.5999999999999996"/>
    <s v="Uber Wallet"/>
  </r>
  <r>
    <x v="125"/>
    <x v="458"/>
    <x v="459"/>
    <x v="2"/>
    <s v="&quot;CID3463027&quot;"/>
    <x v="4"/>
    <x v="115"/>
    <s v="Gwal Pahari"/>
    <n v="13.7"/>
    <n v="35.9"/>
    <x v="0"/>
    <x v="0"/>
    <x v="0"/>
    <x v="0"/>
    <x v="0"/>
    <s v="null"/>
    <n v="313"/>
    <n v="36.68"/>
    <n v="4.2"/>
    <n v="4.5"/>
    <s v="Credit Card"/>
  </r>
  <r>
    <x v="193"/>
    <x v="459"/>
    <x v="460"/>
    <x v="2"/>
    <s v="&quot;CID7499313&quot;"/>
    <x v="4"/>
    <x v="159"/>
    <s v="Vatika Chowk"/>
    <n v="8.1"/>
    <n v="42.2"/>
    <x v="0"/>
    <x v="0"/>
    <x v="0"/>
    <x v="0"/>
    <x v="0"/>
    <s v="null"/>
    <n v="97"/>
    <n v="20.38"/>
    <n v="4.2"/>
    <n v="4.5"/>
    <s v="Credit Card"/>
  </r>
  <r>
    <x v="267"/>
    <x v="460"/>
    <x v="461"/>
    <x v="2"/>
    <s v="&quot;CID5850345&quot;"/>
    <x v="2"/>
    <x v="6"/>
    <s v="Mehrauli"/>
    <n v="10.3"/>
    <n v="26.4"/>
    <x v="0"/>
    <x v="0"/>
    <x v="0"/>
    <x v="0"/>
    <x v="0"/>
    <s v="null"/>
    <n v="142"/>
    <n v="47.2"/>
    <n v="4.5999999999999996"/>
    <n v="4.5999999999999996"/>
    <s v="UPI"/>
  </r>
  <r>
    <x v="268"/>
    <x v="461"/>
    <x v="462"/>
    <x v="2"/>
    <s v="&quot;CID5855184&quot;"/>
    <x v="1"/>
    <x v="97"/>
    <s v="IIT Delhi"/>
    <n v="4.8"/>
    <n v="15.5"/>
    <x v="0"/>
    <x v="0"/>
    <x v="0"/>
    <x v="0"/>
    <x v="0"/>
    <s v="null"/>
    <n v="257"/>
    <n v="10.02"/>
    <n v="4"/>
    <n v="4.7"/>
    <s v="Credit Card"/>
  </r>
  <r>
    <x v="49"/>
    <x v="462"/>
    <x v="463"/>
    <x v="2"/>
    <s v="&quot;CID5244532&quot;"/>
    <x v="2"/>
    <x v="111"/>
    <s v="Mayur Vihar"/>
    <n v="9.4"/>
    <n v="34.1"/>
    <x v="0"/>
    <x v="0"/>
    <x v="0"/>
    <x v="0"/>
    <x v="0"/>
    <s v="null"/>
    <n v="110"/>
    <n v="2.99"/>
    <n v="4.5"/>
    <n v="4.8"/>
    <s v="UPI"/>
  </r>
  <r>
    <x v="163"/>
    <x v="463"/>
    <x v="464"/>
    <x v="3"/>
    <s v="&quot;CID7676450&quot;"/>
    <x v="5"/>
    <x v="121"/>
    <s v="Bahadurgarh"/>
    <n v="4.3"/>
    <m/>
    <x v="0"/>
    <x v="0"/>
    <x v="1"/>
    <x v="2"/>
    <x v="0"/>
    <s v="null"/>
    <m/>
    <m/>
    <m/>
    <m/>
    <s v="null"/>
  </r>
  <r>
    <x v="54"/>
    <x v="464"/>
    <x v="465"/>
    <x v="2"/>
    <s v="&quot;CID3655439&quot;"/>
    <x v="1"/>
    <x v="122"/>
    <s v="Preet Vihar"/>
    <n v="2.9"/>
    <n v="40.200000000000003"/>
    <x v="0"/>
    <x v="0"/>
    <x v="0"/>
    <x v="0"/>
    <x v="0"/>
    <s v="null"/>
    <n v="585"/>
    <n v="31.32"/>
    <n v="4.5"/>
    <n v="3.9"/>
    <s v="UPI"/>
  </r>
  <r>
    <x v="193"/>
    <x v="465"/>
    <x v="466"/>
    <x v="2"/>
    <s v="&quot;CID4723366&quot;"/>
    <x v="5"/>
    <x v="73"/>
    <s v="Jahangirpuri"/>
    <n v="7.4"/>
    <n v="31.3"/>
    <x v="0"/>
    <x v="0"/>
    <x v="0"/>
    <x v="0"/>
    <x v="0"/>
    <s v="null"/>
    <n v="697"/>
    <n v="36.64"/>
    <n v="3.9"/>
    <n v="4.7"/>
    <s v="Credit Card"/>
  </r>
  <r>
    <x v="206"/>
    <x v="466"/>
    <x v="467"/>
    <x v="2"/>
    <s v="&quot;CID1938710&quot;"/>
    <x v="1"/>
    <x v="60"/>
    <s v="Manesar"/>
    <n v="7.8"/>
    <n v="32.6"/>
    <x v="0"/>
    <x v="0"/>
    <x v="0"/>
    <x v="0"/>
    <x v="0"/>
    <s v="null"/>
    <n v="1240"/>
    <n v="47.01"/>
    <n v="4.4000000000000004"/>
    <n v="4.4000000000000004"/>
    <s v="UPI"/>
  </r>
  <r>
    <x v="63"/>
    <x v="467"/>
    <x v="468"/>
    <x v="3"/>
    <s v="&quot;CID8313729&quot;"/>
    <x v="5"/>
    <x v="15"/>
    <s v="Saket A Block"/>
    <n v="5.0999999999999996"/>
    <m/>
    <x v="0"/>
    <x v="0"/>
    <x v="1"/>
    <x v="2"/>
    <x v="0"/>
    <s v="null"/>
    <m/>
    <m/>
    <m/>
    <m/>
    <s v="null"/>
  </r>
  <r>
    <x v="176"/>
    <x v="468"/>
    <x v="469"/>
    <x v="4"/>
    <s v="&quot;CID3811968&quot;"/>
    <x v="1"/>
    <x v="102"/>
    <s v="Gwal Pahari"/>
    <n v="5.0999999999999996"/>
    <m/>
    <x v="1"/>
    <x v="5"/>
    <x v="0"/>
    <x v="0"/>
    <x v="0"/>
    <s v="null"/>
    <m/>
    <m/>
    <m/>
    <m/>
    <s v="null"/>
  </r>
  <r>
    <x v="2"/>
    <x v="469"/>
    <x v="470"/>
    <x v="2"/>
    <s v="&quot;CID1362913&quot;"/>
    <x v="3"/>
    <x v="104"/>
    <s v="Indirapuram"/>
    <n v="9.4"/>
    <n v="20.6"/>
    <x v="0"/>
    <x v="0"/>
    <x v="0"/>
    <x v="0"/>
    <x v="0"/>
    <s v="null"/>
    <n v="777"/>
    <n v="15.11"/>
    <n v="4.0999999999999996"/>
    <n v="4.4000000000000004"/>
    <s v="Debit Card"/>
  </r>
  <r>
    <x v="33"/>
    <x v="470"/>
    <x v="471"/>
    <x v="2"/>
    <s v="&quot;CID3169109&quot;"/>
    <x v="2"/>
    <x v="75"/>
    <s v="Kirti Nagar"/>
    <n v="11"/>
    <n v="31.1"/>
    <x v="0"/>
    <x v="0"/>
    <x v="0"/>
    <x v="0"/>
    <x v="0"/>
    <s v="null"/>
    <n v="95"/>
    <n v="38.26"/>
    <n v="4.2"/>
    <n v="4.7"/>
    <s v="Cash"/>
  </r>
  <r>
    <x v="85"/>
    <x v="471"/>
    <x v="472"/>
    <x v="2"/>
    <s v="&quot;CID8978567&quot;"/>
    <x v="2"/>
    <x v="130"/>
    <s v="Meerut"/>
    <n v="11.6"/>
    <n v="39.9"/>
    <x v="0"/>
    <x v="0"/>
    <x v="0"/>
    <x v="0"/>
    <x v="0"/>
    <s v="null"/>
    <n v="484"/>
    <n v="47.12"/>
    <n v="4.3"/>
    <n v="4.9000000000000004"/>
    <s v="Uber Wallet"/>
  </r>
  <r>
    <x v="37"/>
    <x v="472"/>
    <x v="473"/>
    <x v="1"/>
    <s v="&quot;CID2765374&quot;"/>
    <x v="1"/>
    <x v="94"/>
    <s v="Janakpuri"/>
    <n v="8"/>
    <n v="11"/>
    <x v="0"/>
    <x v="0"/>
    <x v="0"/>
    <x v="0"/>
    <x v="1"/>
    <s v="Other Issue"/>
    <n v="301"/>
    <n v="9.59"/>
    <m/>
    <m/>
    <s v="Cash"/>
  </r>
  <r>
    <x v="247"/>
    <x v="473"/>
    <x v="474"/>
    <x v="2"/>
    <s v="&quot;CID2656518&quot;"/>
    <x v="1"/>
    <x v="85"/>
    <s v="Jahangirpuri"/>
    <n v="2.1"/>
    <n v="21.2"/>
    <x v="0"/>
    <x v="0"/>
    <x v="0"/>
    <x v="0"/>
    <x v="0"/>
    <s v="null"/>
    <n v="485"/>
    <n v="2.17"/>
    <n v="3.2"/>
    <n v="4.0999999999999996"/>
    <s v="UPI"/>
  </r>
  <r>
    <x v="61"/>
    <x v="474"/>
    <x v="475"/>
    <x v="2"/>
    <s v="&quot;CID6415639&quot;"/>
    <x v="1"/>
    <x v="22"/>
    <s v="Chhatarpur"/>
    <n v="2.9"/>
    <n v="19.2"/>
    <x v="0"/>
    <x v="0"/>
    <x v="0"/>
    <x v="0"/>
    <x v="0"/>
    <s v="null"/>
    <n v="76"/>
    <n v="42.9"/>
    <n v="4.7"/>
    <n v="4.5"/>
    <s v="UPI"/>
  </r>
  <r>
    <x v="269"/>
    <x v="475"/>
    <x v="476"/>
    <x v="2"/>
    <s v="&quot;CID3288614&quot;"/>
    <x v="2"/>
    <x v="96"/>
    <s v="Sikanderpur"/>
    <n v="8.3000000000000007"/>
    <n v="38.6"/>
    <x v="0"/>
    <x v="0"/>
    <x v="0"/>
    <x v="0"/>
    <x v="0"/>
    <s v="null"/>
    <n v="188"/>
    <n v="35.090000000000003"/>
    <n v="4.5999999999999996"/>
    <n v="4.0999999999999996"/>
    <s v="UPI"/>
  </r>
  <r>
    <x v="168"/>
    <x v="476"/>
    <x v="477"/>
    <x v="3"/>
    <s v="&quot;CID3192355&quot;"/>
    <x v="2"/>
    <x v="118"/>
    <s v="IGI Airport"/>
    <n v="5.2"/>
    <m/>
    <x v="0"/>
    <x v="0"/>
    <x v="1"/>
    <x v="1"/>
    <x v="0"/>
    <s v="null"/>
    <m/>
    <m/>
    <m/>
    <m/>
    <s v="null"/>
  </r>
  <r>
    <x v="101"/>
    <x v="477"/>
    <x v="478"/>
    <x v="2"/>
    <s v="&quot;CID2521883&quot;"/>
    <x v="3"/>
    <x v="34"/>
    <s v="Sushant Lok"/>
    <n v="12"/>
    <n v="38"/>
    <x v="0"/>
    <x v="0"/>
    <x v="0"/>
    <x v="0"/>
    <x v="0"/>
    <s v="null"/>
    <n v="443"/>
    <n v="45.58"/>
    <n v="4.5999999999999996"/>
    <n v="4.5999999999999996"/>
    <s v="Debit Card"/>
  </r>
  <r>
    <x v="112"/>
    <x v="478"/>
    <x v="479"/>
    <x v="3"/>
    <s v="&quot;CID8551973&quot;"/>
    <x v="2"/>
    <x v="139"/>
    <s v="Saidulajab"/>
    <n v="9.1999999999999993"/>
    <m/>
    <x v="0"/>
    <x v="0"/>
    <x v="1"/>
    <x v="4"/>
    <x v="0"/>
    <s v="null"/>
    <m/>
    <m/>
    <m/>
    <m/>
    <s v="null"/>
  </r>
  <r>
    <x v="262"/>
    <x v="479"/>
    <x v="480"/>
    <x v="3"/>
    <s v="&quot;CID8921274&quot;"/>
    <x v="3"/>
    <x v="72"/>
    <s v="RK Puram"/>
    <n v="5.6"/>
    <m/>
    <x v="0"/>
    <x v="0"/>
    <x v="1"/>
    <x v="4"/>
    <x v="0"/>
    <s v="null"/>
    <m/>
    <m/>
    <m/>
    <m/>
    <s v="null"/>
  </r>
  <r>
    <x v="217"/>
    <x v="480"/>
    <x v="481"/>
    <x v="2"/>
    <s v="&quot;CID5068009&quot;"/>
    <x v="2"/>
    <x v="150"/>
    <s v="Rithala"/>
    <n v="5"/>
    <n v="19.2"/>
    <x v="0"/>
    <x v="0"/>
    <x v="0"/>
    <x v="0"/>
    <x v="0"/>
    <s v="null"/>
    <n v="144"/>
    <n v="34.44"/>
    <n v="4.7"/>
    <n v="4.5999999999999996"/>
    <s v="Uber Wallet"/>
  </r>
  <r>
    <x v="91"/>
    <x v="481"/>
    <x v="482"/>
    <x v="3"/>
    <s v="&quot;CID7586347&quot;"/>
    <x v="1"/>
    <x v="110"/>
    <s v="Chanakyapuri"/>
    <n v="9.1999999999999993"/>
    <m/>
    <x v="0"/>
    <x v="0"/>
    <x v="1"/>
    <x v="3"/>
    <x v="0"/>
    <s v="null"/>
    <m/>
    <m/>
    <m/>
    <m/>
    <s v="null"/>
  </r>
  <r>
    <x v="263"/>
    <x v="482"/>
    <x v="483"/>
    <x v="0"/>
    <s v="&quot;CID5285181&quot;"/>
    <x v="4"/>
    <x v="66"/>
    <s v="Nirman Vihar"/>
    <m/>
    <m/>
    <x v="0"/>
    <x v="0"/>
    <x v="0"/>
    <x v="0"/>
    <x v="0"/>
    <s v="null"/>
    <m/>
    <m/>
    <m/>
    <m/>
    <s v="null"/>
  </r>
  <r>
    <x v="203"/>
    <x v="483"/>
    <x v="484"/>
    <x v="1"/>
    <s v="&quot;CID3554977&quot;"/>
    <x v="4"/>
    <x v="151"/>
    <s v="Okhla"/>
    <n v="3.5"/>
    <n v="14.8"/>
    <x v="0"/>
    <x v="0"/>
    <x v="0"/>
    <x v="0"/>
    <x v="1"/>
    <s v="Vehicle Breakdown"/>
    <n v="268"/>
    <n v="7.21"/>
    <m/>
    <m/>
    <s v="UPI"/>
  </r>
  <r>
    <x v="135"/>
    <x v="484"/>
    <x v="485"/>
    <x v="2"/>
    <s v="&quot;CID3538617&quot;"/>
    <x v="2"/>
    <x v="68"/>
    <s v="Bhiwadi"/>
    <n v="5.2"/>
    <n v="32.1"/>
    <x v="0"/>
    <x v="0"/>
    <x v="0"/>
    <x v="0"/>
    <x v="0"/>
    <s v="null"/>
    <n v="118"/>
    <n v="14.3"/>
    <n v="4.2"/>
    <n v="3"/>
    <s v="Uber Wallet"/>
  </r>
  <r>
    <x v="197"/>
    <x v="485"/>
    <x v="486"/>
    <x v="2"/>
    <s v="&quot;CID6240053&quot;"/>
    <x v="4"/>
    <x v="131"/>
    <s v="Noida Film City"/>
    <n v="9.9"/>
    <n v="17.600000000000001"/>
    <x v="0"/>
    <x v="0"/>
    <x v="0"/>
    <x v="0"/>
    <x v="0"/>
    <s v="null"/>
    <n v="516"/>
    <n v="13.3"/>
    <n v="4.0999999999999996"/>
    <n v="4.7"/>
    <s v="Cash"/>
  </r>
  <r>
    <x v="116"/>
    <x v="486"/>
    <x v="487"/>
    <x v="3"/>
    <s v="&quot;CID3329487&quot;"/>
    <x v="1"/>
    <x v="56"/>
    <s v="Moti Nagar"/>
    <n v="3.7"/>
    <m/>
    <x v="0"/>
    <x v="0"/>
    <x v="1"/>
    <x v="1"/>
    <x v="0"/>
    <s v="null"/>
    <m/>
    <m/>
    <m/>
    <m/>
    <s v="null"/>
  </r>
  <r>
    <x v="169"/>
    <x v="487"/>
    <x v="488"/>
    <x v="3"/>
    <s v="&quot;CID7332345&quot;"/>
    <x v="2"/>
    <x v="66"/>
    <s v="MG Road"/>
    <n v="7.3"/>
    <m/>
    <x v="0"/>
    <x v="0"/>
    <x v="1"/>
    <x v="1"/>
    <x v="0"/>
    <s v="null"/>
    <m/>
    <m/>
    <m/>
    <m/>
    <s v="null"/>
  </r>
  <r>
    <x v="270"/>
    <x v="488"/>
    <x v="489"/>
    <x v="2"/>
    <s v="&quot;CID6827919&quot;"/>
    <x v="2"/>
    <x v="148"/>
    <s v="Punjabi Bagh"/>
    <n v="5.3"/>
    <n v="36.700000000000003"/>
    <x v="0"/>
    <x v="0"/>
    <x v="0"/>
    <x v="0"/>
    <x v="0"/>
    <s v="null"/>
    <n v="600"/>
    <n v="22.68"/>
    <n v="4"/>
    <n v="4.3"/>
    <s v="UPI"/>
  </r>
  <r>
    <x v="143"/>
    <x v="489"/>
    <x v="490"/>
    <x v="0"/>
    <s v="&quot;CID4442768&quot;"/>
    <x v="2"/>
    <x v="91"/>
    <s v="Ghitorni"/>
    <m/>
    <m/>
    <x v="0"/>
    <x v="0"/>
    <x v="0"/>
    <x v="0"/>
    <x v="0"/>
    <s v="null"/>
    <m/>
    <m/>
    <m/>
    <m/>
    <s v="null"/>
  </r>
  <r>
    <x v="139"/>
    <x v="490"/>
    <x v="491"/>
    <x v="3"/>
    <s v="&quot;CID6704179&quot;"/>
    <x v="5"/>
    <x v="45"/>
    <s v="IGI Airport"/>
    <n v="7.6"/>
    <m/>
    <x v="0"/>
    <x v="0"/>
    <x v="1"/>
    <x v="3"/>
    <x v="0"/>
    <s v="null"/>
    <m/>
    <m/>
    <m/>
    <m/>
    <s v="null"/>
  </r>
  <r>
    <x v="106"/>
    <x v="491"/>
    <x v="492"/>
    <x v="4"/>
    <s v="&quot;CID7563867&quot;"/>
    <x v="4"/>
    <x v="13"/>
    <s v="Dwarka Mor"/>
    <n v="19.2"/>
    <m/>
    <x v="1"/>
    <x v="2"/>
    <x v="0"/>
    <x v="0"/>
    <x v="0"/>
    <s v="null"/>
    <m/>
    <m/>
    <m/>
    <m/>
    <s v="null"/>
  </r>
  <r>
    <x v="189"/>
    <x v="492"/>
    <x v="493"/>
    <x v="2"/>
    <s v="&quot;CID6417399&quot;"/>
    <x v="1"/>
    <x v="18"/>
    <s v="Jama Masjid"/>
    <n v="8.1"/>
    <n v="24.1"/>
    <x v="0"/>
    <x v="0"/>
    <x v="0"/>
    <x v="0"/>
    <x v="0"/>
    <s v="null"/>
    <n v="339"/>
    <n v="20.88"/>
    <n v="4.7"/>
    <n v="3"/>
    <s v="Cash"/>
  </r>
  <r>
    <x v="236"/>
    <x v="493"/>
    <x v="494"/>
    <x v="3"/>
    <s v="&quot;CID9995196&quot;"/>
    <x v="2"/>
    <x v="93"/>
    <s v="Hero Honda Chowk"/>
    <n v="5.3"/>
    <m/>
    <x v="0"/>
    <x v="0"/>
    <x v="1"/>
    <x v="2"/>
    <x v="0"/>
    <s v="null"/>
    <m/>
    <m/>
    <m/>
    <m/>
    <s v="null"/>
  </r>
  <r>
    <x v="254"/>
    <x v="494"/>
    <x v="495"/>
    <x v="2"/>
    <s v="&quot;CID4952284&quot;"/>
    <x v="6"/>
    <x v="102"/>
    <s v="IGI Airport"/>
    <n v="14.9"/>
    <n v="15"/>
    <x v="0"/>
    <x v="0"/>
    <x v="0"/>
    <x v="0"/>
    <x v="0"/>
    <s v="null"/>
    <n v="533"/>
    <n v="28.23"/>
    <n v="3.4"/>
    <n v="4.5999999999999996"/>
    <s v="Cash"/>
  </r>
  <r>
    <x v="37"/>
    <x v="495"/>
    <x v="496"/>
    <x v="2"/>
    <s v="&quot;CID1077586&quot;"/>
    <x v="3"/>
    <x v="93"/>
    <s v="Qutub Minar"/>
    <n v="13.3"/>
    <n v="30.8"/>
    <x v="0"/>
    <x v="0"/>
    <x v="0"/>
    <x v="0"/>
    <x v="0"/>
    <s v="null"/>
    <n v="884"/>
    <n v="14.57"/>
    <n v="4.3"/>
    <n v="4.7"/>
    <s v="UPI"/>
  </r>
  <r>
    <x v="209"/>
    <x v="496"/>
    <x v="497"/>
    <x v="2"/>
    <s v="&quot;CID1012548&quot;"/>
    <x v="5"/>
    <x v="80"/>
    <s v="Chirag Delhi"/>
    <n v="8.8000000000000007"/>
    <n v="15.6"/>
    <x v="0"/>
    <x v="0"/>
    <x v="0"/>
    <x v="0"/>
    <x v="0"/>
    <s v="null"/>
    <n v="446"/>
    <n v="6.69"/>
    <n v="4.4000000000000004"/>
    <n v="4.3"/>
    <s v="Cash"/>
  </r>
  <r>
    <x v="271"/>
    <x v="497"/>
    <x v="498"/>
    <x v="2"/>
    <s v="&quot;CID1845980&quot;"/>
    <x v="3"/>
    <x v="72"/>
    <s v="Paharganj"/>
    <n v="11.7"/>
    <n v="30.7"/>
    <x v="0"/>
    <x v="0"/>
    <x v="0"/>
    <x v="0"/>
    <x v="0"/>
    <s v="null"/>
    <n v="675"/>
    <n v="10.62"/>
    <n v="4.2"/>
    <n v="4.0999999999999996"/>
    <s v="Credit Card"/>
  </r>
  <r>
    <x v="167"/>
    <x v="498"/>
    <x v="499"/>
    <x v="0"/>
    <s v="&quot;CID4041893&quot;"/>
    <x v="5"/>
    <x v="52"/>
    <s v="Patel Chowk"/>
    <m/>
    <m/>
    <x v="0"/>
    <x v="0"/>
    <x v="0"/>
    <x v="0"/>
    <x v="0"/>
    <s v="null"/>
    <m/>
    <m/>
    <m/>
    <m/>
    <s v="null"/>
  </r>
  <r>
    <x v="272"/>
    <x v="499"/>
    <x v="500"/>
    <x v="2"/>
    <s v="&quot;CID9160368&quot;"/>
    <x v="6"/>
    <x v="118"/>
    <s v="Mandi House"/>
    <n v="3.9"/>
    <n v="25.2"/>
    <x v="0"/>
    <x v="0"/>
    <x v="0"/>
    <x v="0"/>
    <x v="0"/>
    <s v="null"/>
    <n v="407"/>
    <n v="19.989999999999998"/>
    <n v="3.7"/>
    <n v="4.9000000000000004"/>
    <s v="UPI"/>
  </r>
  <r>
    <x v="109"/>
    <x v="500"/>
    <x v="501"/>
    <x v="4"/>
    <s v="&quot;CID2416362&quot;"/>
    <x v="1"/>
    <x v="31"/>
    <s v="Maidan Garhi"/>
    <n v="18"/>
    <m/>
    <x v="1"/>
    <x v="4"/>
    <x v="0"/>
    <x v="0"/>
    <x v="0"/>
    <s v="null"/>
    <m/>
    <m/>
    <m/>
    <m/>
    <s v="null"/>
  </r>
  <r>
    <x v="225"/>
    <x v="501"/>
    <x v="502"/>
    <x v="2"/>
    <s v="&quot;CID4709340&quot;"/>
    <x v="3"/>
    <x v="121"/>
    <s v="Qutub Minar"/>
    <n v="14.9"/>
    <n v="25.8"/>
    <x v="0"/>
    <x v="0"/>
    <x v="0"/>
    <x v="0"/>
    <x v="0"/>
    <s v="null"/>
    <n v="219"/>
    <n v="12.04"/>
    <n v="3.7"/>
    <n v="4.3"/>
    <s v="Cash"/>
  </r>
  <r>
    <x v="41"/>
    <x v="502"/>
    <x v="503"/>
    <x v="2"/>
    <s v="&quot;CID4830877&quot;"/>
    <x v="0"/>
    <x v="64"/>
    <s v="Saket A Block"/>
    <n v="3.8"/>
    <n v="15.5"/>
    <x v="0"/>
    <x v="0"/>
    <x v="0"/>
    <x v="0"/>
    <x v="0"/>
    <s v="null"/>
    <n v="811"/>
    <n v="43.29"/>
    <n v="4.2"/>
    <n v="5"/>
    <s v="UPI"/>
  </r>
  <r>
    <x v="137"/>
    <x v="503"/>
    <x v="504"/>
    <x v="2"/>
    <s v="&quot;CID2207388&quot;"/>
    <x v="1"/>
    <x v="156"/>
    <s v="Paschim Vihar"/>
    <n v="13.3"/>
    <n v="43"/>
    <x v="0"/>
    <x v="0"/>
    <x v="0"/>
    <x v="0"/>
    <x v="0"/>
    <s v="null"/>
    <n v="169"/>
    <n v="3"/>
    <n v="3.9"/>
    <n v="4.9000000000000004"/>
    <s v="Uber Wallet"/>
  </r>
  <r>
    <x v="273"/>
    <x v="504"/>
    <x v="505"/>
    <x v="2"/>
    <s v="&quot;CID3351210&quot;"/>
    <x v="1"/>
    <x v="136"/>
    <s v="Uttam Nagar"/>
    <n v="4.9000000000000004"/>
    <n v="41.4"/>
    <x v="0"/>
    <x v="0"/>
    <x v="0"/>
    <x v="0"/>
    <x v="0"/>
    <s v="null"/>
    <n v="379"/>
    <n v="28.36"/>
    <n v="3.5"/>
    <n v="4.2"/>
    <s v="Cash"/>
  </r>
  <r>
    <x v="99"/>
    <x v="505"/>
    <x v="506"/>
    <x v="1"/>
    <s v="&quot;CID3453799&quot;"/>
    <x v="2"/>
    <x v="51"/>
    <s v="Huda City Centre"/>
    <n v="7.3"/>
    <n v="29.7"/>
    <x v="0"/>
    <x v="0"/>
    <x v="0"/>
    <x v="0"/>
    <x v="1"/>
    <s v="Customer Demand"/>
    <n v="465"/>
    <n v="13.04"/>
    <m/>
    <m/>
    <s v="Credit Card"/>
  </r>
  <r>
    <x v="47"/>
    <x v="506"/>
    <x v="507"/>
    <x v="3"/>
    <s v="&quot;CID2955701&quot;"/>
    <x v="2"/>
    <x v="83"/>
    <s v="Vinobapuri"/>
    <n v="7.9"/>
    <m/>
    <x v="0"/>
    <x v="0"/>
    <x v="1"/>
    <x v="1"/>
    <x v="0"/>
    <s v="null"/>
    <m/>
    <m/>
    <m/>
    <m/>
    <s v="null"/>
  </r>
  <r>
    <x v="155"/>
    <x v="507"/>
    <x v="508"/>
    <x v="2"/>
    <s v="&quot;CID2186576&quot;"/>
    <x v="6"/>
    <x v="160"/>
    <s v="Noida Extension"/>
    <n v="5.9"/>
    <n v="26.5"/>
    <x v="0"/>
    <x v="0"/>
    <x v="0"/>
    <x v="0"/>
    <x v="0"/>
    <s v="null"/>
    <n v="160"/>
    <n v="5.52"/>
    <n v="4.4000000000000004"/>
    <n v="4.0999999999999996"/>
    <s v="UPI"/>
  </r>
  <r>
    <x v="42"/>
    <x v="508"/>
    <x v="509"/>
    <x v="2"/>
    <s v="&quot;CID1336911&quot;"/>
    <x v="1"/>
    <x v="74"/>
    <s v="Moti Nagar"/>
    <n v="5.9"/>
    <n v="27.9"/>
    <x v="0"/>
    <x v="0"/>
    <x v="0"/>
    <x v="0"/>
    <x v="0"/>
    <s v="null"/>
    <n v="153"/>
    <n v="11.93"/>
    <n v="4.4000000000000004"/>
    <n v="4.9000000000000004"/>
    <s v="UPI"/>
  </r>
  <r>
    <x v="156"/>
    <x v="509"/>
    <x v="510"/>
    <x v="3"/>
    <s v="&quot;CID9963800&quot;"/>
    <x v="5"/>
    <x v="21"/>
    <s v="Sohna Road"/>
    <n v="9.6"/>
    <m/>
    <x v="0"/>
    <x v="0"/>
    <x v="1"/>
    <x v="1"/>
    <x v="0"/>
    <s v="null"/>
    <m/>
    <m/>
    <m/>
    <m/>
    <s v="null"/>
  </r>
  <r>
    <x v="200"/>
    <x v="510"/>
    <x v="511"/>
    <x v="3"/>
    <s v="&quot;CID6053450&quot;"/>
    <x v="5"/>
    <x v="61"/>
    <s v="Jahangirpuri"/>
    <n v="9.6999999999999993"/>
    <m/>
    <x v="0"/>
    <x v="0"/>
    <x v="1"/>
    <x v="1"/>
    <x v="0"/>
    <s v="null"/>
    <m/>
    <m/>
    <m/>
    <m/>
    <s v="null"/>
  </r>
  <r>
    <x v="157"/>
    <x v="511"/>
    <x v="512"/>
    <x v="3"/>
    <s v="&quot;CID7109338&quot;"/>
    <x v="2"/>
    <x v="128"/>
    <s v="Ghaziabad"/>
    <n v="9.1"/>
    <m/>
    <x v="0"/>
    <x v="0"/>
    <x v="1"/>
    <x v="4"/>
    <x v="0"/>
    <s v="null"/>
    <m/>
    <m/>
    <m/>
    <m/>
    <s v="null"/>
  </r>
  <r>
    <x v="43"/>
    <x v="512"/>
    <x v="513"/>
    <x v="3"/>
    <s v="&quot;CID4204069&quot;"/>
    <x v="0"/>
    <x v="113"/>
    <s v="Shivaji Park"/>
    <n v="10"/>
    <m/>
    <x v="0"/>
    <x v="0"/>
    <x v="1"/>
    <x v="4"/>
    <x v="0"/>
    <s v="null"/>
    <m/>
    <m/>
    <m/>
    <m/>
    <s v="null"/>
  </r>
  <r>
    <x v="274"/>
    <x v="513"/>
    <x v="514"/>
    <x v="2"/>
    <s v="&quot;CID6041120&quot;"/>
    <x v="3"/>
    <x v="34"/>
    <s v="Patel Chowk"/>
    <n v="4.5999999999999996"/>
    <n v="24.7"/>
    <x v="0"/>
    <x v="0"/>
    <x v="0"/>
    <x v="0"/>
    <x v="0"/>
    <s v="null"/>
    <n v="369"/>
    <n v="8.8000000000000007"/>
    <n v="4.3"/>
    <n v="3.7"/>
    <s v="UPI"/>
  </r>
  <r>
    <x v="275"/>
    <x v="514"/>
    <x v="515"/>
    <x v="2"/>
    <s v="&quot;CID8788583&quot;"/>
    <x v="2"/>
    <x v="161"/>
    <s v="Basai Dhankot"/>
    <n v="14"/>
    <n v="17.899999999999999"/>
    <x v="0"/>
    <x v="0"/>
    <x v="0"/>
    <x v="0"/>
    <x v="0"/>
    <s v="null"/>
    <n v="360"/>
    <n v="19.2"/>
    <n v="4.4000000000000004"/>
    <n v="3.8"/>
    <s v="Uber Wallet"/>
  </r>
  <r>
    <x v="215"/>
    <x v="515"/>
    <x v="516"/>
    <x v="2"/>
    <s v="&quot;CID8711272&quot;"/>
    <x v="2"/>
    <x v="107"/>
    <s v="Nirman Vihar"/>
    <n v="2.1"/>
    <n v="31.7"/>
    <x v="0"/>
    <x v="0"/>
    <x v="0"/>
    <x v="0"/>
    <x v="0"/>
    <s v="null"/>
    <n v="828"/>
    <n v="28.84"/>
    <n v="5"/>
    <n v="4.0999999999999996"/>
    <s v="UPI"/>
  </r>
  <r>
    <x v="276"/>
    <x v="516"/>
    <x v="517"/>
    <x v="2"/>
    <s v="&quot;CID6864518&quot;"/>
    <x v="1"/>
    <x v="86"/>
    <s v="Bhiwadi"/>
    <n v="12.1"/>
    <n v="19.7"/>
    <x v="0"/>
    <x v="0"/>
    <x v="0"/>
    <x v="0"/>
    <x v="0"/>
    <s v="null"/>
    <n v="791"/>
    <n v="33.08"/>
    <n v="4.9000000000000004"/>
    <n v="4.9000000000000004"/>
    <s v="UPI"/>
  </r>
  <r>
    <x v="95"/>
    <x v="517"/>
    <x v="518"/>
    <x v="2"/>
    <s v="&quot;CID7724201&quot;"/>
    <x v="5"/>
    <x v="54"/>
    <s v="Ambience Mall"/>
    <n v="10.5"/>
    <n v="18"/>
    <x v="0"/>
    <x v="0"/>
    <x v="0"/>
    <x v="0"/>
    <x v="0"/>
    <s v="null"/>
    <n v="529"/>
    <n v="10.88"/>
    <n v="5"/>
    <n v="4.9000000000000004"/>
    <s v="UPI"/>
  </r>
  <r>
    <x v="66"/>
    <x v="518"/>
    <x v="519"/>
    <x v="2"/>
    <s v="&quot;CID8987509&quot;"/>
    <x v="3"/>
    <x v="112"/>
    <s v="Preet Vihar"/>
    <n v="9.6999999999999993"/>
    <n v="36.4"/>
    <x v="0"/>
    <x v="0"/>
    <x v="0"/>
    <x v="0"/>
    <x v="0"/>
    <s v="null"/>
    <n v="306"/>
    <n v="43.4"/>
    <n v="4.4000000000000004"/>
    <n v="4.9000000000000004"/>
    <s v="UPI"/>
  </r>
  <r>
    <x v="71"/>
    <x v="519"/>
    <x v="520"/>
    <x v="2"/>
    <s v="&quot;CID2588384&quot;"/>
    <x v="2"/>
    <x v="118"/>
    <s v="Moti Nagar"/>
    <n v="3.3"/>
    <n v="25.8"/>
    <x v="0"/>
    <x v="0"/>
    <x v="0"/>
    <x v="0"/>
    <x v="0"/>
    <s v="null"/>
    <n v="131"/>
    <n v="15.83"/>
    <n v="3.1"/>
    <n v="4.3"/>
    <s v="Credit Card"/>
  </r>
  <r>
    <x v="138"/>
    <x v="520"/>
    <x v="521"/>
    <x v="2"/>
    <s v="&quot;CID8157003&quot;"/>
    <x v="1"/>
    <x v="28"/>
    <s v="Narsinghpur"/>
    <n v="5.0999999999999996"/>
    <n v="23.2"/>
    <x v="0"/>
    <x v="0"/>
    <x v="0"/>
    <x v="0"/>
    <x v="0"/>
    <s v="null"/>
    <n v="651"/>
    <n v="9.61"/>
    <n v="4.7"/>
    <n v="4.5999999999999996"/>
    <s v="Debit Card"/>
  </r>
  <r>
    <x v="175"/>
    <x v="521"/>
    <x v="522"/>
    <x v="2"/>
    <s v="&quot;CID5722305&quot;"/>
    <x v="1"/>
    <x v="162"/>
    <s v="Pulbangash"/>
    <n v="2.9"/>
    <n v="30.1"/>
    <x v="0"/>
    <x v="0"/>
    <x v="0"/>
    <x v="0"/>
    <x v="0"/>
    <s v="null"/>
    <n v="412"/>
    <n v="2.69"/>
    <n v="4.8"/>
    <n v="3.7"/>
    <s v="Debit Card"/>
  </r>
  <r>
    <x v="277"/>
    <x v="522"/>
    <x v="523"/>
    <x v="3"/>
    <s v="&quot;CID7267162&quot;"/>
    <x v="2"/>
    <x v="98"/>
    <s v="Panipat"/>
    <n v="6.9"/>
    <m/>
    <x v="0"/>
    <x v="0"/>
    <x v="1"/>
    <x v="4"/>
    <x v="0"/>
    <s v="null"/>
    <m/>
    <m/>
    <m/>
    <m/>
    <s v="null"/>
  </r>
  <r>
    <x v="99"/>
    <x v="523"/>
    <x v="524"/>
    <x v="2"/>
    <s v="&quot;CID8601598&quot;"/>
    <x v="2"/>
    <x v="163"/>
    <s v="Vatika Chowk"/>
    <n v="6.6"/>
    <n v="33.9"/>
    <x v="0"/>
    <x v="0"/>
    <x v="0"/>
    <x v="0"/>
    <x v="0"/>
    <s v="null"/>
    <n v="984"/>
    <n v="12.52"/>
    <n v="3.9"/>
    <n v="4.5999999999999996"/>
    <s v="Cash"/>
  </r>
  <r>
    <x v="74"/>
    <x v="524"/>
    <x v="525"/>
    <x v="2"/>
    <s v="&quot;CID1516570&quot;"/>
    <x v="2"/>
    <x v="94"/>
    <s v="Okhla"/>
    <n v="12.4"/>
    <n v="31.7"/>
    <x v="0"/>
    <x v="0"/>
    <x v="0"/>
    <x v="0"/>
    <x v="0"/>
    <s v="null"/>
    <n v="375"/>
    <n v="27.76"/>
    <n v="4"/>
    <n v="3.6"/>
    <s v="UPI"/>
  </r>
  <r>
    <x v="101"/>
    <x v="525"/>
    <x v="526"/>
    <x v="3"/>
    <s v="&quot;CID7868182&quot;"/>
    <x v="0"/>
    <x v="132"/>
    <s v="Sultanpur"/>
    <n v="7"/>
    <m/>
    <x v="0"/>
    <x v="0"/>
    <x v="1"/>
    <x v="3"/>
    <x v="0"/>
    <s v="null"/>
    <m/>
    <m/>
    <m/>
    <m/>
    <s v="null"/>
  </r>
  <r>
    <x v="278"/>
    <x v="526"/>
    <x v="527"/>
    <x v="3"/>
    <s v="&quot;CID6623498&quot;"/>
    <x v="1"/>
    <x v="160"/>
    <s v="Badshahpur"/>
    <n v="5.0999999999999996"/>
    <m/>
    <x v="0"/>
    <x v="0"/>
    <x v="1"/>
    <x v="3"/>
    <x v="0"/>
    <s v="null"/>
    <m/>
    <m/>
    <m/>
    <m/>
    <s v="null"/>
  </r>
  <r>
    <x v="63"/>
    <x v="527"/>
    <x v="528"/>
    <x v="2"/>
    <s v="&quot;CID1564650&quot;"/>
    <x v="2"/>
    <x v="138"/>
    <s v="Rohini"/>
    <n v="9.6999999999999993"/>
    <n v="31.7"/>
    <x v="0"/>
    <x v="0"/>
    <x v="0"/>
    <x v="0"/>
    <x v="0"/>
    <s v="null"/>
    <n v="651"/>
    <n v="7.7"/>
    <n v="4.3"/>
    <n v="3.9"/>
    <s v="Uber Wallet"/>
  </r>
  <r>
    <x v="110"/>
    <x v="528"/>
    <x v="529"/>
    <x v="2"/>
    <s v="&quot;CID1919404&quot;"/>
    <x v="2"/>
    <x v="164"/>
    <s v="Akshardham"/>
    <n v="8.1999999999999993"/>
    <n v="37.299999999999997"/>
    <x v="0"/>
    <x v="0"/>
    <x v="0"/>
    <x v="0"/>
    <x v="0"/>
    <s v="null"/>
    <n v="415"/>
    <n v="23.21"/>
    <n v="4.5999999999999996"/>
    <n v="4.5999999999999996"/>
    <s v="Uber Wallet"/>
  </r>
  <r>
    <x v="279"/>
    <x v="529"/>
    <x v="530"/>
    <x v="3"/>
    <s v="&quot;CID9346641&quot;"/>
    <x v="4"/>
    <x v="0"/>
    <s v="Gwal Pahari"/>
    <n v="8.5"/>
    <m/>
    <x v="0"/>
    <x v="0"/>
    <x v="1"/>
    <x v="1"/>
    <x v="0"/>
    <s v="null"/>
    <m/>
    <m/>
    <m/>
    <m/>
    <s v="null"/>
  </r>
  <r>
    <x v="90"/>
    <x v="530"/>
    <x v="531"/>
    <x v="4"/>
    <s v="&quot;CID1036906&quot;"/>
    <x v="1"/>
    <x v="113"/>
    <s v="Lok Kalyan Marg"/>
    <n v="11.4"/>
    <m/>
    <x v="1"/>
    <x v="2"/>
    <x v="0"/>
    <x v="0"/>
    <x v="0"/>
    <s v="null"/>
    <m/>
    <m/>
    <m/>
    <m/>
    <s v="null"/>
  </r>
  <r>
    <x v="229"/>
    <x v="531"/>
    <x v="532"/>
    <x v="3"/>
    <s v="&quot;CID1277528&quot;"/>
    <x v="3"/>
    <x v="108"/>
    <s v="Ashok Vihar"/>
    <n v="7.2"/>
    <m/>
    <x v="0"/>
    <x v="0"/>
    <x v="1"/>
    <x v="3"/>
    <x v="0"/>
    <s v="null"/>
    <m/>
    <m/>
    <m/>
    <m/>
    <s v="null"/>
  </r>
  <r>
    <x v="280"/>
    <x v="532"/>
    <x v="533"/>
    <x v="3"/>
    <s v="&quot;CID7591158&quot;"/>
    <x v="2"/>
    <x v="1"/>
    <s v="Jasola"/>
    <n v="4.7"/>
    <m/>
    <x v="0"/>
    <x v="0"/>
    <x v="1"/>
    <x v="4"/>
    <x v="0"/>
    <s v="null"/>
    <m/>
    <m/>
    <m/>
    <m/>
    <s v="null"/>
  </r>
  <r>
    <x v="148"/>
    <x v="533"/>
    <x v="534"/>
    <x v="2"/>
    <s v="&quot;CID4892044&quot;"/>
    <x v="3"/>
    <x v="2"/>
    <s v="Cyber Hub"/>
    <n v="3.4"/>
    <n v="43.3"/>
    <x v="0"/>
    <x v="0"/>
    <x v="0"/>
    <x v="0"/>
    <x v="0"/>
    <s v="null"/>
    <n v="727"/>
    <n v="29.21"/>
    <n v="4.5999999999999996"/>
    <n v="4.7"/>
    <s v="UPI"/>
  </r>
  <r>
    <x v="201"/>
    <x v="534"/>
    <x v="535"/>
    <x v="3"/>
    <s v="&quot;CID7168786&quot;"/>
    <x v="0"/>
    <x v="128"/>
    <s v="DLF City Court"/>
    <n v="3.4"/>
    <m/>
    <x v="0"/>
    <x v="0"/>
    <x v="1"/>
    <x v="2"/>
    <x v="0"/>
    <s v="null"/>
    <m/>
    <m/>
    <m/>
    <m/>
    <s v="null"/>
  </r>
  <r>
    <x v="128"/>
    <x v="535"/>
    <x v="536"/>
    <x v="2"/>
    <s v="&quot;CID7879061&quot;"/>
    <x v="3"/>
    <x v="150"/>
    <s v="Mansarovar Park"/>
    <n v="13.1"/>
    <n v="15.2"/>
    <x v="0"/>
    <x v="0"/>
    <x v="0"/>
    <x v="0"/>
    <x v="0"/>
    <s v="null"/>
    <n v="302"/>
    <n v="30.45"/>
    <n v="4.2"/>
    <n v="4.2"/>
    <s v="UPI"/>
  </r>
  <r>
    <x v="131"/>
    <x v="536"/>
    <x v="537"/>
    <x v="4"/>
    <s v="&quot;CID5570791&quot;"/>
    <x v="2"/>
    <x v="82"/>
    <s v="Raj Nagar Extension"/>
    <n v="7.6"/>
    <m/>
    <x v="1"/>
    <x v="1"/>
    <x v="0"/>
    <x v="0"/>
    <x v="0"/>
    <s v="null"/>
    <m/>
    <m/>
    <m/>
    <m/>
    <s v="null"/>
  </r>
  <r>
    <x v="90"/>
    <x v="537"/>
    <x v="538"/>
    <x v="3"/>
    <s v="&quot;CID7482953&quot;"/>
    <x v="4"/>
    <x v="64"/>
    <s v="Chanakyapuri"/>
    <n v="8.6999999999999993"/>
    <m/>
    <x v="0"/>
    <x v="0"/>
    <x v="1"/>
    <x v="4"/>
    <x v="0"/>
    <s v="null"/>
    <m/>
    <m/>
    <m/>
    <m/>
    <s v="null"/>
  </r>
  <r>
    <x v="30"/>
    <x v="538"/>
    <x v="539"/>
    <x v="3"/>
    <s v="&quot;CID5686688&quot;"/>
    <x v="3"/>
    <x v="73"/>
    <s v="Jor Bagh"/>
    <n v="6.3"/>
    <m/>
    <x v="0"/>
    <x v="0"/>
    <x v="1"/>
    <x v="4"/>
    <x v="0"/>
    <s v="null"/>
    <m/>
    <m/>
    <m/>
    <m/>
    <s v="null"/>
  </r>
  <r>
    <x v="159"/>
    <x v="539"/>
    <x v="540"/>
    <x v="4"/>
    <s v="&quot;CID5582299&quot;"/>
    <x v="1"/>
    <x v="105"/>
    <s v="New Colony"/>
    <n v="6.5"/>
    <m/>
    <x v="1"/>
    <x v="4"/>
    <x v="0"/>
    <x v="0"/>
    <x v="0"/>
    <s v="null"/>
    <m/>
    <m/>
    <m/>
    <m/>
    <s v="null"/>
  </r>
  <r>
    <x v="216"/>
    <x v="540"/>
    <x v="541"/>
    <x v="2"/>
    <s v="&quot;CID4892084&quot;"/>
    <x v="1"/>
    <x v="14"/>
    <s v="Tagore Garden"/>
    <n v="5.4"/>
    <n v="16.8"/>
    <x v="0"/>
    <x v="0"/>
    <x v="0"/>
    <x v="0"/>
    <x v="0"/>
    <s v="null"/>
    <n v="392"/>
    <n v="2.09"/>
    <n v="3.4"/>
    <n v="4.9000000000000004"/>
    <s v="UPI"/>
  </r>
  <r>
    <x v="196"/>
    <x v="541"/>
    <x v="542"/>
    <x v="3"/>
    <s v="&quot;CID6316344&quot;"/>
    <x v="3"/>
    <x v="87"/>
    <s v="Chirag Delhi"/>
    <n v="7.9"/>
    <m/>
    <x v="0"/>
    <x v="0"/>
    <x v="1"/>
    <x v="1"/>
    <x v="0"/>
    <s v="null"/>
    <m/>
    <m/>
    <m/>
    <m/>
    <s v="null"/>
  </r>
  <r>
    <x v="253"/>
    <x v="542"/>
    <x v="543"/>
    <x v="4"/>
    <s v="&quot;CID5525050&quot;"/>
    <x v="2"/>
    <x v="39"/>
    <s v="Botanical Garden"/>
    <n v="10.9"/>
    <m/>
    <x v="1"/>
    <x v="5"/>
    <x v="0"/>
    <x v="0"/>
    <x v="0"/>
    <s v="null"/>
    <m/>
    <m/>
    <m/>
    <m/>
    <s v="null"/>
  </r>
  <r>
    <x v="281"/>
    <x v="543"/>
    <x v="544"/>
    <x v="2"/>
    <s v="&quot;CID9403434&quot;"/>
    <x v="5"/>
    <x v="74"/>
    <s v="Karkarduma"/>
    <n v="2.7"/>
    <n v="42.8"/>
    <x v="0"/>
    <x v="0"/>
    <x v="0"/>
    <x v="0"/>
    <x v="0"/>
    <s v="null"/>
    <n v="1052"/>
    <n v="43.22"/>
    <n v="4.8"/>
    <n v="4.8"/>
    <s v="Cash"/>
  </r>
  <r>
    <x v="213"/>
    <x v="544"/>
    <x v="545"/>
    <x v="3"/>
    <s v="&quot;CID8911337&quot;"/>
    <x v="3"/>
    <x v="1"/>
    <s v="Noida Film City"/>
    <n v="11.6"/>
    <m/>
    <x v="0"/>
    <x v="0"/>
    <x v="1"/>
    <x v="4"/>
    <x v="0"/>
    <s v="null"/>
    <m/>
    <m/>
    <m/>
    <m/>
    <s v="null"/>
  </r>
  <r>
    <x v="14"/>
    <x v="545"/>
    <x v="546"/>
    <x v="2"/>
    <s v="&quot;CID4894520&quot;"/>
    <x v="2"/>
    <x v="130"/>
    <s v="Tagore Garden"/>
    <n v="13.3"/>
    <n v="35.799999999999997"/>
    <x v="0"/>
    <x v="0"/>
    <x v="0"/>
    <x v="0"/>
    <x v="0"/>
    <s v="null"/>
    <n v="921"/>
    <n v="48.69"/>
    <n v="3.8"/>
    <n v="4.5999999999999996"/>
    <s v="Uber Wallet"/>
  </r>
  <r>
    <x v="282"/>
    <x v="546"/>
    <x v="547"/>
    <x v="2"/>
    <s v="&quot;CID7166094&quot;"/>
    <x v="4"/>
    <x v="59"/>
    <s v="Rohini West"/>
    <n v="3.9"/>
    <n v="25.6"/>
    <x v="0"/>
    <x v="0"/>
    <x v="0"/>
    <x v="0"/>
    <x v="0"/>
    <s v="null"/>
    <n v="189"/>
    <n v="25.96"/>
    <n v="4.5999999999999996"/>
    <n v="5"/>
    <s v="Credit Card"/>
  </r>
  <r>
    <x v="217"/>
    <x v="547"/>
    <x v="548"/>
    <x v="1"/>
    <s v="&quot;CID9881226&quot;"/>
    <x v="3"/>
    <x v="134"/>
    <s v="Jor Bagh"/>
    <n v="7.3"/>
    <n v="22.1"/>
    <x v="0"/>
    <x v="0"/>
    <x v="0"/>
    <x v="0"/>
    <x v="1"/>
    <s v="Customer Demand"/>
    <n v="314"/>
    <n v="18.89"/>
    <m/>
    <m/>
    <s v="Debit Card"/>
  </r>
  <r>
    <x v="283"/>
    <x v="548"/>
    <x v="549"/>
    <x v="2"/>
    <s v="&quot;CID9048500&quot;"/>
    <x v="5"/>
    <x v="43"/>
    <s v="Bhikaji Cama Place"/>
    <n v="9.6"/>
    <n v="24.7"/>
    <x v="0"/>
    <x v="0"/>
    <x v="0"/>
    <x v="0"/>
    <x v="0"/>
    <s v="null"/>
    <n v="115"/>
    <n v="19.14"/>
    <n v="4.5999999999999996"/>
    <n v="4.8"/>
    <s v="Cash"/>
  </r>
  <r>
    <x v="272"/>
    <x v="549"/>
    <x v="550"/>
    <x v="2"/>
    <s v="&quot;CID5611923&quot;"/>
    <x v="4"/>
    <x v="128"/>
    <s v="Mandi House"/>
    <n v="7.9"/>
    <n v="33.799999999999997"/>
    <x v="0"/>
    <x v="0"/>
    <x v="0"/>
    <x v="0"/>
    <x v="0"/>
    <s v="null"/>
    <n v="670"/>
    <n v="15.33"/>
    <n v="4.2"/>
    <n v="4.2"/>
    <s v="Credit Card"/>
  </r>
  <r>
    <x v="133"/>
    <x v="550"/>
    <x v="551"/>
    <x v="2"/>
    <s v="&quot;CID1060467&quot;"/>
    <x v="4"/>
    <x v="165"/>
    <s v="Ghitorni Village"/>
    <n v="12.3"/>
    <n v="35.299999999999997"/>
    <x v="0"/>
    <x v="0"/>
    <x v="0"/>
    <x v="0"/>
    <x v="0"/>
    <s v="null"/>
    <n v="751"/>
    <n v="27.13"/>
    <n v="4.5999999999999996"/>
    <n v="4.9000000000000004"/>
    <s v="UPI"/>
  </r>
  <r>
    <x v="284"/>
    <x v="551"/>
    <x v="552"/>
    <x v="2"/>
    <s v="&quot;CID2595479&quot;"/>
    <x v="2"/>
    <x v="124"/>
    <s v="Kalkaji"/>
    <n v="11.6"/>
    <n v="15.6"/>
    <x v="0"/>
    <x v="0"/>
    <x v="0"/>
    <x v="0"/>
    <x v="0"/>
    <s v="null"/>
    <n v="517"/>
    <n v="16.32"/>
    <n v="4.3"/>
    <n v="4.5"/>
    <s v="UPI"/>
  </r>
  <r>
    <x v="230"/>
    <x v="552"/>
    <x v="553"/>
    <x v="2"/>
    <s v="&quot;CID5161952&quot;"/>
    <x v="5"/>
    <x v="29"/>
    <s v="Janakpuri"/>
    <n v="3.3"/>
    <n v="42.6"/>
    <x v="0"/>
    <x v="0"/>
    <x v="0"/>
    <x v="0"/>
    <x v="0"/>
    <s v="null"/>
    <n v="928"/>
    <n v="18.13"/>
    <n v="5"/>
    <n v="4.5999999999999996"/>
    <s v="Cash"/>
  </r>
  <r>
    <x v="285"/>
    <x v="553"/>
    <x v="554"/>
    <x v="2"/>
    <s v="&quot;CID1535567&quot;"/>
    <x v="5"/>
    <x v="164"/>
    <s v="Vasant Kunj"/>
    <n v="6.4"/>
    <n v="38.5"/>
    <x v="0"/>
    <x v="0"/>
    <x v="0"/>
    <x v="0"/>
    <x v="0"/>
    <s v="null"/>
    <n v="336"/>
    <n v="27.52"/>
    <n v="4"/>
    <n v="4.2"/>
    <s v="UPI"/>
  </r>
  <r>
    <x v="286"/>
    <x v="554"/>
    <x v="555"/>
    <x v="0"/>
    <s v="&quot;CID6785239&quot;"/>
    <x v="2"/>
    <x v="58"/>
    <s v="Rithala"/>
    <m/>
    <m/>
    <x v="0"/>
    <x v="0"/>
    <x v="0"/>
    <x v="0"/>
    <x v="0"/>
    <s v="null"/>
    <m/>
    <m/>
    <m/>
    <m/>
    <s v="null"/>
  </r>
  <r>
    <x v="279"/>
    <x v="555"/>
    <x v="556"/>
    <x v="2"/>
    <s v="&quot;CID3650524&quot;"/>
    <x v="1"/>
    <x v="68"/>
    <s v="Sushant Lok"/>
    <n v="15"/>
    <n v="44.5"/>
    <x v="0"/>
    <x v="0"/>
    <x v="0"/>
    <x v="0"/>
    <x v="0"/>
    <s v="null"/>
    <n v="476"/>
    <n v="4.96"/>
    <n v="4.4000000000000004"/>
    <n v="4.4000000000000004"/>
    <s v="Cash"/>
  </r>
  <r>
    <x v="287"/>
    <x v="556"/>
    <x v="557"/>
    <x v="3"/>
    <s v="&quot;CID4720271&quot;"/>
    <x v="1"/>
    <x v="65"/>
    <s v="Netaji Subhash Place"/>
    <n v="10.199999999999999"/>
    <m/>
    <x v="0"/>
    <x v="0"/>
    <x v="1"/>
    <x v="3"/>
    <x v="0"/>
    <s v="null"/>
    <m/>
    <m/>
    <m/>
    <m/>
    <s v="null"/>
  </r>
  <r>
    <x v="205"/>
    <x v="557"/>
    <x v="558"/>
    <x v="2"/>
    <s v="&quot;CID4783718&quot;"/>
    <x v="4"/>
    <x v="34"/>
    <s v="Hero Honda Chowk"/>
    <n v="13.9"/>
    <n v="17.899999999999999"/>
    <x v="0"/>
    <x v="0"/>
    <x v="0"/>
    <x v="0"/>
    <x v="0"/>
    <s v="null"/>
    <n v="104"/>
    <n v="12.29"/>
    <n v="3.2"/>
    <n v="4.9000000000000004"/>
    <s v="Cash"/>
  </r>
  <r>
    <x v="120"/>
    <x v="558"/>
    <x v="559"/>
    <x v="2"/>
    <s v="&quot;CID6551070&quot;"/>
    <x v="2"/>
    <x v="155"/>
    <s v="Noida Sector 62"/>
    <n v="10.7"/>
    <n v="43.1"/>
    <x v="0"/>
    <x v="0"/>
    <x v="0"/>
    <x v="0"/>
    <x v="0"/>
    <s v="null"/>
    <n v="579"/>
    <n v="7.29"/>
    <n v="4.5"/>
    <n v="4.5"/>
    <s v="UPI"/>
  </r>
  <r>
    <x v="288"/>
    <x v="559"/>
    <x v="560"/>
    <x v="2"/>
    <s v="&quot;CID5434628&quot;"/>
    <x v="5"/>
    <x v="41"/>
    <s v="Chandni Chowk"/>
    <n v="11"/>
    <n v="41.6"/>
    <x v="0"/>
    <x v="0"/>
    <x v="0"/>
    <x v="0"/>
    <x v="0"/>
    <s v="null"/>
    <n v="181"/>
    <n v="44.75"/>
    <n v="4.4000000000000004"/>
    <n v="4.4000000000000004"/>
    <s v="Cash"/>
  </r>
  <r>
    <x v="289"/>
    <x v="560"/>
    <x v="561"/>
    <x v="2"/>
    <s v="&quot;CID7071135&quot;"/>
    <x v="1"/>
    <x v="155"/>
    <s v="IFFCO Chowk"/>
    <n v="4.3"/>
    <n v="23.6"/>
    <x v="0"/>
    <x v="0"/>
    <x v="0"/>
    <x v="0"/>
    <x v="0"/>
    <s v="null"/>
    <n v="1727"/>
    <n v="46.07"/>
    <n v="5"/>
    <n v="4.4000000000000004"/>
    <s v="Credit Card"/>
  </r>
  <r>
    <x v="182"/>
    <x v="561"/>
    <x v="562"/>
    <x v="3"/>
    <s v="&quot;CID8988573&quot;"/>
    <x v="3"/>
    <x v="34"/>
    <s v="Pragati Maidan"/>
    <n v="4.4000000000000004"/>
    <m/>
    <x v="0"/>
    <x v="0"/>
    <x v="1"/>
    <x v="2"/>
    <x v="0"/>
    <s v="null"/>
    <m/>
    <m/>
    <m/>
    <m/>
    <s v="null"/>
  </r>
  <r>
    <x v="290"/>
    <x v="562"/>
    <x v="563"/>
    <x v="3"/>
    <s v="&quot;CID3241367&quot;"/>
    <x v="2"/>
    <x v="19"/>
    <s v="Botanical Garden"/>
    <n v="11.4"/>
    <m/>
    <x v="0"/>
    <x v="0"/>
    <x v="1"/>
    <x v="1"/>
    <x v="0"/>
    <s v="null"/>
    <m/>
    <m/>
    <m/>
    <m/>
    <s v="null"/>
  </r>
  <r>
    <x v="291"/>
    <x v="563"/>
    <x v="564"/>
    <x v="2"/>
    <s v="&quot;CID4772721&quot;"/>
    <x v="2"/>
    <x v="64"/>
    <s v="Punjabi Bagh"/>
    <n v="11.6"/>
    <n v="20.399999999999999"/>
    <x v="0"/>
    <x v="0"/>
    <x v="0"/>
    <x v="0"/>
    <x v="0"/>
    <s v="null"/>
    <n v="339"/>
    <n v="22.75"/>
    <n v="4.2"/>
    <n v="5"/>
    <s v="Cash"/>
  </r>
  <r>
    <x v="292"/>
    <x v="564"/>
    <x v="565"/>
    <x v="2"/>
    <s v="&quot;CID6034675&quot;"/>
    <x v="2"/>
    <x v="144"/>
    <s v="Dwarka Sector 21"/>
    <n v="6.7"/>
    <n v="23.6"/>
    <x v="0"/>
    <x v="0"/>
    <x v="0"/>
    <x v="0"/>
    <x v="0"/>
    <s v="null"/>
    <n v="833"/>
    <n v="31.3"/>
    <n v="4.3"/>
    <n v="4.0999999999999996"/>
    <s v="Uber Wallet"/>
  </r>
  <r>
    <x v="116"/>
    <x v="565"/>
    <x v="566"/>
    <x v="2"/>
    <s v="&quot;CID3217784&quot;"/>
    <x v="0"/>
    <x v="2"/>
    <s v="Faridabad Sector 15"/>
    <n v="5.8"/>
    <n v="42.4"/>
    <x v="0"/>
    <x v="0"/>
    <x v="0"/>
    <x v="0"/>
    <x v="0"/>
    <s v="null"/>
    <n v="221"/>
    <n v="11.62"/>
    <n v="4.2"/>
    <n v="4.8"/>
    <s v="UPI"/>
  </r>
  <r>
    <x v="66"/>
    <x v="566"/>
    <x v="567"/>
    <x v="3"/>
    <s v="&quot;CID7155427&quot;"/>
    <x v="1"/>
    <x v="158"/>
    <s v="Rohini"/>
    <n v="11.7"/>
    <m/>
    <x v="0"/>
    <x v="0"/>
    <x v="1"/>
    <x v="1"/>
    <x v="0"/>
    <s v="null"/>
    <m/>
    <m/>
    <m/>
    <m/>
    <s v="null"/>
  </r>
  <r>
    <x v="211"/>
    <x v="567"/>
    <x v="568"/>
    <x v="2"/>
    <s v="&quot;CID2908322&quot;"/>
    <x v="5"/>
    <x v="92"/>
    <s v="New Delhi Railway Station"/>
    <n v="11.3"/>
    <n v="23"/>
    <x v="0"/>
    <x v="0"/>
    <x v="0"/>
    <x v="0"/>
    <x v="0"/>
    <s v="null"/>
    <n v="368"/>
    <n v="27.19"/>
    <n v="4.2"/>
    <n v="4.3"/>
    <s v="UPI"/>
  </r>
  <r>
    <x v="52"/>
    <x v="568"/>
    <x v="569"/>
    <x v="2"/>
    <s v="&quot;CID1745963&quot;"/>
    <x v="1"/>
    <x v="2"/>
    <s v="Huda City Centre"/>
    <n v="13"/>
    <n v="35.4"/>
    <x v="0"/>
    <x v="0"/>
    <x v="0"/>
    <x v="0"/>
    <x v="0"/>
    <s v="null"/>
    <n v="770"/>
    <n v="10.34"/>
    <n v="4.4000000000000004"/>
    <n v="3.9"/>
    <s v="UPI"/>
  </r>
  <r>
    <x v="220"/>
    <x v="569"/>
    <x v="570"/>
    <x v="2"/>
    <s v="&quot;CID7198592&quot;"/>
    <x v="3"/>
    <x v="102"/>
    <s v="Ghitorni Village"/>
    <n v="3.3"/>
    <n v="19.2"/>
    <x v="0"/>
    <x v="0"/>
    <x v="0"/>
    <x v="0"/>
    <x v="0"/>
    <s v="null"/>
    <n v="140"/>
    <n v="5.24"/>
    <n v="4.3"/>
    <n v="4.7"/>
    <s v="UPI"/>
  </r>
  <r>
    <x v="293"/>
    <x v="570"/>
    <x v="571"/>
    <x v="2"/>
    <s v="&quot;CID9512652&quot;"/>
    <x v="2"/>
    <x v="137"/>
    <s v="Sushant Lok"/>
    <n v="13.9"/>
    <n v="19.8"/>
    <x v="0"/>
    <x v="0"/>
    <x v="0"/>
    <x v="0"/>
    <x v="0"/>
    <s v="null"/>
    <n v="249"/>
    <n v="31.52"/>
    <n v="4.0999999999999996"/>
    <n v="4"/>
    <s v="UPI"/>
  </r>
  <r>
    <x v="244"/>
    <x v="571"/>
    <x v="572"/>
    <x v="2"/>
    <s v="&quot;CID4916643&quot;"/>
    <x v="2"/>
    <x v="136"/>
    <s v="Kashmere Gate ISBT"/>
    <n v="4.5999999999999996"/>
    <n v="40.6"/>
    <x v="0"/>
    <x v="0"/>
    <x v="0"/>
    <x v="0"/>
    <x v="0"/>
    <s v="null"/>
    <n v="163"/>
    <n v="19.440000000000001"/>
    <n v="4.0999999999999996"/>
    <n v="4.3"/>
    <s v="Cash"/>
  </r>
  <r>
    <x v="235"/>
    <x v="572"/>
    <x v="573"/>
    <x v="2"/>
    <s v="&quot;CID8726709&quot;"/>
    <x v="2"/>
    <x v="66"/>
    <s v="Botanical Garden"/>
    <n v="6.7"/>
    <n v="31.3"/>
    <x v="0"/>
    <x v="0"/>
    <x v="0"/>
    <x v="0"/>
    <x v="0"/>
    <s v="null"/>
    <n v="1764"/>
    <n v="32.47"/>
    <n v="4.3"/>
    <n v="4.0999999999999996"/>
    <s v="Cash"/>
  </r>
  <r>
    <x v="235"/>
    <x v="573"/>
    <x v="574"/>
    <x v="0"/>
    <s v="&quot;CID7566355&quot;"/>
    <x v="0"/>
    <x v="88"/>
    <s v="Keshav Puram"/>
    <m/>
    <m/>
    <x v="0"/>
    <x v="0"/>
    <x v="0"/>
    <x v="0"/>
    <x v="0"/>
    <s v="null"/>
    <m/>
    <m/>
    <m/>
    <m/>
    <s v="null"/>
  </r>
  <r>
    <x v="294"/>
    <x v="574"/>
    <x v="575"/>
    <x v="2"/>
    <s v="&quot;CID9046824&quot;"/>
    <x v="4"/>
    <x v="112"/>
    <s v="Govindpuri"/>
    <n v="8.1999999999999993"/>
    <n v="21.6"/>
    <x v="0"/>
    <x v="0"/>
    <x v="0"/>
    <x v="0"/>
    <x v="0"/>
    <s v="null"/>
    <n v="354"/>
    <n v="39.56"/>
    <n v="3.3"/>
    <n v="4.3"/>
    <s v="Cash"/>
  </r>
  <r>
    <x v="138"/>
    <x v="575"/>
    <x v="576"/>
    <x v="3"/>
    <s v="&quot;CID3264136&quot;"/>
    <x v="3"/>
    <x v="116"/>
    <s v="Okhla"/>
    <n v="8.8000000000000007"/>
    <m/>
    <x v="0"/>
    <x v="0"/>
    <x v="1"/>
    <x v="3"/>
    <x v="0"/>
    <s v="null"/>
    <m/>
    <m/>
    <m/>
    <m/>
    <s v="null"/>
  </r>
  <r>
    <x v="71"/>
    <x v="576"/>
    <x v="577"/>
    <x v="3"/>
    <s v="&quot;CID2451322&quot;"/>
    <x v="1"/>
    <x v="26"/>
    <s v="MG Road"/>
    <n v="6.5"/>
    <m/>
    <x v="0"/>
    <x v="0"/>
    <x v="1"/>
    <x v="3"/>
    <x v="0"/>
    <s v="null"/>
    <m/>
    <m/>
    <m/>
    <m/>
    <s v="null"/>
  </r>
  <r>
    <x v="74"/>
    <x v="577"/>
    <x v="578"/>
    <x v="2"/>
    <s v="&quot;CID4174424&quot;"/>
    <x v="4"/>
    <x v="121"/>
    <s v="Ghitorni Village"/>
    <n v="14.4"/>
    <n v="16"/>
    <x v="0"/>
    <x v="0"/>
    <x v="0"/>
    <x v="0"/>
    <x v="0"/>
    <s v="null"/>
    <n v="124"/>
    <n v="33.54"/>
    <n v="3.7"/>
    <n v="3.7"/>
    <s v="UPI"/>
  </r>
  <r>
    <x v="23"/>
    <x v="578"/>
    <x v="579"/>
    <x v="2"/>
    <s v="&quot;CID7115581&quot;"/>
    <x v="1"/>
    <x v="166"/>
    <s v="ITO"/>
    <n v="14.6"/>
    <n v="25.5"/>
    <x v="0"/>
    <x v="0"/>
    <x v="0"/>
    <x v="0"/>
    <x v="0"/>
    <s v="null"/>
    <n v="537"/>
    <n v="6.69"/>
    <n v="4.7"/>
    <n v="4.5999999999999996"/>
    <s v="UPI"/>
  </r>
  <r>
    <x v="295"/>
    <x v="579"/>
    <x v="580"/>
    <x v="2"/>
    <s v="&quot;CID7366872&quot;"/>
    <x v="0"/>
    <x v="60"/>
    <s v="Old Gurgaon"/>
    <n v="12.7"/>
    <n v="32.4"/>
    <x v="0"/>
    <x v="0"/>
    <x v="0"/>
    <x v="0"/>
    <x v="0"/>
    <s v="null"/>
    <n v="1316"/>
    <n v="20.149999999999999"/>
    <n v="4.3"/>
    <n v="4.3"/>
    <s v="UPI"/>
  </r>
  <r>
    <x v="107"/>
    <x v="580"/>
    <x v="581"/>
    <x v="1"/>
    <s v="&quot;CID7339139&quot;"/>
    <x v="4"/>
    <x v="67"/>
    <s v="Vatika Chowk"/>
    <n v="6.3"/>
    <n v="17.3"/>
    <x v="0"/>
    <x v="0"/>
    <x v="0"/>
    <x v="0"/>
    <x v="1"/>
    <s v="Customer Demand"/>
    <n v="328"/>
    <n v="8.4"/>
    <m/>
    <m/>
    <s v="UPI"/>
  </r>
  <r>
    <x v="296"/>
    <x v="581"/>
    <x v="582"/>
    <x v="4"/>
    <s v="&quot;CID4198911&quot;"/>
    <x v="5"/>
    <x v="162"/>
    <s v="IIT Delhi"/>
    <n v="9.8000000000000007"/>
    <m/>
    <x v="1"/>
    <x v="3"/>
    <x v="0"/>
    <x v="0"/>
    <x v="0"/>
    <s v="null"/>
    <m/>
    <m/>
    <m/>
    <m/>
    <s v="null"/>
  </r>
  <r>
    <x v="249"/>
    <x v="582"/>
    <x v="583"/>
    <x v="2"/>
    <s v="&quot;CID1750914&quot;"/>
    <x v="2"/>
    <x v="15"/>
    <s v="IFFCO Chowk"/>
    <n v="14.8"/>
    <n v="23.5"/>
    <x v="0"/>
    <x v="0"/>
    <x v="0"/>
    <x v="0"/>
    <x v="0"/>
    <s v="null"/>
    <n v="733"/>
    <n v="21.07"/>
    <n v="4.3"/>
    <n v="4.5"/>
    <s v="Cash"/>
  </r>
  <r>
    <x v="297"/>
    <x v="583"/>
    <x v="584"/>
    <x v="3"/>
    <s v="&quot;CID6444247&quot;"/>
    <x v="1"/>
    <x v="101"/>
    <s v="Badshahpur"/>
    <n v="9"/>
    <m/>
    <x v="0"/>
    <x v="0"/>
    <x v="1"/>
    <x v="4"/>
    <x v="0"/>
    <s v="null"/>
    <m/>
    <m/>
    <m/>
    <m/>
    <s v="null"/>
  </r>
  <r>
    <x v="298"/>
    <x v="584"/>
    <x v="585"/>
    <x v="2"/>
    <s v="&quot;CID4463798&quot;"/>
    <x v="3"/>
    <x v="116"/>
    <s v="Bahadurgarh"/>
    <n v="4.5"/>
    <n v="34.200000000000003"/>
    <x v="0"/>
    <x v="0"/>
    <x v="0"/>
    <x v="0"/>
    <x v="0"/>
    <s v="null"/>
    <n v="298"/>
    <n v="12.52"/>
    <n v="4.4000000000000004"/>
    <n v="4.5999999999999996"/>
    <s v="Debit Card"/>
  </r>
  <r>
    <x v="10"/>
    <x v="585"/>
    <x v="586"/>
    <x v="2"/>
    <s v="&quot;CID3180078&quot;"/>
    <x v="2"/>
    <x v="158"/>
    <s v="Tughlakabad"/>
    <n v="4.9000000000000004"/>
    <n v="39.200000000000003"/>
    <x v="0"/>
    <x v="0"/>
    <x v="0"/>
    <x v="0"/>
    <x v="0"/>
    <s v="null"/>
    <n v="858"/>
    <n v="43.87"/>
    <n v="3.3"/>
    <n v="4.5"/>
    <s v="UPI"/>
  </r>
  <r>
    <x v="238"/>
    <x v="586"/>
    <x v="587"/>
    <x v="0"/>
    <s v="&quot;CID7012211&quot;"/>
    <x v="1"/>
    <x v="14"/>
    <s v="South Extension"/>
    <m/>
    <m/>
    <x v="0"/>
    <x v="0"/>
    <x v="0"/>
    <x v="0"/>
    <x v="0"/>
    <s v="null"/>
    <m/>
    <m/>
    <m/>
    <m/>
    <s v="null"/>
  </r>
  <r>
    <x v="216"/>
    <x v="587"/>
    <x v="588"/>
    <x v="2"/>
    <s v="&quot;CID9337094&quot;"/>
    <x v="2"/>
    <x v="21"/>
    <s v="Badarpur"/>
    <n v="6.1"/>
    <n v="43.8"/>
    <x v="0"/>
    <x v="0"/>
    <x v="0"/>
    <x v="0"/>
    <x v="0"/>
    <s v="null"/>
    <n v="467"/>
    <n v="32.54"/>
    <n v="4.0999999999999996"/>
    <n v="4.5"/>
    <s v="UPI"/>
  </r>
  <r>
    <x v="132"/>
    <x v="588"/>
    <x v="589"/>
    <x v="2"/>
    <s v="&quot;CID6035944&quot;"/>
    <x v="1"/>
    <x v="134"/>
    <s v="Welcome"/>
    <n v="7.6"/>
    <n v="19.5"/>
    <x v="0"/>
    <x v="0"/>
    <x v="0"/>
    <x v="0"/>
    <x v="0"/>
    <s v="null"/>
    <n v="823"/>
    <n v="16.850000000000001"/>
    <n v="4.2"/>
    <n v="5"/>
    <s v="Uber Wallet"/>
  </r>
  <r>
    <x v="20"/>
    <x v="589"/>
    <x v="590"/>
    <x v="2"/>
    <s v="&quot;CID8430067&quot;"/>
    <x v="3"/>
    <x v="138"/>
    <s v="Kirti Nagar"/>
    <n v="8.4"/>
    <n v="37.1"/>
    <x v="0"/>
    <x v="0"/>
    <x v="0"/>
    <x v="0"/>
    <x v="0"/>
    <s v="null"/>
    <n v="413"/>
    <n v="30.16"/>
    <n v="3.1"/>
    <n v="4.3"/>
    <s v="UPI"/>
  </r>
  <r>
    <x v="68"/>
    <x v="590"/>
    <x v="591"/>
    <x v="2"/>
    <s v="&quot;CID8536713&quot;"/>
    <x v="3"/>
    <x v="111"/>
    <s v="Seelampur"/>
    <n v="9.1999999999999993"/>
    <n v="24.3"/>
    <x v="0"/>
    <x v="0"/>
    <x v="0"/>
    <x v="0"/>
    <x v="0"/>
    <s v="null"/>
    <n v="432"/>
    <n v="46.99"/>
    <n v="4.2"/>
    <n v="4.5999999999999996"/>
    <s v="Cash"/>
  </r>
  <r>
    <x v="183"/>
    <x v="591"/>
    <x v="592"/>
    <x v="2"/>
    <s v="&quot;CID5776348&quot;"/>
    <x v="2"/>
    <x v="107"/>
    <s v="Madipur"/>
    <n v="5.3"/>
    <n v="35.799999999999997"/>
    <x v="0"/>
    <x v="0"/>
    <x v="0"/>
    <x v="0"/>
    <x v="0"/>
    <s v="null"/>
    <n v="455"/>
    <n v="30.43"/>
    <n v="3.2"/>
    <n v="4.3"/>
    <s v="UPI"/>
  </r>
  <r>
    <x v="97"/>
    <x v="592"/>
    <x v="593"/>
    <x v="4"/>
    <s v="&quot;CID2960805&quot;"/>
    <x v="1"/>
    <x v="112"/>
    <s v="New Colony"/>
    <n v="9.1"/>
    <m/>
    <x v="1"/>
    <x v="1"/>
    <x v="0"/>
    <x v="0"/>
    <x v="0"/>
    <s v="null"/>
    <m/>
    <m/>
    <m/>
    <m/>
    <s v="null"/>
  </r>
  <r>
    <x v="299"/>
    <x v="593"/>
    <x v="594"/>
    <x v="3"/>
    <s v="&quot;CID5753303&quot;"/>
    <x v="2"/>
    <x v="115"/>
    <s v="Rohini West"/>
    <n v="5.4"/>
    <m/>
    <x v="0"/>
    <x v="0"/>
    <x v="1"/>
    <x v="1"/>
    <x v="0"/>
    <s v="null"/>
    <m/>
    <m/>
    <m/>
    <m/>
    <s v="null"/>
  </r>
  <r>
    <x v="151"/>
    <x v="594"/>
    <x v="595"/>
    <x v="2"/>
    <s v="&quot;CID8295105&quot;"/>
    <x v="4"/>
    <x v="146"/>
    <s v="Faridabad Sector 15"/>
    <n v="4.8"/>
    <n v="38.6"/>
    <x v="0"/>
    <x v="0"/>
    <x v="0"/>
    <x v="0"/>
    <x v="0"/>
    <s v="null"/>
    <n v="450"/>
    <n v="42.68"/>
    <n v="4.2"/>
    <n v="4"/>
    <s v="UPI"/>
  </r>
  <r>
    <x v="3"/>
    <x v="595"/>
    <x v="596"/>
    <x v="2"/>
    <s v="&quot;CID6774748&quot;"/>
    <x v="2"/>
    <x v="63"/>
    <s v="Manesar"/>
    <n v="12.2"/>
    <n v="34"/>
    <x v="0"/>
    <x v="0"/>
    <x v="0"/>
    <x v="0"/>
    <x v="0"/>
    <s v="null"/>
    <n v="770"/>
    <n v="20.76"/>
    <n v="4"/>
    <n v="4.2"/>
    <s v="UPI"/>
  </r>
  <r>
    <x v="129"/>
    <x v="596"/>
    <x v="597"/>
    <x v="2"/>
    <s v="&quot;CID6799716&quot;"/>
    <x v="1"/>
    <x v="99"/>
    <s v="Jasola"/>
    <n v="9.8000000000000007"/>
    <n v="43.5"/>
    <x v="0"/>
    <x v="0"/>
    <x v="0"/>
    <x v="0"/>
    <x v="0"/>
    <s v="null"/>
    <n v="875"/>
    <n v="6.58"/>
    <n v="4.7"/>
    <n v="4.3"/>
    <s v="UPI"/>
  </r>
  <r>
    <x v="227"/>
    <x v="597"/>
    <x v="598"/>
    <x v="2"/>
    <s v="&quot;CID6689563&quot;"/>
    <x v="2"/>
    <x v="27"/>
    <s v="Green Park"/>
    <n v="14"/>
    <n v="17.7"/>
    <x v="0"/>
    <x v="0"/>
    <x v="0"/>
    <x v="0"/>
    <x v="0"/>
    <s v="null"/>
    <n v="141"/>
    <n v="16.41"/>
    <n v="4.3"/>
    <n v="5"/>
    <s v="Cash"/>
  </r>
  <r>
    <x v="128"/>
    <x v="598"/>
    <x v="599"/>
    <x v="2"/>
    <s v="&quot;CID7967244&quot;"/>
    <x v="3"/>
    <x v="27"/>
    <s v="Paschim Vihar"/>
    <n v="6.1"/>
    <n v="23.2"/>
    <x v="0"/>
    <x v="0"/>
    <x v="0"/>
    <x v="0"/>
    <x v="0"/>
    <s v="null"/>
    <n v="212"/>
    <n v="10.89"/>
    <n v="4.4000000000000004"/>
    <n v="4.7"/>
    <s v="Cash"/>
  </r>
  <r>
    <x v="240"/>
    <x v="599"/>
    <x v="600"/>
    <x v="3"/>
    <s v="&quot;CID4841601&quot;"/>
    <x v="5"/>
    <x v="94"/>
    <s v="Raj Nagar Extension"/>
    <n v="11.5"/>
    <m/>
    <x v="0"/>
    <x v="0"/>
    <x v="1"/>
    <x v="1"/>
    <x v="0"/>
    <s v="null"/>
    <m/>
    <m/>
    <m/>
    <m/>
    <s v="null"/>
  </r>
  <r>
    <x v="275"/>
    <x v="600"/>
    <x v="601"/>
    <x v="2"/>
    <s v="&quot;CID5501411&quot;"/>
    <x v="6"/>
    <x v="105"/>
    <s v="Noida Sector 62"/>
    <n v="8.9"/>
    <n v="19.2"/>
    <x v="0"/>
    <x v="0"/>
    <x v="0"/>
    <x v="0"/>
    <x v="0"/>
    <s v="null"/>
    <n v="630"/>
    <n v="49.26"/>
    <n v="4.0999999999999996"/>
    <n v="4"/>
    <s v="Cash"/>
  </r>
  <r>
    <x v="300"/>
    <x v="601"/>
    <x v="602"/>
    <x v="2"/>
    <s v="&quot;CID8779024&quot;"/>
    <x v="3"/>
    <x v="117"/>
    <s v="Vaishali"/>
    <n v="6.5"/>
    <n v="32.799999999999997"/>
    <x v="0"/>
    <x v="0"/>
    <x v="0"/>
    <x v="0"/>
    <x v="0"/>
    <s v="null"/>
    <n v="263"/>
    <n v="46.6"/>
    <n v="4.5999999999999996"/>
    <n v="4.3"/>
    <s v="Cash"/>
  </r>
  <r>
    <x v="47"/>
    <x v="602"/>
    <x v="603"/>
    <x v="2"/>
    <s v="&quot;CID1757129&quot;"/>
    <x v="1"/>
    <x v="77"/>
    <s v="Qutub Minar"/>
    <n v="12.2"/>
    <n v="36.1"/>
    <x v="0"/>
    <x v="0"/>
    <x v="0"/>
    <x v="0"/>
    <x v="0"/>
    <s v="null"/>
    <n v="807"/>
    <n v="16.760000000000002"/>
    <n v="3"/>
    <n v="4.5999999999999996"/>
    <s v="Uber Wallet"/>
  </r>
  <r>
    <x v="36"/>
    <x v="603"/>
    <x v="604"/>
    <x v="2"/>
    <s v="&quot;CID3123435&quot;"/>
    <x v="3"/>
    <x v="11"/>
    <s v="Shastri Nagar"/>
    <n v="4.3"/>
    <n v="19.8"/>
    <x v="0"/>
    <x v="0"/>
    <x v="0"/>
    <x v="0"/>
    <x v="0"/>
    <s v="null"/>
    <n v="418"/>
    <n v="45.71"/>
    <n v="4.7"/>
    <n v="4.7"/>
    <s v="UPI"/>
  </r>
  <r>
    <x v="301"/>
    <x v="604"/>
    <x v="605"/>
    <x v="2"/>
    <s v="&quot;CID8258687&quot;"/>
    <x v="2"/>
    <x v="27"/>
    <s v="Greater Noida"/>
    <n v="11.1"/>
    <n v="16.5"/>
    <x v="0"/>
    <x v="0"/>
    <x v="0"/>
    <x v="0"/>
    <x v="0"/>
    <s v="null"/>
    <n v="268"/>
    <n v="8.34"/>
    <n v="3.4"/>
    <n v="4.3"/>
    <s v="Cash"/>
  </r>
  <r>
    <x v="133"/>
    <x v="605"/>
    <x v="606"/>
    <x v="3"/>
    <s v="&quot;CID4647984&quot;"/>
    <x v="5"/>
    <x v="151"/>
    <s v="Sohna Road"/>
    <n v="6"/>
    <m/>
    <x v="0"/>
    <x v="0"/>
    <x v="1"/>
    <x v="4"/>
    <x v="0"/>
    <s v="null"/>
    <m/>
    <m/>
    <m/>
    <m/>
    <s v="null"/>
  </r>
  <r>
    <x v="177"/>
    <x v="606"/>
    <x v="607"/>
    <x v="0"/>
    <s v="&quot;CID6112870&quot;"/>
    <x v="4"/>
    <x v="143"/>
    <s v="Nehru Place"/>
    <m/>
    <m/>
    <x v="0"/>
    <x v="0"/>
    <x v="0"/>
    <x v="0"/>
    <x v="0"/>
    <s v="null"/>
    <m/>
    <m/>
    <m/>
    <m/>
    <s v="null"/>
  </r>
  <r>
    <x v="25"/>
    <x v="607"/>
    <x v="608"/>
    <x v="1"/>
    <s v="&quot;CID3922737&quot;"/>
    <x v="2"/>
    <x v="134"/>
    <s v="Gurgaon Sector 56"/>
    <n v="8.9"/>
    <n v="21.2"/>
    <x v="0"/>
    <x v="0"/>
    <x v="0"/>
    <x v="0"/>
    <x v="1"/>
    <s v="Other Issue"/>
    <n v="953"/>
    <n v="4.5999999999999996"/>
    <m/>
    <m/>
    <s v="UPI"/>
  </r>
  <r>
    <x v="24"/>
    <x v="608"/>
    <x v="609"/>
    <x v="2"/>
    <s v="&quot;CID1071287&quot;"/>
    <x v="6"/>
    <x v="164"/>
    <s v="Greater Noida"/>
    <n v="10.6"/>
    <n v="41.9"/>
    <x v="0"/>
    <x v="0"/>
    <x v="0"/>
    <x v="0"/>
    <x v="0"/>
    <s v="null"/>
    <n v="773"/>
    <n v="48.84"/>
    <n v="3.9"/>
    <n v="4.8"/>
    <s v="Uber Wallet"/>
  </r>
  <r>
    <x v="36"/>
    <x v="609"/>
    <x v="610"/>
    <x v="3"/>
    <s v="&quot;CID8239451&quot;"/>
    <x v="4"/>
    <x v="130"/>
    <s v="Greater Kailash"/>
    <n v="11.6"/>
    <m/>
    <x v="0"/>
    <x v="0"/>
    <x v="1"/>
    <x v="1"/>
    <x v="0"/>
    <s v="null"/>
    <m/>
    <m/>
    <m/>
    <m/>
    <s v="null"/>
  </r>
  <r>
    <x v="302"/>
    <x v="610"/>
    <x v="611"/>
    <x v="2"/>
    <s v="&quot;CID9374785&quot;"/>
    <x v="1"/>
    <x v="21"/>
    <s v="New Colony"/>
    <n v="9.1"/>
    <n v="29"/>
    <x v="0"/>
    <x v="0"/>
    <x v="0"/>
    <x v="0"/>
    <x v="0"/>
    <s v="null"/>
    <n v="137"/>
    <n v="34.83"/>
    <n v="4.7"/>
    <n v="4.4000000000000004"/>
    <s v="UPI"/>
  </r>
  <r>
    <x v="303"/>
    <x v="611"/>
    <x v="612"/>
    <x v="2"/>
    <s v="&quot;CID6180494&quot;"/>
    <x v="2"/>
    <x v="167"/>
    <s v="Sushant Lok"/>
    <n v="9.9"/>
    <n v="41.1"/>
    <x v="0"/>
    <x v="0"/>
    <x v="0"/>
    <x v="0"/>
    <x v="0"/>
    <s v="null"/>
    <n v="215"/>
    <n v="27.67"/>
    <n v="4.3"/>
    <n v="4.3"/>
    <s v="Debit Card"/>
  </r>
  <r>
    <x v="190"/>
    <x v="612"/>
    <x v="613"/>
    <x v="2"/>
    <s v="&quot;CID9760512&quot;"/>
    <x v="3"/>
    <x v="142"/>
    <s v="Vatika Chowk"/>
    <n v="11"/>
    <n v="37.5"/>
    <x v="0"/>
    <x v="0"/>
    <x v="0"/>
    <x v="0"/>
    <x v="0"/>
    <s v="null"/>
    <n v="113"/>
    <n v="21.68"/>
    <n v="4.3"/>
    <n v="3.7"/>
    <s v="UPI"/>
  </r>
  <r>
    <x v="208"/>
    <x v="613"/>
    <x v="614"/>
    <x v="4"/>
    <s v="&quot;CID4463716&quot;"/>
    <x v="5"/>
    <x v="168"/>
    <s v="Vishwavidyalaya"/>
    <n v="12.7"/>
    <m/>
    <x v="1"/>
    <x v="3"/>
    <x v="0"/>
    <x v="0"/>
    <x v="0"/>
    <s v="null"/>
    <m/>
    <m/>
    <m/>
    <m/>
    <s v="null"/>
  </r>
  <r>
    <x v="212"/>
    <x v="614"/>
    <x v="615"/>
    <x v="2"/>
    <s v="&quot;CID5614936&quot;"/>
    <x v="2"/>
    <x v="31"/>
    <s v="Noida Sector 62"/>
    <n v="7.2"/>
    <n v="18.3"/>
    <x v="0"/>
    <x v="0"/>
    <x v="0"/>
    <x v="0"/>
    <x v="0"/>
    <s v="null"/>
    <n v="343"/>
    <n v="5.27"/>
    <n v="4.4000000000000004"/>
    <n v="4.8"/>
    <s v="Uber Wallet"/>
  </r>
  <r>
    <x v="49"/>
    <x v="615"/>
    <x v="616"/>
    <x v="2"/>
    <s v="&quot;CID5187884&quot;"/>
    <x v="5"/>
    <x v="162"/>
    <s v="Patel Chowk"/>
    <n v="2.7"/>
    <n v="26.3"/>
    <x v="0"/>
    <x v="0"/>
    <x v="0"/>
    <x v="0"/>
    <x v="0"/>
    <s v="null"/>
    <n v="477"/>
    <n v="2.65"/>
    <n v="4.3"/>
    <n v="4.4000000000000004"/>
    <s v="UPI"/>
  </r>
  <r>
    <x v="294"/>
    <x v="616"/>
    <x v="617"/>
    <x v="0"/>
    <s v="&quot;CID2136964&quot;"/>
    <x v="1"/>
    <x v="53"/>
    <s v="IGNOU Road"/>
    <m/>
    <m/>
    <x v="0"/>
    <x v="0"/>
    <x v="0"/>
    <x v="0"/>
    <x v="0"/>
    <s v="null"/>
    <m/>
    <m/>
    <m/>
    <m/>
    <s v="null"/>
  </r>
  <r>
    <x v="54"/>
    <x v="617"/>
    <x v="618"/>
    <x v="2"/>
    <s v="&quot;CID9775644&quot;"/>
    <x v="0"/>
    <x v="130"/>
    <s v="Azadpur"/>
    <n v="14.1"/>
    <n v="29"/>
    <x v="0"/>
    <x v="0"/>
    <x v="0"/>
    <x v="0"/>
    <x v="0"/>
    <s v="null"/>
    <n v="523"/>
    <n v="15.33"/>
    <n v="4.5"/>
    <n v="4.5"/>
    <s v="Cash"/>
  </r>
  <r>
    <x v="304"/>
    <x v="618"/>
    <x v="619"/>
    <x v="2"/>
    <s v="&quot;CID2622337&quot;"/>
    <x v="4"/>
    <x v="10"/>
    <s v="Raj Nagar Extension"/>
    <n v="9.6"/>
    <n v="17.100000000000001"/>
    <x v="0"/>
    <x v="0"/>
    <x v="0"/>
    <x v="0"/>
    <x v="0"/>
    <s v="null"/>
    <n v="601"/>
    <n v="48.96"/>
    <n v="4.2"/>
    <n v="4.2"/>
    <s v="UPI"/>
  </r>
  <r>
    <x v="60"/>
    <x v="619"/>
    <x v="620"/>
    <x v="1"/>
    <s v="&quot;CID9760707&quot;"/>
    <x v="2"/>
    <x v="165"/>
    <s v="Pitampura"/>
    <n v="3.6"/>
    <n v="21.9"/>
    <x v="0"/>
    <x v="0"/>
    <x v="0"/>
    <x v="0"/>
    <x v="1"/>
    <s v="Vehicle Breakdown"/>
    <n v="698"/>
    <n v="5.1100000000000003"/>
    <m/>
    <m/>
    <s v="Debit Card"/>
  </r>
  <r>
    <x v="228"/>
    <x v="620"/>
    <x v="621"/>
    <x v="2"/>
    <s v="&quot;CID3033035&quot;"/>
    <x v="4"/>
    <x v="125"/>
    <s v="Paschim Vihar"/>
    <n v="4.5999999999999996"/>
    <n v="22.7"/>
    <x v="0"/>
    <x v="0"/>
    <x v="0"/>
    <x v="0"/>
    <x v="0"/>
    <s v="null"/>
    <n v="2145"/>
    <n v="35.76"/>
    <n v="4.3"/>
    <n v="4.5"/>
    <s v="Debit Card"/>
  </r>
  <r>
    <x v="110"/>
    <x v="621"/>
    <x v="622"/>
    <x v="2"/>
    <s v="&quot;CID1564724&quot;"/>
    <x v="4"/>
    <x v="151"/>
    <s v="Jama Masjid"/>
    <n v="7.7"/>
    <n v="44.2"/>
    <x v="0"/>
    <x v="0"/>
    <x v="0"/>
    <x v="0"/>
    <x v="0"/>
    <s v="null"/>
    <n v="313"/>
    <n v="36.19"/>
    <n v="4.5999999999999996"/>
    <n v="4.3"/>
    <s v="UPI"/>
  </r>
  <r>
    <x v="161"/>
    <x v="622"/>
    <x v="623"/>
    <x v="3"/>
    <s v="&quot;CID2378462&quot;"/>
    <x v="5"/>
    <x v="129"/>
    <s v="ITO"/>
    <n v="10.9"/>
    <m/>
    <x v="0"/>
    <x v="0"/>
    <x v="1"/>
    <x v="3"/>
    <x v="0"/>
    <s v="null"/>
    <m/>
    <m/>
    <m/>
    <m/>
    <s v="null"/>
  </r>
  <r>
    <x v="146"/>
    <x v="623"/>
    <x v="624"/>
    <x v="2"/>
    <s v="&quot;CID5490176&quot;"/>
    <x v="3"/>
    <x v="3"/>
    <s v="India Gate"/>
    <n v="12.2"/>
    <n v="19.5"/>
    <x v="0"/>
    <x v="0"/>
    <x v="0"/>
    <x v="0"/>
    <x v="0"/>
    <s v="null"/>
    <n v="480"/>
    <n v="18.149999999999999"/>
    <n v="4.4000000000000004"/>
    <n v="4.5"/>
    <s v="UPI"/>
  </r>
  <r>
    <x v="183"/>
    <x v="624"/>
    <x v="625"/>
    <x v="2"/>
    <s v="&quot;CID3190517&quot;"/>
    <x v="3"/>
    <x v="87"/>
    <s v="RK Puram"/>
    <n v="12.7"/>
    <n v="23"/>
    <x v="0"/>
    <x v="0"/>
    <x v="0"/>
    <x v="0"/>
    <x v="0"/>
    <s v="null"/>
    <n v="953"/>
    <n v="18.579999999999998"/>
    <n v="3.8"/>
    <n v="4.4000000000000004"/>
    <s v="Debit Card"/>
  </r>
  <r>
    <x v="156"/>
    <x v="625"/>
    <x v="626"/>
    <x v="4"/>
    <s v="&quot;CID2286725&quot;"/>
    <x v="4"/>
    <x v="2"/>
    <s v="Paharganj"/>
    <n v="13"/>
    <m/>
    <x v="1"/>
    <x v="5"/>
    <x v="0"/>
    <x v="0"/>
    <x v="0"/>
    <s v="null"/>
    <m/>
    <m/>
    <m/>
    <m/>
    <s v="null"/>
  </r>
  <r>
    <x v="210"/>
    <x v="626"/>
    <x v="627"/>
    <x v="2"/>
    <s v="&quot;CID9577024&quot;"/>
    <x v="1"/>
    <x v="3"/>
    <s v="Lok Kalyan Marg"/>
    <n v="11.9"/>
    <n v="18.899999999999999"/>
    <x v="0"/>
    <x v="0"/>
    <x v="0"/>
    <x v="0"/>
    <x v="0"/>
    <s v="null"/>
    <n v="440"/>
    <n v="43.05"/>
    <n v="3.7"/>
    <n v="4.8"/>
    <s v="Cash"/>
  </r>
  <r>
    <x v="305"/>
    <x v="627"/>
    <x v="628"/>
    <x v="2"/>
    <s v="&quot;CID7713985&quot;"/>
    <x v="2"/>
    <x v="111"/>
    <s v="Saket"/>
    <n v="14.9"/>
    <n v="24.8"/>
    <x v="0"/>
    <x v="0"/>
    <x v="0"/>
    <x v="0"/>
    <x v="0"/>
    <s v="null"/>
    <n v="62"/>
    <n v="42.69"/>
    <n v="3.8"/>
    <n v="4.3"/>
    <s v="Cash"/>
  </r>
  <r>
    <x v="69"/>
    <x v="628"/>
    <x v="629"/>
    <x v="3"/>
    <s v="&quot;CID2670324&quot;"/>
    <x v="2"/>
    <x v="61"/>
    <s v="Model Town"/>
    <n v="6.3"/>
    <m/>
    <x v="0"/>
    <x v="0"/>
    <x v="1"/>
    <x v="1"/>
    <x v="0"/>
    <s v="null"/>
    <m/>
    <m/>
    <m/>
    <m/>
    <s v="null"/>
  </r>
  <r>
    <x v="7"/>
    <x v="629"/>
    <x v="630"/>
    <x v="2"/>
    <s v="&quot;CID6866756&quot;"/>
    <x v="2"/>
    <x v="130"/>
    <s v="Rohini"/>
    <n v="8.6"/>
    <n v="29.3"/>
    <x v="0"/>
    <x v="0"/>
    <x v="0"/>
    <x v="0"/>
    <x v="0"/>
    <s v="null"/>
    <n v="244"/>
    <n v="48.98"/>
    <n v="4.0999999999999996"/>
    <n v="3.9"/>
    <s v="UPI"/>
  </r>
  <r>
    <x v="15"/>
    <x v="630"/>
    <x v="631"/>
    <x v="2"/>
    <s v="&quot;CID9066685&quot;"/>
    <x v="0"/>
    <x v="147"/>
    <s v="Ghaziabad"/>
    <n v="7.1"/>
    <n v="36.799999999999997"/>
    <x v="0"/>
    <x v="0"/>
    <x v="0"/>
    <x v="0"/>
    <x v="0"/>
    <s v="null"/>
    <n v="375"/>
    <n v="37.9"/>
    <n v="4.3"/>
    <n v="4.5999999999999996"/>
    <s v="Cash"/>
  </r>
  <r>
    <x v="237"/>
    <x v="631"/>
    <x v="632"/>
    <x v="2"/>
    <s v="&quot;CID1461556&quot;"/>
    <x v="5"/>
    <x v="161"/>
    <s v="Ashram"/>
    <n v="4.3"/>
    <n v="17.7"/>
    <x v="0"/>
    <x v="0"/>
    <x v="0"/>
    <x v="0"/>
    <x v="0"/>
    <s v="null"/>
    <n v="499"/>
    <n v="49.3"/>
    <n v="3.4"/>
    <n v="4.9000000000000004"/>
    <s v="UPI"/>
  </r>
  <r>
    <x v="306"/>
    <x v="632"/>
    <x v="633"/>
    <x v="4"/>
    <s v="&quot;CID5831862&quot;"/>
    <x v="5"/>
    <x v="81"/>
    <s v="Kirti Nagar"/>
    <n v="7.7"/>
    <m/>
    <x v="1"/>
    <x v="5"/>
    <x v="0"/>
    <x v="0"/>
    <x v="0"/>
    <s v="null"/>
    <m/>
    <m/>
    <m/>
    <m/>
    <s v="null"/>
  </r>
  <r>
    <x v="305"/>
    <x v="633"/>
    <x v="634"/>
    <x v="2"/>
    <s v="&quot;CID7973188&quot;"/>
    <x v="3"/>
    <x v="58"/>
    <s v="Jahangirpuri"/>
    <n v="8.8000000000000007"/>
    <n v="15.9"/>
    <x v="0"/>
    <x v="0"/>
    <x v="0"/>
    <x v="0"/>
    <x v="0"/>
    <s v="null"/>
    <n v="296"/>
    <n v="18.489999999999998"/>
    <n v="4.3"/>
    <n v="4.9000000000000004"/>
    <s v="UPI"/>
  </r>
  <r>
    <x v="230"/>
    <x v="634"/>
    <x v="635"/>
    <x v="4"/>
    <s v="&quot;CID5319443&quot;"/>
    <x v="3"/>
    <x v="83"/>
    <s v="Tagore Garden"/>
    <n v="20"/>
    <m/>
    <x v="1"/>
    <x v="4"/>
    <x v="0"/>
    <x v="0"/>
    <x v="0"/>
    <s v="null"/>
    <m/>
    <m/>
    <m/>
    <m/>
    <s v="null"/>
  </r>
  <r>
    <x v="197"/>
    <x v="635"/>
    <x v="636"/>
    <x v="2"/>
    <s v="&quot;CID2555454&quot;"/>
    <x v="2"/>
    <x v="84"/>
    <s v="Golf Course Road"/>
    <n v="3.9"/>
    <n v="19.899999999999999"/>
    <x v="0"/>
    <x v="0"/>
    <x v="0"/>
    <x v="0"/>
    <x v="0"/>
    <s v="null"/>
    <n v="167"/>
    <n v="33.22"/>
    <n v="3.1"/>
    <n v="3.6"/>
    <s v="Credit Card"/>
  </r>
  <r>
    <x v="148"/>
    <x v="636"/>
    <x v="637"/>
    <x v="3"/>
    <s v="&quot;CID6486485&quot;"/>
    <x v="2"/>
    <x v="96"/>
    <s v="IIT Delhi"/>
    <n v="10.4"/>
    <m/>
    <x v="0"/>
    <x v="0"/>
    <x v="1"/>
    <x v="1"/>
    <x v="0"/>
    <s v="null"/>
    <m/>
    <m/>
    <m/>
    <m/>
    <s v="null"/>
  </r>
  <r>
    <x v="107"/>
    <x v="637"/>
    <x v="638"/>
    <x v="3"/>
    <s v="&quot;CID1160147&quot;"/>
    <x v="2"/>
    <x v="114"/>
    <s v="Govindpuri"/>
    <n v="6.9"/>
    <m/>
    <x v="0"/>
    <x v="0"/>
    <x v="1"/>
    <x v="1"/>
    <x v="0"/>
    <s v="null"/>
    <m/>
    <m/>
    <m/>
    <m/>
    <s v="null"/>
  </r>
  <r>
    <x v="297"/>
    <x v="638"/>
    <x v="639"/>
    <x v="3"/>
    <s v="&quot;CID7192109&quot;"/>
    <x v="6"/>
    <x v="74"/>
    <s v="Saket"/>
    <n v="11.6"/>
    <m/>
    <x v="0"/>
    <x v="0"/>
    <x v="1"/>
    <x v="3"/>
    <x v="0"/>
    <s v="null"/>
    <m/>
    <m/>
    <m/>
    <m/>
    <s v="null"/>
  </r>
  <r>
    <x v="307"/>
    <x v="639"/>
    <x v="640"/>
    <x v="2"/>
    <s v="&quot;CID4641211&quot;"/>
    <x v="2"/>
    <x v="44"/>
    <s v="Rajiv Nagar"/>
    <n v="13.7"/>
    <n v="19.7"/>
    <x v="0"/>
    <x v="0"/>
    <x v="0"/>
    <x v="0"/>
    <x v="0"/>
    <s v="null"/>
    <n v="824"/>
    <n v="2.38"/>
    <n v="4"/>
    <n v="4.7"/>
    <s v="UPI"/>
  </r>
  <r>
    <x v="65"/>
    <x v="640"/>
    <x v="641"/>
    <x v="2"/>
    <s v="&quot;CID1519444&quot;"/>
    <x v="2"/>
    <x v="65"/>
    <s v="Civil Lines Gurgaon"/>
    <n v="4.9000000000000004"/>
    <n v="37.1"/>
    <x v="0"/>
    <x v="0"/>
    <x v="0"/>
    <x v="0"/>
    <x v="0"/>
    <s v="null"/>
    <n v="407"/>
    <n v="34.200000000000003"/>
    <n v="4.7"/>
    <n v="4.4000000000000004"/>
    <s v="Cash"/>
  </r>
  <r>
    <x v="289"/>
    <x v="641"/>
    <x v="642"/>
    <x v="2"/>
    <s v="&quot;CID2684363&quot;"/>
    <x v="1"/>
    <x v="129"/>
    <s v="Delhi Gate"/>
    <n v="7.6"/>
    <n v="19.8"/>
    <x v="0"/>
    <x v="0"/>
    <x v="0"/>
    <x v="0"/>
    <x v="0"/>
    <s v="null"/>
    <n v="752"/>
    <n v="3.59"/>
    <n v="3.1"/>
    <n v="4.2"/>
    <s v="Uber Wallet"/>
  </r>
  <r>
    <x v="200"/>
    <x v="642"/>
    <x v="643"/>
    <x v="2"/>
    <s v="&quot;CID9972042&quot;"/>
    <x v="1"/>
    <x v="74"/>
    <s v="Karol Bagh"/>
    <n v="9.6999999999999993"/>
    <n v="41.9"/>
    <x v="0"/>
    <x v="0"/>
    <x v="0"/>
    <x v="0"/>
    <x v="0"/>
    <s v="null"/>
    <n v="354"/>
    <n v="30.56"/>
    <n v="4.5"/>
    <n v="4.5999999999999996"/>
    <s v="UPI"/>
  </r>
  <r>
    <x v="308"/>
    <x v="643"/>
    <x v="644"/>
    <x v="2"/>
    <s v="&quot;CID7453414&quot;"/>
    <x v="1"/>
    <x v="76"/>
    <s v="Ashok Park Main"/>
    <n v="14.3"/>
    <n v="24.4"/>
    <x v="0"/>
    <x v="0"/>
    <x v="0"/>
    <x v="0"/>
    <x v="0"/>
    <s v="null"/>
    <n v="164"/>
    <n v="13.69"/>
    <n v="3.6"/>
    <n v="4.9000000000000004"/>
    <s v="UPI"/>
  </r>
  <r>
    <x v="26"/>
    <x v="644"/>
    <x v="645"/>
    <x v="2"/>
    <s v="&quot;CID6258739&quot;"/>
    <x v="4"/>
    <x v="79"/>
    <s v="Mansarovar Park"/>
    <n v="11.5"/>
    <n v="16.600000000000001"/>
    <x v="0"/>
    <x v="0"/>
    <x v="0"/>
    <x v="0"/>
    <x v="0"/>
    <s v="null"/>
    <n v="392"/>
    <n v="45.56"/>
    <n v="4.0999999999999996"/>
    <n v="4.5999999999999996"/>
    <s v="UPI"/>
  </r>
  <r>
    <x v="309"/>
    <x v="645"/>
    <x v="646"/>
    <x v="3"/>
    <s v="&quot;CID3283799&quot;"/>
    <x v="5"/>
    <x v="106"/>
    <s v="Mayur Vihar"/>
    <n v="7.9"/>
    <m/>
    <x v="0"/>
    <x v="0"/>
    <x v="1"/>
    <x v="3"/>
    <x v="0"/>
    <s v="null"/>
    <m/>
    <m/>
    <m/>
    <m/>
    <s v="null"/>
  </r>
  <r>
    <x v="93"/>
    <x v="646"/>
    <x v="647"/>
    <x v="2"/>
    <s v="&quot;CID4931264&quot;"/>
    <x v="4"/>
    <x v="47"/>
    <s v="Vatika Chowk"/>
    <n v="9.3000000000000007"/>
    <n v="28.7"/>
    <x v="0"/>
    <x v="0"/>
    <x v="0"/>
    <x v="0"/>
    <x v="0"/>
    <s v="null"/>
    <n v="389"/>
    <n v="42.16"/>
    <n v="4.5"/>
    <n v="4.3"/>
    <s v="Credit Card"/>
  </r>
  <r>
    <x v="77"/>
    <x v="647"/>
    <x v="648"/>
    <x v="2"/>
    <s v="&quot;CID5873082&quot;"/>
    <x v="2"/>
    <x v="169"/>
    <s v="Shivaji Park"/>
    <n v="5.4"/>
    <n v="33.1"/>
    <x v="0"/>
    <x v="0"/>
    <x v="0"/>
    <x v="0"/>
    <x v="0"/>
    <s v="null"/>
    <n v="474"/>
    <n v="38.28"/>
    <n v="4.5999999999999996"/>
    <n v="3.5"/>
    <s v="UPI"/>
  </r>
  <r>
    <x v="245"/>
    <x v="648"/>
    <x v="649"/>
    <x v="3"/>
    <s v="&quot;CID7526547&quot;"/>
    <x v="2"/>
    <x v="163"/>
    <s v="Central Secretariat"/>
    <n v="11.9"/>
    <m/>
    <x v="0"/>
    <x v="0"/>
    <x v="1"/>
    <x v="3"/>
    <x v="0"/>
    <s v="null"/>
    <m/>
    <m/>
    <m/>
    <m/>
    <s v="null"/>
  </r>
  <r>
    <x v="243"/>
    <x v="649"/>
    <x v="650"/>
    <x v="2"/>
    <s v="&quot;CID3357025&quot;"/>
    <x v="4"/>
    <x v="35"/>
    <s v="IMT Manesar"/>
    <n v="7.8"/>
    <n v="43.2"/>
    <x v="0"/>
    <x v="0"/>
    <x v="0"/>
    <x v="0"/>
    <x v="0"/>
    <s v="null"/>
    <n v="199"/>
    <n v="31.51"/>
    <n v="4.7"/>
    <n v="5"/>
    <s v="UPI"/>
  </r>
  <r>
    <x v="169"/>
    <x v="650"/>
    <x v="651"/>
    <x v="0"/>
    <s v="&quot;CID6340251&quot;"/>
    <x v="2"/>
    <x v="18"/>
    <s v="Panipat"/>
    <m/>
    <m/>
    <x v="0"/>
    <x v="0"/>
    <x v="0"/>
    <x v="0"/>
    <x v="0"/>
    <s v="null"/>
    <m/>
    <m/>
    <m/>
    <m/>
    <s v="null"/>
  </r>
  <r>
    <x v="152"/>
    <x v="651"/>
    <x v="652"/>
    <x v="2"/>
    <s v="&quot;CID5097394&quot;"/>
    <x v="2"/>
    <x v="127"/>
    <s v="Preet Vihar"/>
    <n v="14.9"/>
    <n v="16.899999999999999"/>
    <x v="0"/>
    <x v="0"/>
    <x v="0"/>
    <x v="0"/>
    <x v="0"/>
    <s v="null"/>
    <n v="1428"/>
    <n v="42.45"/>
    <n v="4.4000000000000004"/>
    <n v="4.2"/>
    <s v="Uber Wallet"/>
  </r>
  <r>
    <x v="164"/>
    <x v="652"/>
    <x v="653"/>
    <x v="2"/>
    <s v="&quot;CID3621515&quot;"/>
    <x v="0"/>
    <x v="12"/>
    <s v="Jor Bagh"/>
    <n v="8.8000000000000007"/>
    <n v="26.8"/>
    <x v="0"/>
    <x v="0"/>
    <x v="0"/>
    <x v="0"/>
    <x v="0"/>
    <s v="null"/>
    <n v="85"/>
    <n v="16.059999999999999"/>
    <n v="3.9"/>
    <n v="4.5999999999999996"/>
    <s v="Cash"/>
  </r>
  <r>
    <x v="239"/>
    <x v="653"/>
    <x v="654"/>
    <x v="0"/>
    <s v="&quot;CID1220681&quot;"/>
    <x v="1"/>
    <x v="170"/>
    <s v="Ghitorni Village"/>
    <m/>
    <m/>
    <x v="0"/>
    <x v="0"/>
    <x v="0"/>
    <x v="0"/>
    <x v="0"/>
    <s v="null"/>
    <m/>
    <m/>
    <m/>
    <m/>
    <s v="null"/>
  </r>
  <r>
    <x v="189"/>
    <x v="654"/>
    <x v="655"/>
    <x v="2"/>
    <s v="&quot;CID4650265&quot;"/>
    <x v="4"/>
    <x v="114"/>
    <s v="Rajiv Nagar"/>
    <n v="9.5"/>
    <n v="22.5"/>
    <x v="0"/>
    <x v="0"/>
    <x v="0"/>
    <x v="0"/>
    <x v="0"/>
    <s v="null"/>
    <n v="550"/>
    <n v="38.24"/>
    <n v="4.5"/>
    <n v="4.5"/>
    <s v="UPI"/>
  </r>
  <r>
    <x v="310"/>
    <x v="655"/>
    <x v="656"/>
    <x v="2"/>
    <s v="&quot;CID6408750&quot;"/>
    <x v="2"/>
    <x v="136"/>
    <s v="Noida Extension"/>
    <n v="12.2"/>
    <n v="20.5"/>
    <x v="0"/>
    <x v="0"/>
    <x v="0"/>
    <x v="0"/>
    <x v="0"/>
    <s v="null"/>
    <n v="988"/>
    <n v="22.13"/>
    <n v="4.2"/>
    <n v="4.5999999999999996"/>
    <s v="UPI"/>
  </r>
  <r>
    <x v="282"/>
    <x v="656"/>
    <x v="657"/>
    <x v="0"/>
    <s v="&quot;CID1765887&quot;"/>
    <x v="1"/>
    <x v="119"/>
    <s v="Indirapuram"/>
    <m/>
    <m/>
    <x v="0"/>
    <x v="0"/>
    <x v="0"/>
    <x v="0"/>
    <x v="0"/>
    <s v="null"/>
    <m/>
    <m/>
    <m/>
    <m/>
    <s v="null"/>
  </r>
  <r>
    <x v="260"/>
    <x v="657"/>
    <x v="658"/>
    <x v="2"/>
    <s v="&quot;CID7776460&quot;"/>
    <x v="5"/>
    <x v="88"/>
    <s v="Faridabad Sector 15"/>
    <n v="3.3"/>
    <n v="32.1"/>
    <x v="0"/>
    <x v="0"/>
    <x v="0"/>
    <x v="0"/>
    <x v="0"/>
    <s v="null"/>
    <n v="112"/>
    <n v="20.079999999999998"/>
    <n v="3.3"/>
    <n v="4.9000000000000004"/>
    <s v="Cash"/>
  </r>
  <r>
    <x v="213"/>
    <x v="658"/>
    <x v="659"/>
    <x v="3"/>
    <s v="&quot;CID8880509&quot;"/>
    <x v="4"/>
    <x v="89"/>
    <s v="Faridabad Sector 15"/>
    <n v="4.7"/>
    <m/>
    <x v="0"/>
    <x v="0"/>
    <x v="1"/>
    <x v="4"/>
    <x v="0"/>
    <s v="null"/>
    <m/>
    <m/>
    <m/>
    <m/>
    <s v="null"/>
  </r>
  <r>
    <x v="159"/>
    <x v="659"/>
    <x v="660"/>
    <x v="2"/>
    <s v="&quot;CID5384137&quot;"/>
    <x v="4"/>
    <x v="162"/>
    <s v="Laxmi Nagar"/>
    <n v="13.5"/>
    <n v="29.7"/>
    <x v="0"/>
    <x v="0"/>
    <x v="0"/>
    <x v="0"/>
    <x v="0"/>
    <s v="null"/>
    <n v="81"/>
    <n v="45.98"/>
    <n v="3.5"/>
    <n v="3.8"/>
    <s v="UPI"/>
  </r>
  <r>
    <x v="311"/>
    <x v="660"/>
    <x v="661"/>
    <x v="2"/>
    <s v="&quot;CID8412868&quot;"/>
    <x v="5"/>
    <x v="150"/>
    <s v="ITO"/>
    <n v="3.7"/>
    <n v="42.8"/>
    <x v="0"/>
    <x v="0"/>
    <x v="0"/>
    <x v="0"/>
    <x v="0"/>
    <s v="null"/>
    <n v="262"/>
    <n v="10.94"/>
    <n v="4.2"/>
    <n v="4.2"/>
    <s v="UPI"/>
  </r>
  <r>
    <x v="146"/>
    <x v="661"/>
    <x v="662"/>
    <x v="2"/>
    <s v="&quot;CID6985236&quot;"/>
    <x v="2"/>
    <x v="43"/>
    <s v="Punjabi Bagh"/>
    <n v="10.4"/>
    <n v="31"/>
    <x v="0"/>
    <x v="0"/>
    <x v="0"/>
    <x v="0"/>
    <x v="0"/>
    <s v="null"/>
    <n v="259"/>
    <n v="49.84"/>
    <n v="3.8"/>
    <n v="4.3"/>
    <s v="Uber Wallet"/>
  </r>
  <r>
    <x v="121"/>
    <x v="662"/>
    <x v="663"/>
    <x v="2"/>
    <s v="&quot;CID2607906&quot;"/>
    <x v="3"/>
    <x v="35"/>
    <s v="Rohini West"/>
    <n v="8.8000000000000007"/>
    <n v="33.1"/>
    <x v="0"/>
    <x v="0"/>
    <x v="0"/>
    <x v="0"/>
    <x v="0"/>
    <s v="null"/>
    <n v="1350"/>
    <n v="24.97"/>
    <n v="4.7"/>
    <n v="3.1"/>
    <s v="Cash"/>
  </r>
  <r>
    <x v="9"/>
    <x v="663"/>
    <x v="664"/>
    <x v="2"/>
    <s v="&quot;CID7110646&quot;"/>
    <x v="3"/>
    <x v="19"/>
    <s v="Kashmere Gate"/>
    <n v="14.3"/>
    <n v="23.9"/>
    <x v="0"/>
    <x v="0"/>
    <x v="0"/>
    <x v="0"/>
    <x v="0"/>
    <s v="null"/>
    <n v="302"/>
    <n v="32.94"/>
    <n v="4.5999999999999996"/>
    <n v="4.7"/>
    <s v="Cash"/>
  </r>
  <r>
    <x v="221"/>
    <x v="664"/>
    <x v="665"/>
    <x v="2"/>
    <s v="&quot;CID1178335&quot;"/>
    <x v="1"/>
    <x v="35"/>
    <s v="Arjangarh"/>
    <n v="6.2"/>
    <n v="23.1"/>
    <x v="0"/>
    <x v="0"/>
    <x v="0"/>
    <x v="0"/>
    <x v="0"/>
    <s v="null"/>
    <n v="414"/>
    <n v="22.9"/>
    <n v="4.8"/>
    <n v="4.8"/>
    <s v="UPI"/>
  </r>
  <r>
    <x v="138"/>
    <x v="665"/>
    <x v="666"/>
    <x v="2"/>
    <s v="&quot;CID4784516&quot;"/>
    <x v="1"/>
    <x v="53"/>
    <s v="Chandni Chowk"/>
    <n v="2.9"/>
    <n v="25.1"/>
    <x v="0"/>
    <x v="0"/>
    <x v="0"/>
    <x v="0"/>
    <x v="0"/>
    <s v="null"/>
    <n v="135"/>
    <n v="29.53"/>
    <n v="4.2"/>
    <n v="4.3"/>
    <s v="Cash"/>
  </r>
  <r>
    <x v="134"/>
    <x v="666"/>
    <x v="667"/>
    <x v="2"/>
    <s v="&quot;CID9879542&quot;"/>
    <x v="2"/>
    <x v="60"/>
    <s v="Ashok Park Main"/>
    <n v="12.3"/>
    <n v="21.4"/>
    <x v="0"/>
    <x v="0"/>
    <x v="0"/>
    <x v="0"/>
    <x v="0"/>
    <s v="null"/>
    <n v="212"/>
    <n v="32.840000000000003"/>
    <n v="4.0999999999999996"/>
    <n v="4.7"/>
    <s v="Credit Card"/>
  </r>
  <r>
    <x v="294"/>
    <x v="667"/>
    <x v="668"/>
    <x v="2"/>
    <s v="&quot;CID3059204&quot;"/>
    <x v="2"/>
    <x v="143"/>
    <s v="Model Town"/>
    <n v="13.2"/>
    <n v="32.6"/>
    <x v="0"/>
    <x v="0"/>
    <x v="0"/>
    <x v="0"/>
    <x v="0"/>
    <s v="null"/>
    <n v="865"/>
    <n v="3.77"/>
    <n v="4.0999999999999996"/>
    <n v="4.4000000000000004"/>
    <s v="UPI"/>
  </r>
  <r>
    <x v="161"/>
    <x v="668"/>
    <x v="669"/>
    <x v="2"/>
    <s v="&quot;CID8847335&quot;"/>
    <x v="3"/>
    <x v="96"/>
    <s v="Shahdara"/>
    <n v="2.6"/>
    <n v="36.9"/>
    <x v="0"/>
    <x v="0"/>
    <x v="0"/>
    <x v="0"/>
    <x v="0"/>
    <s v="null"/>
    <n v="255"/>
    <n v="24.12"/>
    <n v="4.2"/>
    <n v="4.4000000000000004"/>
    <s v="UPI"/>
  </r>
  <r>
    <x v="105"/>
    <x v="669"/>
    <x v="670"/>
    <x v="2"/>
    <s v="&quot;CID9145538&quot;"/>
    <x v="5"/>
    <x v="73"/>
    <s v="Kashmere Gate ISBT"/>
    <n v="5.6"/>
    <n v="32.6"/>
    <x v="0"/>
    <x v="0"/>
    <x v="0"/>
    <x v="0"/>
    <x v="0"/>
    <s v="null"/>
    <n v="273"/>
    <n v="38.01"/>
    <n v="4.0999999999999996"/>
    <n v="4.2"/>
    <s v="Credit Card"/>
  </r>
  <r>
    <x v="51"/>
    <x v="670"/>
    <x v="671"/>
    <x v="1"/>
    <s v="&quot;CID1412150&quot;"/>
    <x v="2"/>
    <x v="166"/>
    <s v="RK Puram"/>
    <n v="4.5999999999999996"/>
    <n v="17.2"/>
    <x v="0"/>
    <x v="0"/>
    <x v="0"/>
    <x v="0"/>
    <x v="1"/>
    <s v="Vehicle Breakdown"/>
    <n v="545"/>
    <n v="1.67"/>
    <m/>
    <m/>
    <s v="UPI"/>
  </r>
  <r>
    <x v="196"/>
    <x v="671"/>
    <x v="672"/>
    <x v="2"/>
    <s v="&quot;CID4562056&quot;"/>
    <x v="3"/>
    <x v="107"/>
    <s v="India Gate"/>
    <n v="4.5999999999999996"/>
    <n v="27.3"/>
    <x v="0"/>
    <x v="0"/>
    <x v="0"/>
    <x v="0"/>
    <x v="0"/>
    <s v="null"/>
    <n v="477"/>
    <n v="14.39"/>
    <n v="4.3"/>
    <n v="3.6"/>
    <s v="Credit Card"/>
  </r>
  <r>
    <x v="312"/>
    <x v="672"/>
    <x v="673"/>
    <x v="2"/>
    <s v="&quot;CID5590862&quot;"/>
    <x v="2"/>
    <x v="16"/>
    <s v="Sarai Kale Khan"/>
    <n v="14.1"/>
    <n v="33.9"/>
    <x v="0"/>
    <x v="0"/>
    <x v="0"/>
    <x v="0"/>
    <x v="0"/>
    <s v="null"/>
    <n v="197"/>
    <n v="7.33"/>
    <n v="4"/>
    <n v="4.5999999999999996"/>
    <s v="UPI"/>
  </r>
  <r>
    <x v="249"/>
    <x v="673"/>
    <x v="674"/>
    <x v="2"/>
    <s v="&quot;CID4821084&quot;"/>
    <x v="5"/>
    <x v="151"/>
    <s v="Kadarpur"/>
    <n v="12.8"/>
    <n v="23.7"/>
    <x v="0"/>
    <x v="0"/>
    <x v="0"/>
    <x v="0"/>
    <x v="0"/>
    <s v="null"/>
    <n v="366"/>
    <n v="38.630000000000003"/>
    <n v="4.3"/>
    <n v="4.0999999999999996"/>
    <s v="Credit Card"/>
  </r>
  <r>
    <x v="313"/>
    <x v="674"/>
    <x v="675"/>
    <x v="2"/>
    <s v="&quot;CID2244993&quot;"/>
    <x v="5"/>
    <x v="151"/>
    <s v="Khan Market"/>
    <n v="2.1"/>
    <n v="19.7"/>
    <x v="0"/>
    <x v="0"/>
    <x v="0"/>
    <x v="0"/>
    <x v="0"/>
    <s v="null"/>
    <n v="1595"/>
    <n v="42.13"/>
    <n v="4.4000000000000004"/>
    <n v="4.4000000000000004"/>
    <s v="UPI"/>
  </r>
  <r>
    <x v="205"/>
    <x v="675"/>
    <x v="676"/>
    <x v="2"/>
    <s v="&quot;CID9655995&quot;"/>
    <x v="1"/>
    <x v="105"/>
    <s v="Ambience Mall"/>
    <n v="6.9"/>
    <n v="16.600000000000001"/>
    <x v="0"/>
    <x v="0"/>
    <x v="0"/>
    <x v="0"/>
    <x v="0"/>
    <s v="null"/>
    <n v="391"/>
    <n v="24.16"/>
    <n v="3.8"/>
    <n v="4.3"/>
    <s v="Credit Card"/>
  </r>
  <r>
    <x v="16"/>
    <x v="676"/>
    <x v="677"/>
    <x v="2"/>
    <s v="&quot;CID3235147&quot;"/>
    <x v="1"/>
    <x v="79"/>
    <s v="DLF Phase 3"/>
    <n v="2.6"/>
    <n v="27.9"/>
    <x v="0"/>
    <x v="0"/>
    <x v="0"/>
    <x v="0"/>
    <x v="0"/>
    <s v="null"/>
    <n v="313"/>
    <n v="33.08"/>
    <n v="4.7"/>
    <n v="4.2"/>
    <s v="UPI"/>
  </r>
  <r>
    <x v="191"/>
    <x v="677"/>
    <x v="678"/>
    <x v="2"/>
    <s v="&quot;CID5828701&quot;"/>
    <x v="4"/>
    <x v="2"/>
    <s v="Lok Kalyan Marg"/>
    <n v="12.6"/>
    <n v="28.1"/>
    <x v="0"/>
    <x v="0"/>
    <x v="0"/>
    <x v="0"/>
    <x v="0"/>
    <s v="null"/>
    <n v="402"/>
    <n v="45.13"/>
    <n v="4.3"/>
    <n v="5"/>
    <s v="UPI"/>
  </r>
  <r>
    <x v="266"/>
    <x v="678"/>
    <x v="679"/>
    <x v="2"/>
    <s v="&quot;CID5470490&quot;"/>
    <x v="1"/>
    <x v="72"/>
    <s v="Ardee City"/>
    <n v="4"/>
    <n v="30.1"/>
    <x v="0"/>
    <x v="0"/>
    <x v="0"/>
    <x v="0"/>
    <x v="0"/>
    <s v="null"/>
    <n v="62"/>
    <n v="14.15"/>
    <n v="4.7"/>
    <n v="4.3"/>
    <s v="Cash"/>
  </r>
  <r>
    <x v="156"/>
    <x v="679"/>
    <x v="680"/>
    <x v="4"/>
    <s v="&quot;CID9472411&quot;"/>
    <x v="4"/>
    <x v="97"/>
    <s v="AIIMS"/>
    <n v="9.9"/>
    <m/>
    <x v="1"/>
    <x v="1"/>
    <x v="0"/>
    <x v="0"/>
    <x v="0"/>
    <s v="null"/>
    <m/>
    <m/>
    <m/>
    <m/>
    <s v="null"/>
  </r>
  <r>
    <x v="142"/>
    <x v="680"/>
    <x v="681"/>
    <x v="2"/>
    <s v="&quot;CID6529917&quot;"/>
    <x v="2"/>
    <x v="118"/>
    <s v="Sarojini Nagar"/>
    <n v="13.7"/>
    <n v="37.200000000000003"/>
    <x v="0"/>
    <x v="0"/>
    <x v="0"/>
    <x v="0"/>
    <x v="0"/>
    <s v="null"/>
    <n v="602"/>
    <n v="9.9"/>
    <n v="4.9000000000000004"/>
    <n v="3.7"/>
    <s v="UPI"/>
  </r>
  <r>
    <x v="189"/>
    <x v="681"/>
    <x v="682"/>
    <x v="1"/>
    <s v="&quot;CID9195579&quot;"/>
    <x v="2"/>
    <x v="150"/>
    <s v="AIIMS"/>
    <n v="10"/>
    <n v="28.9"/>
    <x v="0"/>
    <x v="0"/>
    <x v="0"/>
    <x v="0"/>
    <x v="1"/>
    <s v="Customer Demand"/>
    <n v="545"/>
    <n v="6.09"/>
    <m/>
    <m/>
    <s v="UPI"/>
  </r>
  <r>
    <x v="314"/>
    <x v="682"/>
    <x v="683"/>
    <x v="2"/>
    <s v="&quot;CID6891894&quot;"/>
    <x v="5"/>
    <x v="73"/>
    <s v="Rajiv Chowk"/>
    <n v="13.4"/>
    <n v="27.8"/>
    <x v="0"/>
    <x v="0"/>
    <x v="0"/>
    <x v="0"/>
    <x v="0"/>
    <s v="null"/>
    <n v="560"/>
    <n v="25.68"/>
    <n v="4.3"/>
    <n v="4.5"/>
    <s v="Cash"/>
  </r>
  <r>
    <x v="74"/>
    <x v="683"/>
    <x v="684"/>
    <x v="1"/>
    <s v="&quot;CID6344325&quot;"/>
    <x v="2"/>
    <x v="169"/>
    <s v="Greater Noida"/>
    <n v="3.2"/>
    <n v="16.5"/>
    <x v="0"/>
    <x v="0"/>
    <x v="0"/>
    <x v="0"/>
    <x v="1"/>
    <s v="Vehicle Breakdown"/>
    <n v="1383"/>
    <n v="5.41"/>
    <m/>
    <m/>
    <s v="UPI"/>
  </r>
  <r>
    <x v="151"/>
    <x v="684"/>
    <x v="685"/>
    <x v="2"/>
    <s v="&quot;CID5054240&quot;"/>
    <x v="4"/>
    <x v="130"/>
    <s v="Vishwavidyalaya"/>
    <n v="10.1"/>
    <n v="39.299999999999997"/>
    <x v="0"/>
    <x v="0"/>
    <x v="0"/>
    <x v="0"/>
    <x v="0"/>
    <s v="null"/>
    <n v="439"/>
    <n v="44.05"/>
    <n v="4.5999999999999996"/>
    <n v="4.5999999999999996"/>
    <s v="Cash"/>
  </r>
  <r>
    <x v="150"/>
    <x v="685"/>
    <x v="686"/>
    <x v="0"/>
    <s v="&quot;CID2502556&quot;"/>
    <x v="4"/>
    <x v="5"/>
    <s v="Paharganj"/>
    <m/>
    <m/>
    <x v="0"/>
    <x v="0"/>
    <x v="0"/>
    <x v="0"/>
    <x v="0"/>
    <s v="null"/>
    <m/>
    <m/>
    <m/>
    <m/>
    <s v="null"/>
  </r>
  <r>
    <x v="315"/>
    <x v="686"/>
    <x v="687"/>
    <x v="2"/>
    <s v="&quot;CID3292156&quot;"/>
    <x v="4"/>
    <x v="87"/>
    <s v="Punjabi Bagh"/>
    <n v="10.7"/>
    <n v="32"/>
    <x v="0"/>
    <x v="0"/>
    <x v="0"/>
    <x v="0"/>
    <x v="0"/>
    <s v="null"/>
    <n v="83"/>
    <n v="16.64"/>
    <n v="4.2"/>
    <n v="4.0999999999999996"/>
    <s v="Uber Wallet"/>
  </r>
  <r>
    <x v="44"/>
    <x v="687"/>
    <x v="688"/>
    <x v="1"/>
    <s v="&quot;CID4038754&quot;"/>
    <x v="4"/>
    <x v="100"/>
    <s v="Akshardham"/>
    <n v="5.5"/>
    <n v="13.2"/>
    <x v="0"/>
    <x v="0"/>
    <x v="0"/>
    <x v="0"/>
    <x v="1"/>
    <s v="Customer Demand"/>
    <n v="745"/>
    <n v="9.56"/>
    <m/>
    <m/>
    <s v="Cash"/>
  </r>
  <r>
    <x v="152"/>
    <x v="688"/>
    <x v="689"/>
    <x v="2"/>
    <s v="&quot;CID2023665&quot;"/>
    <x v="3"/>
    <x v="150"/>
    <s v="Madipur"/>
    <n v="6.3"/>
    <n v="19.5"/>
    <x v="0"/>
    <x v="0"/>
    <x v="0"/>
    <x v="0"/>
    <x v="0"/>
    <s v="null"/>
    <n v="171"/>
    <n v="32.47"/>
    <n v="4.9000000000000004"/>
    <n v="3.4"/>
    <s v="Credit Card"/>
  </r>
  <r>
    <x v="63"/>
    <x v="689"/>
    <x v="690"/>
    <x v="0"/>
    <s v="&quot;CID8737089&quot;"/>
    <x v="2"/>
    <x v="70"/>
    <s v="Botanical Garden"/>
    <m/>
    <m/>
    <x v="0"/>
    <x v="0"/>
    <x v="0"/>
    <x v="0"/>
    <x v="0"/>
    <s v="null"/>
    <m/>
    <m/>
    <m/>
    <m/>
    <s v="null"/>
  </r>
  <r>
    <x v="73"/>
    <x v="690"/>
    <x v="691"/>
    <x v="2"/>
    <s v="&quot;CID2439467&quot;"/>
    <x v="6"/>
    <x v="60"/>
    <s v="Saidulajab"/>
    <n v="6.5"/>
    <n v="16.8"/>
    <x v="0"/>
    <x v="0"/>
    <x v="0"/>
    <x v="0"/>
    <x v="0"/>
    <s v="null"/>
    <n v="401"/>
    <n v="22.96"/>
    <n v="3.8"/>
    <n v="4.5"/>
    <s v="Uber Wallet"/>
  </r>
  <r>
    <x v="16"/>
    <x v="691"/>
    <x v="692"/>
    <x v="3"/>
    <s v="&quot;CID9167744&quot;"/>
    <x v="2"/>
    <x v="23"/>
    <s v="Kherki Daula Toll"/>
    <n v="8.3000000000000007"/>
    <m/>
    <x v="0"/>
    <x v="0"/>
    <x v="1"/>
    <x v="3"/>
    <x v="0"/>
    <s v="null"/>
    <m/>
    <m/>
    <m/>
    <m/>
    <s v="null"/>
  </r>
  <r>
    <x v="168"/>
    <x v="692"/>
    <x v="693"/>
    <x v="2"/>
    <s v="&quot;CID9150546&quot;"/>
    <x v="3"/>
    <x v="43"/>
    <s v="Nehru Place"/>
    <n v="5.2"/>
    <n v="43.9"/>
    <x v="0"/>
    <x v="0"/>
    <x v="0"/>
    <x v="0"/>
    <x v="0"/>
    <s v="null"/>
    <n v="1320"/>
    <n v="39.700000000000003"/>
    <n v="4.9000000000000004"/>
    <n v="4.9000000000000004"/>
    <s v="Debit Card"/>
  </r>
  <r>
    <x v="66"/>
    <x v="693"/>
    <x v="694"/>
    <x v="2"/>
    <s v="&quot;CID2823911&quot;"/>
    <x v="1"/>
    <x v="36"/>
    <s v="Kirti Nagar"/>
    <n v="14"/>
    <n v="24.3"/>
    <x v="0"/>
    <x v="0"/>
    <x v="0"/>
    <x v="0"/>
    <x v="0"/>
    <s v="null"/>
    <n v="1614"/>
    <n v="34.5"/>
    <n v="4.3"/>
    <n v="4.3"/>
    <s v="Debit Card"/>
  </r>
  <r>
    <x v="1"/>
    <x v="694"/>
    <x v="695"/>
    <x v="2"/>
    <s v="&quot;CID6233700&quot;"/>
    <x v="1"/>
    <x v="146"/>
    <s v="Chirag Delhi"/>
    <n v="10.6"/>
    <n v="26.8"/>
    <x v="0"/>
    <x v="0"/>
    <x v="0"/>
    <x v="0"/>
    <x v="0"/>
    <s v="null"/>
    <n v="879"/>
    <n v="22.24"/>
    <n v="4.8"/>
    <n v="4.3"/>
    <s v="Cash"/>
  </r>
  <r>
    <x v="175"/>
    <x v="695"/>
    <x v="696"/>
    <x v="2"/>
    <s v="&quot;CID1542415&quot;"/>
    <x v="5"/>
    <x v="41"/>
    <s v="Adarsh Nagar"/>
    <n v="5.4"/>
    <n v="19"/>
    <x v="0"/>
    <x v="0"/>
    <x v="0"/>
    <x v="0"/>
    <x v="0"/>
    <s v="null"/>
    <n v="218"/>
    <n v="23.13"/>
    <n v="4.8"/>
    <n v="4.5"/>
    <s v="Cash"/>
  </r>
  <r>
    <x v="316"/>
    <x v="696"/>
    <x v="697"/>
    <x v="2"/>
    <s v="&quot;CID1731276&quot;"/>
    <x v="4"/>
    <x v="75"/>
    <s v="Keshav Puram"/>
    <n v="4.5999999999999996"/>
    <n v="39.5"/>
    <x v="0"/>
    <x v="0"/>
    <x v="0"/>
    <x v="0"/>
    <x v="0"/>
    <s v="null"/>
    <n v="165"/>
    <n v="39.31"/>
    <n v="4.3"/>
    <n v="4.7"/>
    <s v="Cash"/>
  </r>
  <r>
    <x v="180"/>
    <x v="697"/>
    <x v="698"/>
    <x v="2"/>
    <s v="&quot;CID6677999&quot;"/>
    <x v="2"/>
    <x v="167"/>
    <s v="MG Road"/>
    <n v="12.5"/>
    <n v="23.2"/>
    <x v="0"/>
    <x v="0"/>
    <x v="0"/>
    <x v="0"/>
    <x v="0"/>
    <s v="null"/>
    <n v="221"/>
    <n v="49.17"/>
    <n v="3.7"/>
    <n v="4.3"/>
    <s v="Cash"/>
  </r>
  <r>
    <x v="86"/>
    <x v="698"/>
    <x v="699"/>
    <x v="2"/>
    <s v="&quot;CID8627938&quot;"/>
    <x v="2"/>
    <x v="143"/>
    <s v="Ghitorni Village"/>
    <n v="5.4"/>
    <n v="19"/>
    <x v="0"/>
    <x v="0"/>
    <x v="0"/>
    <x v="0"/>
    <x v="0"/>
    <s v="null"/>
    <n v="474"/>
    <n v="46.22"/>
    <n v="4.2"/>
    <n v="4.5999999999999996"/>
    <s v="Credit Card"/>
  </r>
  <r>
    <x v="169"/>
    <x v="699"/>
    <x v="700"/>
    <x v="3"/>
    <s v="&quot;CID4868040&quot;"/>
    <x v="2"/>
    <x v="130"/>
    <s v="Jahangirpuri"/>
    <n v="8.8000000000000007"/>
    <m/>
    <x v="0"/>
    <x v="0"/>
    <x v="1"/>
    <x v="4"/>
    <x v="0"/>
    <s v="null"/>
    <m/>
    <m/>
    <m/>
    <m/>
    <s v="null"/>
  </r>
  <r>
    <x v="135"/>
    <x v="700"/>
    <x v="701"/>
    <x v="2"/>
    <s v="&quot;CID5623131&quot;"/>
    <x v="4"/>
    <x v="51"/>
    <s v="Greater Kailash"/>
    <n v="2.6"/>
    <n v="23.4"/>
    <x v="0"/>
    <x v="0"/>
    <x v="0"/>
    <x v="0"/>
    <x v="0"/>
    <s v="null"/>
    <n v="820"/>
    <n v="22.06"/>
    <n v="4"/>
    <n v="4.4000000000000004"/>
    <s v="UPI"/>
  </r>
  <r>
    <x v="281"/>
    <x v="701"/>
    <x v="702"/>
    <x v="0"/>
    <s v="&quot;CID9461842&quot;"/>
    <x v="3"/>
    <x v="44"/>
    <s v="Civil Lines Gurgaon"/>
    <m/>
    <m/>
    <x v="0"/>
    <x v="0"/>
    <x v="0"/>
    <x v="0"/>
    <x v="0"/>
    <s v="null"/>
    <m/>
    <m/>
    <m/>
    <m/>
    <s v="null"/>
  </r>
  <r>
    <x v="317"/>
    <x v="702"/>
    <x v="703"/>
    <x v="3"/>
    <s v="&quot;CID3064978&quot;"/>
    <x v="2"/>
    <x v="150"/>
    <s v="Kashmere Gate ISBT"/>
    <n v="8.9"/>
    <m/>
    <x v="0"/>
    <x v="0"/>
    <x v="1"/>
    <x v="2"/>
    <x v="0"/>
    <s v="null"/>
    <m/>
    <m/>
    <m/>
    <m/>
    <s v="null"/>
  </r>
  <r>
    <x v="318"/>
    <x v="703"/>
    <x v="704"/>
    <x v="2"/>
    <s v="&quot;CID7610889&quot;"/>
    <x v="4"/>
    <x v="96"/>
    <s v="Jama Masjid"/>
    <n v="7.5"/>
    <n v="40"/>
    <x v="0"/>
    <x v="0"/>
    <x v="0"/>
    <x v="0"/>
    <x v="0"/>
    <s v="null"/>
    <n v="358"/>
    <n v="23.98"/>
    <n v="4.3"/>
    <n v="5"/>
    <s v="Cash"/>
  </r>
  <r>
    <x v="247"/>
    <x v="704"/>
    <x v="705"/>
    <x v="3"/>
    <s v="&quot;CID9926474&quot;"/>
    <x v="4"/>
    <x v="154"/>
    <s v="Delhi Gate"/>
    <n v="3.8"/>
    <m/>
    <x v="0"/>
    <x v="0"/>
    <x v="1"/>
    <x v="3"/>
    <x v="0"/>
    <s v="null"/>
    <m/>
    <m/>
    <m/>
    <m/>
    <s v="null"/>
  </r>
  <r>
    <x v="89"/>
    <x v="705"/>
    <x v="706"/>
    <x v="2"/>
    <s v="&quot;CID6481982&quot;"/>
    <x v="3"/>
    <x v="125"/>
    <s v="Cyber Hub"/>
    <n v="4"/>
    <n v="36.4"/>
    <x v="0"/>
    <x v="0"/>
    <x v="0"/>
    <x v="0"/>
    <x v="0"/>
    <s v="null"/>
    <n v="489"/>
    <n v="45.72"/>
    <n v="4.7"/>
    <n v="4.9000000000000004"/>
    <s v="UPI"/>
  </r>
  <r>
    <x v="313"/>
    <x v="706"/>
    <x v="707"/>
    <x v="1"/>
    <s v="&quot;CID7175114&quot;"/>
    <x v="5"/>
    <x v="107"/>
    <s v="Shastri Nagar"/>
    <n v="5.0999999999999996"/>
    <n v="19.899999999999999"/>
    <x v="0"/>
    <x v="0"/>
    <x v="0"/>
    <x v="0"/>
    <x v="1"/>
    <s v="Other Issue"/>
    <n v="367"/>
    <n v="5.57"/>
    <m/>
    <m/>
    <s v="UPI"/>
  </r>
  <r>
    <x v="319"/>
    <x v="707"/>
    <x v="708"/>
    <x v="1"/>
    <s v="&quot;CID1752407&quot;"/>
    <x v="5"/>
    <x v="131"/>
    <s v="Kashmere Gate"/>
    <n v="8"/>
    <n v="16.899999999999999"/>
    <x v="0"/>
    <x v="0"/>
    <x v="0"/>
    <x v="0"/>
    <x v="1"/>
    <s v="Other Issue"/>
    <n v="1682"/>
    <n v="7.6"/>
    <m/>
    <m/>
    <s v="Debit Card"/>
  </r>
  <r>
    <x v="297"/>
    <x v="708"/>
    <x v="709"/>
    <x v="0"/>
    <s v="&quot;CID9145519&quot;"/>
    <x v="5"/>
    <x v="160"/>
    <s v="Basai Dhankot"/>
    <m/>
    <m/>
    <x v="0"/>
    <x v="0"/>
    <x v="0"/>
    <x v="0"/>
    <x v="0"/>
    <s v="null"/>
    <m/>
    <m/>
    <m/>
    <m/>
    <s v="null"/>
  </r>
  <r>
    <x v="320"/>
    <x v="709"/>
    <x v="710"/>
    <x v="2"/>
    <s v="&quot;CID8170921&quot;"/>
    <x v="3"/>
    <x v="106"/>
    <s v="Indraprastha"/>
    <n v="4.3"/>
    <n v="43.5"/>
    <x v="0"/>
    <x v="0"/>
    <x v="0"/>
    <x v="0"/>
    <x v="0"/>
    <s v="null"/>
    <n v="55"/>
    <n v="3.02"/>
    <n v="4.5999999999999996"/>
    <n v="4.8"/>
    <s v="Uber Wallet"/>
  </r>
  <r>
    <x v="32"/>
    <x v="710"/>
    <x v="711"/>
    <x v="4"/>
    <s v="&quot;CID7432968&quot;"/>
    <x v="5"/>
    <x v="6"/>
    <s v="Tis Hazari"/>
    <n v="17.600000000000001"/>
    <m/>
    <x v="1"/>
    <x v="5"/>
    <x v="0"/>
    <x v="0"/>
    <x v="0"/>
    <s v="null"/>
    <m/>
    <m/>
    <m/>
    <m/>
    <s v="null"/>
  </r>
  <r>
    <x v="113"/>
    <x v="711"/>
    <x v="712"/>
    <x v="3"/>
    <s v="&quot;CID7281986&quot;"/>
    <x v="3"/>
    <x v="108"/>
    <s v="Model Town"/>
    <n v="3.9"/>
    <m/>
    <x v="0"/>
    <x v="0"/>
    <x v="1"/>
    <x v="4"/>
    <x v="0"/>
    <s v="null"/>
    <m/>
    <m/>
    <m/>
    <m/>
    <s v="null"/>
  </r>
  <r>
    <x v="181"/>
    <x v="712"/>
    <x v="713"/>
    <x v="2"/>
    <s v="&quot;CID5989176&quot;"/>
    <x v="1"/>
    <x v="35"/>
    <s v="Hauz Khas"/>
    <n v="4.8"/>
    <n v="29.3"/>
    <x v="0"/>
    <x v="0"/>
    <x v="0"/>
    <x v="0"/>
    <x v="0"/>
    <s v="null"/>
    <n v="395"/>
    <n v="14.95"/>
    <n v="4.5"/>
    <n v="4.2"/>
    <s v="UPI"/>
  </r>
  <r>
    <x v="35"/>
    <x v="713"/>
    <x v="714"/>
    <x v="2"/>
    <s v="&quot;CID1508646&quot;"/>
    <x v="2"/>
    <x v="141"/>
    <s v="Kanhaiya Nagar"/>
    <n v="6.4"/>
    <n v="21.2"/>
    <x v="0"/>
    <x v="0"/>
    <x v="0"/>
    <x v="0"/>
    <x v="0"/>
    <s v="null"/>
    <n v="69"/>
    <n v="7.76"/>
    <n v="4.4000000000000004"/>
    <n v="4.7"/>
    <s v="Cash"/>
  </r>
  <r>
    <x v="8"/>
    <x v="714"/>
    <x v="715"/>
    <x v="4"/>
    <s v="&quot;CID3540282&quot;"/>
    <x v="3"/>
    <x v="62"/>
    <s v="Nehru Place"/>
    <n v="10.6"/>
    <m/>
    <x v="1"/>
    <x v="1"/>
    <x v="0"/>
    <x v="0"/>
    <x v="0"/>
    <s v="null"/>
    <m/>
    <m/>
    <m/>
    <m/>
    <s v="null"/>
  </r>
  <r>
    <x v="200"/>
    <x v="715"/>
    <x v="716"/>
    <x v="2"/>
    <s v="&quot;CID8409955&quot;"/>
    <x v="1"/>
    <x v="84"/>
    <s v="Paharganj"/>
    <n v="14.6"/>
    <n v="33.1"/>
    <x v="0"/>
    <x v="0"/>
    <x v="0"/>
    <x v="0"/>
    <x v="0"/>
    <s v="null"/>
    <n v="265"/>
    <n v="7.95"/>
    <n v="4.5"/>
    <n v="4.7"/>
    <s v="Cash"/>
  </r>
  <r>
    <x v="182"/>
    <x v="716"/>
    <x v="717"/>
    <x v="3"/>
    <s v="&quot;CID5244516&quot;"/>
    <x v="1"/>
    <x v="31"/>
    <s v="GTB Nagar"/>
    <n v="7.6"/>
    <m/>
    <x v="0"/>
    <x v="0"/>
    <x v="1"/>
    <x v="2"/>
    <x v="0"/>
    <s v="null"/>
    <m/>
    <m/>
    <m/>
    <m/>
    <s v="null"/>
  </r>
  <r>
    <x v="115"/>
    <x v="717"/>
    <x v="718"/>
    <x v="2"/>
    <s v="&quot;CID6015541&quot;"/>
    <x v="4"/>
    <x v="166"/>
    <s v="Khandsa"/>
    <n v="3"/>
    <n v="43.9"/>
    <x v="0"/>
    <x v="0"/>
    <x v="0"/>
    <x v="0"/>
    <x v="0"/>
    <s v="null"/>
    <n v="302"/>
    <n v="44.57"/>
    <n v="4.7"/>
    <n v="4.5999999999999996"/>
    <s v="UPI"/>
  </r>
  <r>
    <x v="195"/>
    <x v="718"/>
    <x v="719"/>
    <x v="2"/>
    <s v="&quot;CID1492057&quot;"/>
    <x v="1"/>
    <x v="133"/>
    <s v="Badshahpur"/>
    <n v="14.3"/>
    <n v="23.9"/>
    <x v="0"/>
    <x v="0"/>
    <x v="0"/>
    <x v="0"/>
    <x v="0"/>
    <s v="null"/>
    <n v="464"/>
    <n v="10.81"/>
    <n v="4.0999999999999996"/>
    <n v="4.4000000000000004"/>
    <s v="UPI"/>
  </r>
  <r>
    <x v="124"/>
    <x v="719"/>
    <x v="720"/>
    <x v="1"/>
    <s v="&quot;CID2497733&quot;"/>
    <x v="5"/>
    <x v="2"/>
    <s v="Shahdara"/>
    <n v="9.1999999999999993"/>
    <n v="24.3"/>
    <x v="0"/>
    <x v="0"/>
    <x v="0"/>
    <x v="0"/>
    <x v="1"/>
    <s v="Other Issue"/>
    <n v="545"/>
    <n v="8.39"/>
    <m/>
    <m/>
    <s v="Credit Card"/>
  </r>
  <r>
    <x v="321"/>
    <x v="592"/>
    <x v="721"/>
    <x v="2"/>
    <s v="&quot;CID4994675&quot;"/>
    <x v="4"/>
    <x v="65"/>
    <s v="Rithala"/>
    <n v="2.7"/>
    <n v="30.7"/>
    <x v="0"/>
    <x v="0"/>
    <x v="0"/>
    <x v="0"/>
    <x v="0"/>
    <s v="null"/>
    <n v="224"/>
    <n v="24.44"/>
    <n v="4.2"/>
    <n v="4.2"/>
    <s v="Cash"/>
  </r>
  <r>
    <x v="322"/>
    <x v="720"/>
    <x v="722"/>
    <x v="2"/>
    <s v="&quot;CID2876086&quot;"/>
    <x v="2"/>
    <x v="47"/>
    <s v="Shahdara"/>
    <n v="9.1"/>
    <n v="41.4"/>
    <x v="0"/>
    <x v="0"/>
    <x v="0"/>
    <x v="0"/>
    <x v="0"/>
    <s v="null"/>
    <n v="237"/>
    <n v="23.63"/>
    <n v="4.3"/>
    <n v="4.9000000000000004"/>
    <s v="UPI"/>
  </r>
  <r>
    <x v="125"/>
    <x v="721"/>
    <x v="723"/>
    <x v="2"/>
    <s v="&quot;CID1661297&quot;"/>
    <x v="2"/>
    <x v="156"/>
    <s v="Mundka"/>
    <n v="10.7"/>
    <n v="36.700000000000003"/>
    <x v="0"/>
    <x v="0"/>
    <x v="0"/>
    <x v="0"/>
    <x v="0"/>
    <s v="null"/>
    <n v="699"/>
    <n v="48.74"/>
    <n v="4.3"/>
    <n v="4.4000000000000004"/>
    <s v="UPI"/>
  </r>
  <r>
    <x v="312"/>
    <x v="722"/>
    <x v="724"/>
    <x v="2"/>
    <s v="&quot;CID9468231&quot;"/>
    <x v="3"/>
    <x v="71"/>
    <s v="Nirman Vihar"/>
    <n v="8.1999999999999993"/>
    <n v="21.8"/>
    <x v="0"/>
    <x v="0"/>
    <x v="0"/>
    <x v="0"/>
    <x v="0"/>
    <s v="null"/>
    <n v="158"/>
    <n v="26.74"/>
    <n v="3.2"/>
    <n v="5"/>
    <s v="Uber Wallet"/>
  </r>
  <r>
    <x v="137"/>
    <x v="723"/>
    <x v="725"/>
    <x v="4"/>
    <s v="&quot;CID8044093&quot;"/>
    <x v="3"/>
    <x v="14"/>
    <s v="Tilak Nagar"/>
    <n v="14.1"/>
    <m/>
    <x v="1"/>
    <x v="4"/>
    <x v="0"/>
    <x v="0"/>
    <x v="0"/>
    <s v="null"/>
    <m/>
    <m/>
    <m/>
    <m/>
    <s v="null"/>
  </r>
  <r>
    <x v="323"/>
    <x v="724"/>
    <x v="726"/>
    <x v="3"/>
    <s v="&quot;CID3887828&quot;"/>
    <x v="3"/>
    <x v="92"/>
    <s v="Rajiv Nagar"/>
    <n v="5.8"/>
    <m/>
    <x v="0"/>
    <x v="0"/>
    <x v="1"/>
    <x v="3"/>
    <x v="0"/>
    <s v="null"/>
    <m/>
    <m/>
    <m/>
    <m/>
    <s v="null"/>
  </r>
  <r>
    <x v="283"/>
    <x v="725"/>
    <x v="727"/>
    <x v="2"/>
    <s v="&quot;CID9950053&quot;"/>
    <x v="2"/>
    <x v="127"/>
    <s v="Chirag Delhi"/>
    <n v="7.3"/>
    <n v="36.5"/>
    <x v="0"/>
    <x v="0"/>
    <x v="0"/>
    <x v="0"/>
    <x v="0"/>
    <s v="null"/>
    <n v="202"/>
    <n v="37.39"/>
    <n v="3.7"/>
    <n v="4.2"/>
    <s v="UPI"/>
  </r>
  <r>
    <x v="257"/>
    <x v="726"/>
    <x v="728"/>
    <x v="4"/>
    <s v="&quot;CID6918354&quot;"/>
    <x v="5"/>
    <x v="51"/>
    <s v="IGI Airport"/>
    <n v="15.7"/>
    <m/>
    <x v="1"/>
    <x v="3"/>
    <x v="0"/>
    <x v="0"/>
    <x v="0"/>
    <s v="null"/>
    <m/>
    <m/>
    <m/>
    <m/>
    <s v="null"/>
  </r>
  <r>
    <x v="226"/>
    <x v="727"/>
    <x v="729"/>
    <x v="0"/>
    <s v="&quot;CID5022682&quot;"/>
    <x v="1"/>
    <x v="130"/>
    <s v="Bhikaji Cama Place"/>
    <m/>
    <m/>
    <x v="0"/>
    <x v="0"/>
    <x v="0"/>
    <x v="0"/>
    <x v="0"/>
    <s v="null"/>
    <m/>
    <m/>
    <m/>
    <m/>
    <s v="null"/>
  </r>
  <r>
    <x v="19"/>
    <x v="728"/>
    <x v="730"/>
    <x v="2"/>
    <s v="&quot;CID3104034&quot;"/>
    <x v="5"/>
    <x v="141"/>
    <s v="Chirag Delhi"/>
    <n v="9.3000000000000007"/>
    <n v="17.3"/>
    <x v="0"/>
    <x v="0"/>
    <x v="0"/>
    <x v="0"/>
    <x v="0"/>
    <s v="null"/>
    <n v="798"/>
    <n v="13.98"/>
    <n v="4.7"/>
    <n v="4.4000000000000004"/>
    <s v="UPI"/>
  </r>
  <r>
    <x v="128"/>
    <x v="729"/>
    <x v="731"/>
    <x v="2"/>
    <s v="&quot;CID4649453&quot;"/>
    <x v="2"/>
    <x v="12"/>
    <s v="Golf Course Road"/>
    <n v="9.5"/>
    <n v="41.6"/>
    <x v="0"/>
    <x v="0"/>
    <x v="0"/>
    <x v="0"/>
    <x v="0"/>
    <s v="null"/>
    <n v="264"/>
    <n v="34.07"/>
    <n v="3.9"/>
    <n v="3.1"/>
    <s v="Debit Card"/>
  </r>
  <r>
    <x v="140"/>
    <x v="730"/>
    <x v="732"/>
    <x v="2"/>
    <s v="&quot;CID8230386&quot;"/>
    <x v="1"/>
    <x v="135"/>
    <s v="Lal Quila"/>
    <n v="10.9"/>
    <n v="18.8"/>
    <x v="0"/>
    <x v="0"/>
    <x v="0"/>
    <x v="0"/>
    <x v="0"/>
    <s v="null"/>
    <n v="324"/>
    <n v="43.53"/>
    <n v="4.4000000000000004"/>
    <n v="4.7"/>
    <s v="UPI"/>
  </r>
  <r>
    <x v="245"/>
    <x v="731"/>
    <x v="733"/>
    <x v="2"/>
    <s v="&quot;CID4601365&quot;"/>
    <x v="5"/>
    <x v="141"/>
    <s v="IIT Delhi"/>
    <n v="10.9"/>
    <n v="43.5"/>
    <x v="0"/>
    <x v="0"/>
    <x v="0"/>
    <x v="0"/>
    <x v="0"/>
    <s v="null"/>
    <n v="500"/>
    <n v="36.770000000000003"/>
    <n v="4.2"/>
    <n v="4.5999999999999996"/>
    <s v="UPI"/>
  </r>
  <r>
    <x v="165"/>
    <x v="732"/>
    <x v="734"/>
    <x v="2"/>
    <s v="&quot;CID6010357&quot;"/>
    <x v="4"/>
    <x v="120"/>
    <s v="Sohna Road"/>
    <n v="9.4"/>
    <n v="44.9"/>
    <x v="0"/>
    <x v="0"/>
    <x v="0"/>
    <x v="0"/>
    <x v="0"/>
    <s v="null"/>
    <n v="440"/>
    <n v="28.46"/>
    <n v="4.3"/>
    <n v="3.6"/>
    <s v="UPI"/>
  </r>
  <r>
    <x v="138"/>
    <x v="733"/>
    <x v="735"/>
    <x v="3"/>
    <s v="&quot;CID7147857&quot;"/>
    <x v="1"/>
    <x v="111"/>
    <s v="Tilak Nagar"/>
    <n v="5.5"/>
    <m/>
    <x v="0"/>
    <x v="0"/>
    <x v="1"/>
    <x v="4"/>
    <x v="0"/>
    <s v="null"/>
    <m/>
    <m/>
    <m/>
    <m/>
    <s v="null"/>
  </r>
  <r>
    <x v="134"/>
    <x v="734"/>
    <x v="736"/>
    <x v="2"/>
    <s v="&quot;CID7154060&quot;"/>
    <x v="2"/>
    <x v="124"/>
    <s v="Ardee City"/>
    <n v="12.1"/>
    <n v="37.700000000000003"/>
    <x v="0"/>
    <x v="0"/>
    <x v="0"/>
    <x v="0"/>
    <x v="0"/>
    <s v="null"/>
    <n v="460"/>
    <n v="33.840000000000003"/>
    <n v="4.0999999999999996"/>
    <n v="4.5"/>
    <s v="UPI"/>
  </r>
  <r>
    <x v="324"/>
    <x v="735"/>
    <x v="737"/>
    <x v="0"/>
    <s v="&quot;CID5132568&quot;"/>
    <x v="1"/>
    <x v="170"/>
    <s v="Noida Film City"/>
    <m/>
    <m/>
    <x v="0"/>
    <x v="0"/>
    <x v="0"/>
    <x v="0"/>
    <x v="0"/>
    <s v="null"/>
    <m/>
    <m/>
    <m/>
    <m/>
    <s v="null"/>
  </r>
  <r>
    <x v="49"/>
    <x v="736"/>
    <x v="738"/>
    <x v="1"/>
    <s v="&quot;CID3481963&quot;"/>
    <x v="3"/>
    <x v="16"/>
    <s v="Greater Noida"/>
    <n v="9.5"/>
    <n v="29.2"/>
    <x v="0"/>
    <x v="0"/>
    <x v="0"/>
    <x v="0"/>
    <x v="1"/>
    <s v="Vehicle Breakdown"/>
    <n v="374"/>
    <n v="11.17"/>
    <m/>
    <m/>
    <s v="Credit Card"/>
  </r>
  <r>
    <x v="60"/>
    <x v="737"/>
    <x v="739"/>
    <x v="3"/>
    <s v="&quot;CID8855641&quot;"/>
    <x v="1"/>
    <x v="134"/>
    <s v="Ashram"/>
    <n v="10.5"/>
    <m/>
    <x v="0"/>
    <x v="0"/>
    <x v="1"/>
    <x v="2"/>
    <x v="0"/>
    <s v="null"/>
    <m/>
    <m/>
    <m/>
    <m/>
    <s v="null"/>
  </r>
  <r>
    <x v="202"/>
    <x v="738"/>
    <x v="740"/>
    <x v="2"/>
    <s v="&quot;CID2934266&quot;"/>
    <x v="4"/>
    <x v="107"/>
    <s v="Noida Sector 18"/>
    <n v="12.3"/>
    <n v="37.9"/>
    <x v="0"/>
    <x v="0"/>
    <x v="0"/>
    <x v="0"/>
    <x v="0"/>
    <s v="null"/>
    <n v="1940"/>
    <n v="27.6"/>
    <n v="4.0999999999999996"/>
    <n v="4.3"/>
    <s v="Cash"/>
  </r>
  <r>
    <x v="162"/>
    <x v="739"/>
    <x v="741"/>
    <x v="2"/>
    <s v="&quot;CID4921473&quot;"/>
    <x v="2"/>
    <x v="138"/>
    <s v="Old Gurgaon"/>
    <n v="2.6"/>
    <n v="35.299999999999997"/>
    <x v="0"/>
    <x v="0"/>
    <x v="0"/>
    <x v="0"/>
    <x v="0"/>
    <s v="null"/>
    <n v="1216"/>
    <n v="44.04"/>
    <n v="4.3"/>
    <n v="3.3"/>
    <s v="UPI"/>
  </r>
  <r>
    <x v="132"/>
    <x v="740"/>
    <x v="742"/>
    <x v="2"/>
    <s v="&quot;CID3667293&quot;"/>
    <x v="5"/>
    <x v="112"/>
    <s v="Sarojini Nagar"/>
    <n v="10.3"/>
    <n v="33.299999999999997"/>
    <x v="0"/>
    <x v="0"/>
    <x v="0"/>
    <x v="0"/>
    <x v="0"/>
    <s v="null"/>
    <n v="187"/>
    <n v="40.04"/>
    <n v="4.3"/>
    <n v="4.2"/>
    <s v="UPI"/>
  </r>
  <r>
    <x v="131"/>
    <x v="741"/>
    <x v="743"/>
    <x v="2"/>
    <s v="&quot;CID3220681&quot;"/>
    <x v="2"/>
    <x v="52"/>
    <s v="Pataudi Chowk"/>
    <n v="6.4"/>
    <n v="17.2"/>
    <x v="0"/>
    <x v="0"/>
    <x v="0"/>
    <x v="0"/>
    <x v="0"/>
    <s v="null"/>
    <n v="478"/>
    <n v="48.62"/>
    <n v="4.2"/>
    <n v="3.2"/>
    <s v="UPI"/>
  </r>
  <r>
    <x v="243"/>
    <x v="742"/>
    <x v="744"/>
    <x v="2"/>
    <s v="&quot;CID2601371&quot;"/>
    <x v="5"/>
    <x v="85"/>
    <s v="Madipur"/>
    <n v="3.2"/>
    <n v="34.4"/>
    <x v="0"/>
    <x v="0"/>
    <x v="0"/>
    <x v="0"/>
    <x v="0"/>
    <s v="null"/>
    <n v="791"/>
    <n v="6.07"/>
    <n v="4.0999999999999996"/>
    <n v="4"/>
    <s v="Credit Card"/>
  </r>
  <r>
    <x v="56"/>
    <x v="743"/>
    <x v="745"/>
    <x v="2"/>
    <s v="&quot;CID6015431&quot;"/>
    <x v="1"/>
    <x v="65"/>
    <s v="Paharganj"/>
    <n v="12"/>
    <n v="44.2"/>
    <x v="0"/>
    <x v="0"/>
    <x v="0"/>
    <x v="0"/>
    <x v="0"/>
    <s v="null"/>
    <n v="636"/>
    <n v="15.26"/>
    <n v="4.3"/>
    <n v="4.5999999999999996"/>
    <s v="UPI"/>
  </r>
  <r>
    <x v="50"/>
    <x v="744"/>
    <x v="746"/>
    <x v="2"/>
    <s v="&quot;CID5503761&quot;"/>
    <x v="0"/>
    <x v="137"/>
    <s v="Nirman Vihar"/>
    <n v="2.1"/>
    <n v="17.3"/>
    <x v="0"/>
    <x v="0"/>
    <x v="0"/>
    <x v="0"/>
    <x v="0"/>
    <s v="null"/>
    <n v="499"/>
    <n v="36.76"/>
    <n v="4.5999999999999996"/>
    <n v="4.2"/>
    <s v="UPI"/>
  </r>
  <r>
    <x v="5"/>
    <x v="745"/>
    <x v="747"/>
    <x v="3"/>
    <s v="&quot;CID5304970&quot;"/>
    <x v="5"/>
    <x v="50"/>
    <s v="Gurgaon Sector 56"/>
    <n v="4.9000000000000004"/>
    <m/>
    <x v="0"/>
    <x v="0"/>
    <x v="1"/>
    <x v="4"/>
    <x v="0"/>
    <s v="null"/>
    <m/>
    <m/>
    <m/>
    <m/>
    <s v="null"/>
  </r>
  <r>
    <x v="322"/>
    <x v="746"/>
    <x v="748"/>
    <x v="3"/>
    <s v="&quot;CID3199156&quot;"/>
    <x v="4"/>
    <x v="67"/>
    <s v="INA Market"/>
    <n v="5.3"/>
    <m/>
    <x v="0"/>
    <x v="0"/>
    <x v="1"/>
    <x v="1"/>
    <x v="0"/>
    <s v="null"/>
    <m/>
    <m/>
    <m/>
    <m/>
    <s v="null"/>
  </r>
  <r>
    <x v="254"/>
    <x v="747"/>
    <x v="749"/>
    <x v="2"/>
    <s v="&quot;CID1378252&quot;"/>
    <x v="3"/>
    <x v="126"/>
    <s v="Welcome"/>
    <n v="10.9"/>
    <n v="37.700000000000003"/>
    <x v="0"/>
    <x v="0"/>
    <x v="0"/>
    <x v="0"/>
    <x v="0"/>
    <s v="null"/>
    <n v="1350"/>
    <n v="11.48"/>
    <n v="4.5"/>
    <n v="4.9000000000000004"/>
    <s v="Uber Wallet"/>
  </r>
  <r>
    <x v="82"/>
    <x v="748"/>
    <x v="750"/>
    <x v="2"/>
    <s v="&quot;CID4474837&quot;"/>
    <x v="0"/>
    <x v="17"/>
    <s v="Dwarka Mor"/>
    <n v="2.9"/>
    <n v="31.8"/>
    <x v="0"/>
    <x v="0"/>
    <x v="0"/>
    <x v="0"/>
    <x v="0"/>
    <s v="null"/>
    <n v="461"/>
    <n v="12.59"/>
    <n v="4.4000000000000004"/>
    <n v="4.7"/>
    <s v="UPI"/>
  </r>
  <r>
    <x v="136"/>
    <x v="749"/>
    <x v="751"/>
    <x v="2"/>
    <s v="&quot;CID8095753&quot;"/>
    <x v="5"/>
    <x v="26"/>
    <s v="Rajiv Chowk"/>
    <n v="7.9"/>
    <n v="44.7"/>
    <x v="0"/>
    <x v="0"/>
    <x v="0"/>
    <x v="0"/>
    <x v="0"/>
    <s v="null"/>
    <n v="170"/>
    <n v="31.74"/>
    <n v="4.4000000000000004"/>
    <n v="4.5"/>
    <s v="Credit Card"/>
  </r>
  <r>
    <x v="325"/>
    <x v="750"/>
    <x v="752"/>
    <x v="3"/>
    <s v="&quot;CID5372136&quot;"/>
    <x v="5"/>
    <x v="81"/>
    <s v="Mehrauli"/>
    <n v="7.2"/>
    <m/>
    <x v="0"/>
    <x v="0"/>
    <x v="1"/>
    <x v="1"/>
    <x v="0"/>
    <s v="null"/>
    <m/>
    <m/>
    <m/>
    <m/>
    <s v="null"/>
  </r>
  <r>
    <x v="208"/>
    <x v="751"/>
    <x v="753"/>
    <x v="3"/>
    <s v="&quot;CID7944156&quot;"/>
    <x v="2"/>
    <x v="77"/>
    <s v="Jor Bagh"/>
    <n v="7"/>
    <m/>
    <x v="0"/>
    <x v="0"/>
    <x v="1"/>
    <x v="1"/>
    <x v="0"/>
    <s v="null"/>
    <m/>
    <m/>
    <m/>
    <m/>
    <s v="null"/>
  </r>
  <r>
    <x v="34"/>
    <x v="752"/>
    <x v="754"/>
    <x v="0"/>
    <s v="&quot;CID5288041&quot;"/>
    <x v="1"/>
    <x v="76"/>
    <s v="Vaishali"/>
    <m/>
    <m/>
    <x v="0"/>
    <x v="0"/>
    <x v="0"/>
    <x v="0"/>
    <x v="0"/>
    <s v="null"/>
    <m/>
    <m/>
    <m/>
    <m/>
    <s v="null"/>
  </r>
  <r>
    <x v="316"/>
    <x v="753"/>
    <x v="755"/>
    <x v="2"/>
    <s v="&quot;CID3839108&quot;"/>
    <x v="1"/>
    <x v="38"/>
    <s v="Okhla"/>
    <n v="10.8"/>
    <n v="37.799999999999997"/>
    <x v="0"/>
    <x v="0"/>
    <x v="0"/>
    <x v="0"/>
    <x v="0"/>
    <s v="null"/>
    <n v="558"/>
    <n v="38.700000000000003"/>
    <n v="4.2"/>
    <n v="4.9000000000000004"/>
    <s v="UPI"/>
  </r>
  <r>
    <x v="32"/>
    <x v="754"/>
    <x v="756"/>
    <x v="2"/>
    <s v="&quot;CID8662732&quot;"/>
    <x v="2"/>
    <x v="14"/>
    <s v="Noida Film City"/>
    <n v="12.1"/>
    <n v="32.4"/>
    <x v="0"/>
    <x v="0"/>
    <x v="0"/>
    <x v="0"/>
    <x v="0"/>
    <s v="null"/>
    <n v="288"/>
    <n v="4.38"/>
    <n v="4.2"/>
    <n v="3.7"/>
    <s v="UPI"/>
  </r>
  <r>
    <x v="228"/>
    <x v="755"/>
    <x v="757"/>
    <x v="4"/>
    <s v="&quot;CID6137231&quot;"/>
    <x v="4"/>
    <x v="139"/>
    <s v="Uttam Nagar"/>
    <n v="10"/>
    <m/>
    <x v="1"/>
    <x v="1"/>
    <x v="0"/>
    <x v="0"/>
    <x v="0"/>
    <s v="null"/>
    <m/>
    <m/>
    <m/>
    <m/>
    <s v="null"/>
  </r>
  <r>
    <x v="53"/>
    <x v="756"/>
    <x v="758"/>
    <x v="3"/>
    <s v="&quot;CID3688360&quot;"/>
    <x v="1"/>
    <x v="77"/>
    <s v="AIIMS"/>
    <n v="9"/>
    <m/>
    <x v="0"/>
    <x v="0"/>
    <x v="1"/>
    <x v="1"/>
    <x v="0"/>
    <s v="null"/>
    <m/>
    <m/>
    <m/>
    <m/>
    <s v="null"/>
  </r>
  <r>
    <x v="6"/>
    <x v="757"/>
    <x v="759"/>
    <x v="2"/>
    <s v="&quot;CID4005123&quot;"/>
    <x v="4"/>
    <x v="55"/>
    <s v="Yamuna Bank"/>
    <n v="9.4"/>
    <n v="29.5"/>
    <x v="0"/>
    <x v="0"/>
    <x v="0"/>
    <x v="0"/>
    <x v="0"/>
    <s v="null"/>
    <n v="133"/>
    <n v="29.31"/>
    <n v="4.4000000000000004"/>
    <n v="4.8"/>
    <s v="Credit Card"/>
  </r>
  <r>
    <x v="172"/>
    <x v="758"/>
    <x v="760"/>
    <x v="2"/>
    <s v="&quot;CID1952359&quot;"/>
    <x v="3"/>
    <x v="12"/>
    <s v="AIIMS"/>
    <n v="12.5"/>
    <n v="28.5"/>
    <x v="0"/>
    <x v="0"/>
    <x v="0"/>
    <x v="0"/>
    <x v="0"/>
    <s v="null"/>
    <n v="123"/>
    <n v="2.35"/>
    <n v="3.9"/>
    <n v="4.5999999999999996"/>
    <s v="Cash"/>
  </r>
  <r>
    <x v="95"/>
    <x v="759"/>
    <x v="761"/>
    <x v="0"/>
    <s v="&quot;CID3961912&quot;"/>
    <x v="1"/>
    <x v="80"/>
    <s v="Paharganj"/>
    <m/>
    <m/>
    <x v="0"/>
    <x v="0"/>
    <x v="0"/>
    <x v="0"/>
    <x v="0"/>
    <s v="null"/>
    <m/>
    <m/>
    <m/>
    <m/>
    <s v="null"/>
  </r>
  <r>
    <x v="80"/>
    <x v="760"/>
    <x v="762"/>
    <x v="2"/>
    <s v="&quot;CID4267626&quot;"/>
    <x v="2"/>
    <x v="131"/>
    <s v="Madipur"/>
    <n v="3.3"/>
    <n v="30.3"/>
    <x v="0"/>
    <x v="0"/>
    <x v="0"/>
    <x v="0"/>
    <x v="0"/>
    <s v="null"/>
    <n v="629"/>
    <n v="41.18"/>
    <n v="4.2"/>
    <n v="4.2"/>
    <s v="Uber Wallet"/>
  </r>
  <r>
    <x v="66"/>
    <x v="761"/>
    <x v="763"/>
    <x v="2"/>
    <s v="&quot;CID4383879&quot;"/>
    <x v="3"/>
    <x v="151"/>
    <s v="Hauz Khas"/>
    <n v="12.7"/>
    <n v="40.700000000000003"/>
    <x v="0"/>
    <x v="0"/>
    <x v="0"/>
    <x v="0"/>
    <x v="0"/>
    <s v="null"/>
    <n v="201"/>
    <n v="49.37"/>
    <n v="4.5"/>
    <n v="4.0999999999999996"/>
    <s v="Cash"/>
  </r>
  <r>
    <x v="100"/>
    <x v="762"/>
    <x v="764"/>
    <x v="2"/>
    <s v="&quot;CID4811646&quot;"/>
    <x v="3"/>
    <x v="140"/>
    <s v="Sarai Kale Khan"/>
    <n v="3.8"/>
    <n v="29.7"/>
    <x v="0"/>
    <x v="0"/>
    <x v="0"/>
    <x v="0"/>
    <x v="0"/>
    <s v="null"/>
    <n v="419"/>
    <n v="38.83"/>
    <n v="3.8"/>
    <n v="4.3"/>
    <s v="Cash"/>
  </r>
  <r>
    <x v="0"/>
    <x v="763"/>
    <x v="765"/>
    <x v="2"/>
    <s v="&quot;CID3162922&quot;"/>
    <x v="1"/>
    <x v="105"/>
    <s v="Manesar"/>
    <n v="6.7"/>
    <n v="32.9"/>
    <x v="0"/>
    <x v="0"/>
    <x v="0"/>
    <x v="0"/>
    <x v="0"/>
    <s v="null"/>
    <n v="759"/>
    <n v="7.37"/>
    <n v="4.5999999999999996"/>
    <n v="4.2"/>
    <s v="Debit Card"/>
  </r>
  <r>
    <x v="103"/>
    <x v="764"/>
    <x v="766"/>
    <x v="2"/>
    <s v="&quot;CID5987358&quot;"/>
    <x v="2"/>
    <x v="88"/>
    <s v="Narsinghpur"/>
    <n v="14.7"/>
    <n v="29.5"/>
    <x v="0"/>
    <x v="0"/>
    <x v="0"/>
    <x v="0"/>
    <x v="0"/>
    <s v="null"/>
    <n v="399"/>
    <n v="48.69"/>
    <n v="4.2"/>
    <n v="4.7"/>
    <s v="Credit Card"/>
  </r>
  <r>
    <x v="117"/>
    <x v="765"/>
    <x v="767"/>
    <x v="2"/>
    <s v="&quot;CID7092427&quot;"/>
    <x v="5"/>
    <x v="8"/>
    <s v="Rohini West"/>
    <n v="6.5"/>
    <n v="42.3"/>
    <x v="0"/>
    <x v="0"/>
    <x v="0"/>
    <x v="0"/>
    <x v="0"/>
    <s v="null"/>
    <n v="276"/>
    <n v="18.510000000000002"/>
    <n v="4.5999999999999996"/>
    <n v="4.3"/>
    <s v="UPI"/>
  </r>
  <r>
    <x v="292"/>
    <x v="766"/>
    <x v="768"/>
    <x v="2"/>
    <s v="&quot;CID1161874&quot;"/>
    <x v="4"/>
    <x v="129"/>
    <s v="IIT Delhi"/>
    <n v="3.3"/>
    <n v="25.7"/>
    <x v="0"/>
    <x v="0"/>
    <x v="0"/>
    <x v="0"/>
    <x v="0"/>
    <s v="null"/>
    <n v="1354"/>
    <n v="36.020000000000003"/>
    <n v="3.8"/>
    <n v="3.6"/>
    <s v="Cash"/>
  </r>
  <r>
    <x v="318"/>
    <x v="767"/>
    <x v="769"/>
    <x v="2"/>
    <s v="&quot;CID3040152&quot;"/>
    <x v="4"/>
    <x v="113"/>
    <s v="Vaishali"/>
    <n v="13.3"/>
    <n v="16"/>
    <x v="0"/>
    <x v="0"/>
    <x v="0"/>
    <x v="0"/>
    <x v="0"/>
    <s v="null"/>
    <n v="529"/>
    <n v="7.92"/>
    <n v="3.2"/>
    <n v="4.0999999999999996"/>
    <s v="Debit Card"/>
  </r>
  <r>
    <x v="250"/>
    <x v="768"/>
    <x v="770"/>
    <x v="4"/>
    <s v="&quot;CID6416624&quot;"/>
    <x v="2"/>
    <x v="73"/>
    <s v="Narsinghpur"/>
    <n v="7"/>
    <m/>
    <x v="1"/>
    <x v="1"/>
    <x v="0"/>
    <x v="0"/>
    <x v="0"/>
    <s v="null"/>
    <m/>
    <m/>
    <m/>
    <m/>
    <s v="null"/>
  </r>
  <r>
    <x v="230"/>
    <x v="769"/>
    <x v="771"/>
    <x v="3"/>
    <s v="&quot;CID1482677&quot;"/>
    <x v="6"/>
    <x v="28"/>
    <s v="Punjabi Bagh"/>
    <n v="3.5"/>
    <m/>
    <x v="0"/>
    <x v="0"/>
    <x v="1"/>
    <x v="3"/>
    <x v="0"/>
    <s v="null"/>
    <m/>
    <m/>
    <m/>
    <m/>
    <s v="null"/>
  </r>
  <r>
    <x v="324"/>
    <x v="770"/>
    <x v="772"/>
    <x v="2"/>
    <s v="&quot;CID7203480&quot;"/>
    <x v="2"/>
    <x v="125"/>
    <s v="Narsinghpur"/>
    <n v="12.1"/>
    <n v="16.399999999999999"/>
    <x v="0"/>
    <x v="0"/>
    <x v="0"/>
    <x v="0"/>
    <x v="0"/>
    <s v="null"/>
    <n v="306"/>
    <n v="20.57"/>
    <n v="3.7"/>
    <n v="4.5999999999999996"/>
    <s v="UPI"/>
  </r>
  <r>
    <x v="239"/>
    <x v="771"/>
    <x v="773"/>
    <x v="2"/>
    <s v="&quot;CID8801951&quot;"/>
    <x v="0"/>
    <x v="103"/>
    <s v="Ghitorni Village"/>
    <n v="7.1"/>
    <n v="38.200000000000003"/>
    <x v="0"/>
    <x v="0"/>
    <x v="0"/>
    <x v="0"/>
    <x v="0"/>
    <s v="null"/>
    <n v="535"/>
    <n v="49.73"/>
    <n v="4.5"/>
    <n v="4.9000000000000004"/>
    <s v="Cash"/>
  </r>
  <r>
    <x v="199"/>
    <x v="772"/>
    <x v="774"/>
    <x v="2"/>
    <s v="&quot;CID4486632&quot;"/>
    <x v="2"/>
    <x v="26"/>
    <s v="Sonipat"/>
    <n v="2.2000000000000002"/>
    <n v="30.5"/>
    <x v="0"/>
    <x v="0"/>
    <x v="0"/>
    <x v="0"/>
    <x v="0"/>
    <s v="null"/>
    <n v="200"/>
    <n v="26.7"/>
    <n v="3.9"/>
    <n v="4.8"/>
    <s v="Cash"/>
  </r>
  <r>
    <x v="9"/>
    <x v="773"/>
    <x v="775"/>
    <x v="2"/>
    <s v="&quot;CID2327849&quot;"/>
    <x v="5"/>
    <x v="51"/>
    <s v="Shastri Park"/>
    <n v="10.7"/>
    <n v="17.100000000000001"/>
    <x v="0"/>
    <x v="0"/>
    <x v="0"/>
    <x v="0"/>
    <x v="0"/>
    <s v="null"/>
    <n v="362"/>
    <n v="38.89"/>
    <n v="4.4000000000000004"/>
    <n v="4.8"/>
    <s v="Credit Card"/>
  </r>
  <r>
    <x v="229"/>
    <x v="774"/>
    <x v="776"/>
    <x v="2"/>
    <s v="&quot;CID3756393&quot;"/>
    <x v="2"/>
    <x v="123"/>
    <s v="Vaishali"/>
    <n v="8.6"/>
    <n v="23"/>
    <x v="0"/>
    <x v="0"/>
    <x v="0"/>
    <x v="0"/>
    <x v="0"/>
    <s v="null"/>
    <n v="337"/>
    <n v="30.05"/>
    <n v="4.5999999999999996"/>
    <n v="4.8"/>
    <s v="Cash"/>
  </r>
  <r>
    <x v="116"/>
    <x v="775"/>
    <x v="777"/>
    <x v="2"/>
    <s v="&quot;CID5214580&quot;"/>
    <x v="4"/>
    <x v="134"/>
    <s v="Shastri Park"/>
    <n v="5.6"/>
    <n v="41.7"/>
    <x v="0"/>
    <x v="0"/>
    <x v="0"/>
    <x v="0"/>
    <x v="0"/>
    <s v="null"/>
    <n v="558"/>
    <n v="26.69"/>
    <n v="4.0999999999999996"/>
    <n v="4.3"/>
    <s v="Cash"/>
  </r>
  <r>
    <x v="169"/>
    <x v="776"/>
    <x v="778"/>
    <x v="2"/>
    <s v="&quot;CID2357762&quot;"/>
    <x v="4"/>
    <x v="103"/>
    <s v="Malviya Nagar"/>
    <n v="2.9"/>
    <n v="16.2"/>
    <x v="0"/>
    <x v="0"/>
    <x v="0"/>
    <x v="0"/>
    <x v="0"/>
    <s v="null"/>
    <n v="800"/>
    <n v="48.89"/>
    <n v="4.2"/>
    <n v="4.5"/>
    <s v="UPI"/>
  </r>
  <r>
    <x v="326"/>
    <x v="777"/>
    <x v="779"/>
    <x v="2"/>
    <s v="&quot;CID5502329&quot;"/>
    <x v="1"/>
    <x v="86"/>
    <s v="Ardee City"/>
    <n v="11.3"/>
    <n v="24.1"/>
    <x v="0"/>
    <x v="0"/>
    <x v="0"/>
    <x v="0"/>
    <x v="0"/>
    <s v="null"/>
    <n v="654"/>
    <n v="49.07"/>
    <n v="4.9000000000000004"/>
    <n v="3.9"/>
    <s v="UPI"/>
  </r>
  <r>
    <x v="96"/>
    <x v="778"/>
    <x v="780"/>
    <x v="2"/>
    <s v="&quot;CID4814890&quot;"/>
    <x v="4"/>
    <x v="147"/>
    <s v="Patel Chowk"/>
    <n v="13"/>
    <n v="23.3"/>
    <x v="0"/>
    <x v="0"/>
    <x v="0"/>
    <x v="0"/>
    <x v="0"/>
    <s v="null"/>
    <n v="171"/>
    <n v="16.41"/>
    <n v="4.2"/>
    <n v="4"/>
    <s v="UPI"/>
  </r>
  <r>
    <x v="210"/>
    <x v="779"/>
    <x v="781"/>
    <x v="2"/>
    <s v="&quot;CID9473312&quot;"/>
    <x v="0"/>
    <x v="81"/>
    <s v="Vidhan Sabha"/>
    <n v="7.1"/>
    <n v="25.4"/>
    <x v="0"/>
    <x v="0"/>
    <x v="0"/>
    <x v="0"/>
    <x v="0"/>
    <s v="null"/>
    <n v="471"/>
    <n v="49.85"/>
    <n v="4.8"/>
    <n v="4.5"/>
    <s v="UPI"/>
  </r>
  <r>
    <x v="294"/>
    <x v="780"/>
    <x v="782"/>
    <x v="0"/>
    <s v="&quot;CID8266020&quot;"/>
    <x v="2"/>
    <x v="108"/>
    <s v="Vasant Kunj"/>
    <m/>
    <m/>
    <x v="0"/>
    <x v="0"/>
    <x v="0"/>
    <x v="0"/>
    <x v="0"/>
    <s v="null"/>
    <m/>
    <m/>
    <m/>
    <m/>
    <s v="null"/>
  </r>
  <r>
    <x v="276"/>
    <x v="781"/>
    <x v="783"/>
    <x v="3"/>
    <s v="&quot;CID7862170&quot;"/>
    <x v="2"/>
    <x v="107"/>
    <s v="Basai Dhankot"/>
    <n v="8.8000000000000007"/>
    <m/>
    <x v="0"/>
    <x v="0"/>
    <x v="1"/>
    <x v="2"/>
    <x v="0"/>
    <s v="null"/>
    <m/>
    <m/>
    <m/>
    <m/>
    <s v="null"/>
  </r>
  <r>
    <x v="304"/>
    <x v="782"/>
    <x v="784"/>
    <x v="2"/>
    <s v="&quot;CID1946537&quot;"/>
    <x v="3"/>
    <x v="125"/>
    <s v="Maidan Garhi"/>
    <n v="7.7"/>
    <n v="41"/>
    <x v="0"/>
    <x v="0"/>
    <x v="0"/>
    <x v="0"/>
    <x v="0"/>
    <s v="null"/>
    <n v="326"/>
    <n v="36.43"/>
    <n v="3.9"/>
    <n v="3.7"/>
    <s v="UPI"/>
  </r>
  <r>
    <x v="169"/>
    <x v="783"/>
    <x v="785"/>
    <x v="2"/>
    <s v="&quot;CID6351880&quot;"/>
    <x v="1"/>
    <x v="132"/>
    <s v="Vasant Kunj"/>
    <n v="4.5999999999999996"/>
    <n v="21"/>
    <x v="0"/>
    <x v="0"/>
    <x v="0"/>
    <x v="0"/>
    <x v="0"/>
    <s v="null"/>
    <n v="142"/>
    <n v="12.32"/>
    <n v="4.5"/>
    <n v="4.5999999999999996"/>
    <s v="UPI"/>
  </r>
  <r>
    <x v="210"/>
    <x v="784"/>
    <x v="786"/>
    <x v="2"/>
    <s v="&quot;CID9017905&quot;"/>
    <x v="4"/>
    <x v="96"/>
    <s v="Saket"/>
    <n v="14.2"/>
    <n v="35"/>
    <x v="0"/>
    <x v="0"/>
    <x v="0"/>
    <x v="0"/>
    <x v="0"/>
    <s v="null"/>
    <n v="234"/>
    <n v="21.61"/>
    <n v="4.9000000000000004"/>
    <n v="5"/>
    <s v="Cash"/>
  </r>
  <r>
    <x v="204"/>
    <x v="785"/>
    <x v="787"/>
    <x v="1"/>
    <s v="&quot;CID7731156&quot;"/>
    <x v="5"/>
    <x v="28"/>
    <s v="Raj Nagar Extension"/>
    <n v="8.8000000000000007"/>
    <n v="20.8"/>
    <x v="0"/>
    <x v="0"/>
    <x v="0"/>
    <x v="0"/>
    <x v="1"/>
    <s v="Customer Demand"/>
    <n v="483"/>
    <n v="3.88"/>
    <m/>
    <m/>
    <s v="Uber Wallet"/>
  </r>
  <r>
    <x v="42"/>
    <x v="786"/>
    <x v="788"/>
    <x v="2"/>
    <s v="&quot;CID5402994&quot;"/>
    <x v="3"/>
    <x v="74"/>
    <s v="Janakpuri"/>
    <n v="5.3"/>
    <n v="21.1"/>
    <x v="0"/>
    <x v="0"/>
    <x v="0"/>
    <x v="0"/>
    <x v="0"/>
    <s v="null"/>
    <n v="203"/>
    <n v="14.94"/>
    <n v="3.8"/>
    <n v="5"/>
    <s v="UPI"/>
  </r>
  <r>
    <x v="103"/>
    <x v="787"/>
    <x v="789"/>
    <x v="2"/>
    <s v="&quot;CID6857817&quot;"/>
    <x v="5"/>
    <x v="68"/>
    <s v="Govindpuri"/>
    <n v="5.2"/>
    <n v="18.7"/>
    <x v="0"/>
    <x v="0"/>
    <x v="0"/>
    <x v="0"/>
    <x v="0"/>
    <s v="null"/>
    <n v="1117"/>
    <n v="7.03"/>
    <n v="3.7"/>
    <n v="4.7"/>
    <s v="UPI"/>
  </r>
  <r>
    <x v="153"/>
    <x v="788"/>
    <x v="790"/>
    <x v="2"/>
    <s v="&quot;CID5577509&quot;"/>
    <x v="1"/>
    <x v="136"/>
    <s v="South Extension"/>
    <n v="2.2999999999999998"/>
    <n v="16.5"/>
    <x v="0"/>
    <x v="0"/>
    <x v="0"/>
    <x v="0"/>
    <x v="0"/>
    <s v="null"/>
    <n v="394"/>
    <n v="37.69"/>
    <n v="4.9000000000000004"/>
    <n v="4.4000000000000004"/>
    <s v="Cash"/>
  </r>
  <r>
    <x v="108"/>
    <x v="789"/>
    <x v="791"/>
    <x v="0"/>
    <s v="&quot;CID4715517&quot;"/>
    <x v="4"/>
    <x v="159"/>
    <s v="Seelampur"/>
    <m/>
    <m/>
    <x v="0"/>
    <x v="0"/>
    <x v="0"/>
    <x v="0"/>
    <x v="0"/>
    <s v="null"/>
    <m/>
    <m/>
    <m/>
    <m/>
    <s v="null"/>
  </r>
  <r>
    <x v="327"/>
    <x v="790"/>
    <x v="792"/>
    <x v="2"/>
    <s v="&quot;CID2582691&quot;"/>
    <x v="3"/>
    <x v="22"/>
    <s v="Botanical Garden"/>
    <n v="8"/>
    <n v="16.899999999999999"/>
    <x v="0"/>
    <x v="0"/>
    <x v="0"/>
    <x v="0"/>
    <x v="0"/>
    <s v="null"/>
    <n v="354"/>
    <n v="41.21"/>
    <n v="4.5999999999999996"/>
    <n v="4.8"/>
    <s v="UPI"/>
  </r>
  <r>
    <x v="307"/>
    <x v="791"/>
    <x v="793"/>
    <x v="3"/>
    <s v="&quot;CID6423494&quot;"/>
    <x v="4"/>
    <x v="46"/>
    <s v="Noida Sector 18"/>
    <n v="9.1999999999999993"/>
    <m/>
    <x v="0"/>
    <x v="0"/>
    <x v="1"/>
    <x v="3"/>
    <x v="0"/>
    <s v="null"/>
    <m/>
    <m/>
    <m/>
    <m/>
    <s v="null"/>
  </r>
  <r>
    <x v="270"/>
    <x v="792"/>
    <x v="794"/>
    <x v="2"/>
    <s v="&quot;CID6838450&quot;"/>
    <x v="3"/>
    <x v="148"/>
    <s v="IMT Manesar"/>
    <n v="10.1"/>
    <n v="24.9"/>
    <x v="0"/>
    <x v="0"/>
    <x v="0"/>
    <x v="0"/>
    <x v="0"/>
    <s v="null"/>
    <n v="184"/>
    <n v="29.02"/>
    <n v="3.7"/>
    <n v="4.0999999999999996"/>
    <s v="UPI"/>
  </r>
  <r>
    <x v="328"/>
    <x v="793"/>
    <x v="795"/>
    <x v="2"/>
    <s v="&quot;CID3412071&quot;"/>
    <x v="4"/>
    <x v="12"/>
    <s v="Dwarka Mor"/>
    <n v="5.8"/>
    <n v="28.3"/>
    <x v="0"/>
    <x v="0"/>
    <x v="0"/>
    <x v="0"/>
    <x v="0"/>
    <s v="null"/>
    <n v="163"/>
    <n v="13.87"/>
    <n v="4.5999999999999996"/>
    <n v="3"/>
    <s v="Cash"/>
  </r>
  <r>
    <x v="2"/>
    <x v="794"/>
    <x v="796"/>
    <x v="2"/>
    <s v="&quot;CID1832976&quot;"/>
    <x v="1"/>
    <x v="0"/>
    <s v="Huda City Centre"/>
    <n v="9.9"/>
    <n v="36.1"/>
    <x v="0"/>
    <x v="0"/>
    <x v="0"/>
    <x v="0"/>
    <x v="0"/>
    <s v="null"/>
    <n v="221"/>
    <n v="41.05"/>
    <n v="4.5999999999999996"/>
    <n v="4.0999999999999996"/>
    <s v="Debit Card"/>
  </r>
  <r>
    <x v="110"/>
    <x v="795"/>
    <x v="797"/>
    <x v="2"/>
    <s v="&quot;CID9824071&quot;"/>
    <x v="2"/>
    <x v="134"/>
    <s v="IFFCO Chowk"/>
    <n v="2.6"/>
    <n v="21.6"/>
    <x v="0"/>
    <x v="0"/>
    <x v="0"/>
    <x v="0"/>
    <x v="0"/>
    <s v="null"/>
    <n v="994"/>
    <n v="7.78"/>
    <n v="4.0999999999999996"/>
    <n v="4.2"/>
    <s v="Credit Card"/>
  </r>
  <r>
    <x v="9"/>
    <x v="796"/>
    <x v="798"/>
    <x v="2"/>
    <s v="&quot;CID7474910&quot;"/>
    <x v="2"/>
    <x v="120"/>
    <s v="Botanical Garden"/>
    <n v="12.3"/>
    <n v="43.2"/>
    <x v="0"/>
    <x v="0"/>
    <x v="0"/>
    <x v="0"/>
    <x v="0"/>
    <s v="null"/>
    <n v="266"/>
    <n v="36.270000000000003"/>
    <n v="3.9"/>
    <n v="4.5"/>
    <s v="UPI"/>
  </r>
  <r>
    <x v="171"/>
    <x v="797"/>
    <x v="799"/>
    <x v="3"/>
    <s v="&quot;CID1617069&quot;"/>
    <x v="5"/>
    <x v="63"/>
    <s v="New Colony"/>
    <n v="6.3"/>
    <m/>
    <x v="0"/>
    <x v="0"/>
    <x v="1"/>
    <x v="3"/>
    <x v="0"/>
    <s v="null"/>
    <m/>
    <m/>
    <m/>
    <m/>
    <s v="null"/>
  </r>
  <r>
    <x v="54"/>
    <x v="798"/>
    <x v="800"/>
    <x v="3"/>
    <s v="&quot;CID1271357&quot;"/>
    <x v="3"/>
    <x v="96"/>
    <s v="Jor Bagh"/>
    <n v="6.2"/>
    <m/>
    <x v="0"/>
    <x v="0"/>
    <x v="1"/>
    <x v="4"/>
    <x v="0"/>
    <s v="null"/>
    <m/>
    <m/>
    <m/>
    <m/>
    <s v="null"/>
  </r>
  <r>
    <x v="42"/>
    <x v="799"/>
    <x v="801"/>
    <x v="0"/>
    <s v="&quot;CID2775210&quot;"/>
    <x v="1"/>
    <x v="86"/>
    <s v="Subhash Chowk"/>
    <m/>
    <m/>
    <x v="0"/>
    <x v="0"/>
    <x v="0"/>
    <x v="0"/>
    <x v="0"/>
    <s v="null"/>
    <m/>
    <m/>
    <m/>
    <m/>
    <s v="null"/>
  </r>
  <r>
    <x v="192"/>
    <x v="800"/>
    <x v="802"/>
    <x v="2"/>
    <s v="&quot;CID9349348&quot;"/>
    <x v="4"/>
    <x v="120"/>
    <s v="Subhash Nagar"/>
    <n v="10.9"/>
    <n v="19.600000000000001"/>
    <x v="0"/>
    <x v="0"/>
    <x v="0"/>
    <x v="0"/>
    <x v="0"/>
    <s v="null"/>
    <n v="111"/>
    <n v="16.940000000000001"/>
    <n v="3.9"/>
    <n v="4.4000000000000004"/>
    <s v="Cash"/>
  </r>
  <r>
    <x v="147"/>
    <x v="801"/>
    <x v="803"/>
    <x v="2"/>
    <s v="&quot;CID2273432&quot;"/>
    <x v="3"/>
    <x v="44"/>
    <s v="Huda City Centre"/>
    <n v="3.5"/>
    <n v="28"/>
    <x v="0"/>
    <x v="0"/>
    <x v="0"/>
    <x v="0"/>
    <x v="0"/>
    <s v="null"/>
    <n v="442"/>
    <n v="38.08"/>
    <n v="4.5999999999999996"/>
    <n v="4.3"/>
    <s v="UPI"/>
  </r>
  <r>
    <x v="329"/>
    <x v="802"/>
    <x v="804"/>
    <x v="4"/>
    <s v="&quot;CID4154067&quot;"/>
    <x v="5"/>
    <x v="111"/>
    <s v="Patel Chowk"/>
    <n v="15"/>
    <m/>
    <x v="1"/>
    <x v="1"/>
    <x v="0"/>
    <x v="0"/>
    <x v="0"/>
    <s v="null"/>
    <m/>
    <m/>
    <m/>
    <m/>
    <s v="null"/>
  </r>
  <r>
    <x v="108"/>
    <x v="803"/>
    <x v="805"/>
    <x v="2"/>
    <s v="&quot;CID4605629&quot;"/>
    <x v="2"/>
    <x v="39"/>
    <s v="Welcome"/>
    <n v="15"/>
    <n v="24.2"/>
    <x v="0"/>
    <x v="0"/>
    <x v="0"/>
    <x v="0"/>
    <x v="0"/>
    <s v="null"/>
    <n v="169"/>
    <n v="7.46"/>
    <n v="4.5"/>
    <n v="4.0999999999999996"/>
    <s v="UPI"/>
  </r>
  <r>
    <x v="113"/>
    <x v="804"/>
    <x v="806"/>
    <x v="2"/>
    <s v="&quot;CID3210950&quot;"/>
    <x v="2"/>
    <x v="0"/>
    <s v="Udyog Vihar Phase 4"/>
    <n v="3.7"/>
    <n v="23.8"/>
    <x v="0"/>
    <x v="0"/>
    <x v="0"/>
    <x v="0"/>
    <x v="0"/>
    <s v="null"/>
    <n v="98"/>
    <n v="20.8"/>
    <n v="4.4000000000000004"/>
    <n v="3.7"/>
    <s v="Debit Card"/>
  </r>
  <r>
    <x v="30"/>
    <x v="805"/>
    <x v="807"/>
    <x v="0"/>
    <s v="&quot;CID5691528&quot;"/>
    <x v="3"/>
    <x v="52"/>
    <s v="Udyog Vihar Phase 4"/>
    <m/>
    <m/>
    <x v="0"/>
    <x v="0"/>
    <x v="0"/>
    <x v="0"/>
    <x v="0"/>
    <s v="null"/>
    <m/>
    <m/>
    <m/>
    <m/>
    <s v="null"/>
  </r>
  <r>
    <x v="126"/>
    <x v="806"/>
    <x v="808"/>
    <x v="3"/>
    <s v="&quot;CID6616993&quot;"/>
    <x v="1"/>
    <x v="117"/>
    <s v="Welcome"/>
    <n v="5"/>
    <m/>
    <x v="0"/>
    <x v="0"/>
    <x v="1"/>
    <x v="4"/>
    <x v="0"/>
    <s v="null"/>
    <m/>
    <m/>
    <m/>
    <m/>
    <s v="null"/>
  </r>
  <r>
    <x v="306"/>
    <x v="807"/>
    <x v="809"/>
    <x v="2"/>
    <s v="&quot;CID4254414&quot;"/>
    <x v="2"/>
    <x v="143"/>
    <s v="Jahangirpuri"/>
    <n v="13.7"/>
    <n v="29"/>
    <x v="0"/>
    <x v="0"/>
    <x v="0"/>
    <x v="0"/>
    <x v="0"/>
    <s v="null"/>
    <n v="1311"/>
    <n v="8.24"/>
    <n v="4.2"/>
    <n v="4.0999999999999996"/>
    <s v="UPI"/>
  </r>
  <r>
    <x v="197"/>
    <x v="808"/>
    <x v="810"/>
    <x v="2"/>
    <s v="&quot;CID7712950&quot;"/>
    <x v="3"/>
    <x v="33"/>
    <s v="Dilshad Garden"/>
    <n v="3.7"/>
    <n v="34.200000000000003"/>
    <x v="0"/>
    <x v="0"/>
    <x v="0"/>
    <x v="0"/>
    <x v="0"/>
    <s v="null"/>
    <n v="805"/>
    <n v="28.75"/>
    <n v="3.4"/>
    <n v="4.2"/>
    <s v="Uber Wallet"/>
  </r>
  <r>
    <x v="166"/>
    <x v="809"/>
    <x v="811"/>
    <x v="3"/>
    <s v="&quot;CID7080169&quot;"/>
    <x v="4"/>
    <x v="169"/>
    <s v="IMT Manesar"/>
    <n v="10"/>
    <m/>
    <x v="0"/>
    <x v="0"/>
    <x v="1"/>
    <x v="4"/>
    <x v="0"/>
    <s v="null"/>
    <m/>
    <m/>
    <m/>
    <m/>
    <s v="null"/>
  </r>
  <r>
    <x v="237"/>
    <x v="810"/>
    <x v="812"/>
    <x v="4"/>
    <s v="&quot;CID9555252&quot;"/>
    <x v="3"/>
    <x v="4"/>
    <s v="DLF City Court"/>
    <n v="5.2"/>
    <m/>
    <x v="1"/>
    <x v="4"/>
    <x v="0"/>
    <x v="0"/>
    <x v="0"/>
    <s v="null"/>
    <m/>
    <m/>
    <m/>
    <m/>
    <s v="null"/>
  </r>
  <r>
    <x v="281"/>
    <x v="811"/>
    <x v="813"/>
    <x v="0"/>
    <s v="&quot;CID8686033&quot;"/>
    <x v="0"/>
    <x v="101"/>
    <s v="Noida Extension"/>
    <m/>
    <m/>
    <x v="0"/>
    <x v="0"/>
    <x v="0"/>
    <x v="0"/>
    <x v="0"/>
    <s v="null"/>
    <m/>
    <m/>
    <m/>
    <m/>
    <s v="null"/>
  </r>
  <r>
    <x v="155"/>
    <x v="812"/>
    <x v="814"/>
    <x v="0"/>
    <s v="&quot;CID4483406&quot;"/>
    <x v="1"/>
    <x v="37"/>
    <s v="Cyber Hub"/>
    <m/>
    <m/>
    <x v="0"/>
    <x v="0"/>
    <x v="0"/>
    <x v="0"/>
    <x v="0"/>
    <s v="null"/>
    <m/>
    <m/>
    <m/>
    <m/>
    <s v="null"/>
  </r>
  <r>
    <x v="58"/>
    <x v="813"/>
    <x v="815"/>
    <x v="3"/>
    <s v="&quot;CID6549525&quot;"/>
    <x v="5"/>
    <x v="109"/>
    <s v="Lok Kalyan Marg"/>
    <n v="4.7"/>
    <m/>
    <x v="0"/>
    <x v="0"/>
    <x v="1"/>
    <x v="1"/>
    <x v="0"/>
    <s v="null"/>
    <m/>
    <m/>
    <m/>
    <m/>
    <s v="null"/>
  </r>
  <r>
    <x v="237"/>
    <x v="814"/>
    <x v="816"/>
    <x v="3"/>
    <s v="&quot;CID1832188&quot;"/>
    <x v="4"/>
    <x v="49"/>
    <s v="Kaushambi"/>
    <n v="6.6"/>
    <m/>
    <x v="0"/>
    <x v="0"/>
    <x v="1"/>
    <x v="2"/>
    <x v="0"/>
    <s v="null"/>
    <m/>
    <m/>
    <m/>
    <m/>
    <s v="null"/>
  </r>
  <r>
    <x v="177"/>
    <x v="815"/>
    <x v="817"/>
    <x v="2"/>
    <s v="&quot;CID8940207&quot;"/>
    <x v="5"/>
    <x v="110"/>
    <s v="Ghitorni Village"/>
    <n v="5.8"/>
    <n v="35.6"/>
    <x v="0"/>
    <x v="0"/>
    <x v="0"/>
    <x v="0"/>
    <x v="0"/>
    <s v="null"/>
    <n v="396"/>
    <n v="30.69"/>
    <n v="3.1"/>
    <n v="4.5999999999999996"/>
    <s v="Uber Wallet"/>
  </r>
  <r>
    <x v="322"/>
    <x v="816"/>
    <x v="818"/>
    <x v="3"/>
    <s v="&quot;CID1321465&quot;"/>
    <x v="5"/>
    <x v="98"/>
    <s v="Noida Extension"/>
    <n v="4.5999999999999996"/>
    <m/>
    <x v="0"/>
    <x v="0"/>
    <x v="1"/>
    <x v="1"/>
    <x v="0"/>
    <s v="null"/>
    <m/>
    <m/>
    <m/>
    <m/>
    <s v="null"/>
  </r>
  <r>
    <x v="229"/>
    <x v="817"/>
    <x v="819"/>
    <x v="2"/>
    <s v="&quot;CID5808772&quot;"/>
    <x v="3"/>
    <x v="53"/>
    <s v="Sultanpur"/>
    <n v="3.6"/>
    <n v="34.200000000000003"/>
    <x v="0"/>
    <x v="0"/>
    <x v="0"/>
    <x v="0"/>
    <x v="0"/>
    <s v="null"/>
    <n v="827"/>
    <n v="9.44"/>
    <n v="3.9"/>
    <n v="5"/>
    <s v="Uber Wallet"/>
  </r>
  <r>
    <x v="209"/>
    <x v="818"/>
    <x v="820"/>
    <x v="2"/>
    <s v="&quot;CID1519615&quot;"/>
    <x v="4"/>
    <x v="32"/>
    <s v="Golf Course Road"/>
    <n v="6.6"/>
    <n v="37"/>
    <x v="0"/>
    <x v="0"/>
    <x v="0"/>
    <x v="0"/>
    <x v="0"/>
    <s v="null"/>
    <n v="269"/>
    <n v="11.46"/>
    <n v="3.2"/>
    <n v="4.8"/>
    <s v="UPI"/>
  </r>
  <r>
    <x v="64"/>
    <x v="819"/>
    <x v="821"/>
    <x v="2"/>
    <s v="&quot;CID3865550&quot;"/>
    <x v="4"/>
    <x v="98"/>
    <s v="Ashok Vihar"/>
    <n v="6"/>
    <n v="35.799999999999997"/>
    <x v="0"/>
    <x v="0"/>
    <x v="0"/>
    <x v="0"/>
    <x v="0"/>
    <s v="null"/>
    <n v="910"/>
    <n v="18.670000000000002"/>
    <n v="4.3"/>
    <n v="4.3"/>
    <s v="Debit Card"/>
  </r>
  <r>
    <x v="138"/>
    <x v="820"/>
    <x v="822"/>
    <x v="2"/>
    <s v="&quot;CID9079035&quot;"/>
    <x v="0"/>
    <x v="27"/>
    <s v="New Colony"/>
    <n v="9.3000000000000007"/>
    <n v="37.5"/>
    <x v="0"/>
    <x v="0"/>
    <x v="0"/>
    <x v="0"/>
    <x v="0"/>
    <s v="null"/>
    <n v="215"/>
    <n v="44.66"/>
    <n v="3.8"/>
    <n v="4.5"/>
    <s v="Credit Card"/>
  </r>
  <r>
    <x v="205"/>
    <x v="821"/>
    <x v="823"/>
    <x v="3"/>
    <s v="&quot;CID7765452&quot;"/>
    <x v="4"/>
    <x v="155"/>
    <s v="Uttam Nagar"/>
    <n v="8.1"/>
    <m/>
    <x v="0"/>
    <x v="0"/>
    <x v="1"/>
    <x v="4"/>
    <x v="0"/>
    <s v="null"/>
    <m/>
    <m/>
    <m/>
    <m/>
    <s v="null"/>
  </r>
  <r>
    <x v="330"/>
    <x v="822"/>
    <x v="824"/>
    <x v="2"/>
    <s v="&quot;CID9489055&quot;"/>
    <x v="4"/>
    <x v="73"/>
    <s v="Model Town"/>
    <n v="12.8"/>
    <n v="28.7"/>
    <x v="0"/>
    <x v="0"/>
    <x v="0"/>
    <x v="0"/>
    <x v="0"/>
    <s v="null"/>
    <n v="613"/>
    <n v="28.5"/>
    <n v="4.2"/>
    <n v="4.4000000000000004"/>
    <s v="UPI"/>
  </r>
  <r>
    <x v="89"/>
    <x v="823"/>
    <x v="825"/>
    <x v="0"/>
    <s v="&quot;CID2090352&quot;"/>
    <x v="1"/>
    <x v="141"/>
    <s v="Netaji Subhash Place"/>
    <m/>
    <m/>
    <x v="0"/>
    <x v="0"/>
    <x v="0"/>
    <x v="0"/>
    <x v="0"/>
    <s v="null"/>
    <m/>
    <m/>
    <m/>
    <m/>
    <s v="null"/>
  </r>
  <r>
    <x v="228"/>
    <x v="824"/>
    <x v="826"/>
    <x v="2"/>
    <s v="&quot;CID1130305&quot;"/>
    <x v="2"/>
    <x v="171"/>
    <s v="Rajiv Nagar"/>
    <n v="9.1"/>
    <n v="16.2"/>
    <x v="0"/>
    <x v="0"/>
    <x v="0"/>
    <x v="0"/>
    <x v="0"/>
    <s v="null"/>
    <n v="393"/>
    <n v="9.39"/>
    <n v="3.7"/>
    <n v="4.2"/>
    <s v="UPI"/>
  </r>
  <r>
    <x v="206"/>
    <x v="825"/>
    <x v="827"/>
    <x v="1"/>
    <s v="&quot;CID5439093&quot;"/>
    <x v="5"/>
    <x v="89"/>
    <s v="New Colony"/>
    <n v="6.6"/>
    <n v="22.7"/>
    <x v="0"/>
    <x v="0"/>
    <x v="0"/>
    <x v="0"/>
    <x v="1"/>
    <s v="Vehicle Breakdown"/>
    <n v="315"/>
    <n v="19.670000000000002"/>
    <m/>
    <m/>
    <s v="Cash"/>
  </r>
  <r>
    <x v="270"/>
    <x v="826"/>
    <x v="828"/>
    <x v="2"/>
    <s v="&quot;CID9501499&quot;"/>
    <x v="5"/>
    <x v="68"/>
    <s v="Nehru Place"/>
    <n v="12"/>
    <n v="28.1"/>
    <x v="0"/>
    <x v="0"/>
    <x v="0"/>
    <x v="0"/>
    <x v="0"/>
    <s v="null"/>
    <n v="64"/>
    <n v="45.95"/>
    <n v="4.5999999999999996"/>
    <n v="4.5999999999999996"/>
    <s v="Credit Card"/>
  </r>
  <r>
    <x v="327"/>
    <x v="827"/>
    <x v="829"/>
    <x v="4"/>
    <s v="&quot;CID7350062&quot;"/>
    <x v="0"/>
    <x v="135"/>
    <s v="Bahadurgarh"/>
    <n v="13.2"/>
    <m/>
    <x v="1"/>
    <x v="4"/>
    <x v="0"/>
    <x v="0"/>
    <x v="0"/>
    <s v="null"/>
    <m/>
    <m/>
    <m/>
    <m/>
    <s v="null"/>
  </r>
  <r>
    <x v="56"/>
    <x v="828"/>
    <x v="830"/>
    <x v="3"/>
    <s v="&quot;CID2327200&quot;"/>
    <x v="3"/>
    <x v="55"/>
    <s v="Paharganj"/>
    <n v="7.1"/>
    <m/>
    <x v="0"/>
    <x v="0"/>
    <x v="1"/>
    <x v="2"/>
    <x v="0"/>
    <s v="null"/>
    <m/>
    <m/>
    <m/>
    <m/>
    <s v="null"/>
  </r>
  <r>
    <x v="219"/>
    <x v="829"/>
    <x v="831"/>
    <x v="0"/>
    <s v="&quot;CID4491822&quot;"/>
    <x v="4"/>
    <x v="77"/>
    <s v="Rajiv Chowk"/>
    <m/>
    <m/>
    <x v="0"/>
    <x v="0"/>
    <x v="0"/>
    <x v="0"/>
    <x v="0"/>
    <s v="null"/>
    <m/>
    <m/>
    <m/>
    <m/>
    <s v="null"/>
  </r>
  <r>
    <x v="104"/>
    <x v="830"/>
    <x v="832"/>
    <x v="2"/>
    <s v="&quot;CID4932452&quot;"/>
    <x v="2"/>
    <x v="113"/>
    <s v="Shastri Park"/>
    <n v="8.3000000000000007"/>
    <n v="33.5"/>
    <x v="0"/>
    <x v="0"/>
    <x v="0"/>
    <x v="0"/>
    <x v="0"/>
    <s v="null"/>
    <n v="229"/>
    <n v="23.54"/>
    <n v="3.9"/>
    <n v="3.3"/>
    <s v="UPI"/>
  </r>
  <r>
    <x v="239"/>
    <x v="831"/>
    <x v="833"/>
    <x v="2"/>
    <s v="&quot;CID5342012&quot;"/>
    <x v="2"/>
    <x v="94"/>
    <s v="Sikanderpur"/>
    <n v="11.8"/>
    <n v="16.5"/>
    <x v="0"/>
    <x v="0"/>
    <x v="0"/>
    <x v="0"/>
    <x v="0"/>
    <s v="null"/>
    <n v="200"/>
    <n v="37.57"/>
    <n v="5"/>
    <n v="4.8"/>
    <s v="Cash"/>
  </r>
  <r>
    <x v="231"/>
    <x v="832"/>
    <x v="834"/>
    <x v="2"/>
    <s v="&quot;CID9594819&quot;"/>
    <x v="4"/>
    <x v="42"/>
    <s v="Adarsh Nagar"/>
    <n v="11.3"/>
    <n v="17.7"/>
    <x v="0"/>
    <x v="0"/>
    <x v="0"/>
    <x v="0"/>
    <x v="0"/>
    <s v="null"/>
    <n v="417"/>
    <n v="48.34"/>
    <n v="4"/>
    <n v="4.3"/>
    <s v="Cash"/>
  </r>
  <r>
    <x v="297"/>
    <x v="833"/>
    <x v="835"/>
    <x v="3"/>
    <s v="&quot;CID4932698&quot;"/>
    <x v="4"/>
    <x v="39"/>
    <s v="India Gate"/>
    <n v="7.2"/>
    <m/>
    <x v="0"/>
    <x v="0"/>
    <x v="1"/>
    <x v="3"/>
    <x v="0"/>
    <s v="null"/>
    <m/>
    <m/>
    <m/>
    <m/>
    <s v="null"/>
  </r>
  <r>
    <x v="265"/>
    <x v="834"/>
    <x v="836"/>
    <x v="2"/>
    <s v="&quot;CID6116938&quot;"/>
    <x v="2"/>
    <x v="13"/>
    <s v="Okhla"/>
    <n v="14.9"/>
    <n v="35.299999999999997"/>
    <x v="0"/>
    <x v="0"/>
    <x v="0"/>
    <x v="0"/>
    <x v="0"/>
    <s v="null"/>
    <n v="292"/>
    <n v="13.21"/>
    <n v="3.9"/>
    <n v="4.7"/>
    <s v="UPI"/>
  </r>
  <r>
    <x v="65"/>
    <x v="835"/>
    <x v="837"/>
    <x v="2"/>
    <s v="&quot;CID7593764&quot;"/>
    <x v="3"/>
    <x v="36"/>
    <s v="Ghitorni"/>
    <n v="11.5"/>
    <n v="15.1"/>
    <x v="0"/>
    <x v="0"/>
    <x v="0"/>
    <x v="0"/>
    <x v="0"/>
    <s v="null"/>
    <n v="1284"/>
    <n v="33.159999999999997"/>
    <n v="3.4"/>
    <n v="4.7"/>
    <s v="Debit Card"/>
  </r>
  <r>
    <x v="213"/>
    <x v="836"/>
    <x v="838"/>
    <x v="4"/>
    <s v="&quot;CID6210867&quot;"/>
    <x v="1"/>
    <x v="20"/>
    <s v="Vinobapuri"/>
    <n v="5.2"/>
    <m/>
    <x v="1"/>
    <x v="4"/>
    <x v="0"/>
    <x v="0"/>
    <x v="0"/>
    <s v="null"/>
    <m/>
    <m/>
    <m/>
    <m/>
    <s v="null"/>
  </r>
  <r>
    <x v="91"/>
    <x v="837"/>
    <x v="839"/>
    <x v="2"/>
    <s v="&quot;CID6486028&quot;"/>
    <x v="5"/>
    <x v="42"/>
    <s v="Saket"/>
    <n v="4.0999999999999996"/>
    <n v="21.2"/>
    <x v="0"/>
    <x v="0"/>
    <x v="0"/>
    <x v="0"/>
    <x v="0"/>
    <s v="null"/>
    <n v="791"/>
    <n v="17.309999999999999"/>
    <n v="3.7"/>
    <n v="4.7"/>
    <s v="UPI"/>
  </r>
  <r>
    <x v="169"/>
    <x v="838"/>
    <x v="840"/>
    <x v="2"/>
    <s v="&quot;CID4796051&quot;"/>
    <x v="4"/>
    <x v="60"/>
    <s v="Ardee City"/>
    <n v="2"/>
    <n v="42.2"/>
    <x v="0"/>
    <x v="0"/>
    <x v="0"/>
    <x v="0"/>
    <x v="0"/>
    <s v="null"/>
    <n v="304"/>
    <n v="37.93"/>
    <n v="4.3"/>
    <n v="4.2"/>
    <s v="Cash"/>
  </r>
  <r>
    <x v="28"/>
    <x v="839"/>
    <x v="841"/>
    <x v="2"/>
    <s v="&quot;CID1867596&quot;"/>
    <x v="5"/>
    <x v="107"/>
    <s v="Nehru Place"/>
    <n v="5.9"/>
    <n v="41.5"/>
    <x v="0"/>
    <x v="0"/>
    <x v="0"/>
    <x v="0"/>
    <x v="0"/>
    <s v="null"/>
    <n v="404"/>
    <n v="37.4"/>
    <n v="3.5"/>
    <n v="4.5999999999999996"/>
    <s v="Cash"/>
  </r>
  <r>
    <x v="253"/>
    <x v="840"/>
    <x v="842"/>
    <x v="0"/>
    <s v="&quot;CID7144242&quot;"/>
    <x v="1"/>
    <x v="49"/>
    <s v="Basai Dhankot"/>
    <m/>
    <m/>
    <x v="0"/>
    <x v="0"/>
    <x v="0"/>
    <x v="0"/>
    <x v="0"/>
    <s v="null"/>
    <m/>
    <m/>
    <m/>
    <m/>
    <s v="null"/>
  </r>
  <r>
    <x v="53"/>
    <x v="841"/>
    <x v="843"/>
    <x v="2"/>
    <s v="&quot;CID4663643&quot;"/>
    <x v="2"/>
    <x v="64"/>
    <s v="ITO"/>
    <n v="14"/>
    <n v="32.700000000000003"/>
    <x v="0"/>
    <x v="0"/>
    <x v="0"/>
    <x v="0"/>
    <x v="0"/>
    <s v="null"/>
    <n v="109"/>
    <n v="28.6"/>
    <n v="3.4"/>
    <n v="4.2"/>
    <s v="Cash"/>
  </r>
  <r>
    <x v="162"/>
    <x v="842"/>
    <x v="844"/>
    <x v="2"/>
    <s v="&quot;CID4241778&quot;"/>
    <x v="5"/>
    <x v="115"/>
    <s v="Saidulajab"/>
    <n v="14.7"/>
    <n v="15.4"/>
    <x v="0"/>
    <x v="0"/>
    <x v="0"/>
    <x v="0"/>
    <x v="0"/>
    <s v="null"/>
    <n v="506"/>
    <n v="38.659999999999997"/>
    <n v="4.5999999999999996"/>
    <n v="5"/>
    <s v="Cash"/>
  </r>
  <r>
    <x v="26"/>
    <x v="843"/>
    <x v="845"/>
    <x v="2"/>
    <s v="&quot;CID1804405&quot;"/>
    <x v="0"/>
    <x v="49"/>
    <s v="Paharganj"/>
    <n v="9.5"/>
    <n v="32"/>
    <x v="0"/>
    <x v="0"/>
    <x v="0"/>
    <x v="0"/>
    <x v="0"/>
    <s v="null"/>
    <n v="150"/>
    <n v="39.67"/>
    <n v="4.2"/>
    <n v="5"/>
    <s v="Cash"/>
  </r>
  <r>
    <x v="302"/>
    <x v="844"/>
    <x v="846"/>
    <x v="3"/>
    <s v="&quot;CID6098062&quot;"/>
    <x v="1"/>
    <x v="111"/>
    <s v="Paschim Vihar"/>
    <n v="10.6"/>
    <m/>
    <x v="0"/>
    <x v="0"/>
    <x v="1"/>
    <x v="2"/>
    <x v="0"/>
    <s v="null"/>
    <m/>
    <m/>
    <m/>
    <m/>
    <s v="null"/>
  </r>
  <r>
    <x v="259"/>
    <x v="845"/>
    <x v="847"/>
    <x v="2"/>
    <s v="&quot;CID5571818&quot;"/>
    <x v="2"/>
    <x v="119"/>
    <s v="Sikanderpur"/>
    <n v="13.3"/>
    <n v="19.5"/>
    <x v="0"/>
    <x v="0"/>
    <x v="0"/>
    <x v="0"/>
    <x v="0"/>
    <s v="null"/>
    <n v="196"/>
    <n v="42.26"/>
    <n v="4"/>
    <n v="4.4000000000000004"/>
    <s v="UPI"/>
  </r>
  <r>
    <x v="331"/>
    <x v="846"/>
    <x v="848"/>
    <x v="3"/>
    <s v="&quot;CID7457062&quot;"/>
    <x v="1"/>
    <x v="28"/>
    <s v="Seelampur"/>
    <n v="4.5"/>
    <m/>
    <x v="0"/>
    <x v="0"/>
    <x v="1"/>
    <x v="4"/>
    <x v="0"/>
    <s v="null"/>
    <m/>
    <m/>
    <m/>
    <m/>
    <s v="null"/>
  </r>
  <r>
    <x v="83"/>
    <x v="847"/>
    <x v="849"/>
    <x v="2"/>
    <s v="&quot;CID9345233&quot;"/>
    <x v="2"/>
    <x v="146"/>
    <s v="Tughlakabad"/>
    <n v="14.8"/>
    <n v="28.9"/>
    <x v="0"/>
    <x v="0"/>
    <x v="0"/>
    <x v="0"/>
    <x v="0"/>
    <s v="null"/>
    <n v="655"/>
    <n v="28.14"/>
    <n v="4.5"/>
    <n v="4.0999999999999996"/>
    <s v="UPI"/>
  </r>
  <r>
    <x v="116"/>
    <x v="848"/>
    <x v="850"/>
    <x v="1"/>
    <s v="&quot;CID4844037&quot;"/>
    <x v="5"/>
    <x v="103"/>
    <s v="Rohini West"/>
    <n v="7.9"/>
    <n v="21.1"/>
    <x v="0"/>
    <x v="0"/>
    <x v="0"/>
    <x v="0"/>
    <x v="1"/>
    <s v="Customer Demand"/>
    <n v="789"/>
    <n v="12.12"/>
    <m/>
    <m/>
    <s v="Cash"/>
  </r>
  <r>
    <x v="35"/>
    <x v="849"/>
    <x v="851"/>
    <x v="2"/>
    <s v="&quot;CID4903185&quot;"/>
    <x v="1"/>
    <x v="73"/>
    <s v="Arjangarh"/>
    <n v="7.9"/>
    <n v="27.9"/>
    <x v="0"/>
    <x v="0"/>
    <x v="0"/>
    <x v="0"/>
    <x v="0"/>
    <s v="null"/>
    <n v="408"/>
    <n v="48.57"/>
    <n v="4.4000000000000004"/>
    <n v="4.4000000000000004"/>
    <s v="UPI"/>
  </r>
  <r>
    <x v="305"/>
    <x v="850"/>
    <x v="852"/>
    <x v="2"/>
    <s v="&quot;CID2540657&quot;"/>
    <x v="1"/>
    <x v="116"/>
    <s v="RK Puram"/>
    <n v="12.6"/>
    <n v="41.5"/>
    <x v="0"/>
    <x v="0"/>
    <x v="0"/>
    <x v="0"/>
    <x v="0"/>
    <s v="null"/>
    <n v="397"/>
    <n v="30.58"/>
    <n v="3.8"/>
    <n v="4.5999999999999996"/>
    <s v="UPI"/>
  </r>
  <r>
    <x v="100"/>
    <x v="851"/>
    <x v="853"/>
    <x v="2"/>
    <s v="&quot;CID5665850&quot;"/>
    <x v="2"/>
    <x v="34"/>
    <s v="Rajouri Garden"/>
    <n v="14.3"/>
    <n v="37.6"/>
    <x v="0"/>
    <x v="0"/>
    <x v="0"/>
    <x v="0"/>
    <x v="0"/>
    <s v="null"/>
    <n v="1079"/>
    <n v="18.739999999999998"/>
    <n v="4.7"/>
    <n v="4"/>
    <s v="UPI"/>
  </r>
  <r>
    <x v="8"/>
    <x v="852"/>
    <x v="854"/>
    <x v="3"/>
    <s v="&quot;CID9988553&quot;"/>
    <x v="5"/>
    <x v="83"/>
    <s v="Kherki Daula Toll"/>
    <n v="4.9000000000000004"/>
    <m/>
    <x v="0"/>
    <x v="0"/>
    <x v="1"/>
    <x v="3"/>
    <x v="0"/>
    <s v="null"/>
    <m/>
    <m/>
    <m/>
    <m/>
    <s v="null"/>
  </r>
  <r>
    <x v="54"/>
    <x v="853"/>
    <x v="855"/>
    <x v="2"/>
    <s v="&quot;CID8275193&quot;"/>
    <x v="1"/>
    <x v="70"/>
    <s v="South Extension"/>
    <n v="10.7"/>
    <n v="26.5"/>
    <x v="0"/>
    <x v="0"/>
    <x v="0"/>
    <x v="0"/>
    <x v="0"/>
    <s v="null"/>
    <n v="247"/>
    <n v="42.88"/>
    <n v="4.3"/>
    <n v="4.3"/>
    <s v="Cash"/>
  </r>
  <r>
    <x v="64"/>
    <x v="854"/>
    <x v="856"/>
    <x v="2"/>
    <s v="&quot;CID5216991&quot;"/>
    <x v="0"/>
    <x v="164"/>
    <s v="Chanakyapuri"/>
    <n v="3"/>
    <n v="44.7"/>
    <x v="0"/>
    <x v="0"/>
    <x v="0"/>
    <x v="0"/>
    <x v="0"/>
    <s v="null"/>
    <n v="150"/>
    <n v="12.82"/>
    <n v="3.3"/>
    <n v="4.5999999999999996"/>
    <s v="UPI"/>
  </r>
  <r>
    <x v="332"/>
    <x v="855"/>
    <x v="857"/>
    <x v="2"/>
    <s v="&quot;CID8023764&quot;"/>
    <x v="1"/>
    <x v="59"/>
    <s v="Netaji Subhash Place"/>
    <n v="14.9"/>
    <n v="27.2"/>
    <x v="0"/>
    <x v="0"/>
    <x v="0"/>
    <x v="0"/>
    <x v="0"/>
    <s v="null"/>
    <n v="532"/>
    <n v="18.48"/>
    <n v="3.7"/>
    <n v="4.0999999999999996"/>
    <s v="UPI"/>
  </r>
  <r>
    <x v="333"/>
    <x v="856"/>
    <x v="858"/>
    <x v="0"/>
    <s v="&quot;CID6307222&quot;"/>
    <x v="1"/>
    <x v="172"/>
    <s v="Shahdara"/>
    <m/>
    <m/>
    <x v="0"/>
    <x v="0"/>
    <x v="0"/>
    <x v="0"/>
    <x v="0"/>
    <s v="null"/>
    <m/>
    <m/>
    <m/>
    <m/>
    <s v="null"/>
  </r>
  <r>
    <x v="105"/>
    <x v="857"/>
    <x v="859"/>
    <x v="2"/>
    <s v="&quot;CID2779684&quot;"/>
    <x v="1"/>
    <x v="127"/>
    <s v="Greater Kailash"/>
    <n v="5.3"/>
    <n v="20.2"/>
    <x v="0"/>
    <x v="0"/>
    <x v="0"/>
    <x v="0"/>
    <x v="0"/>
    <s v="null"/>
    <n v="79"/>
    <n v="9.14"/>
    <n v="4.3"/>
    <n v="4.9000000000000004"/>
    <s v="Credit Card"/>
  </r>
  <r>
    <x v="228"/>
    <x v="858"/>
    <x v="860"/>
    <x v="2"/>
    <s v="&quot;CID2820306&quot;"/>
    <x v="2"/>
    <x v="171"/>
    <s v="Tughlakabad"/>
    <n v="6.7"/>
    <n v="29.4"/>
    <x v="0"/>
    <x v="0"/>
    <x v="0"/>
    <x v="0"/>
    <x v="0"/>
    <s v="null"/>
    <n v="693"/>
    <n v="3.81"/>
    <n v="4.3"/>
    <n v="4.5999999999999996"/>
    <s v="UPI"/>
  </r>
  <r>
    <x v="334"/>
    <x v="646"/>
    <x v="861"/>
    <x v="2"/>
    <s v="&quot;CID9470650&quot;"/>
    <x v="5"/>
    <x v="54"/>
    <s v="Connaught Place"/>
    <n v="6.2"/>
    <n v="22.7"/>
    <x v="0"/>
    <x v="0"/>
    <x v="0"/>
    <x v="0"/>
    <x v="0"/>
    <s v="null"/>
    <n v="116"/>
    <n v="26.65"/>
    <n v="4.3"/>
    <n v="5"/>
    <s v="UPI"/>
  </r>
  <r>
    <x v="139"/>
    <x v="859"/>
    <x v="862"/>
    <x v="2"/>
    <s v="&quot;CID5735140&quot;"/>
    <x v="3"/>
    <x v="39"/>
    <s v="Chhatarpur"/>
    <n v="9"/>
    <n v="42.6"/>
    <x v="0"/>
    <x v="0"/>
    <x v="0"/>
    <x v="0"/>
    <x v="0"/>
    <s v="null"/>
    <n v="822"/>
    <n v="43.07"/>
    <n v="4.5999999999999996"/>
    <n v="4.5999999999999996"/>
    <s v="Cash"/>
  </r>
  <r>
    <x v="197"/>
    <x v="62"/>
    <x v="863"/>
    <x v="1"/>
    <s v="&quot;CID3253580&quot;"/>
    <x v="4"/>
    <x v="150"/>
    <s v="Aya Nagar"/>
    <n v="5.7"/>
    <n v="26.3"/>
    <x v="0"/>
    <x v="0"/>
    <x v="0"/>
    <x v="0"/>
    <x v="1"/>
    <s v="Other Issue"/>
    <n v="859"/>
    <n v="10.75"/>
    <m/>
    <m/>
    <s v="Uber Wallet"/>
  </r>
  <r>
    <x v="268"/>
    <x v="860"/>
    <x v="864"/>
    <x v="0"/>
    <s v="&quot;CID3543348&quot;"/>
    <x v="2"/>
    <x v="31"/>
    <s v="Indirapuram"/>
    <m/>
    <m/>
    <x v="0"/>
    <x v="0"/>
    <x v="0"/>
    <x v="0"/>
    <x v="0"/>
    <s v="null"/>
    <m/>
    <m/>
    <m/>
    <m/>
    <s v="null"/>
  </r>
  <r>
    <x v="42"/>
    <x v="861"/>
    <x v="865"/>
    <x v="3"/>
    <s v="&quot;CID2322190&quot;"/>
    <x v="2"/>
    <x v="6"/>
    <s v="Palam Vihar"/>
    <n v="9.8000000000000007"/>
    <m/>
    <x v="0"/>
    <x v="0"/>
    <x v="1"/>
    <x v="3"/>
    <x v="0"/>
    <s v="null"/>
    <m/>
    <m/>
    <m/>
    <m/>
    <s v="null"/>
  </r>
  <r>
    <x v="7"/>
    <x v="862"/>
    <x v="866"/>
    <x v="3"/>
    <s v="&quot;CID7437817&quot;"/>
    <x v="2"/>
    <x v="123"/>
    <s v="Pragati Maidan"/>
    <n v="7.9"/>
    <m/>
    <x v="0"/>
    <x v="0"/>
    <x v="1"/>
    <x v="2"/>
    <x v="0"/>
    <s v="null"/>
    <m/>
    <m/>
    <m/>
    <m/>
    <s v="null"/>
  </r>
  <r>
    <x v="159"/>
    <x v="863"/>
    <x v="867"/>
    <x v="3"/>
    <s v="&quot;CID5414240&quot;"/>
    <x v="3"/>
    <x v="65"/>
    <s v="Anand Vihar ISBT"/>
    <n v="11.7"/>
    <m/>
    <x v="0"/>
    <x v="0"/>
    <x v="1"/>
    <x v="2"/>
    <x v="0"/>
    <s v="null"/>
    <m/>
    <m/>
    <m/>
    <m/>
    <s v="null"/>
  </r>
  <r>
    <x v="4"/>
    <x v="864"/>
    <x v="868"/>
    <x v="2"/>
    <s v="&quot;CID4787728&quot;"/>
    <x v="5"/>
    <x v="170"/>
    <s v="Shahdara"/>
    <n v="7.6"/>
    <n v="21.5"/>
    <x v="0"/>
    <x v="0"/>
    <x v="0"/>
    <x v="0"/>
    <x v="0"/>
    <s v="null"/>
    <n v="1149"/>
    <n v="19.57"/>
    <n v="4.4000000000000004"/>
    <n v="4.3"/>
    <s v="Cash"/>
  </r>
  <r>
    <x v="35"/>
    <x v="865"/>
    <x v="869"/>
    <x v="2"/>
    <s v="&quot;CID8304340&quot;"/>
    <x v="2"/>
    <x v="16"/>
    <s v="Udyog Bhawan"/>
    <n v="5.8"/>
    <n v="23"/>
    <x v="0"/>
    <x v="0"/>
    <x v="0"/>
    <x v="0"/>
    <x v="0"/>
    <s v="null"/>
    <n v="213"/>
    <n v="42.06"/>
    <n v="4.7"/>
    <n v="4.5999999999999996"/>
    <s v="UPI"/>
  </r>
  <r>
    <x v="240"/>
    <x v="866"/>
    <x v="870"/>
    <x v="2"/>
    <s v="&quot;CID3390496&quot;"/>
    <x v="2"/>
    <x v="172"/>
    <s v="India Gate"/>
    <n v="2.9"/>
    <n v="28.8"/>
    <x v="0"/>
    <x v="0"/>
    <x v="0"/>
    <x v="0"/>
    <x v="0"/>
    <s v="null"/>
    <n v="135"/>
    <n v="31.41"/>
    <n v="4.2"/>
    <n v="3.8"/>
    <s v="UPI"/>
  </r>
  <r>
    <x v="127"/>
    <x v="867"/>
    <x v="871"/>
    <x v="2"/>
    <s v="&quot;CID2289109&quot;"/>
    <x v="0"/>
    <x v="115"/>
    <s v="Ramesh Nagar"/>
    <n v="6.7"/>
    <n v="36.9"/>
    <x v="0"/>
    <x v="0"/>
    <x v="0"/>
    <x v="0"/>
    <x v="0"/>
    <s v="null"/>
    <n v="606"/>
    <n v="23.03"/>
    <n v="4.9000000000000004"/>
    <n v="4.5999999999999996"/>
    <s v="Cash"/>
  </r>
  <r>
    <x v="281"/>
    <x v="868"/>
    <x v="872"/>
    <x v="2"/>
    <s v="&quot;CID3386400&quot;"/>
    <x v="5"/>
    <x v="40"/>
    <s v="Seelampur"/>
    <n v="10.8"/>
    <n v="21.5"/>
    <x v="0"/>
    <x v="0"/>
    <x v="0"/>
    <x v="0"/>
    <x v="0"/>
    <s v="null"/>
    <n v="1167"/>
    <n v="19.91"/>
    <n v="4.2"/>
    <n v="5"/>
    <s v="Cash"/>
  </r>
  <r>
    <x v="266"/>
    <x v="869"/>
    <x v="873"/>
    <x v="2"/>
    <s v="&quot;CID7709961&quot;"/>
    <x v="3"/>
    <x v="167"/>
    <s v="Botanical Garden"/>
    <n v="8.6999999999999993"/>
    <n v="19.8"/>
    <x v="0"/>
    <x v="0"/>
    <x v="0"/>
    <x v="0"/>
    <x v="0"/>
    <s v="null"/>
    <n v="341"/>
    <n v="34.89"/>
    <n v="4.5999999999999996"/>
    <n v="4.9000000000000004"/>
    <s v="Uber Wallet"/>
  </r>
  <r>
    <x v="216"/>
    <x v="870"/>
    <x v="874"/>
    <x v="2"/>
    <s v="&quot;CID3329113&quot;"/>
    <x v="4"/>
    <x v="73"/>
    <s v="Subhash Nagar"/>
    <n v="8.1"/>
    <n v="20.2"/>
    <x v="0"/>
    <x v="0"/>
    <x v="0"/>
    <x v="0"/>
    <x v="0"/>
    <s v="null"/>
    <n v="693"/>
    <n v="49.23"/>
    <n v="4.5"/>
    <n v="4.7"/>
    <s v="Credit Card"/>
  </r>
  <r>
    <x v="26"/>
    <x v="871"/>
    <x v="875"/>
    <x v="2"/>
    <s v="&quot;CID6880325&quot;"/>
    <x v="0"/>
    <x v="88"/>
    <s v="Malviya Nagar"/>
    <n v="12.1"/>
    <n v="15.2"/>
    <x v="0"/>
    <x v="0"/>
    <x v="0"/>
    <x v="0"/>
    <x v="0"/>
    <s v="null"/>
    <n v="327"/>
    <n v="3.18"/>
    <n v="4.3"/>
    <n v="4.5999999999999996"/>
    <s v="UPI"/>
  </r>
  <r>
    <x v="309"/>
    <x v="872"/>
    <x v="876"/>
    <x v="2"/>
    <s v="&quot;CID7806785&quot;"/>
    <x v="2"/>
    <x v="10"/>
    <s v="Chandni Chowk"/>
    <n v="12.2"/>
    <n v="25"/>
    <x v="0"/>
    <x v="0"/>
    <x v="0"/>
    <x v="0"/>
    <x v="0"/>
    <s v="null"/>
    <n v="268"/>
    <n v="12.76"/>
    <n v="4.3"/>
    <n v="4.5"/>
    <s v="UPI"/>
  </r>
  <r>
    <x v="281"/>
    <x v="873"/>
    <x v="877"/>
    <x v="2"/>
    <s v="&quot;CID4564685&quot;"/>
    <x v="5"/>
    <x v="131"/>
    <s v="Uttam Nagar"/>
    <n v="13.9"/>
    <n v="31.8"/>
    <x v="0"/>
    <x v="0"/>
    <x v="0"/>
    <x v="0"/>
    <x v="0"/>
    <s v="null"/>
    <n v="187"/>
    <n v="20.3"/>
    <n v="4.3"/>
    <n v="4.2"/>
    <s v="Cash"/>
  </r>
  <r>
    <x v="146"/>
    <x v="874"/>
    <x v="878"/>
    <x v="1"/>
    <s v="&quot;CID3726780&quot;"/>
    <x v="2"/>
    <x v="52"/>
    <s v="Pitampura"/>
    <n v="4.8"/>
    <n v="28"/>
    <x v="0"/>
    <x v="0"/>
    <x v="0"/>
    <x v="0"/>
    <x v="1"/>
    <s v="Other Issue"/>
    <n v="112"/>
    <n v="4.5999999999999996"/>
    <m/>
    <m/>
    <s v="UPI"/>
  </r>
  <r>
    <x v="176"/>
    <x v="875"/>
    <x v="879"/>
    <x v="2"/>
    <s v="&quot;CID2714982&quot;"/>
    <x v="5"/>
    <x v="142"/>
    <s v="Satguru Ram Singh Marg"/>
    <n v="2.2999999999999998"/>
    <n v="15.3"/>
    <x v="0"/>
    <x v="0"/>
    <x v="0"/>
    <x v="0"/>
    <x v="0"/>
    <s v="null"/>
    <n v="536"/>
    <n v="23.28"/>
    <n v="3.3"/>
    <n v="5"/>
    <s v="Credit Card"/>
  </r>
  <r>
    <x v="98"/>
    <x v="876"/>
    <x v="880"/>
    <x v="3"/>
    <s v="&quot;CID6701309&quot;"/>
    <x v="4"/>
    <x v="23"/>
    <s v="Green Park"/>
    <n v="10"/>
    <m/>
    <x v="0"/>
    <x v="0"/>
    <x v="1"/>
    <x v="3"/>
    <x v="0"/>
    <s v="null"/>
    <m/>
    <m/>
    <m/>
    <m/>
    <s v="null"/>
  </r>
  <r>
    <x v="265"/>
    <x v="877"/>
    <x v="881"/>
    <x v="2"/>
    <s v="&quot;CID9059706&quot;"/>
    <x v="5"/>
    <x v="35"/>
    <s v="Gurgaon Sector 56"/>
    <n v="2.2000000000000002"/>
    <n v="16.5"/>
    <x v="0"/>
    <x v="0"/>
    <x v="0"/>
    <x v="0"/>
    <x v="0"/>
    <s v="null"/>
    <n v="820"/>
    <n v="36.229999999999997"/>
    <n v="3.7"/>
    <n v="4.5999999999999996"/>
    <s v="Cash"/>
  </r>
  <r>
    <x v="108"/>
    <x v="878"/>
    <x v="882"/>
    <x v="2"/>
    <s v="&quot;CID9116359&quot;"/>
    <x v="5"/>
    <x v="3"/>
    <s v="Cyber Hub"/>
    <n v="10.3"/>
    <n v="16.899999999999999"/>
    <x v="0"/>
    <x v="0"/>
    <x v="0"/>
    <x v="0"/>
    <x v="0"/>
    <s v="null"/>
    <n v="191"/>
    <n v="24.2"/>
    <n v="4.5999999999999996"/>
    <n v="4.7"/>
    <s v="Credit Card"/>
  </r>
  <r>
    <x v="2"/>
    <x v="879"/>
    <x v="883"/>
    <x v="2"/>
    <s v="&quot;CID4052856&quot;"/>
    <x v="4"/>
    <x v="132"/>
    <s v="Adarsh Nagar"/>
    <n v="13"/>
    <n v="16.2"/>
    <x v="0"/>
    <x v="0"/>
    <x v="0"/>
    <x v="0"/>
    <x v="0"/>
    <s v="null"/>
    <n v="329"/>
    <n v="8.2799999999999994"/>
    <n v="4.5"/>
    <n v="5"/>
    <s v="Debit Card"/>
  </r>
  <r>
    <x v="148"/>
    <x v="880"/>
    <x v="884"/>
    <x v="2"/>
    <s v="&quot;CID3382507&quot;"/>
    <x v="0"/>
    <x v="121"/>
    <s v="Jama Masjid"/>
    <n v="8.9"/>
    <n v="30.1"/>
    <x v="0"/>
    <x v="0"/>
    <x v="0"/>
    <x v="0"/>
    <x v="0"/>
    <s v="null"/>
    <n v="456"/>
    <n v="29.75"/>
    <n v="3.7"/>
    <n v="4.2"/>
    <s v="UPI"/>
  </r>
  <r>
    <x v="73"/>
    <x v="881"/>
    <x v="885"/>
    <x v="2"/>
    <s v="&quot;CID6260372&quot;"/>
    <x v="1"/>
    <x v="104"/>
    <s v="Sohna Road"/>
    <n v="6.1"/>
    <n v="25.5"/>
    <x v="0"/>
    <x v="0"/>
    <x v="0"/>
    <x v="0"/>
    <x v="0"/>
    <s v="null"/>
    <n v="137"/>
    <n v="43.55"/>
    <n v="4.3"/>
    <n v="4.9000000000000004"/>
    <s v="UPI"/>
  </r>
  <r>
    <x v="208"/>
    <x v="882"/>
    <x v="886"/>
    <x v="4"/>
    <s v="&quot;CID4174741&quot;"/>
    <x v="3"/>
    <x v="75"/>
    <s v="Badarpur"/>
    <n v="5.8"/>
    <m/>
    <x v="1"/>
    <x v="1"/>
    <x v="0"/>
    <x v="0"/>
    <x v="0"/>
    <s v="null"/>
    <m/>
    <m/>
    <m/>
    <m/>
    <s v="null"/>
  </r>
  <r>
    <x v="43"/>
    <x v="883"/>
    <x v="887"/>
    <x v="2"/>
    <s v="&quot;CID9420538&quot;"/>
    <x v="5"/>
    <x v="0"/>
    <s v="Karol Bagh"/>
    <n v="12.3"/>
    <n v="27.2"/>
    <x v="0"/>
    <x v="0"/>
    <x v="0"/>
    <x v="0"/>
    <x v="0"/>
    <s v="null"/>
    <n v="959"/>
    <n v="9.5399999999999991"/>
    <n v="3.7"/>
    <n v="3.3"/>
    <s v="UPI"/>
  </r>
  <r>
    <x v="221"/>
    <x v="884"/>
    <x v="888"/>
    <x v="4"/>
    <s v="&quot;CID8960211&quot;"/>
    <x v="2"/>
    <x v="142"/>
    <s v="Karol Bagh"/>
    <n v="11.3"/>
    <m/>
    <x v="1"/>
    <x v="1"/>
    <x v="0"/>
    <x v="0"/>
    <x v="0"/>
    <s v="null"/>
    <m/>
    <m/>
    <m/>
    <m/>
    <s v="null"/>
  </r>
  <r>
    <x v="300"/>
    <x v="885"/>
    <x v="889"/>
    <x v="0"/>
    <s v="&quot;CID6375103&quot;"/>
    <x v="5"/>
    <x v="87"/>
    <s v="Gwal Pahari"/>
    <m/>
    <m/>
    <x v="0"/>
    <x v="0"/>
    <x v="0"/>
    <x v="0"/>
    <x v="0"/>
    <s v="null"/>
    <m/>
    <m/>
    <m/>
    <m/>
    <s v="null"/>
  </r>
  <r>
    <x v="36"/>
    <x v="886"/>
    <x v="890"/>
    <x v="2"/>
    <s v="&quot;CID2643458&quot;"/>
    <x v="2"/>
    <x v="40"/>
    <s v="Narsinghpur"/>
    <n v="7.1"/>
    <n v="31.9"/>
    <x v="0"/>
    <x v="0"/>
    <x v="0"/>
    <x v="0"/>
    <x v="0"/>
    <s v="null"/>
    <n v="55"/>
    <n v="15.62"/>
    <n v="4.4000000000000004"/>
    <n v="4.2"/>
    <s v="Cash"/>
  </r>
  <r>
    <x v="19"/>
    <x v="887"/>
    <x v="891"/>
    <x v="2"/>
    <s v="&quot;CID2169140&quot;"/>
    <x v="5"/>
    <x v="168"/>
    <s v="Rajiv Chowk"/>
    <n v="5.0999999999999996"/>
    <n v="34.799999999999997"/>
    <x v="0"/>
    <x v="0"/>
    <x v="0"/>
    <x v="0"/>
    <x v="0"/>
    <s v="null"/>
    <n v="236"/>
    <n v="9.18"/>
    <n v="3.8"/>
    <n v="4.9000000000000004"/>
    <s v="UPI"/>
  </r>
  <r>
    <x v="150"/>
    <x v="888"/>
    <x v="892"/>
    <x v="3"/>
    <s v="&quot;CID9045762&quot;"/>
    <x v="5"/>
    <x v="26"/>
    <s v="Inderlok"/>
    <n v="5.8"/>
    <m/>
    <x v="0"/>
    <x v="0"/>
    <x v="1"/>
    <x v="3"/>
    <x v="0"/>
    <s v="null"/>
    <m/>
    <m/>
    <m/>
    <m/>
    <s v="null"/>
  </r>
  <r>
    <x v="206"/>
    <x v="889"/>
    <x v="893"/>
    <x v="1"/>
    <s v="&quot;CID9729883&quot;"/>
    <x v="1"/>
    <x v="44"/>
    <s v="Ashram"/>
    <n v="8.1"/>
    <n v="17.8"/>
    <x v="0"/>
    <x v="0"/>
    <x v="0"/>
    <x v="0"/>
    <x v="1"/>
    <s v="Vehicle Breakdown"/>
    <n v="147"/>
    <n v="4.99"/>
    <m/>
    <m/>
    <s v="UPI"/>
  </r>
  <r>
    <x v="48"/>
    <x v="890"/>
    <x v="894"/>
    <x v="2"/>
    <s v="&quot;CID9574283&quot;"/>
    <x v="6"/>
    <x v="103"/>
    <s v="Vaishali"/>
    <n v="10.9"/>
    <n v="20.8"/>
    <x v="0"/>
    <x v="0"/>
    <x v="0"/>
    <x v="0"/>
    <x v="0"/>
    <s v="null"/>
    <n v="351"/>
    <n v="44.94"/>
    <n v="5"/>
    <n v="4.4000000000000004"/>
    <s v="Cash"/>
  </r>
  <r>
    <x v="33"/>
    <x v="891"/>
    <x v="895"/>
    <x v="3"/>
    <s v="&quot;CID3749271&quot;"/>
    <x v="2"/>
    <x v="164"/>
    <s v="Maidan Garhi"/>
    <n v="3.1"/>
    <m/>
    <x v="0"/>
    <x v="0"/>
    <x v="1"/>
    <x v="2"/>
    <x v="0"/>
    <s v="null"/>
    <m/>
    <m/>
    <m/>
    <m/>
    <s v="null"/>
  </r>
  <r>
    <x v="102"/>
    <x v="892"/>
    <x v="896"/>
    <x v="2"/>
    <s v="&quot;CID3914821&quot;"/>
    <x v="2"/>
    <x v="50"/>
    <s v="Punjabi Bagh"/>
    <n v="3.4"/>
    <n v="40.299999999999997"/>
    <x v="0"/>
    <x v="0"/>
    <x v="0"/>
    <x v="0"/>
    <x v="0"/>
    <s v="null"/>
    <n v="153"/>
    <n v="17.72"/>
    <n v="4.0999999999999996"/>
    <n v="4.3"/>
    <s v="Cash"/>
  </r>
  <r>
    <x v="95"/>
    <x v="893"/>
    <x v="897"/>
    <x v="2"/>
    <s v="&quot;CID3489874&quot;"/>
    <x v="5"/>
    <x v="132"/>
    <s v="Ghaziabad"/>
    <n v="13.5"/>
    <n v="22.1"/>
    <x v="0"/>
    <x v="0"/>
    <x v="0"/>
    <x v="0"/>
    <x v="0"/>
    <s v="null"/>
    <n v="458"/>
    <n v="8.14"/>
    <n v="3.3"/>
    <n v="4.3"/>
    <s v="UPI"/>
  </r>
  <r>
    <x v="86"/>
    <x v="894"/>
    <x v="898"/>
    <x v="3"/>
    <s v="&quot;CID2958474&quot;"/>
    <x v="5"/>
    <x v="155"/>
    <s v="Noida Extension"/>
    <n v="11.2"/>
    <m/>
    <x v="0"/>
    <x v="0"/>
    <x v="1"/>
    <x v="4"/>
    <x v="0"/>
    <s v="null"/>
    <m/>
    <m/>
    <m/>
    <m/>
    <s v="null"/>
  </r>
  <r>
    <x v="197"/>
    <x v="895"/>
    <x v="899"/>
    <x v="3"/>
    <s v="&quot;CID4161249&quot;"/>
    <x v="2"/>
    <x v="155"/>
    <s v="Hauz Khas"/>
    <n v="6.3"/>
    <m/>
    <x v="0"/>
    <x v="0"/>
    <x v="1"/>
    <x v="3"/>
    <x v="0"/>
    <s v="null"/>
    <m/>
    <m/>
    <m/>
    <m/>
    <s v="null"/>
  </r>
  <r>
    <x v="56"/>
    <x v="896"/>
    <x v="900"/>
    <x v="4"/>
    <s v="&quot;CID1349136&quot;"/>
    <x v="1"/>
    <x v="21"/>
    <s v="Udyog Vihar"/>
    <n v="13.9"/>
    <m/>
    <x v="1"/>
    <x v="5"/>
    <x v="0"/>
    <x v="0"/>
    <x v="0"/>
    <s v="null"/>
    <m/>
    <m/>
    <m/>
    <m/>
    <s v="null"/>
  </r>
  <r>
    <x v="256"/>
    <x v="897"/>
    <x v="901"/>
    <x v="2"/>
    <s v="&quot;CID3957434&quot;"/>
    <x v="0"/>
    <x v="21"/>
    <s v="Ashok Park Main"/>
    <n v="6.2"/>
    <n v="33.9"/>
    <x v="0"/>
    <x v="0"/>
    <x v="0"/>
    <x v="0"/>
    <x v="0"/>
    <s v="null"/>
    <n v="216"/>
    <n v="34.42"/>
    <n v="3.1"/>
    <n v="4.9000000000000004"/>
    <s v="UPI"/>
  </r>
  <r>
    <x v="28"/>
    <x v="898"/>
    <x v="902"/>
    <x v="0"/>
    <s v="&quot;CID1867642&quot;"/>
    <x v="5"/>
    <x v="33"/>
    <s v="Botanical Garden"/>
    <m/>
    <m/>
    <x v="0"/>
    <x v="0"/>
    <x v="0"/>
    <x v="0"/>
    <x v="0"/>
    <s v="null"/>
    <m/>
    <m/>
    <m/>
    <m/>
    <s v="null"/>
  </r>
  <r>
    <x v="335"/>
    <x v="899"/>
    <x v="903"/>
    <x v="2"/>
    <s v="&quot;CID5673861&quot;"/>
    <x v="1"/>
    <x v="160"/>
    <s v="Sohna Road"/>
    <n v="7.6"/>
    <n v="44.8"/>
    <x v="0"/>
    <x v="0"/>
    <x v="0"/>
    <x v="0"/>
    <x v="0"/>
    <s v="null"/>
    <n v="405"/>
    <n v="19.11"/>
    <n v="3.6"/>
    <n v="4.3"/>
    <s v="Debit Card"/>
  </r>
  <r>
    <x v="214"/>
    <x v="900"/>
    <x v="904"/>
    <x v="4"/>
    <s v="&quot;CID9286934&quot;"/>
    <x v="5"/>
    <x v="165"/>
    <s v="Khan Market"/>
    <n v="9.6"/>
    <m/>
    <x v="1"/>
    <x v="5"/>
    <x v="0"/>
    <x v="0"/>
    <x v="0"/>
    <s v="null"/>
    <m/>
    <m/>
    <m/>
    <m/>
    <s v="null"/>
  </r>
  <r>
    <x v="213"/>
    <x v="901"/>
    <x v="905"/>
    <x v="4"/>
    <s v="&quot;CID6755589&quot;"/>
    <x v="5"/>
    <x v="119"/>
    <s v="Vaishali"/>
    <n v="6.8"/>
    <m/>
    <x v="1"/>
    <x v="5"/>
    <x v="0"/>
    <x v="0"/>
    <x v="0"/>
    <s v="null"/>
    <m/>
    <m/>
    <m/>
    <m/>
    <s v="null"/>
  </r>
  <r>
    <x v="64"/>
    <x v="902"/>
    <x v="906"/>
    <x v="2"/>
    <s v="&quot;CID9647825&quot;"/>
    <x v="5"/>
    <x v="108"/>
    <s v="Narsinghpur"/>
    <n v="11.1"/>
    <n v="39.6"/>
    <x v="0"/>
    <x v="0"/>
    <x v="0"/>
    <x v="0"/>
    <x v="0"/>
    <s v="null"/>
    <n v="97"/>
    <n v="8.69"/>
    <n v="3.2"/>
    <n v="4.0999999999999996"/>
    <s v="Cash"/>
  </r>
  <r>
    <x v="3"/>
    <x v="903"/>
    <x v="907"/>
    <x v="1"/>
    <s v="&quot;CID1163068&quot;"/>
    <x v="1"/>
    <x v="162"/>
    <s v="Udyog Vihar"/>
    <n v="8.1"/>
    <n v="16.7"/>
    <x v="0"/>
    <x v="0"/>
    <x v="0"/>
    <x v="0"/>
    <x v="1"/>
    <s v="Other Issue"/>
    <n v="630"/>
    <n v="17.600000000000001"/>
    <m/>
    <m/>
    <s v="Cash"/>
  </r>
  <r>
    <x v="81"/>
    <x v="904"/>
    <x v="908"/>
    <x v="2"/>
    <s v="&quot;CID3832892&quot;"/>
    <x v="4"/>
    <x v="63"/>
    <s v="Pitampura"/>
    <n v="6.3"/>
    <n v="35.299999999999997"/>
    <x v="0"/>
    <x v="0"/>
    <x v="0"/>
    <x v="0"/>
    <x v="0"/>
    <s v="null"/>
    <n v="387"/>
    <n v="35.07"/>
    <n v="5"/>
    <n v="4.2"/>
    <s v="UPI"/>
  </r>
  <r>
    <x v="324"/>
    <x v="905"/>
    <x v="909"/>
    <x v="2"/>
    <s v="&quot;CID9355857&quot;"/>
    <x v="5"/>
    <x v="64"/>
    <s v="Bhiwadi"/>
    <n v="3.3"/>
    <n v="21.7"/>
    <x v="0"/>
    <x v="0"/>
    <x v="0"/>
    <x v="0"/>
    <x v="0"/>
    <s v="null"/>
    <n v="358"/>
    <n v="8.7799999999999994"/>
    <n v="3.7"/>
    <n v="4.5"/>
    <s v="UPI"/>
  </r>
  <r>
    <x v="51"/>
    <x v="906"/>
    <x v="910"/>
    <x v="1"/>
    <s v="&quot;CID2029974&quot;"/>
    <x v="5"/>
    <x v="163"/>
    <s v="Pragati Maidan"/>
    <n v="7.3"/>
    <n v="27.3"/>
    <x v="0"/>
    <x v="0"/>
    <x v="0"/>
    <x v="0"/>
    <x v="1"/>
    <s v="Vehicle Breakdown"/>
    <n v="327"/>
    <n v="8.98"/>
    <m/>
    <m/>
    <s v="UPI"/>
  </r>
  <r>
    <x v="15"/>
    <x v="907"/>
    <x v="911"/>
    <x v="2"/>
    <s v="&quot;CID2449130&quot;"/>
    <x v="1"/>
    <x v="119"/>
    <s v="ITO"/>
    <n v="2.1"/>
    <n v="38.6"/>
    <x v="0"/>
    <x v="0"/>
    <x v="0"/>
    <x v="0"/>
    <x v="0"/>
    <s v="null"/>
    <n v="784"/>
    <n v="45.62"/>
    <n v="4.4000000000000004"/>
    <n v="4.7"/>
    <s v="UPI"/>
  </r>
  <r>
    <x v="311"/>
    <x v="908"/>
    <x v="912"/>
    <x v="0"/>
    <s v="&quot;CID6052473&quot;"/>
    <x v="2"/>
    <x v="87"/>
    <s v="Satguru Ram Singh Marg"/>
    <m/>
    <m/>
    <x v="0"/>
    <x v="0"/>
    <x v="0"/>
    <x v="0"/>
    <x v="0"/>
    <s v="null"/>
    <m/>
    <m/>
    <m/>
    <m/>
    <s v="null"/>
  </r>
  <r>
    <x v="336"/>
    <x v="909"/>
    <x v="913"/>
    <x v="2"/>
    <s v="&quot;CID5008221&quot;"/>
    <x v="1"/>
    <x v="49"/>
    <s v="Golf Course Road"/>
    <n v="8.6"/>
    <n v="16.600000000000001"/>
    <x v="0"/>
    <x v="0"/>
    <x v="0"/>
    <x v="0"/>
    <x v="0"/>
    <s v="null"/>
    <n v="314"/>
    <n v="31.91"/>
    <n v="4.3"/>
    <n v="4.3"/>
    <s v="Cash"/>
  </r>
  <r>
    <x v="337"/>
    <x v="910"/>
    <x v="914"/>
    <x v="2"/>
    <s v="&quot;CID3533057&quot;"/>
    <x v="6"/>
    <x v="20"/>
    <s v="New Colony"/>
    <n v="5"/>
    <n v="17.7"/>
    <x v="0"/>
    <x v="0"/>
    <x v="0"/>
    <x v="0"/>
    <x v="0"/>
    <s v="null"/>
    <n v="802"/>
    <n v="12.66"/>
    <n v="4.2"/>
    <n v="4.5999999999999996"/>
    <s v="Uber Wallet"/>
  </r>
  <r>
    <x v="70"/>
    <x v="911"/>
    <x v="915"/>
    <x v="2"/>
    <s v="&quot;CID7557390&quot;"/>
    <x v="1"/>
    <x v="18"/>
    <s v="Gwal Pahari"/>
    <n v="4"/>
    <n v="24.6"/>
    <x v="0"/>
    <x v="0"/>
    <x v="0"/>
    <x v="0"/>
    <x v="0"/>
    <s v="null"/>
    <n v="746"/>
    <n v="35.299999999999997"/>
    <n v="3.9"/>
    <n v="3.9"/>
    <s v="Cash"/>
  </r>
  <r>
    <x v="34"/>
    <x v="912"/>
    <x v="916"/>
    <x v="2"/>
    <s v="&quot;CID5422444&quot;"/>
    <x v="5"/>
    <x v="116"/>
    <s v="Sadar Bazar Gurgaon"/>
    <n v="4.7"/>
    <n v="38.6"/>
    <x v="0"/>
    <x v="0"/>
    <x v="0"/>
    <x v="0"/>
    <x v="0"/>
    <s v="null"/>
    <n v="605"/>
    <n v="23.92"/>
    <n v="4.5"/>
    <n v="5"/>
    <s v="UPI"/>
  </r>
  <r>
    <x v="55"/>
    <x v="913"/>
    <x v="917"/>
    <x v="3"/>
    <s v="&quot;CID7374279&quot;"/>
    <x v="1"/>
    <x v="145"/>
    <s v="Botanical Garden"/>
    <n v="11.1"/>
    <m/>
    <x v="0"/>
    <x v="0"/>
    <x v="1"/>
    <x v="3"/>
    <x v="0"/>
    <s v="null"/>
    <m/>
    <m/>
    <m/>
    <m/>
    <s v="null"/>
  </r>
  <r>
    <x v="167"/>
    <x v="914"/>
    <x v="918"/>
    <x v="2"/>
    <s v="&quot;CID3149458&quot;"/>
    <x v="0"/>
    <x v="118"/>
    <s v="Sonipat"/>
    <n v="2.9"/>
    <n v="32.5"/>
    <x v="0"/>
    <x v="0"/>
    <x v="0"/>
    <x v="0"/>
    <x v="0"/>
    <s v="null"/>
    <n v="1531"/>
    <n v="18.37"/>
    <n v="4.3"/>
    <n v="4.2"/>
    <s v="Uber Wallet"/>
  </r>
  <r>
    <x v="126"/>
    <x v="915"/>
    <x v="919"/>
    <x v="2"/>
    <s v="&quot;CID3367527&quot;"/>
    <x v="1"/>
    <x v="77"/>
    <s v="Jor Bagh"/>
    <n v="6.6"/>
    <n v="19.600000000000001"/>
    <x v="0"/>
    <x v="0"/>
    <x v="0"/>
    <x v="0"/>
    <x v="0"/>
    <s v="null"/>
    <n v="343"/>
    <n v="31.47"/>
    <n v="4.0999999999999996"/>
    <n v="4.9000000000000004"/>
    <s v="Debit Card"/>
  </r>
  <r>
    <x v="152"/>
    <x v="916"/>
    <x v="920"/>
    <x v="4"/>
    <s v="&quot;CID4239191&quot;"/>
    <x v="4"/>
    <x v="5"/>
    <s v="Rajouri Garden"/>
    <n v="16.5"/>
    <m/>
    <x v="1"/>
    <x v="1"/>
    <x v="0"/>
    <x v="0"/>
    <x v="0"/>
    <s v="null"/>
    <m/>
    <m/>
    <m/>
    <m/>
    <s v="null"/>
  </r>
  <r>
    <x v="140"/>
    <x v="917"/>
    <x v="921"/>
    <x v="2"/>
    <s v="&quot;CID7624742&quot;"/>
    <x v="4"/>
    <x v="40"/>
    <s v="Raj Nagar Extension"/>
    <n v="5"/>
    <n v="29.4"/>
    <x v="0"/>
    <x v="0"/>
    <x v="0"/>
    <x v="0"/>
    <x v="0"/>
    <s v="null"/>
    <n v="76"/>
    <n v="27.43"/>
    <n v="4.4000000000000004"/>
    <n v="4.8"/>
    <s v="UPI"/>
  </r>
  <r>
    <x v="321"/>
    <x v="918"/>
    <x v="922"/>
    <x v="3"/>
    <s v="&quot;CID5222740&quot;"/>
    <x v="0"/>
    <x v="147"/>
    <s v="Dwarka Sector 21"/>
    <n v="11.8"/>
    <m/>
    <x v="0"/>
    <x v="0"/>
    <x v="1"/>
    <x v="1"/>
    <x v="0"/>
    <s v="null"/>
    <m/>
    <m/>
    <m/>
    <m/>
    <s v="null"/>
  </r>
  <r>
    <x v="117"/>
    <x v="919"/>
    <x v="923"/>
    <x v="2"/>
    <s v="&quot;CID7514435&quot;"/>
    <x v="1"/>
    <x v="14"/>
    <s v="Manesar"/>
    <n v="14.3"/>
    <n v="42.9"/>
    <x v="0"/>
    <x v="0"/>
    <x v="0"/>
    <x v="0"/>
    <x v="0"/>
    <s v="null"/>
    <n v="213"/>
    <n v="29.03"/>
    <n v="4.8"/>
    <n v="4.8"/>
    <s v="Uber Wallet"/>
  </r>
  <r>
    <x v="105"/>
    <x v="920"/>
    <x v="924"/>
    <x v="2"/>
    <s v="&quot;CID1604632&quot;"/>
    <x v="4"/>
    <x v="28"/>
    <s v="Ashok Park Main"/>
    <n v="11.8"/>
    <n v="26.5"/>
    <x v="0"/>
    <x v="0"/>
    <x v="0"/>
    <x v="0"/>
    <x v="0"/>
    <s v="null"/>
    <n v="171"/>
    <n v="20.9"/>
    <n v="4.5999999999999996"/>
    <n v="4.4000000000000004"/>
    <s v="Cash"/>
  </r>
  <r>
    <x v="287"/>
    <x v="921"/>
    <x v="925"/>
    <x v="2"/>
    <s v="&quot;CID5857943&quot;"/>
    <x v="5"/>
    <x v="44"/>
    <s v="IFFCO Chowk"/>
    <n v="2.6"/>
    <n v="43.9"/>
    <x v="0"/>
    <x v="0"/>
    <x v="0"/>
    <x v="0"/>
    <x v="0"/>
    <s v="null"/>
    <n v="422"/>
    <n v="40.01"/>
    <n v="3.8"/>
    <n v="4.3"/>
    <s v="UPI"/>
  </r>
  <r>
    <x v="66"/>
    <x v="922"/>
    <x v="926"/>
    <x v="1"/>
    <s v="&quot;CID5342876&quot;"/>
    <x v="5"/>
    <x v="26"/>
    <s v="Noida Extension"/>
    <n v="6.8"/>
    <n v="23.8"/>
    <x v="0"/>
    <x v="0"/>
    <x v="0"/>
    <x v="0"/>
    <x v="1"/>
    <s v="Other Issue"/>
    <n v="119"/>
    <n v="8.06"/>
    <m/>
    <m/>
    <s v="Cash"/>
  </r>
  <r>
    <x v="327"/>
    <x v="923"/>
    <x v="927"/>
    <x v="2"/>
    <s v="&quot;CID5235850&quot;"/>
    <x v="1"/>
    <x v="52"/>
    <s v="Lok Kalyan Marg"/>
    <n v="5"/>
    <n v="15.1"/>
    <x v="0"/>
    <x v="0"/>
    <x v="0"/>
    <x v="0"/>
    <x v="0"/>
    <s v="null"/>
    <n v="659"/>
    <n v="30.08"/>
    <n v="4.4000000000000004"/>
    <n v="3.6"/>
    <s v="Debit Card"/>
  </r>
  <r>
    <x v="180"/>
    <x v="924"/>
    <x v="928"/>
    <x v="1"/>
    <s v="&quot;CID8860496&quot;"/>
    <x v="5"/>
    <x v="78"/>
    <s v="Nirman Vihar"/>
    <n v="8.3000000000000007"/>
    <n v="20.2"/>
    <x v="0"/>
    <x v="0"/>
    <x v="0"/>
    <x v="0"/>
    <x v="1"/>
    <s v="Vehicle Breakdown"/>
    <n v="1247"/>
    <n v="11.31"/>
    <m/>
    <m/>
    <s v="Debit Card"/>
  </r>
  <r>
    <x v="9"/>
    <x v="925"/>
    <x v="929"/>
    <x v="3"/>
    <s v="&quot;CID1745153&quot;"/>
    <x v="1"/>
    <x v="60"/>
    <s v="Jahangirpuri"/>
    <n v="10.4"/>
    <m/>
    <x v="0"/>
    <x v="0"/>
    <x v="1"/>
    <x v="1"/>
    <x v="0"/>
    <s v="null"/>
    <m/>
    <m/>
    <m/>
    <m/>
    <s v="null"/>
  </r>
  <r>
    <x v="322"/>
    <x v="926"/>
    <x v="930"/>
    <x v="2"/>
    <s v="&quot;CID3819273&quot;"/>
    <x v="2"/>
    <x v="40"/>
    <s v="Tagore Garden"/>
    <n v="10.5"/>
    <n v="38.9"/>
    <x v="0"/>
    <x v="0"/>
    <x v="0"/>
    <x v="0"/>
    <x v="0"/>
    <s v="null"/>
    <n v="279"/>
    <n v="43.33"/>
    <n v="3.8"/>
    <n v="4.9000000000000004"/>
    <s v="UPI"/>
  </r>
  <r>
    <x v="34"/>
    <x v="927"/>
    <x v="931"/>
    <x v="2"/>
    <s v="&quot;CID9899554&quot;"/>
    <x v="5"/>
    <x v="64"/>
    <s v="Gurgaon Sector 56"/>
    <n v="11.5"/>
    <n v="22.5"/>
    <x v="0"/>
    <x v="0"/>
    <x v="0"/>
    <x v="0"/>
    <x v="0"/>
    <s v="null"/>
    <n v="2908"/>
    <n v="23.65"/>
    <n v="4.2"/>
    <n v="5"/>
    <s v="Debit Card"/>
  </r>
  <r>
    <x v="56"/>
    <x v="928"/>
    <x v="932"/>
    <x v="1"/>
    <s v="&quot;CID4297352&quot;"/>
    <x v="2"/>
    <x v="5"/>
    <s v="Vasant Kunj"/>
    <n v="3.2"/>
    <n v="14.1"/>
    <x v="0"/>
    <x v="0"/>
    <x v="0"/>
    <x v="0"/>
    <x v="1"/>
    <s v="Vehicle Breakdown"/>
    <n v="447"/>
    <n v="12.81"/>
    <m/>
    <m/>
    <s v="Uber Wallet"/>
  </r>
  <r>
    <x v="197"/>
    <x v="929"/>
    <x v="933"/>
    <x v="2"/>
    <s v="&quot;CID4756285&quot;"/>
    <x v="1"/>
    <x v="7"/>
    <s v="Samaypur Badli"/>
    <n v="4.8"/>
    <n v="30.9"/>
    <x v="0"/>
    <x v="0"/>
    <x v="0"/>
    <x v="0"/>
    <x v="0"/>
    <s v="null"/>
    <n v="726"/>
    <n v="40.97"/>
    <n v="4.0999999999999996"/>
    <n v="4.9000000000000004"/>
    <s v="Cash"/>
  </r>
  <r>
    <x v="38"/>
    <x v="930"/>
    <x v="934"/>
    <x v="2"/>
    <s v="&quot;CID4523333&quot;"/>
    <x v="2"/>
    <x v="25"/>
    <s v="Shahdara"/>
    <n v="10.4"/>
    <n v="44.9"/>
    <x v="0"/>
    <x v="0"/>
    <x v="0"/>
    <x v="0"/>
    <x v="0"/>
    <s v="null"/>
    <n v="54"/>
    <n v="23.39"/>
    <n v="4.4000000000000004"/>
    <n v="4.7"/>
    <s v="Cash"/>
  </r>
  <r>
    <x v="242"/>
    <x v="931"/>
    <x v="935"/>
    <x v="2"/>
    <s v="&quot;CID4250474&quot;"/>
    <x v="3"/>
    <x v="164"/>
    <s v="Karol Bagh"/>
    <n v="7.5"/>
    <n v="20.8"/>
    <x v="0"/>
    <x v="0"/>
    <x v="0"/>
    <x v="0"/>
    <x v="0"/>
    <s v="null"/>
    <n v="321"/>
    <n v="46.44"/>
    <n v="4.4000000000000004"/>
    <n v="3.2"/>
    <s v="Cash"/>
  </r>
  <r>
    <x v="133"/>
    <x v="932"/>
    <x v="936"/>
    <x v="4"/>
    <s v="&quot;CID2099999&quot;"/>
    <x v="5"/>
    <x v="168"/>
    <s v="Barakhamba Road"/>
    <n v="15.9"/>
    <m/>
    <x v="1"/>
    <x v="4"/>
    <x v="0"/>
    <x v="0"/>
    <x v="0"/>
    <s v="null"/>
    <m/>
    <m/>
    <m/>
    <m/>
    <s v="null"/>
  </r>
  <r>
    <x v="43"/>
    <x v="933"/>
    <x v="937"/>
    <x v="4"/>
    <s v="&quot;CID5407822&quot;"/>
    <x v="4"/>
    <x v="114"/>
    <s v="Noida Sector 62"/>
    <n v="7.3"/>
    <m/>
    <x v="1"/>
    <x v="2"/>
    <x v="0"/>
    <x v="0"/>
    <x v="0"/>
    <s v="null"/>
    <m/>
    <m/>
    <m/>
    <m/>
    <s v="null"/>
  </r>
  <r>
    <x v="201"/>
    <x v="934"/>
    <x v="938"/>
    <x v="1"/>
    <s v="&quot;CID7777597&quot;"/>
    <x v="2"/>
    <x v="169"/>
    <s v="Narsinghpur"/>
    <n v="9.9"/>
    <n v="19.600000000000001"/>
    <x v="0"/>
    <x v="0"/>
    <x v="0"/>
    <x v="0"/>
    <x v="1"/>
    <s v="Customer Demand"/>
    <n v="874"/>
    <n v="3.25"/>
    <m/>
    <m/>
    <s v="Uber Wallet"/>
  </r>
  <r>
    <x v="173"/>
    <x v="935"/>
    <x v="939"/>
    <x v="3"/>
    <s v="&quot;CID5826087&quot;"/>
    <x v="6"/>
    <x v="111"/>
    <s v="Hero Honda Chowk"/>
    <n v="5.5"/>
    <m/>
    <x v="0"/>
    <x v="0"/>
    <x v="1"/>
    <x v="1"/>
    <x v="0"/>
    <s v="null"/>
    <m/>
    <m/>
    <m/>
    <m/>
    <s v="null"/>
  </r>
  <r>
    <x v="299"/>
    <x v="936"/>
    <x v="940"/>
    <x v="2"/>
    <s v="&quot;CID4919793&quot;"/>
    <x v="4"/>
    <x v="173"/>
    <s v="Kherki Daula Toll"/>
    <n v="7.5"/>
    <n v="21.3"/>
    <x v="0"/>
    <x v="0"/>
    <x v="0"/>
    <x v="0"/>
    <x v="0"/>
    <s v="null"/>
    <n v="790"/>
    <n v="43.79"/>
    <n v="4.8"/>
    <n v="4.5999999999999996"/>
    <s v="UPI"/>
  </r>
  <r>
    <x v="74"/>
    <x v="937"/>
    <x v="941"/>
    <x v="3"/>
    <s v="&quot;CID6427273&quot;"/>
    <x v="3"/>
    <x v="107"/>
    <s v="New Delhi Railway Station"/>
    <n v="9.8000000000000007"/>
    <m/>
    <x v="0"/>
    <x v="0"/>
    <x v="1"/>
    <x v="3"/>
    <x v="0"/>
    <s v="null"/>
    <m/>
    <m/>
    <m/>
    <m/>
    <s v="null"/>
  </r>
  <r>
    <x v="91"/>
    <x v="938"/>
    <x v="942"/>
    <x v="3"/>
    <s v="&quot;CID6472958&quot;"/>
    <x v="3"/>
    <x v="81"/>
    <s v="Yamuna Bank"/>
    <n v="8.6999999999999993"/>
    <m/>
    <x v="0"/>
    <x v="0"/>
    <x v="1"/>
    <x v="1"/>
    <x v="0"/>
    <s v="null"/>
    <m/>
    <m/>
    <m/>
    <m/>
    <s v="null"/>
  </r>
  <r>
    <x v="14"/>
    <x v="939"/>
    <x v="943"/>
    <x v="2"/>
    <s v="&quot;CID9881299&quot;"/>
    <x v="4"/>
    <x v="44"/>
    <s v="Faridabad Sector 15"/>
    <n v="14.8"/>
    <n v="27"/>
    <x v="0"/>
    <x v="0"/>
    <x v="0"/>
    <x v="0"/>
    <x v="0"/>
    <s v="null"/>
    <n v="56"/>
    <n v="32.82"/>
    <n v="4.5999999999999996"/>
    <n v="4.9000000000000004"/>
    <s v="Credit Card"/>
  </r>
  <r>
    <x v="172"/>
    <x v="940"/>
    <x v="944"/>
    <x v="2"/>
    <s v="&quot;CID4863126&quot;"/>
    <x v="4"/>
    <x v="54"/>
    <s v="Tagore Garden"/>
    <n v="10.3"/>
    <n v="29.2"/>
    <x v="0"/>
    <x v="0"/>
    <x v="0"/>
    <x v="0"/>
    <x v="0"/>
    <s v="null"/>
    <n v="889"/>
    <n v="19.82"/>
    <n v="4.7"/>
    <n v="3.9"/>
    <s v="Debit Card"/>
  </r>
  <r>
    <x v="104"/>
    <x v="941"/>
    <x v="945"/>
    <x v="2"/>
    <s v="&quot;CID9241944&quot;"/>
    <x v="2"/>
    <x v="29"/>
    <s v="Peeragarhi"/>
    <n v="4.0999999999999996"/>
    <n v="37.799999999999997"/>
    <x v="0"/>
    <x v="0"/>
    <x v="0"/>
    <x v="0"/>
    <x v="0"/>
    <s v="null"/>
    <n v="722"/>
    <n v="40"/>
    <n v="3.8"/>
    <n v="4.9000000000000004"/>
    <s v="Cash"/>
  </r>
  <r>
    <x v="331"/>
    <x v="942"/>
    <x v="946"/>
    <x v="2"/>
    <s v="&quot;CID1401158&quot;"/>
    <x v="5"/>
    <x v="30"/>
    <s v="Welcome"/>
    <n v="13.9"/>
    <n v="30.3"/>
    <x v="0"/>
    <x v="0"/>
    <x v="0"/>
    <x v="0"/>
    <x v="0"/>
    <s v="null"/>
    <n v="175"/>
    <n v="40.659999999999997"/>
    <n v="4.0999999999999996"/>
    <n v="4.5"/>
    <s v="UPI"/>
  </r>
  <r>
    <x v="256"/>
    <x v="943"/>
    <x v="947"/>
    <x v="2"/>
    <s v="&quot;CID5005415&quot;"/>
    <x v="5"/>
    <x v="66"/>
    <s v="Civil Lines Gurgaon"/>
    <n v="7.9"/>
    <n v="16.3"/>
    <x v="0"/>
    <x v="0"/>
    <x v="0"/>
    <x v="0"/>
    <x v="0"/>
    <s v="null"/>
    <n v="539"/>
    <n v="10.89"/>
    <n v="4.7"/>
    <n v="4.2"/>
    <s v="UPI"/>
  </r>
  <r>
    <x v="246"/>
    <x v="944"/>
    <x v="948"/>
    <x v="3"/>
    <s v="&quot;CID6075253&quot;"/>
    <x v="0"/>
    <x v="32"/>
    <s v="Lok Kalyan Marg"/>
    <n v="4.0999999999999996"/>
    <m/>
    <x v="0"/>
    <x v="0"/>
    <x v="1"/>
    <x v="4"/>
    <x v="0"/>
    <s v="null"/>
    <m/>
    <m/>
    <m/>
    <m/>
    <s v="null"/>
  </r>
  <r>
    <x v="337"/>
    <x v="945"/>
    <x v="949"/>
    <x v="0"/>
    <s v="&quot;CID7132603&quot;"/>
    <x v="0"/>
    <x v="100"/>
    <s v="Rajiv Chowk"/>
    <m/>
    <m/>
    <x v="0"/>
    <x v="0"/>
    <x v="0"/>
    <x v="0"/>
    <x v="0"/>
    <s v="null"/>
    <m/>
    <m/>
    <m/>
    <m/>
    <s v="null"/>
  </r>
  <r>
    <x v="186"/>
    <x v="946"/>
    <x v="950"/>
    <x v="2"/>
    <s v="&quot;CID1690186&quot;"/>
    <x v="5"/>
    <x v="100"/>
    <s v="Govindpuri"/>
    <n v="11.8"/>
    <n v="43.6"/>
    <x v="0"/>
    <x v="0"/>
    <x v="0"/>
    <x v="0"/>
    <x v="0"/>
    <s v="null"/>
    <n v="822"/>
    <n v="41.4"/>
    <n v="4.0999999999999996"/>
    <n v="4.3"/>
    <s v="UPI"/>
  </r>
  <r>
    <x v="81"/>
    <x v="947"/>
    <x v="951"/>
    <x v="2"/>
    <s v="&quot;CID8068764&quot;"/>
    <x v="4"/>
    <x v="123"/>
    <s v="Pitampura"/>
    <n v="7.2"/>
    <n v="32"/>
    <x v="0"/>
    <x v="0"/>
    <x v="0"/>
    <x v="0"/>
    <x v="0"/>
    <s v="null"/>
    <n v="298"/>
    <n v="34.71"/>
    <n v="4.5999999999999996"/>
    <n v="4.4000000000000004"/>
    <s v="Credit Card"/>
  </r>
  <r>
    <x v="77"/>
    <x v="948"/>
    <x v="952"/>
    <x v="2"/>
    <s v="&quot;CID4531973&quot;"/>
    <x v="2"/>
    <x v="142"/>
    <s v="Chandni Chowk"/>
    <n v="2.1"/>
    <n v="41.8"/>
    <x v="0"/>
    <x v="0"/>
    <x v="0"/>
    <x v="0"/>
    <x v="0"/>
    <s v="null"/>
    <n v="812"/>
    <n v="34.68"/>
    <n v="4.3"/>
    <n v="3.9"/>
    <s v="UPI"/>
  </r>
  <r>
    <x v="58"/>
    <x v="949"/>
    <x v="953"/>
    <x v="2"/>
    <s v="&quot;CID6467433&quot;"/>
    <x v="2"/>
    <x v="53"/>
    <s v="New Colony"/>
    <n v="2.4"/>
    <n v="24.8"/>
    <x v="0"/>
    <x v="0"/>
    <x v="0"/>
    <x v="0"/>
    <x v="0"/>
    <s v="null"/>
    <n v="761"/>
    <n v="26.32"/>
    <n v="4.2"/>
    <n v="4.3"/>
    <s v="UPI"/>
  </r>
  <r>
    <x v="117"/>
    <x v="950"/>
    <x v="954"/>
    <x v="4"/>
    <s v="&quot;CID5247355&quot;"/>
    <x v="0"/>
    <x v="114"/>
    <s v="RK Puram"/>
    <n v="11.5"/>
    <m/>
    <x v="1"/>
    <x v="4"/>
    <x v="0"/>
    <x v="0"/>
    <x v="0"/>
    <s v="null"/>
    <m/>
    <m/>
    <m/>
    <m/>
    <s v="null"/>
  </r>
  <r>
    <x v="90"/>
    <x v="951"/>
    <x v="955"/>
    <x v="2"/>
    <s v="&quot;CID2218993&quot;"/>
    <x v="0"/>
    <x v="163"/>
    <s v="Huda City Centre"/>
    <n v="11.8"/>
    <n v="32.1"/>
    <x v="0"/>
    <x v="0"/>
    <x v="0"/>
    <x v="0"/>
    <x v="0"/>
    <s v="null"/>
    <n v="313"/>
    <n v="13.5"/>
    <n v="3.4"/>
    <n v="4.9000000000000004"/>
    <s v="UPI"/>
  </r>
  <r>
    <x v="228"/>
    <x v="952"/>
    <x v="956"/>
    <x v="0"/>
    <s v="&quot;CID5429192&quot;"/>
    <x v="2"/>
    <x v="38"/>
    <s v="Okhla"/>
    <m/>
    <m/>
    <x v="0"/>
    <x v="0"/>
    <x v="0"/>
    <x v="0"/>
    <x v="0"/>
    <s v="null"/>
    <m/>
    <m/>
    <m/>
    <m/>
    <s v="null"/>
  </r>
  <r>
    <x v="190"/>
    <x v="953"/>
    <x v="957"/>
    <x v="4"/>
    <s v="&quot;CID9328632&quot;"/>
    <x v="6"/>
    <x v="25"/>
    <s v="INA Market"/>
    <n v="7.4"/>
    <m/>
    <x v="1"/>
    <x v="4"/>
    <x v="0"/>
    <x v="0"/>
    <x v="0"/>
    <s v="null"/>
    <m/>
    <m/>
    <m/>
    <m/>
    <s v="null"/>
  </r>
  <r>
    <x v="285"/>
    <x v="954"/>
    <x v="958"/>
    <x v="2"/>
    <s v="&quot;CID7934398&quot;"/>
    <x v="5"/>
    <x v="46"/>
    <s v="Welcome"/>
    <n v="10.8"/>
    <n v="29.2"/>
    <x v="0"/>
    <x v="0"/>
    <x v="0"/>
    <x v="0"/>
    <x v="0"/>
    <s v="null"/>
    <n v="217"/>
    <n v="11.82"/>
    <n v="3.9"/>
    <n v="3.3"/>
    <s v="Cash"/>
  </r>
  <r>
    <x v="63"/>
    <x v="955"/>
    <x v="959"/>
    <x v="3"/>
    <s v="&quot;CID2152677&quot;"/>
    <x v="4"/>
    <x v="101"/>
    <s v="Ghitorni"/>
    <n v="11.1"/>
    <m/>
    <x v="0"/>
    <x v="0"/>
    <x v="1"/>
    <x v="3"/>
    <x v="0"/>
    <s v="null"/>
    <m/>
    <m/>
    <m/>
    <m/>
    <s v="null"/>
  </r>
  <r>
    <x v="56"/>
    <x v="956"/>
    <x v="960"/>
    <x v="4"/>
    <s v="&quot;CID4054315&quot;"/>
    <x v="5"/>
    <x v="17"/>
    <s v="Mansarovar Park"/>
    <n v="8.6999999999999993"/>
    <m/>
    <x v="1"/>
    <x v="5"/>
    <x v="0"/>
    <x v="0"/>
    <x v="0"/>
    <s v="null"/>
    <m/>
    <m/>
    <m/>
    <m/>
    <s v="null"/>
  </r>
  <r>
    <x v="186"/>
    <x v="957"/>
    <x v="961"/>
    <x v="2"/>
    <s v="&quot;CID9437617&quot;"/>
    <x v="1"/>
    <x v="36"/>
    <s v="Vatika Chowk"/>
    <n v="4.5999999999999996"/>
    <n v="29.4"/>
    <x v="0"/>
    <x v="0"/>
    <x v="0"/>
    <x v="0"/>
    <x v="0"/>
    <s v="null"/>
    <n v="811"/>
    <n v="12.7"/>
    <n v="4.2"/>
    <n v="4.2"/>
    <s v="UPI"/>
  </r>
  <r>
    <x v="302"/>
    <x v="803"/>
    <x v="962"/>
    <x v="2"/>
    <s v="&quot;CID8197961&quot;"/>
    <x v="2"/>
    <x v="118"/>
    <s v="Sohna Road"/>
    <n v="10.6"/>
    <n v="40.200000000000003"/>
    <x v="0"/>
    <x v="0"/>
    <x v="0"/>
    <x v="0"/>
    <x v="0"/>
    <s v="null"/>
    <n v="438"/>
    <n v="25.71"/>
    <n v="4.2"/>
    <n v="4.5999999999999996"/>
    <s v="Credit Card"/>
  </r>
  <r>
    <x v="300"/>
    <x v="958"/>
    <x v="963"/>
    <x v="1"/>
    <s v="&quot;CID4158599&quot;"/>
    <x v="4"/>
    <x v="93"/>
    <s v="Botanical Garden"/>
    <n v="4.5999999999999996"/>
    <n v="14"/>
    <x v="0"/>
    <x v="0"/>
    <x v="0"/>
    <x v="0"/>
    <x v="1"/>
    <s v="Vehicle Breakdown"/>
    <n v="682"/>
    <n v="1.24"/>
    <m/>
    <m/>
    <s v="Cash"/>
  </r>
  <r>
    <x v="227"/>
    <x v="959"/>
    <x v="964"/>
    <x v="2"/>
    <s v="&quot;CID6440222&quot;"/>
    <x v="2"/>
    <x v="20"/>
    <s v="Khan Market"/>
    <n v="10.5"/>
    <n v="28.7"/>
    <x v="0"/>
    <x v="0"/>
    <x v="0"/>
    <x v="0"/>
    <x v="0"/>
    <s v="null"/>
    <n v="294"/>
    <n v="6.61"/>
    <n v="4.3"/>
    <n v="4.7"/>
    <s v="Credit Card"/>
  </r>
  <r>
    <x v="206"/>
    <x v="960"/>
    <x v="965"/>
    <x v="0"/>
    <s v="&quot;CID1972533&quot;"/>
    <x v="1"/>
    <x v="87"/>
    <s v="Manesar"/>
    <m/>
    <m/>
    <x v="0"/>
    <x v="0"/>
    <x v="0"/>
    <x v="0"/>
    <x v="0"/>
    <s v="null"/>
    <m/>
    <m/>
    <m/>
    <m/>
    <s v="null"/>
  </r>
  <r>
    <x v="209"/>
    <x v="961"/>
    <x v="966"/>
    <x v="2"/>
    <s v="&quot;CID4264123&quot;"/>
    <x v="2"/>
    <x v="77"/>
    <s v="Gurgaon Railway Station"/>
    <n v="5.2"/>
    <n v="36.9"/>
    <x v="0"/>
    <x v="0"/>
    <x v="0"/>
    <x v="0"/>
    <x v="0"/>
    <s v="null"/>
    <n v="272"/>
    <n v="12.56"/>
    <n v="4.7"/>
    <n v="4.9000000000000004"/>
    <s v="Cash"/>
  </r>
  <r>
    <x v="86"/>
    <x v="962"/>
    <x v="967"/>
    <x v="1"/>
    <s v="&quot;CID3810535&quot;"/>
    <x v="3"/>
    <x v="28"/>
    <s v="Tughlakabad"/>
    <n v="4"/>
    <n v="25.6"/>
    <x v="0"/>
    <x v="0"/>
    <x v="0"/>
    <x v="0"/>
    <x v="1"/>
    <s v="Other Issue"/>
    <n v="401"/>
    <n v="5.42"/>
    <m/>
    <m/>
    <s v="UPI"/>
  </r>
  <r>
    <x v="338"/>
    <x v="963"/>
    <x v="968"/>
    <x v="1"/>
    <s v="&quot;CID9641231&quot;"/>
    <x v="1"/>
    <x v="127"/>
    <s v="Saket"/>
    <n v="8.8000000000000007"/>
    <n v="20.6"/>
    <x v="0"/>
    <x v="0"/>
    <x v="0"/>
    <x v="0"/>
    <x v="1"/>
    <s v="Vehicle Breakdown"/>
    <n v="114"/>
    <n v="8.1199999999999992"/>
    <m/>
    <m/>
    <s v="UPI"/>
  </r>
  <r>
    <x v="56"/>
    <x v="964"/>
    <x v="969"/>
    <x v="2"/>
    <s v="&quot;CID3176600&quot;"/>
    <x v="3"/>
    <x v="58"/>
    <s v="Rithala"/>
    <n v="5.4"/>
    <n v="44.3"/>
    <x v="0"/>
    <x v="0"/>
    <x v="0"/>
    <x v="0"/>
    <x v="0"/>
    <s v="null"/>
    <n v="173"/>
    <n v="2.73"/>
    <n v="5"/>
    <n v="4.9000000000000004"/>
    <s v="UPI"/>
  </r>
  <r>
    <x v="18"/>
    <x v="965"/>
    <x v="970"/>
    <x v="2"/>
    <s v="&quot;CID8466729&quot;"/>
    <x v="2"/>
    <x v="134"/>
    <s v="Shastri Nagar"/>
    <n v="6.7"/>
    <n v="44.8"/>
    <x v="0"/>
    <x v="0"/>
    <x v="0"/>
    <x v="0"/>
    <x v="0"/>
    <s v="null"/>
    <n v="145"/>
    <n v="36"/>
    <n v="3.2"/>
    <n v="4.5999999999999996"/>
    <s v="UPI"/>
  </r>
  <r>
    <x v="21"/>
    <x v="966"/>
    <x v="971"/>
    <x v="2"/>
    <s v="&quot;CID1749983&quot;"/>
    <x v="5"/>
    <x v="127"/>
    <s v="Greater Noida"/>
    <n v="4.5"/>
    <n v="40"/>
    <x v="0"/>
    <x v="0"/>
    <x v="0"/>
    <x v="0"/>
    <x v="0"/>
    <s v="null"/>
    <n v="252"/>
    <n v="38.159999999999997"/>
    <n v="5"/>
    <n v="4.3"/>
    <s v="UPI"/>
  </r>
  <r>
    <x v="78"/>
    <x v="967"/>
    <x v="972"/>
    <x v="1"/>
    <s v="&quot;CID4582446&quot;"/>
    <x v="5"/>
    <x v="173"/>
    <s v="Mandi House"/>
    <n v="2.9"/>
    <n v="28.2"/>
    <x v="0"/>
    <x v="0"/>
    <x v="0"/>
    <x v="0"/>
    <x v="1"/>
    <s v="Customer Demand"/>
    <n v="118"/>
    <n v="8.06"/>
    <m/>
    <m/>
    <s v="Debit Card"/>
  </r>
  <r>
    <x v="278"/>
    <x v="968"/>
    <x v="973"/>
    <x v="2"/>
    <s v="&quot;CID6183084&quot;"/>
    <x v="4"/>
    <x v="67"/>
    <s v="Kherki Daula Toll"/>
    <n v="13.2"/>
    <n v="17"/>
    <x v="0"/>
    <x v="0"/>
    <x v="0"/>
    <x v="0"/>
    <x v="0"/>
    <s v="null"/>
    <n v="74"/>
    <n v="4.1500000000000004"/>
    <n v="4.0999999999999996"/>
    <n v="4.2"/>
    <s v="Uber Wallet"/>
  </r>
  <r>
    <x v="179"/>
    <x v="969"/>
    <x v="974"/>
    <x v="2"/>
    <s v="&quot;CID2980558&quot;"/>
    <x v="0"/>
    <x v="145"/>
    <s v="Gurgaon Sector 29"/>
    <n v="5.0999999999999996"/>
    <n v="30.1"/>
    <x v="0"/>
    <x v="0"/>
    <x v="0"/>
    <x v="0"/>
    <x v="0"/>
    <s v="null"/>
    <n v="944"/>
    <n v="16.7"/>
    <n v="4.5999999999999996"/>
    <n v="4.3"/>
    <s v="UPI"/>
  </r>
  <r>
    <x v="32"/>
    <x v="970"/>
    <x v="975"/>
    <x v="2"/>
    <s v="&quot;CID1066576&quot;"/>
    <x v="2"/>
    <x v="161"/>
    <s v="Kaushambi"/>
    <n v="14.1"/>
    <n v="37.700000000000003"/>
    <x v="0"/>
    <x v="0"/>
    <x v="0"/>
    <x v="0"/>
    <x v="0"/>
    <s v="null"/>
    <n v="758"/>
    <n v="18.829999999999998"/>
    <n v="4.3"/>
    <n v="4.2"/>
    <s v="Cash"/>
  </r>
  <r>
    <x v="66"/>
    <x v="971"/>
    <x v="976"/>
    <x v="2"/>
    <s v="&quot;CID6906507&quot;"/>
    <x v="5"/>
    <x v="105"/>
    <s v="AIIMS"/>
    <n v="13.9"/>
    <n v="41.6"/>
    <x v="0"/>
    <x v="0"/>
    <x v="0"/>
    <x v="0"/>
    <x v="0"/>
    <s v="null"/>
    <n v="57"/>
    <n v="49.95"/>
    <n v="4.4000000000000004"/>
    <n v="4.7"/>
    <s v="Cash"/>
  </r>
  <r>
    <x v="239"/>
    <x v="972"/>
    <x v="977"/>
    <x v="2"/>
    <s v="&quot;CID8460871&quot;"/>
    <x v="2"/>
    <x v="142"/>
    <s v="Indraprastha"/>
    <n v="5.7"/>
    <n v="38.5"/>
    <x v="0"/>
    <x v="0"/>
    <x v="0"/>
    <x v="0"/>
    <x v="0"/>
    <s v="null"/>
    <n v="130"/>
    <n v="20.92"/>
    <n v="4.3"/>
    <n v="4.5999999999999996"/>
    <s v="UPI"/>
  </r>
  <r>
    <x v="9"/>
    <x v="973"/>
    <x v="978"/>
    <x v="3"/>
    <s v="&quot;CID5243272&quot;"/>
    <x v="3"/>
    <x v="76"/>
    <s v="Kaushambi"/>
    <n v="10.7"/>
    <m/>
    <x v="0"/>
    <x v="0"/>
    <x v="1"/>
    <x v="3"/>
    <x v="0"/>
    <s v="null"/>
    <m/>
    <m/>
    <m/>
    <m/>
    <s v="null"/>
  </r>
  <r>
    <x v="27"/>
    <x v="974"/>
    <x v="979"/>
    <x v="3"/>
    <s v="&quot;CID7646791&quot;"/>
    <x v="4"/>
    <x v="17"/>
    <s v="Udyog Vihar"/>
    <n v="3.8"/>
    <m/>
    <x v="0"/>
    <x v="0"/>
    <x v="1"/>
    <x v="2"/>
    <x v="0"/>
    <s v="null"/>
    <m/>
    <m/>
    <m/>
    <m/>
    <s v="null"/>
  </r>
  <r>
    <x v="83"/>
    <x v="975"/>
    <x v="980"/>
    <x v="2"/>
    <s v="&quot;CID6816039&quot;"/>
    <x v="3"/>
    <x v="2"/>
    <s v="Karol Bagh"/>
    <n v="14"/>
    <n v="36.200000000000003"/>
    <x v="0"/>
    <x v="0"/>
    <x v="0"/>
    <x v="0"/>
    <x v="0"/>
    <s v="null"/>
    <n v="795"/>
    <n v="19.559999999999999"/>
    <n v="3.9"/>
    <n v="4.2"/>
    <s v="UPI"/>
  </r>
  <r>
    <x v="14"/>
    <x v="976"/>
    <x v="981"/>
    <x v="2"/>
    <s v="&quot;CID7931768&quot;"/>
    <x v="4"/>
    <x v="126"/>
    <s v="Yamuna Bank"/>
    <n v="10.3"/>
    <n v="20.399999999999999"/>
    <x v="0"/>
    <x v="0"/>
    <x v="0"/>
    <x v="0"/>
    <x v="0"/>
    <s v="null"/>
    <n v="304"/>
    <n v="41.14"/>
    <n v="4.7"/>
    <n v="3.9"/>
    <s v="Cash"/>
  </r>
  <r>
    <x v="177"/>
    <x v="977"/>
    <x v="982"/>
    <x v="2"/>
    <s v="&quot;CID7983370&quot;"/>
    <x v="5"/>
    <x v="19"/>
    <s v="Ardee City"/>
    <n v="14.7"/>
    <n v="23.2"/>
    <x v="0"/>
    <x v="0"/>
    <x v="0"/>
    <x v="0"/>
    <x v="0"/>
    <s v="null"/>
    <n v="147"/>
    <n v="2.84"/>
    <n v="3.7"/>
    <n v="4.9000000000000004"/>
    <s v="Uber Wallet"/>
  </r>
  <r>
    <x v="55"/>
    <x v="978"/>
    <x v="983"/>
    <x v="3"/>
    <s v="&quot;CID1555665&quot;"/>
    <x v="5"/>
    <x v="87"/>
    <s v="Vidhan Sabha"/>
    <n v="6.7"/>
    <m/>
    <x v="0"/>
    <x v="0"/>
    <x v="1"/>
    <x v="2"/>
    <x v="0"/>
    <s v="null"/>
    <m/>
    <m/>
    <m/>
    <m/>
    <s v="null"/>
  </r>
  <r>
    <x v="262"/>
    <x v="979"/>
    <x v="984"/>
    <x v="2"/>
    <s v="&quot;CID3108623&quot;"/>
    <x v="2"/>
    <x v="5"/>
    <s v="Paschim Vihar"/>
    <n v="4.8"/>
    <n v="28.4"/>
    <x v="0"/>
    <x v="0"/>
    <x v="0"/>
    <x v="0"/>
    <x v="0"/>
    <s v="null"/>
    <n v="215"/>
    <n v="16.41"/>
    <n v="4.2"/>
    <n v="3.8"/>
    <s v="UPI"/>
  </r>
  <r>
    <x v="281"/>
    <x v="980"/>
    <x v="985"/>
    <x v="1"/>
    <s v="&quot;CID9363567&quot;"/>
    <x v="2"/>
    <x v="109"/>
    <s v="Indirapuram"/>
    <n v="7"/>
    <n v="16.100000000000001"/>
    <x v="0"/>
    <x v="0"/>
    <x v="0"/>
    <x v="0"/>
    <x v="1"/>
    <s v="Other Issue"/>
    <n v="210"/>
    <n v="18.11"/>
    <m/>
    <m/>
    <s v="Credit Card"/>
  </r>
  <r>
    <x v="226"/>
    <x v="981"/>
    <x v="986"/>
    <x v="2"/>
    <s v="&quot;CID2116488&quot;"/>
    <x v="4"/>
    <x v="57"/>
    <s v="Chanakyapuri"/>
    <n v="4.0999999999999996"/>
    <n v="31.8"/>
    <x v="0"/>
    <x v="0"/>
    <x v="0"/>
    <x v="0"/>
    <x v="0"/>
    <s v="null"/>
    <n v="315"/>
    <n v="33.14"/>
    <n v="3.7"/>
    <n v="4.3"/>
    <s v="Debit Card"/>
  </r>
  <r>
    <x v="159"/>
    <x v="982"/>
    <x v="987"/>
    <x v="3"/>
    <s v="&quot;CID7308464&quot;"/>
    <x v="3"/>
    <x v="51"/>
    <s v="Ghaziabad"/>
    <n v="4.3"/>
    <m/>
    <x v="0"/>
    <x v="0"/>
    <x v="1"/>
    <x v="2"/>
    <x v="0"/>
    <s v="null"/>
    <m/>
    <m/>
    <m/>
    <m/>
    <s v="null"/>
  </r>
  <r>
    <x v="256"/>
    <x v="983"/>
    <x v="988"/>
    <x v="4"/>
    <s v="&quot;CID2317986&quot;"/>
    <x v="4"/>
    <x v="71"/>
    <s v="Preet Vihar"/>
    <n v="9.5"/>
    <m/>
    <x v="1"/>
    <x v="5"/>
    <x v="0"/>
    <x v="0"/>
    <x v="0"/>
    <s v="null"/>
    <m/>
    <m/>
    <m/>
    <m/>
    <s v="null"/>
  </r>
  <r>
    <x v="133"/>
    <x v="984"/>
    <x v="989"/>
    <x v="3"/>
    <s v="&quot;CID8476687&quot;"/>
    <x v="3"/>
    <x v="73"/>
    <s v="Anand Vihar"/>
    <n v="7.8"/>
    <m/>
    <x v="0"/>
    <x v="0"/>
    <x v="1"/>
    <x v="4"/>
    <x v="0"/>
    <s v="null"/>
    <m/>
    <m/>
    <m/>
    <m/>
    <s v="null"/>
  </r>
  <r>
    <x v="288"/>
    <x v="985"/>
    <x v="990"/>
    <x v="2"/>
    <s v="&quot;CID7188742&quot;"/>
    <x v="5"/>
    <x v="63"/>
    <s v="Govindpuri"/>
    <n v="12"/>
    <n v="37.799999999999997"/>
    <x v="0"/>
    <x v="0"/>
    <x v="0"/>
    <x v="0"/>
    <x v="0"/>
    <s v="null"/>
    <n v="737"/>
    <n v="41.78"/>
    <n v="4.4000000000000004"/>
    <n v="3.7"/>
    <s v="UPI"/>
  </r>
  <r>
    <x v="313"/>
    <x v="986"/>
    <x v="991"/>
    <x v="2"/>
    <s v="&quot;CID2343499&quot;"/>
    <x v="3"/>
    <x v="145"/>
    <s v="Noida Extension"/>
    <n v="5"/>
    <n v="44.3"/>
    <x v="0"/>
    <x v="0"/>
    <x v="0"/>
    <x v="0"/>
    <x v="0"/>
    <s v="null"/>
    <n v="109"/>
    <n v="8.5500000000000007"/>
    <n v="4.5999999999999996"/>
    <n v="4.9000000000000004"/>
    <s v="UPI"/>
  </r>
  <r>
    <x v="326"/>
    <x v="987"/>
    <x v="992"/>
    <x v="4"/>
    <s v="&quot;CID5828260&quot;"/>
    <x v="5"/>
    <x v="49"/>
    <s v="Connaught Place"/>
    <n v="14"/>
    <m/>
    <x v="1"/>
    <x v="1"/>
    <x v="0"/>
    <x v="0"/>
    <x v="0"/>
    <s v="null"/>
    <m/>
    <m/>
    <m/>
    <m/>
    <s v="null"/>
  </r>
  <r>
    <x v="339"/>
    <x v="988"/>
    <x v="993"/>
    <x v="2"/>
    <s v="&quot;CID8552101&quot;"/>
    <x v="2"/>
    <x v="138"/>
    <s v="Saket"/>
    <n v="3.8"/>
    <n v="20.100000000000001"/>
    <x v="0"/>
    <x v="0"/>
    <x v="0"/>
    <x v="0"/>
    <x v="0"/>
    <s v="null"/>
    <n v="142"/>
    <n v="38.69"/>
    <n v="4"/>
    <n v="4.5"/>
    <s v="Uber Wallet"/>
  </r>
  <r>
    <x v="84"/>
    <x v="989"/>
    <x v="994"/>
    <x v="2"/>
    <s v="&quot;CID7221694&quot;"/>
    <x v="5"/>
    <x v="131"/>
    <s v="Sushant Lok"/>
    <n v="7.3"/>
    <n v="16.600000000000001"/>
    <x v="0"/>
    <x v="0"/>
    <x v="0"/>
    <x v="0"/>
    <x v="0"/>
    <s v="null"/>
    <n v="415"/>
    <n v="28.51"/>
    <n v="4.3"/>
    <n v="4.5999999999999996"/>
    <s v="UPI"/>
  </r>
  <r>
    <x v="294"/>
    <x v="990"/>
    <x v="995"/>
    <x v="2"/>
    <s v="&quot;CID8934229&quot;"/>
    <x v="1"/>
    <x v="118"/>
    <s v="Bahadurgarh"/>
    <n v="8.6999999999999993"/>
    <n v="28.5"/>
    <x v="0"/>
    <x v="0"/>
    <x v="0"/>
    <x v="0"/>
    <x v="0"/>
    <s v="null"/>
    <n v="329"/>
    <n v="49"/>
    <n v="4.2"/>
    <n v="4.5999999999999996"/>
    <s v="UPI"/>
  </r>
  <r>
    <x v="285"/>
    <x v="991"/>
    <x v="996"/>
    <x v="2"/>
    <s v="&quot;CID6226450&quot;"/>
    <x v="2"/>
    <x v="78"/>
    <s v="Narsinghpur"/>
    <n v="4.5"/>
    <n v="16.2"/>
    <x v="0"/>
    <x v="0"/>
    <x v="0"/>
    <x v="0"/>
    <x v="0"/>
    <s v="null"/>
    <n v="960"/>
    <n v="15.82"/>
    <n v="4.4000000000000004"/>
    <n v="3.7"/>
    <s v="UPI"/>
  </r>
  <r>
    <x v="299"/>
    <x v="992"/>
    <x v="997"/>
    <x v="2"/>
    <s v="&quot;CID7881372&quot;"/>
    <x v="2"/>
    <x v="3"/>
    <s v="Rajiv Chowk"/>
    <n v="4.4000000000000004"/>
    <n v="28.1"/>
    <x v="0"/>
    <x v="0"/>
    <x v="0"/>
    <x v="0"/>
    <x v="0"/>
    <s v="null"/>
    <n v="227"/>
    <n v="46.75"/>
    <n v="4.9000000000000004"/>
    <n v="4.2"/>
    <s v="UPI"/>
  </r>
  <r>
    <x v="327"/>
    <x v="993"/>
    <x v="998"/>
    <x v="4"/>
    <s v="&quot;CID9861963&quot;"/>
    <x v="1"/>
    <x v="90"/>
    <s v="Kalkaji"/>
    <n v="19.600000000000001"/>
    <m/>
    <x v="1"/>
    <x v="2"/>
    <x v="0"/>
    <x v="0"/>
    <x v="0"/>
    <s v="null"/>
    <m/>
    <m/>
    <m/>
    <m/>
    <s v="null"/>
  </r>
  <r>
    <x v="92"/>
    <x v="994"/>
    <x v="999"/>
    <x v="2"/>
    <s v="&quot;CID1611625&quot;"/>
    <x v="1"/>
    <x v="109"/>
    <s v="Karkarduma"/>
    <n v="5"/>
    <n v="42"/>
    <x v="0"/>
    <x v="0"/>
    <x v="0"/>
    <x v="0"/>
    <x v="0"/>
    <s v="null"/>
    <n v="450"/>
    <n v="17.940000000000001"/>
    <n v="4.5"/>
    <n v="4.2"/>
    <s v="Cash"/>
  </r>
  <r>
    <x v="134"/>
    <x v="995"/>
    <x v="1000"/>
    <x v="4"/>
    <s v="&quot;CID7381705&quot;"/>
    <x v="1"/>
    <x v="21"/>
    <s v="Sushant Lok"/>
    <n v="19.899999999999999"/>
    <m/>
    <x v="1"/>
    <x v="3"/>
    <x v="0"/>
    <x v="0"/>
    <x v="0"/>
    <s v="null"/>
    <m/>
    <m/>
    <m/>
    <m/>
    <s v="null"/>
  </r>
  <r>
    <x v="232"/>
    <x v="996"/>
    <x v="1001"/>
    <x v="2"/>
    <s v="&quot;CID4262864&quot;"/>
    <x v="1"/>
    <x v="173"/>
    <s v="Saket"/>
    <n v="11.4"/>
    <n v="41.1"/>
    <x v="0"/>
    <x v="0"/>
    <x v="0"/>
    <x v="0"/>
    <x v="0"/>
    <s v="null"/>
    <n v="241"/>
    <n v="33.29"/>
    <n v="3.8"/>
    <n v="4.7"/>
    <s v="Cash"/>
  </r>
  <r>
    <x v="204"/>
    <x v="997"/>
    <x v="1002"/>
    <x v="2"/>
    <s v="&quot;CID3854923&quot;"/>
    <x v="4"/>
    <x v="88"/>
    <s v="Central Secretariat"/>
    <n v="7.7"/>
    <n v="42.6"/>
    <x v="0"/>
    <x v="0"/>
    <x v="0"/>
    <x v="0"/>
    <x v="0"/>
    <s v="null"/>
    <n v="781"/>
    <n v="48.44"/>
    <n v="4.2"/>
    <n v="4.7"/>
    <s v="Credit Card"/>
  </r>
  <r>
    <x v="248"/>
    <x v="998"/>
    <x v="1003"/>
    <x v="2"/>
    <s v="&quot;CID5972058&quot;"/>
    <x v="6"/>
    <x v="6"/>
    <s v="Gurgaon Sector 56"/>
    <n v="14.3"/>
    <n v="26"/>
    <x v="0"/>
    <x v="0"/>
    <x v="0"/>
    <x v="0"/>
    <x v="0"/>
    <s v="null"/>
    <n v="284"/>
    <n v="16.97"/>
    <n v="3.6"/>
    <n v="4.7"/>
    <s v="UPI"/>
  </r>
  <r>
    <x v="33"/>
    <x v="999"/>
    <x v="1004"/>
    <x v="3"/>
    <s v="&quot;CID9514535&quot;"/>
    <x v="4"/>
    <x v="54"/>
    <s v="IGI Airport"/>
    <n v="6.8"/>
    <m/>
    <x v="0"/>
    <x v="0"/>
    <x v="1"/>
    <x v="3"/>
    <x v="0"/>
    <s v="null"/>
    <m/>
    <m/>
    <m/>
    <m/>
    <s v="null"/>
  </r>
  <r>
    <x v="198"/>
    <x v="1000"/>
    <x v="1005"/>
    <x v="3"/>
    <s v="&quot;CID7036125&quot;"/>
    <x v="2"/>
    <x v="96"/>
    <s v="Peeragarhi"/>
    <n v="3.8"/>
    <m/>
    <x v="0"/>
    <x v="0"/>
    <x v="1"/>
    <x v="4"/>
    <x v="0"/>
    <s v="null"/>
    <m/>
    <m/>
    <m/>
    <m/>
    <s v="null"/>
  </r>
  <r>
    <x v="52"/>
    <x v="1001"/>
    <x v="1006"/>
    <x v="3"/>
    <s v="&quot;CID2288750&quot;"/>
    <x v="2"/>
    <x v="94"/>
    <s v="Anand Vihar"/>
    <n v="9.4"/>
    <m/>
    <x v="0"/>
    <x v="0"/>
    <x v="1"/>
    <x v="4"/>
    <x v="0"/>
    <s v="null"/>
    <m/>
    <m/>
    <m/>
    <m/>
    <s v="null"/>
  </r>
  <r>
    <x v="114"/>
    <x v="1002"/>
    <x v="1007"/>
    <x v="2"/>
    <s v="&quot;CID5920753&quot;"/>
    <x v="4"/>
    <x v="79"/>
    <s v="Rajouri Garden"/>
    <n v="5"/>
    <n v="32.6"/>
    <x v="0"/>
    <x v="0"/>
    <x v="0"/>
    <x v="0"/>
    <x v="0"/>
    <s v="null"/>
    <n v="245"/>
    <n v="12.28"/>
    <n v="4.0999999999999996"/>
    <n v="4.2"/>
    <s v="Cash"/>
  </r>
  <r>
    <x v="317"/>
    <x v="1003"/>
    <x v="1008"/>
    <x v="4"/>
    <s v="&quot;CID7808548&quot;"/>
    <x v="5"/>
    <x v="40"/>
    <s v="Hauz Rani"/>
    <n v="19.2"/>
    <m/>
    <x v="1"/>
    <x v="4"/>
    <x v="0"/>
    <x v="0"/>
    <x v="0"/>
    <s v="null"/>
    <m/>
    <m/>
    <m/>
    <m/>
    <s v="null"/>
  </r>
  <r>
    <x v="223"/>
    <x v="1004"/>
    <x v="1009"/>
    <x v="2"/>
    <s v="&quot;CID2466290&quot;"/>
    <x v="5"/>
    <x v="156"/>
    <s v="MG Road"/>
    <n v="3.2"/>
    <n v="24.9"/>
    <x v="0"/>
    <x v="0"/>
    <x v="0"/>
    <x v="0"/>
    <x v="0"/>
    <s v="null"/>
    <n v="184"/>
    <n v="45.91"/>
    <n v="4.3"/>
    <n v="4.3"/>
    <s v="Cash"/>
  </r>
  <r>
    <x v="148"/>
    <x v="1005"/>
    <x v="1010"/>
    <x v="2"/>
    <s v="&quot;CID5187644&quot;"/>
    <x v="4"/>
    <x v="44"/>
    <s v="Jama Masjid"/>
    <n v="12.3"/>
    <n v="23.3"/>
    <x v="0"/>
    <x v="0"/>
    <x v="0"/>
    <x v="0"/>
    <x v="0"/>
    <s v="null"/>
    <n v="516"/>
    <n v="48.33"/>
    <n v="4.2"/>
    <n v="4.8"/>
    <s v="UPI"/>
  </r>
  <r>
    <x v="127"/>
    <x v="1006"/>
    <x v="1011"/>
    <x v="4"/>
    <s v="&quot;CID4109157&quot;"/>
    <x v="4"/>
    <x v="43"/>
    <s v="Mundka"/>
    <n v="8.1"/>
    <m/>
    <x v="1"/>
    <x v="4"/>
    <x v="0"/>
    <x v="0"/>
    <x v="0"/>
    <s v="null"/>
    <m/>
    <m/>
    <m/>
    <m/>
    <s v="null"/>
  </r>
  <r>
    <x v="128"/>
    <x v="1007"/>
    <x v="1012"/>
    <x v="2"/>
    <s v="&quot;CID9881657&quot;"/>
    <x v="1"/>
    <x v="100"/>
    <s v="Arjangarh"/>
    <n v="7.5"/>
    <n v="44.8"/>
    <x v="0"/>
    <x v="0"/>
    <x v="0"/>
    <x v="0"/>
    <x v="0"/>
    <s v="null"/>
    <n v="315"/>
    <n v="14.16"/>
    <n v="3.8"/>
    <n v="5"/>
    <s v="UPI"/>
  </r>
  <r>
    <x v="295"/>
    <x v="1008"/>
    <x v="1013"/>
    <x v="2"/>
    <s v="&quot;CID8905593&quot;"/>
    <x v="2"/>
    <x v="146"/>
    <s v="Okhla"/>
    <n v="4.8"/>
    <n v="15.9"/>
    <x v="0"/>
    <x v="0"/>
    <x v="0"/>
    <x v="0"/>
    <x v="0"/>
    <s v="null"/>
    <n v="686"/>
    <n v="26.44"/>
    <n v="4"/>
    <n v="4.9000000000000004"/>
    <s v="UPI"/>
  </r>
  <r>
    <x v="257"/>
    <x v="56"/>
    <x v="1014"/>
    <x v="3"/>
    <s v="&quot;CID3972255&quot;"/>
    <x v="1"/>
    <x v="86"/>
    <s v="Basai Dhankot"/>
    <n v="6.9"/>
    <m/>
    <x v="0"/>
    <x v="0"/>
    <x v="1"/>
    <x v="1"/>
    <x v="0"/>
    <s v="null"/>
    <m/>
    <m/>
    <m/>
    <m/>
    <s v="null"/>
  </r>
  <r>
    <x v="173"/>
    <x v="1009"/>
    <x v="1015"/>
    <x v="0"/>
    <s v="&quot;CID7867803&quot;"/>
    <x v="1"/>
    <x v="87"/>
    <s v="IGNOU Road"/>
    <m/>
    <m/>
    <x v="0"/>
    <x v="0"/>
    <x v="0"/>
    <x v="0"/>
    <x v="0"/>
    <s v="null"/>
    <m/>
    <m/>
    <m/>
    <m/>
    <s v="null"/>
  </r>
  <r>
    <x v="261"/>
    <x v="1010"/>
    <x v="1016"/>
    <x v="3"/>
    <s v="&quot;CID5167087&quot;"/>
    <x v="0"/>
    <x v="85"/>
    <s v="Gurgaon Sector 56"/>
    <n v="4"/>
    <m/>
    <x v="0"/>
    <x v="0"/>
    <x v="1"/>
    <x v="2"/>
    <x v="0"/>
    <s v="null"/>
    <m/>
    <m/>
    <m/>
    <m/>
    <s v="null"/>
  </r>
  <r>
    <x v="340"/>
    <x v="1011"/>
    <x v="1017"/>
    <x v="2"/>
    <s v="&quot;CID1558009&quot;"/>
    <x v="4"/>
    <x v="142"/>
    <s v="Ashok Vihar"/>
    <n v="14.7"/>
    <n v="42.2"/>
    <x v="0"/>
    <x v="0"/>
    <x v="0"/>
    <x v="0"/>
    <x v="0"/>
    <s v="null"/>
    <n v="203"/>
    <n v="40.61"/>
    <n v="4.3"/>
    <n v="5"/>
    <s v="Uber Wallet"/>
  </r>
  <r>
    <x v="309"/>
    <x v="1012"/>
    <x v="1018"/>
    <x v="2"/>
    <s v="&quot;CID1672574&quot;"/>
    <x v="0"/>
    <x v="50"/>
    <s v="IGNOU Road"/>
    <n v="10"/>
    <n v="20.8"/>
    <x v="0"/>
    <x v="0"/>
    <x v="0"/>
    <x v="0"/>
    <x v="0"/>
    <s v="null"/>
    <n v="332"/>
    <n v="22.06"/>
    <n v="4.2"/>
    <n v="4.7"/>
    <s v="UPI"/>
  </r>
  <r>
    <x v="58"/>
    <x v="1013"/>
    <x v="1019"/>
    <x v="2"/>
    <s v="&quot;CID1027354&quot;"/>
    <x v="2"/>
    <x v="20"/>
    <s v="Vidhan Sabha"/>
    <n v="12.9"/>
    <n v="37.4"/>
    <x v="0"/>
    <x v="0"/>
    <x v="0"/>
    <x v="0"/>
    <x v="0"/>
    <s v="null"/>
    <n v="326"/>
    <n v="32.21"/>
    <n v="4.4000000000000004"/>
    <n v="4.9000000000000004"/>
    <s v="UPI"/>
  </r>
  <r>
    <x v="275"/>
    <x v="1014"/>
    <x v="1020"/>
    <x v="2"/>
    <s v="&quot;CID9635275&quot;"/>
    <x v="1"/>
    <x v="104"/>
    <s v="Samaypur Badli"/>
    <n v="11.4"/>
    <n v="39.799999999999997"/>
    <x v="0"/>
    <x v="0"/>
    <x v="0"/>
    <x v="0"/>
    <x v="0"/>
    <s v="null"/>
    <n v="159"/>
    <n v="33.07"/>
    <n v="4.0999999999999996"/>
    <n v="4.5"/>
    <s v="Credit Card"/>
  </r>
  <r>
    <x v="94"/>
    <x v="1015"/>
    <x v="1021"/>
    <x v="3"/>
    <s v="&quot;CID7993266&quot;"/>
    <x v="2"/>
    <x v="152"/>
    <s v="IGI Airport"/>
    <n v="5.8"/>
    <m/>
    <x v="0"/>
    <x v="0"/>
    <x v="1"/>
    <x v="2"/>
    <x v="0"/>
    <s v="null"/>
    <m/>
    <m/>
    <m/>
    <m/>
    <s v="null"/>
  </r>
  <r>
    <x v="325"/>
    <x v="1016"/>
    <x v="1022"/>
    <x v="2"/>
    <s v="&quot;CID7037271&quot;"/>
    <x v="3"/>
    <x v="174"/>
    <s v="South Extension"/>
    <n v="7.5"/>
    <n v="41.2"/>
    <x v="0"/>
    <x v="0"/>
    <x v="0"/>
    <x v="0"/>
    <x v="0"/>
    <s v="null"/>
    <n v="325"/>
    <n v="4.01"/>
    <n v="4.9000000000000004"/>
    <n v="4.2"/>
    <s v="UPI"/>
  </r>
  <r>
    <x v="341"/>
    <x v="1017"/>
    <x v="1023"/>
    <x v="3"/>
    <s v="&quot;CID3516661&quot;"/>
    <x v="5"/>
    <x v="112"/>
    <s v="Jor Bagh"/>
    <n v="3.9"/>
    <m/>
    <x v="0"/>
    <x v="0"/>
    <x v="1"/>
    <x v="2"/>
    <x v="0"/>
    <s v="null"/>
    <m/>
    <m/>
    <m/>
    <m/>
    <s v="null"/>
  </r>
  <r>
    <x v="65"/>
    <x v="1018"/>
    <x v="1024"/>
    <x v="1"/>
    <s v="&quot;CID7151907&quot;"/>
    <x v="0"/>
    <x v="36"/>
    <s v="Model Town"/>
    <n v="9.9"/>
    <n v="22.9"/>
    <x v="0"/>
    <x v="0"/>
    <x v="0"/>
    <x v="0"/>
    <x v="1"/>
    <s v="Customer Demand"/>
    <n v="685"/>
    <n v="2.14"/>
    <m/>
    <m/>
    <s v="UPI"/>
  </r>
  <r>
    <x v="324"/>
    <x v="1019"/>
    <x v="1025"/>
    <x v="3"/>
    <s v="&quot;CID5634862&quot;"/>
    <x v="4"/>
    <x v="170"/>
    <s v="IMT Manesar"/>
    <n v="3.3"/>
    <m/>
    <x v="0"/>
    <x v="0"/>
    <x v="1"/>
    <x v="4"/>
    <x v="0"/>
    <s v="null"/>
    <m/>
    <m/>
    <m/>
    <m/>
    <s v="null"/>
  </r>
  <r>
    <x v="146"/>
    <x v="1020"/>
    <x v="1026"/>
    <x v="2"/>
    <s v="&quot;CID3080984&quot;"/>
    <x v="2"/>
    <x v="136"/>
    <s v="Subhash Nagar"/>
    <n v="6.8"/>
    <n v="29.7"/>
    <x v="0"/>
    <x v="0"/>
    <x v="0"/>
    <x v="0"/>
    <x v="0"/>
    <s v="null"/>
    <n v="378"/>
    <n v="30.94"/>
    <n v="4.2"/>
    <n v="4.5999999999999996"/>
    <s v="UPI"/>
  </r>
  <r>
    <x v="338"/>
    <x v="1021"/>
    <x v="1027"/>
    <x v="2"/>
    <s v="&quot;CID3569673&quot;"/>
    <x v="3"/>
    <x v="83"/>
    <s v="Rohini"/>
    <n v="11.4"/>
    <n v="32.6"/>
    <x v="0"/>
    <x v="0"/>
    <x v="0"/>
    <x v="0"/>
    <x v="0"/>
    <s v="null"/>
    <n v="150"/>
    <n v="11.04"/>
    <n v="4.0999999999999996"/>
    <n v="5"/>
    <s v="UPI"/>
  </r>
  <r>
    <x v="153"/>
    <x v="1022"/>
    <x v="1028"/>
    <x v="2"/>
    <s v="&quot;CID3343040&quot;"/>
    <x v="0"/>
    <x v="136"/>
    <s v="Ghitorni"/>
    <n v="4.5"/>
    <n v="21.3"/>
    <x v="0"/>
    <x v="0"/>
    <x v="0"/>
    <x v="0"/>
    <x v="0"/>
    <s v="null"/>
    <n v="329"/>
    <n v="42.71"/>
    <n v="4.5"/>
    <n v="4.3"/>
    <s v="Cash"/>
  </r>
  <r>
    <x v="73"/>
    <x v="1023"/>
    <x v="1029"/>
    <x v="2"/>
    <s v="&quot;CID7640810&quot;"/>
    <x v="1"/>
    <x v="161"/>
    <s v="ITO"/>
    <n v="7.9"/>
    <n v="33.9"/>
    <x v="0"/>
    <x v="0"/>
    <x v="0"/>
    <x v="0"/>
    <x v="0"/>
    <s v="null"/>
    <n v="84"/>
    <n v="37.659999999999997"/>
    <n v="4.3"/>
    <n v="4.7"/>
    <s v="Cash"/>
  </r>
  <r>
    <x v="33"/>
    <x v="1024"/>
    <x v="1030"/>
    <x v="1"/>
    <s v="&quot;CID9108394&quot;"/>
    <x v="5"/>
    <x v="107"/>
    <s v="Kherki Daula Toll"/>
    <n v="8"/>
    <n v="17.899999999999999"/>
    <x v="0"/>
    <x v="0"/>
    <x v="0"/>
    <x v="0"/>
    <x v="1"/>
    <s v="Other Issue"/>
    <n v="80"/>
    <n v="12.88"/>
    <m/>
    <m/>
    <s v="Debit Card"/>
  </r>
  <r>
    <x v="0"/>
    <x v="1025"/>
    <x v="1031"/>
    <x v="2"/>
    <s v="&quot;CID1578122&quot;"/>
    <x v="1"/>
    <x v="15"/>
    <s v="Samaypur Badli"/>
    <n v="13.7"/>
    <n v="33.1"/>
    <x v="0"/>
    <x v="0"/>
    <x v="0"/>
    <x v="0"/>
    <x v="0"/>
    <s v="null"/>
    <n v="1124"/>
    <n v="5.28"/>
    <n v="4.2"/>
    <n v="3.8"/>
    <s v="UPI"/>
  </r>
  <r>
    <x v="162"/>
    <x v="1026"/>
    <x v="1032"/>
    <x v="2"/>
    <s v="&quot;CID4579736&quot;"/>
    <x v="2"/>
    <x v="173"/>
    <s v="Maidan Garhi"/>
    <n v="5.5"/>
    <n v="29.7"/>
    <x v="0"/>
    <x v="0"/>
    <x v="0"/>
    <x v="0"/>
    <x v="0"/>
    <s v="null"/>
    <n v="1628"/>
    <n v="48.93"/>
    <n v="3.7"/>
    <n v="4.5"/>
    <s v="UPI"/>
  </r>
  <r>
    <x v="115"/>
    <x v="1027"/>
    <x v="1033"/>
    <x v="0"/>
    <s v="&quot;CID4645028&quot;"/>
    <x v="2"/>
    <x v="37"/>
    <s v="ITO"/>
    <m/>
    <m/>
    <x v="0"/>
    <x v="0"/>
    <x v="0"/>
    <x v="0"/>
    <x v="0"/>
    <s v="null"/>
    <m/>
    <m/>
    <m/>
    <m/>
    <s v="null"/>
  </r>
  <r>
    <x v="342"/>
    <x v="1028"/>
    <x v="1034"/>
    <x v="0"/>
    <s v="&quot;CID4952223&quot;"/>
    <x v="6"/>
    <x v="170"/>
    <s v="Shastri Park"/>
    <m/>
    <m/>
    <x v="0"/>
    <x v="0"/>
    <x v="0"/>
    <x v="0"/>
    <x v="0"/>
    <s v="null"/>
    <m/>
    <m/>
    <m/>
    <m/>
    <s v="null"/>
  </r>
  <r>
    <x v="61"/>
    <x v="1029"/>
    <x v="1035"/>
    <x v="2"/>
    <s v="&quot;CID3098652&quot;"/>
    <x v="4"/>
    <x v="77"/>
    <s v="South Extension"/>
    <n v="2.9"/>
    <n v="19.399999999999999"/>
    <x v="0"/>
    <x v="0"/>
    <x v="0"/>
    <x v="0"/>
    <x v="0"/>
    <s v="null"/>
    <n v="408"/>
    <n v="38.979999999999997"/>
    <n v="3.3"/>
    <n v="4.8"/>
    <s v="UPI"/>
  </r>
  <r>
    <x v="321"/>
    <x v="1030"/>
    <x v="1036"/>
    <x v="2"/>
    <s v="&quot;CID2238203&quot;"/>
    <x v="2"/>
    <x v="5"/>
    <s v="Ashok Park Main"/>
    <n v="8.1"/>
    <n v="33.4"/>
    <x v="0"/>
    <x v="0"/>
    <x v="0"/>
    <x v="0"/>
    <x v="0"/>
    <s v="null"/>
    <n v="447"/>
    <n v="35.67"/>
    <n v="3.8"/>
    <n v="4.2"/>
    <s v="Uber Wallet"/>
  </r>
  <r>
    <x v="121"/>
    <x v="1031"/>
    <x v="1037"/>
    <x v="1"/>
    <s v="&quot;CID6972808&quot;"/>
    <x v="3"/>
    <x v="71"/>
    <s v="RK Puram"/>
    <n v="3.8"/>
    <n v="25.7"/>
    <x v="0"/>
    <x v="0"/>
    <x v="0"/>
    <x v="0"/>
    <x v="1"/>
    <s v="Other Issue"/>
    <n v="138"/>
    <n v="12.87"/>
    <m/>
    <m/>
    <s v="Uber Wallet"/>
  </r>
  <r>
    <x v="206"/>
    <x v="1032"/>
    <x v="1038"/>
    <x v="2"/>
    <s v="&quot;CID3649587&quot;"/>
    <x v="5"/>
    <x v="10"/>
    <s v="Karol Bagh"/>
    <n v="6.7"/>
    <n v="27.6"/>
    <x v="0"/>
    <x v="0"/>
    <x v="0"/>
    <x v="0"/>
    <x v="0"/>
    <s v="null"/>
    <n v="3250"/>
    <n v="38.130000000000003"/>
    <n v="4.2"/>
    <n v="4.5"/>
    <s v="UPI"/>
  </r>
  <r>
    <x v="24"/>
    <x v="1033"/>
    <x v="1039"/>
    <x v="3"/>
    <s v="&quot;CID6978062&quot;"/>
    <x v="2"/>
    <x v="103"/>
    <s v="Saket"/>
    <n v="8.1"/>
    <m/>
    <x v="0"/>
    <x v="0"/>
    <x v="1"/>
    <x v="3"/>
    <x v="0"/>
    <s v="null"/>
    <m/>
    <m/>
    <m/>
    <m/>
    <s v="null"/>
  </r>
  <r>
    <x v="95"/>
    <x v="1034"/>
    <x v="1040"/>
    <x v="0"/>
    <s v="&quot;CID8418878&quot;"/>
    <x v="6"/>
    <x v="125"/>
    <s v="Nawada"/>
    <m/>
    <m/>
    <x v="0"/>
    <x v="0"/>
    <x v="0"/>
    <x v="0"/>
    <x v="0"/>
    <s v="null"/>
    <m/>
    <m/>
    <m/>
    <m/>
    <s v="null"/>
  </r>
  <r>
    <x v="44"/>
    <x v="1035"/>
    <x v="1041"/>
    <x v="3"/>
    <s v="&quot;CID9224467&quot;"/>
    <x v="4"/>
    <x v="90"/>
    <s v="Udyog Vihar Phase 4"/>
    <n v="5"/>
    <m/>
    <x v="0"/>
    <x v="0"/>
    <x v="1"/>
    <x v="1"/>
    <x v="0"/>
    <s v="null"/>
    <m/>
    <m/>
    <m/>
    <m/>
    <s v="null"/>
  </r>
  <r>
    <x v="260"/>
    <x v="1036"/>
    <x v="1042"/>
    <x v="2"/>
    <s v="&quot;CID3328793&quot;"/>
    <x v="0"/>
    <x v="3"/>
    <s v="Okhla"/>
    <n v="14.1"/>
    <n v="18.2"/>
    <x v="0"/>
    <x v="0"/>
    <x v="0"/>
    <x v="0"/>
    <x v="0"/>
    <s v="null"/>
    <n v="493"/>
    <n v="24.71"/>
    <n v="3.2"/>
    <n v="4.5"/>
    <s v="Uber Wallet"/>
  </r>
  <r>
    <x v="32"/>
    <x v="1037"/>
    <x v="1043"/>
    <x v="2"/>
    <s v="&quot;CID8371169&quot;"/>
    <x v="6"/>
    <x v="156"/>
    <s v="Gurgaon Sector 56"/>
    <n v="9.8000000000000007"/>
    <n v="44.4"/>
    <x v="0"/>
    <x v="0"/>
    <x v="0"/>
    <x v="0"/>
    <x v="0"/>
    <s v="null"/>
    <n v="417"/>
    <n v="49.95"/>
    <n v="4.2"/>
    <n v="4.0999999999999996"/>
    <s v="Credit Card"/>
  </r>
  <r>
    <x v="261"/>
    <x v="1038"/>
    <x v="1044"/>
    <x v="2"/>
    <s v="&quot;CID9932224&quot;"/>
    <x v="1"/>
    <x v="62"/>
    <s v="Moti Nagar"/>
    <n v="13.3"/>
    <n v="43.9"/>
    <x v="0"/>
    <x v="0"/>
    <x v="0"/>
    <x v="0"/>
    <x v="0"/>
    <s v="null"/>
    <n v="105"/>
    <n v="38.72"/>
    <n v="4.2"/>
    <n v="4.9000000000000004"/>
    <s v="Credit Card"/>
  </r>
  <r>
    <x v="226"/>
    <x v="1039"/>
    <x v="1045"/>
    <x v="2"/>
    <s v="&quot;CID1577409&quot;"/>
    <x v="3"/>
    <x v="96"/>
    <s v="Greater Kailash"/>
    <n v="5.7"/>
    <n v="28.4"/>
    <x v="0"/>
    <x v="0"/>
    <x v="0"/>
    <x v="0"/>
    <x v="0"/>
    <s v="null"/>
    <n v="941"/>
    <n v="45.71"/>
    <n v="3.4"/>
    <n v="4.2"/>
    <s v="Cash"/>
  </r>
  <r>
    <x v="97"/>
    <x v="1040"/>
    <x v="1046"/>
    <x v="0"/>
    <s v="&quot;CID6431116&quot;"/>
    <x v="1"/>
    <x v="25"/>
    <s v="Shastri Nagar"/>
    <m/>
    <m/>
    <x v="0"/>
    <x v="0"/>
    <x v="0"/>
    <x v="0"/>
    <x v="0"/>
    <s v="null"/>
    <m/>
    <m/>
    <m/>
    <m/>
    <s v="null"/>
  </r>
  <r>
    <x v="343"/>
    <x v="1041"/>
    <x v="1047"/>
    <x v="2"/>
    <s v="&quot;CID2350414&quot;"/>
    <x v="1"/>
    <x v="158"/>
    <s v="Netaji Subhash Place"/>
    <n v="2.1"/>
    <n v="18.600000000000001"/>
    <x v="0"/>
    <x v="0"/>
    <x v="0"/>
    <x v="0"/>
    <x v="0"/>
    <s v="null"/>
    <n v="880"/>
    <n v="23.26"/>
    <n v="4.0999999999999996"/>
    <n v="4.2"/>
    <s v="UPI"/>
  </r>
  <r>
    <x v="282"/>
    <x v="1042"/>
    <x v="1048"/>
    <x v="2"/>
    <s v="&quot;CID8058972&quot;"/>
    <x v="5"/>
    <x v="13"/>
    <s v="Akshardham"/>
    <n v="8.6"/>
    <n v="39.1"/>
    <x v="0"/>
    <x v="0"/>
    <x v="0"/>
    <x v="0"/>
    <x v="0"/>
    <s v="null"/>
    <n v="678"/>
    <n v="46.99"/>
    <n v="4.3"/>
    <n v="3.8"/>
    <s v="Uber Wallet"/>
  </r>
  <r>
    <x v="11"/>
    <x v="1043"/>
    <x v="1049"/>
    <x v="4"/>
    <s v="&quot;CID8492596&quot;"/>
    <x v="3"/>
    <x v="90"/>
    <s v="Azadpur"/>
    <n v="19.2"/>
    <m/>
    <x v="1"/>
    <x v="5"/>
    <x v="0"/>
    <x v="0"/>
    <x v="0"/>
    <s v="null"/>
    <m/>
    <m/>
    <m/>
    <m/>
    <s v="null"/>
  </r>
  <r>
    <x v="335"/>
    <x v="1044"/>
    <x v="1050"/>
    <x v="0"/>
    <s v="&quot;CID7501051&quot;"/>
    <x v="5"/>
    <x v="142"/>
    <s v="Welcome"/>
    <m/>
    <m/>
    <x v="0"/>
    <x v="0"/>
    <x v="0"/>
    <x v="0"/>
    <x v="0"/>
    <s v="null"/>
    <m/>
    <m/>
    <m/>
    <m/>
    <s v="null"/>
  </r>
  <r>
    <x v="77"/>
    <x v="1045"/>
    <x v="1051"/>
    <x v="3"/>
    <s v="&quot;CID1854440&quot;"/>
    <x v="3"/>
    <x v="102"/>
    <s v="Rohini East"/>
    <n v="7.7"/>
    <m/>
    <x v="0"/>
    <x v="0"/>
    <x v="1"/>
    <x v="2"/>
    <x v="0"/>
    <s v="null"/>
    <m/>
    <m/>
    <m/>
    <m/>
    <s v="null"/>
  </r>
  <r>
    <x v="46"/>
    <x v="1046"/>
    <x v="1052"/>
    <x v="2"/>
    <s v="&quot;CID1090339&quot;"/>
    <x v="5"/>
    <x v="110"/>
    <s v="Ghaziabad"/>
    <n v="9.5"/>
    <n v="26.8"/>
    <x v="0"/>
    <x v="0"/>
    <x v="0"/>
    <x v="0"/>
    <x v="0"/>
    <s v="null"/>
    <n v="638"/>
    <n v="27.47"/>
    <n v="4.4000000000000004"/>
    <n v="3.6"/>
    <s v="UPI"/>
  </r>
  <r>
    <x v="106"/>
    <x v="1047"/>
    <x v="1053"/>
    <x v="2"/>
    <s v="&quot;CID8192626&quot;"/>
    <x v="3"/>
    <x v="115"/>
    <s v="Barakhamba Road"/>
    <n v="7.4"/>
    <n v="30.3"/>
    <x v="0"/>
    <x v="0"/>
    <x v="0"/>
    <x v="0"/>
    <x v="0"/>
    <s v="null"/>
    <n v="1280"/>
    <n v="44.62"/>
    <n v="3"/>
    <n v="4.3"/>
    <s v="UPI"/>
  </r>
  <r>
    <x v="338"/>
    <x v="1048"/>
    <x v="1054"/>
    <x v="4"/>
    <s v="&quot;CID2336007&quot;"/>
    <x v="5"/>
    <x v="57"/>
    <s v="Sarai Kale Khan"/>
    <n v="10.8"/>
    <m/>
    <x v="1"/>
    <x v="3"/>
    <x v="0"/>
    <x v="0"/>
    <x v="0"/>
    <s v="null"/>
    <m/>
    <m/>
    <m/>
    <m/>
    <s v="null"/>
  </r>
  <r>
    <x v="23"/>
    <x v="1049"/>
    <x v="1055"/>
    <x v="3"/>
    <s v="&quot;CID8572257&quot;"/>
    <x v="6"/>
    <x v="115"/>
    <s v="Ramesh Nagar"/>
    <n v="9.5"/>
    <m/>
    <x v="0"/>
    <x v="0"/>
    <x v="1"/>
    <x v="4"/>
    <x v="0"/>
    <s v="null"/>
    <m/>
    <m/>
    <m/>
    <m/>
    <s v="null"/>
  </r>
  <r>
    <x v="29"/>
    <x v="1050"/>
    <x v="1056"/>
    <x v="2"/>
    <s v="&quot;CID2236812&quot;"/>
    <x v="4"/>
    <x v="14"/>
    <s v="Shahdara"/>
    <n v="11.7"/>
    <n v="28.8"/>
    <x v="0"/>
    <x v="0"/>
    <x v="0"/>
    <x v="0"/>
    <x v="0"/>
    <s v="null"/>
    <n v="234"/>
    <n v="23.17"/>
    <n v="4.9000000000000004"/>
    <n v="3.8"/>
    <s v="UPI"/>
  </r>
  <r>
    <x v="122"/>
    <x v="1051"/>
    <x v="1057"/>
    <x v="2"/>
    <s v="&quot;CID9968475&quot;"/>
    <x v="4"/>
    <x v="63"/>
    <s v="Munirka"/>
    <n v="11.8"/>
    <n v="34.700000000000003"/>
    <x v="0"/>
    <x v="0"/>
    <x v="0"/>
    <x v="0"/>
    <x v="0"/>
    <s v="null"/>
    <n v="820"/>
    <n v="48.11"/>
    <n v="4.8"/>
    <n v="4.5999999999999996"/>
    <s v="Uber Wallet"/>
  </r>
  <r>
    <x v="55"/>
    <x v="1052"/>
    <x v="1058"/>
    <x v="0"/>
    <s v="&quot;CID9477071&quot;"/>
    <x v="1"/>
    <x v="27"/>
    <s v="Faridabad Sector 15"/>
    <m/>
    <m/>
    <x v="0"/>
    <x v="0"/>
    <x v="0"/>
    <x v="0"/>
    <x v="0"/>
    <s v="null"/>
    <m/>
    <m/>
    <m/>
    <m/>
    <s v="null"/>
  </r>
  <r>
    <x v="204"/>
    <x v="1053"/>
    <x v="1059"/>
    <x v="0"/>
    <s v="&quot;CID9335765&quot;"/>
    <x v="4"/>
    <x v="153"/>
    <s v="Mundka"/>
    <m/>
    <m/>
    <x v="0"/>
    <x v="0"/>
    <x v="0"/>
    <x v="0"/>
    <x v="0"/>
    <s v="null"/>
    <m/>
    <m/>
    <m/>
    <m/>
    <s v="null"/>
  </r>
  <r>
    <x v="228"/>
    <x v="1054"/>
    <x v="1060"/>
    <x v="2"/>
    <s v="&quot;CID3852572&quot;"/>
    <x v="1"/>
    <x v="58"/>
    <s v="Anand Vihar ISBT"/>
    <n v="7.9"/>
    <n v="36.9"/>
    <x v="0"/>
    <x v="0"/>
    <x v="0"/>
    <x v="0"/>
    <x v="0"/>
    <s v="null"/>
    <n v="237"/>
    <n v="32.96"/>
    <n v="3.9"/>
    <n v="4.3"/>
    <s v="UPI"/>
  </r>
  <r>
    <x v="295"/>
    <x v="1055"/>
    <x v="1061"/>
    <x v="2"/>
    <s v="&quot;CID6054851&quot;"/>
    <x v="2"/>
    <x v="103"/>
    <s v="Adarsh Nagar"/>
    <n v="9.1"/>
    <n v="40.5"/>
    <x v="0"/>
    <x v="0"/>
    <x v="0"/>
    <x v="0"/>
    <x v="0"/>
    <s v="null"/>
    <n v="169"/>
    <n v="41.18"/>
    <n v="3.9"/>
    <n v="4.3"/>
    <s v="UPI"/>
  </r>
  <r>
    <x v="279"/>
    <x v="1056"/>
    <x v="1062"/>
    <x v="4"/>
    <s v="&quot;CID6108155&quot;"/>
    <x v="2"/>
    <x v="14"/>
    <s v="Jama Masjid"/>
    <n v="19.8"/>
    <m/>
    <x v="1"/>
    <x v="5"/>
    <x v="0"/>
    <x v="0"/>
    <x v="0"/>
    <s v="null"/>
    <m/>
    <m/>
    <m/>
    <m/>
    <s v="null"/>
  </r>
  <r>
    <x v="300"/>
    <x v="1057"/>
    <x v="1063"/>
    <x v="2"/>
    <s v="&quot;CID4820583&quot;"/>
    <x v="2"/>
    <x v="147"/>
    <s v="Sadar Bazar Gurgaon"/>
    <n v="10.4"/>
    <n v="35.299999999999997"/>
    <x v="0"/>
    <x v="0"/>
    <x v="0"/>
    <x v="0"/>
    <x v="0"/>
    <s v="null"/>
    <n v="216"/>
    <n v="18.100000000000001"/>
    <n v="4.5999999999999996"/>
    <n v="4.5"/>
    <s v="UPI"/>
  </r>
  <r>
    <x v="169"/>
    <x v="1058"/>
    <x v="1064"/>
    <x v="2"/>
    <s v="&quot;CID7061321&quot;"/>
    <x v="2"/>
    <x v="175"/>
    <s v="Subhash Nagar"/>
    <n v="6.5"/>
    <n v="30.5"/>
    <x v="0"/>
    <x v="0"/>
    <x v="0"/>
    <x v="0"/>
    <x v="0"/>
    <s v="null"/>
    <n v="484"/>
    <n v="3.35"/>
    <n v="4.3"/>
    <n v="4.5999999999999996"/>
    <s v="Debit Card"/>
  </r>
  <r>
    <x v="255"/>
    <x v="1059"/>
    <x v="1065"/>
    <x v="4"/>
    <s v="&quot;CID9308750&quot;"/>
    <x v="0"/>
    <x v="99"/>
    <s v="Rohini"/>
    <n v="7.5"/>
    <m/>
    <x v="1"/>
    <x v="5"/>
    <x v="0"/>
    <x v="0"/>
    <x v="0"/>
    <s v="null"/>
    <m/>
    <m/>
    <m/>
    <m/>
    <s v="null"/>
  </r>
  <r>
    <x v="278"/>
    <x v="1060"/>
    <x v="1066"/>
    <x v="0"/>
    <s v="&quot;CID8948066&quot;"/>
    <x v="5"/>
    <x v="88"/>
    <s v="Saket"/>
    <m/>
    <m/>
    <x v="0"/>
    <x v="0"/>
    <x v="0"/>
    <x v="0"/>
    <x v="0"/>
    <s v="null"/>
    <m/>
    <m/>
    <m/>
    <m/>
    <s v="null"/>
  </r>
  <r>
    <x v="118"/>
    <x v="1061"/>
    <x v="1067"/>
    <x v="2"/>
    <s v="&quot;CID1129838&quot;"/>
    <x v="1"/>
    <x v="143"/>
    <s v="Karkarduma"/>
    <n v="11.2"/>
    <n v="42.2"/>
    <x v="0"/>
    <x v="0"/>
    <x v="0"/>
    <x v="0"/>
    <x v="0"/>
    <s v="null"/>
    <n v="288"/>
    <n v="8.25"/>
    <n v="4.5999999999999996"/>
    <n v="4.5"/>
    <s v="Credit Card"/>
  </r>
  <r>
    <x v="311"/>
    <x v="1062"/>
    <x v="1068"/>
    <x v="2"/>
    <s v="&quot;CID1163062&quot;"/>
    <x v="5"/>
    <x v="139"/>
    <s v="Paschim Vihar"/>
    <n v="2"/>
    <n v="41.1"/>
    <x v="0"/>
    <x v="0"/>
    <x v="0"/>
    <x v="0"/>
    <x v="0"/>
    <s v="null"/>
    <n v="179"/>
    <n v="22.27"/>
    <n v="4.2"/>
    <n v="4.4000000000000004"/>
    <s v="Uber Wallet"/>
  </r>
  <r>
    <x v="293"/>
    <x v="1063"/>
    <x v="1069"/>
    <x v="0"/>
    <s v="&quot;CID6741813&quot;"/>
    <x v="4"/>
    <x v="29"/>
    <s v="Ghitorni"/>
    <m/>
    <m/>
    <x v="0"/>
    <x v="0"/>
    <x v="0"/>
    <x v="0"/>
    <x v="0"/>
    <s v="null"/>
    <m/>
    <m/>
    <m/>
    <m/>
    <s v="null"/>
  </r>
  <r>
    <x v="62"/>
    <x v="1064"/>
    <x v="1070"/>
    <x v="0"/>
    <s v="&quot;CID1859373&quot;"/>
    <x v="4"/>
    <x v="13"/>
    <s v="Subhash Nagar"/>
    <m/>
    <m/>
    <x v="0"/>
    <x v="0"/>
    <x v="0"/>
    <x v="0"/>
    <x v="0"/>
    <s v="null"/>
    <m/>
    <m/>
    <m/>
    <m/>
    <s v="null"/>
  </r>
  <r>
    <x v="31"/>
    <x v="1065"/>
    <x v="1071"/>
    <x v="2"/>
    <s v="&quot;CID3984935&quot;"/>
    <x v="1"/>
    <x v="106"/>
    <s v="Sadar Bazar Gurgaon"/>
    <n v="3.6"/>
    <n v="30.6"/>
    <x v="0"/>
    <x v="0"/>
    <x v="0"/>
    <x v="0"/>
    <x v="0"/>
    <s v="null"/>
    <n v="1042"/>
    <n v="25.72"/>
    <n v="4.4000000000000004"/>
    <n v="4.0999999999999996"/>
    <s v="UPI"/>
  </r>
  <r>
    <x v="218"/>
    <x v="1066"/>
    <x v="1072"/>
    <x v="2"/>
    <s v="&quot;CID2775454&quot;"/>
    <x v="2"/>
    <x v="39"/>
    <s v="Shastri Park"/>
    <n v="2.6"/>
    <n v="32.799999999999997"/>
    <x v="0"/>
    <x v="0"/>
    <x v="0"/>
    <x v="0"/>
    <x v="0"/>
    <s v="null"/>
    <n v="261"/>
    <n v="36.71"/>
    <n v="4.9000000000000004"/>
    <n v="4.2"/>
    <s v="UPI"/>
  </r>
  <r>
    <x v="277"/>
    <x v="1067"/>
    <x v="1073"/>
    <x v="2"/>
    <s v="&quot;CID8157196&quot;"/>
    <x v="2"/>
    <x v="159"/>
    <s v="New Colony"/>
    <n v="10.1"/>
    <n v="34.200000000000003"/>
    <x v="0"/>
    <x v="0"/>
    <x v="0"/>
    <x v="0"/>
    <x v="0"/>
    <s v="null"/>
    <n v="405"/>
    <n v="34.69"/>
    <n v="4.7"/>
    <n v="4.2"/>
    <s v="UPI"/>
  </r>
  <r>
    <x v="112"/>
    <x v="1068"/>
    <x v="1074"/>
    <x v="0"/>
    <s v="&quot;CID3691369&quot;"/>
    <x v="0"/>
    <x v="169"/>
    <s v="Shivaji Park"/>
    <m/>
    <m/>
    <x v="0"/>
    <x v="0"/>
    <x v="0"/>
    <x v="0"/>
    <x v="0"/>
    <s v="null"/>
    <m/>
    <m/>
    <m/>
    <m/>
    <s v="null"/>
  </r>
  <r>
    <x v="206"/>
    <x v="1069"/>
    <x v="1075"/>
    <x v="3"/>
    <s v="&quot;CID7151802&quot;"/>
    <x v="5"/>
    <x v="15"/>
    <s v="Samaypur Badli"/>
    <n v="4.7"/>
    <m/>
    <x v="0"/>
    <x v="0"/>
    <x v="1"/>
    <x v="4"/>
    <x v="0"/>
    <s v="null"/>
    <m/>
    <m/>
    <m/>
    <m/>
    <s v="null"/>
  </r>
  <r>
    <x v="198"/>
    <x v="1070"/>
    <x v="1076"/>
    <x v="2"/>
    <s v="&quot;CID5962536&quot;"/>
    <x v="4"/>
    <x v="79"/>
    <s v="Kirti Nagar"/>
    <n v="8.3000000000000007"/>
    <n v="21.3"/>
    <x v="0"/>
    <x v="0"/>
    <x v="0"/>
    <x v="0"/>
    <x v="0"/>
    <s v="null"/>
    <n v="89"/>
    <n v="49.17"/>
    <n v="4.3"/>
    <n v="4.3"/>
    <s v="UPI"/>
  </r>
  <r>
    <x v="148"/>
    <x v="1071"/>
    <x v="1077"/>
    <x v="2"/>
    <s v="&quot;CID5561994&quot;"/>
    <x v="4"/>
    <x v="3"/>
    <s v="Lajpat Nagar"/>
    <n v="4.5"/>
    <n v="37"/>
    <x v="0"/>
    <x v="0"/>
    <x v="0"/>
    <x v="0"/>
    <x v="0"/>
    <s v="null"/>
    <n v="649"/>
    <n v="29.85"/>
    <n v="4.5"/>
    <n v="4.7"/>
    <s v="Cash"/>
  </r>
  <r>
    <x v="276"/>
    <x v="1072"/>
    <x v="1078"/>
    <x v="2"/>
    <s v="&quot;CID2982706&quot;"/>
    <x v="4"/>
    <x v="88"/>
    <s v="Ashok Vihar"/>
    <n v="14.8"/>
    <n v="43.7"/>
    <x v="0"/>
    <x v="0"/>
    <x v="0"/>
    <x v="0"/>
    <x v="0"/>
    <s v="null"/>
    <n v="754"/>
    <n v="38.880000000000003"/>
    <n v="3.9"/>
    <n v="4.5"/>
    <s v="Cash"/>
  </r>
  <r>
    <x v="292"/>
    <x v="1073"/>
    <x v="1079"/>
    <x v="3"/>
    <s v="&quot;CID9098570&quot;"/>
    <x v="5"/>
    <x v="50"/>
    <s v="Nehru Place"/>
    <n v="3.8"/>
    <m/>
    <x v="0"/>
    <x v="0"/>
    <x v="1"/>
    <x v="3"/>
    <x v="0"/>
    <s v="null"/>
    <m/>
    <m/>
    <m/>
    <m/>
    <s v="null"/>
  </r>
  <r>
    <x v="155"/>
    <x v="1074"/>
    <x v="1080"/>
    <x v="2"/>
    <s v="&quot;CID3002633&quot;"/>
    <x v="2"/>
    <x v="117"/>
    <s v="Kalkaji"/>
    <n v="9.9"/>
    <n v="20.399999999999999"/>
    <x v="0"/>
    <x v="0"/>
    <x v="0"/>
    <x v="0"/>
    <x v="0"/>
    <s v="null"/>
    <n v="264"/>
    <n v="29.2"/>
    <n v="5"/>
    <n v="4.5999999999999996"/>
    <s v="Credit Card"/>
  </r>
  <r>
    <x v="116"/>
    <x v="1075"/>
    <x v="1081"/>
    <x v="2"/>
    <s v="&quot;CID9739632&quot;"/>
    <x v="5"/>
    <x v="76"/>
    <s v="Seelampur"/>
    <n v="9.8000000000000007"/>
    <n v="19.8"/>
    <x v="0"/>
    <x v="0"/>
    <x v="0"/>
    <x v="0"/>
    <x v="0"/>
    <s v="null"/>
    <n v="850"/>
    <n v="48.31"/>
    <n v="3.2"/>
    <n v="3.7"/>
    <s v="Cash"/>
  </r>
  <r>
    <x v="254"/>
    <x v="1076"/>
    <x v="1082"/>
    <x v="2"/>
    <s v="&quot;CID8086845&quot;"/>
    <x v="6"/>
    <x v="13"/>
    <s v="Ghitorni Village"/>
    <n v="2.5"/>
    <n v="36.200000000000003"/>
    <x v="0"/>
    <x v="0"/>
    <x v="0"/>
    <x v="0"/>
    <x v="0"/>
    <s v="null"/>
    <n v="1486"/>
    <n v="19.45"/>
    <n v="4.3"/>
    <n v="4.4000000000000004"/>
    <s v="UPI"/>
  </r>
  <r>
    <x v="155"/>
    <x v="1077"/>
    <x v="1083"/>
    <x v="2"/>
    <s v="&quot;CID7873655&quot;"/>
    <x v="5"/>
    <x v="99"/>
    <s v="Kashmere Gate ISBT"/>
    <n v="11.2"/>
    <n v="31.6"/>
    <x v="0"/>
    <x v="0"/>
    <x v="0"/>
    <x v="0"/>
    <x v="0"/>
    <s v="null"/>
    <n v="417"/>
    <n v="6.83"/>
    <n v="4.5"/>
    <n v="4.5999999999999996"/>
    <s v="UPI"/>
  </r>
  <r>
    <x v="176"/>
    <x v="1078"/>
    <x v="1084"/>
    <x v="2"/>
    <s v="&quot;CID9492482&quot;"/>
    <x v="3"/>
    <x v="51"/>
    <s v="Jama Masjid"/>
    <n v="5.6"/>
    <n v="22.5"/>
    <x v="0"/>
    <x v="0"/>
    <x v="0"/>
    <x v="0"/>
    <x v="0"/>
    <s v="null"/>
    <n v="854"/>
    <n v="2.15"/>
    <n v="4.3"/>
    <n v="4.9000000000000004"/>
    <s v="Uber Wallet"/>
  </r>
  <r>
    <x v="189"/>
    <x v="1079"/>
    <x v="1085"/>
    <x v="4"/>
    <s v="&quot;CID2999732&quot;"/>
    <x v="3"/>
    <x v="71"/>
    <s v="Ghitorni"/>
    <n v="11.3"/>
    <m/>
    <x v="1"/>
    <x v="1"/>
    <x v="0"/>
    <x v="0"/>
    <x v="0"/>
    <s v="null"/>
    <m/>
    <m/>
    <m/>
    <m/>
    <s v="null"/>
  </r>
  <r>
    <x v="95"/>
    <x v="1080"/>
    <x v="1086"/>
    <x v="2"/>
    <s v="&quot;CID9951493&quot;"/>
    <x v="4"/>
    <x v="110"/>
    <s v="Kalkaji"/>
    <n v="4.5"/>
    <n v="34.299999999999997"/>
    <x v="0"/>
    <x v="0"/>
    <x v="0"/>
    <x v="0"/>
    <x v="0"/>
    <s v="null"/>
    <n v="58"/>
    <n v="8.39"/>
    <n v="5"/>
    <n v="5"/>
    <s v="UPI"/>
  </r>
  <r>
    <x v="22"/>
    <x v="1081"/>
    <x v="1087"/>
    <x v="2"/>
    <s v="&quot;CID4700437&quot;"/>
    <x v="5"/>
    <x v="103"/>
    <s v="Shastri Nagar"/>
    <n v="10.7"/>
    <n v="33.1"/>
    <x v="0"/>
    <x v="0"/>
    <x v="0"/>
    <x v="0"/>
    <x v="0"/>
    <s v="null"/>
    <n v="215"/>
    <n v="29.17"/>
    <n v="3.1"/>
    <n v="4.5"/>
    <s v="Credit Card"/>
  </r>
  <r>
    <x v="291"/>
    <x v="1082"/>
    <x v="1088"/>
    <x v="2"/>
    <s v="&quot;CID9284112&quot;"/>
    <x v="2"/>
    <x v="75"/>
    <s v="Dwarka Mor"/>
    <n v="2.9"/>
    <n v="16.7"/>
    <x v="0"/>
    <x v="0"/>
    <x v="0"/>
    <x v="0"/>
    <x v="0"/>
    <s v="null"/>
    <n v="514"/>
    <n v="33.15"/>
    <n v="4.2"/>
    <n v="4.3"/>
    <s v="UPI"/>
  </r>
  <r>
    <x v="138"/>
    <x v="1083"/>
    <x v="1089"/>
    <x v="2"/>
    <s v="&quot;CID7083121&quot;"/>
    <x v="4"/>
    <x v="157"/>
    <s v="GTB Nagar"/>
    <n v="5.2"/>
    <n v="28.5"/>
    <x v="0"/>
    <x v="0"/>
    <x v="0"/>
    <x v="0"/>
    <x v="0"/>
    <s v="null"/>
    <n v="287"/>
    <n v="15.34"/>
    <n v="4.9000000000000004"/>
    <n v="4.2"/>
    <s v="Uber Wallet"/>
  </r>
  <r>
    <x v="344"/>
    <x v="1084"/>
    <x v="1090"/>
    <x v="2"/>
    <s v="&quot;CID7190039&quot;"/>
    <x v="5"/>
    <x v="68"/>
    <s v="Ambience Mall"/>
    <n v="7.2"/>
    <n v="23.3"/>
    <x v="0"/>
    <x v="0"/>
    <x v="0"/>
    <x v="0"/>
    <x v="0"/>
    <s v="null"/>
    <n v="309"/>
    <n v="26.19"/>
    <n v="4.7"/>
    <n v="3.8"/>
    <s v="Cash"/>
  </r>
  <r>
    <x v="45"/>
    <x v="1085"/>
    <x v="1091"/>
    <x v="2"/>
    <s v="&quot;CID2885204&quot;"/>
    <x v="2"/>
    <x v="55"/>
    <s v="Kirti Nagar"/>
    <n v="13.6"/>
    <n v="40.299999999999997"/>
    <x v="0"/>
    <x v="0"/>
    <x v="0"/>
    <x v="0"/>
    <x v="0"/>
    <s v="null"/>
    <n v="85"/>
    <n v="27.4"/>
    <n v="3.9"/>
    <n v="4.3"/>
    <s v="Cash"/>
  </r>
  <r>
    <x v="345"/>
    <x v="1086"/>
    <x v="1092"/>
    <x v="2"/>
    <s v="&quot;CID1821022&quot;"/>
    <x v="2"/>
    <x v="94"/>
    <s v="Sultanpur"/>
    <n v="9.6999999999999993"/>
    <n v="25"/>
    <x v="0"/>
    <x v="0"/>
    <x v="0"/>
    <x v="0"/>
    <x v="0"/>
    <s v="null"/>
    <n v="553"/>
    <n v="5.0199999999999996"/>
    <n v="3.4"/>
    <n v="5"/>
    <s v="Credit Card"/>
  </r>
  <r>
    <x v="120"/>
    <x v="1087"/>
    <x v="1093"/>
    <x v="1"/>
    <s v="&quot;CID7464307&quot;"/>
    <x v="0"/>
    <x v="86"/>
    <s v="Dwarka Mor"/>
    <n v="6.6"/>
    <n v="10.3"/>
    <x v="0"/>
    <x v="0"/>
    <x v="0"/>
    <x v="0"/>
    <x v="1"/>
    <s v="Customer Demand"/>
    <n v="475"/>
    <n v="11.28"/>
    <m/>
    <m/>
    <s v="UPI"/>
  </r>
  <r>
    <x v="308"/>
    <x v="1088"/>
    <x v="1094"/>
    <x v="2"/>
    <s v="&quot;CID8397158&quot;"/>
    <x v="1"/>
    <x v="102"/>
    <s v="Panchsheel Park"/>
    <n v="14"/>
    <n v="22.6"/>
    <x v="0"/>
    <x v="0"/>
    <x v="0"/>
    <x v="0"/>
    <x v="0"/>
    <s v="null"/>
    <n v="107"/>
    <n v="29.19"/>
    <n v="4.0999999999999996"/>
    <n v="4.5999999999999996"/>
    <s v="UPI"/>
  </r>
  <r>
    <x v="214"/>
    <x v="1089"/>
    <x v="1095"/>
    <x v="4"/>
    <s v="&quot;CID2427555&quot;"/>
    <x v="4"/>
    <x v="24"/>
    <s v="Jhilmil"/>
    <n v="16"/>
    <m/>
    <x v="1"/>
    <x v="1"/>
    <x v="0"/>
    <x v="0"/>
    <x v="0"/>
    <s v="null"/>
    <m/>
    <m/>
    <m/>
    <m/>
    <s v="null"/>
  </r>
  <r>
    <x v="9"/>
    <x v="1090"/>
    <x v="1096"/>
    <x v="0"/>
    <s v="&quot;CID4006049&quot;"/>
    <x v="1"/>
    <x v="109"/>
    <s v="Bhiwadi"/>
    <m/>
    <m/>
    <x v="0"/>
    <x v="0"/>
    <x v="0"/>
    <x v="0"/>
    <x v="0"/>
    <s v="null"/>
    <m/>
    <m/>
    <m/>
    <m/>
    <s v="null"/>
  </r>
  <r>
    <x v="34"/>
    <x v="1091"/>
    <x v="1097"/>
    <x v="2"/>
    <s v="&quot;CID7839425&quot;"/>
    <x v="5"/>
    <x v="102"/>
    <s v="Hauz Khas"/>
    <n v="9.6"/>
    <n v="24.4"/>
    <x v="0"/>
    <x v="0"/>
    <x v="0"/>
    <x v="0"/>
    <x v="0"/>
    <s v="null"/>
    <n v="1088"/>
    <n v="7.24"/>
    <n v="4.8"/>
    <n v="4.3"/>
    <s v="Uber Wallet"/>
  </r>
  <r>
    <x v="162"/>
    <x v="1092"/>
    <x v="1098"/>
    <x v="2"/>
    <s v="&quot;CID2558426&quot;"/>
    <x v="3"/>
    <x v="104"/>
    <s v="Vishwavidyalaya"/>
    <n v="13.5"/>
    <n v="31.2"/>
    <x v="0"/>
    <x v="0"/>
    <x v="0"/>
    <x v="0"/>
    <x v="0"/>
    <s v="null"/>
    <n v="125"/>
    <n v="22.82"/>
    <n v="4.3"/>
    <n v="4"/>
    <s v="Credit Card"/>
  </r>
  <r>
    <x v="277"/>
    <x v="1093"/>
    <x v="1099"/>
    <x v="3"/>
    <s v="&quot;CID3771080&quot;"/>
    <x v="0"/>
    <x v="146"/>
    <s v="IMT Manesar"/>
    <n v="7.1"/>
    <m/>
    <x v="0"/>
    <x v="0"/>
    <x v="1"/>
    <x v="3"/>
    <x v="0"/>
    <s v="null"/>
    <m/>
    <m/>
    <m/>
    <m/>
    <s v="null"/>
  </r>
  <r>
    <x v="147"/>
    <x v="1094"/>
    <x v="1100"/>
    <x v="2"/>
    <s v="&quot;CID6352567&quot;"/>
    <x v="3"/>
    <x v="52"/>
    <s v="Ashram"/>
    <n v="10.9"/>
    <n v="33.4"/>
    <x v="0"/>
    <x v="0"/>
    <x v="0"/>
    <x v="0"/>
    <x v="0"/>
    <s v="null"/>
    <n v="401"/>
    <n v="29.63"/>
    <n v="4.3"/>
    <n v="4.8"/>
    <s v="Debit Card"/>
  </r>
  <r>
    <x v="147"/>
    <x v="1095"/>
    <x v="1101"/>
    <x v="2"/>
    <s v="&quot;CID5125295&quot;"/>
    <x v="4"/>
    <x v="146"/>
    <s v="Udyog Vihar"/>
    <n v="11.9"/>
    <n v="24.7"/>
    <x v="0"/>
    <x v="0"/>
    <x v="0"/>
    <x v="0"/>
    <x v="0"/>
    <s v="null"/>
    <n v="333"/>
    <n v="42.74"/>
    <n v="4.3"/>
    <n v="4.8"/>
    <s v="UPI"/>
  </r>
  <r>
    <x v="64"/>
    <x v="1096"/>
    <x v="1102"/>
    <x v="2"/>
    <s v="&quot;CID2487666&quot;"/>
    <x v="5"/>
    <x v="137"/>
    <s v="Akshardham"/>
    <n v="9.6999999999999993"/>
    <n v="23.2"/>
    <x v="0"/>
    <x v="0"/>
    <x v="0"/>
    <x v="0"/>
    <x v="0"/>
    <s v="null"/>
    <n v="491"/>
    <n v="40.47"/>
    <n v="4.5999999999999996"/>
    <n v="4.5"/>
    <s v="Uber Wallet"/>
  </r>
  <r>
    <x v="267"/>
    <x v="1097"/>
    <x v="1103"/>
    <x v="1"/>
    <s v="&quot;CID1673362&quot;"/>
    <x v="3"/>
    <x v="34"/>
    <s v="Ghitorni"/>
    <n v="6"/>
    <n v="16"/>
    <x v="0"/>
    <x v="0"/>
    <x v="0"/>
    <x v="0"/>
    <x v="1"/>
    <s v="Customer Demand"/>
    <n v="408"/>
    <n v="11.22"/>
    <m/>
    <m/>
    <s v="Credit Card"/>
  </r>
  <r>
    <x v="129"/>
    <x v="1098"/>
    <x v="1104"/>
    <x v="3"/>
    <s v="&quot;CID6630984&quot;"/>
    <x v="0"/>
    <x v="146"/>
    <s v="Kanhaiya Nagar"/>
    <n v="12"/>
    <m/>
    <x v="0"/>
    <x v="0"/>
    <x v="1"/>
    <x v="4"/>
    <x v="0"/>
    <s v="null"/>
    <m/>
    <m/>
    <m/>
    <m/>
    <s v="null"/>
  </r>
  <r>
    <x v="157"/>
    <x v="1099"/>
    <x v="1105"/>
    <x v="2"/>
    <s v="&quot;CID3411520&quot;"/>
    <x v="5"/>
    <x v="128"/>
    <s v="Khan Market"/>
    <n v="5.9"/>
    <n v="32.799999999999997"/>
    <x v="0"/>
    <x v="0"/>
    <x v="0"/>
    <x v="0"/>
    <x v="0"/>
    <s v="null"/>
    <n v="482"/>
    <n v="33.450000000000003"/>
    <n v="3.8"/>
    <n v="4.5999999999999996"/>
    <s v="UPI"/>
  </r>
  <r>
    <x v="49"/>
    <x v="1100"/>
    <x v="1106"/>
    <x v="2"/>
    <s v="&quot;CID2429512&quot;"/>
    <x v="3"/>
    <x v="155"/>
    <s v="RK Puram"/>
    <n v="13"/>
    <n v="27.4"/>
    <x v="0"/>
    <x v="0"/>
    <x v="0"/>
    <x v="0"/>
    <x v="0"/>
    <s v="null"/>
    <n v="777"/>
    <n v="36.700000000000003"/>
    <n v="3.8"/>
    <n v="3.5"/>
    <s v="UPI"/>
  </r>
  <r>
    <x v="331"/>
    <x v="1101"/>
    <x v="1107"/>
    <x v="2"/>
    <s v="&quot;CID2202498&quot;"/>
    <x v="4"/>
    <x v="74"/>
    <s v="Vaishali"/>
    <n v="7.6"/>
    <n v="43.3"/>
    <x v="0"/>
    <x v="0"/>
    <x v="0"/>
    <x v="0"/>
    <x v="0"/>
    <s v="null"/>
    <n v="649"/>
    <n v="15.88"/>
    <n v="3"/>
    <n v="4.2"/>
    <s v="UPI"/>
  </r>
  <r>
    <x v="339"/>
    <x v="1102"/>
    <x v="1108"/>
    <x v="2"/>
    <s v="&quot;CID7004065&quot;"/>
    <x v="6"/>
    <x v="16"/>
    <s v="Udyog Bhawan"/>
    <n v="7.5"/>
    <n v="33.200000000000003"/>
    <x v="0"/>
    <x v="0"/>
    <x v="0"/>
    <x v="0"/>
    <x v="0"/>
    <s v="null"/>
    <n v="616"/>
    <n v="26.14"/>
    <n v="4.8"/>
    <n v="4.5999999999999996"/>
    <s v="UPI"/>
  </r>
  <r>
    <x v="214"/>
    <x v="1103"/>
    <x v="1109"/>
    <x v="2"/>
    <s v="&quot;CID5332461&quot;"/>
    <x v="3"/>
    <x v="108"/>
    <s v="Yamuna Bank"/>
    <n v="14.4"/>
    <n v="25.4"/>
    <x v="0"/>
    <x v="0"/>
    <x v="0"/>
    <x v="0"/>
    <x v="0"/>
    <s v="null"/>
    <n v="304"/>
    <n v="17.22"/>
    <n v="4.5999999999999996"/>
    <n v="4.2"/>
    <s v="Debit Card"/>
  </r>
  <r>
    <x v="227"/>
    <x v="1104"/>
    <x v="1110"/>
    <x v="2"/>
    <s v="&quot;CID5902697&quot;"/>
    <x v="0"/>
    <x v="58"/>
    <s v="Udyog Vihar Phase 4"/>
    <n v="8.4"/>
    <n v="27.6"/>
    <x v="0"/>
    <x v="0"/>
    <x v="0"/>
    <x v="0"/>
    <x v="0"/>
    <s v="null"/>
    <n v="119"/>
    <n v="13.99"/>
    <n v="4.3"/>
    <n v="4.2"/>
    <s v="UPI"/>
  </r>
  <r>
    <x v="227"/>
    <x v="1105"/>
    <x v="1111"/>
    <x v="4"/>
    <s v="&quot;CID3041962&quot;"/>
    <x v="3"/>
    <x v="37"/>
    <s v="Delhi Gate"/>
    <n v="12.6"/>
    <m/>
    <x v="1"/>
    <x v="1"/>
    <x v="0"/>
    <x v="0"/>
    <x v="0"/>
    <s v="null"/>
    <m/>
    <m/>
    <m/>
    <m/>
    <s v="null"/>
  </r>
  <r>
    <x v="22"/>
    <x v="1106"/>
    <x v="1112"/>
    <x v="2"/>
    <s v="&quot;CID3812415&quot;"/>
    <x v="2"/>
    <x v="8"/>
    <s v="Vasant Kunj"/>
    <n v="10.1"/>
    <n v="26.6"/>
    <x v="0"/>
    <x v="0"/>
    <x v="0"/>
    <x v="0"/>
    <x v="0"/>
    <s v="null"/>
    <n v="124"/>
    <n v="41.64"/>
    <n v="3.8"/>
    <n v="4.5999999999999996"/>
    <s v="Debit Card"/>
  </r>
  <r>
    <x v="204"/>
    <x v="1107"/>
    <x v="1113"/>
    <x v="2"/>
    <s v="&quot;CID7137628&quot;"/>
    <x v="5"/>
    <x v="115"/>
    <s v="Kherki Daula Toll"/>
    <n v="13.4"/>
    <n v="31.1"/>
    <x v="0"/>
    <x v="0"/>
    <x v="0"/>
    <x v="0"/>
    <x v="0"/>
    <s v="null"/>
    <n v="319"/>
    <n v="39.03"/>
    <n v="3.7"/>
    <n v="4.4000000000000004"/>
    <s v="UPI"/>
  </r>
  <r>
    <x v="60"/>
    <x v="1108"/>
    <x v="1114"/>
    <x v="3"/>
    <s v="&quot;CID4051507&quot;"/>
    <x v="2"/>
    <x v="166"/>
    <s v="Faridabad Sector 15"/>
    <n v="10.8"/>
    <m/>
    <x v="0"/>
    <x v="0"/>
    <x v="1"/>
    <x v="3"/>
    <x v="0"/>
    <s v="null"/>
    <m/>
    <m/>
    <m/>
    <m/>
    <s v="null"/>
  </r>
  <r>
    <x v="238"/>
    <x v="1109"/>
    <x v="1115"/>
    <x v="2"/>
    <s v="&quot;CID2166972&quot;"/>
    <x v="5"/>
    <x v="133"/>
    <s v="Gurgaon Sector 56"/>
    <n v="5.3"/>
    <n v="35.4"/>
    <x v="0"/>
    <x v="0"/>
    <x v="0"/>
    <x v="0"/>
    <x v="0"/>
    <s v="null"/>
    <n v="86"/>
    <n v="45.52"/>
    <n v="4.3"/>
    <n v="4.5999999999999996"/>
    <s v="Debit Card"/>
  </r>
  <r>
    <x v="346"/>
    <x v="1110"/>
    <x v="1116"/>
    <x v="2"/>
    <s v="&quot;CID1730965&quot;"/>
    <x v="4"/>
    <x v="26"/>
    <s v="Kashmere Gate"/>
    <n v="14"/>
    <n v="23.7"/>
    <x v="0"/>
    <x v="0"/>
    <x v="0"/>
    <x v="0"/>
    <x v="0"/>
    <s v="null"/>
    <n v="198"/>
    <n v="42.44"/>
    <n v="4.5999999999999996"/>
    <n v="4.4000000000000004"/>
    <s v="UPI"/>
  </r>
  <r>
    <x v="45"/>
    <x v="1111"/>
    <x v="1117"/>
    <x v="3"/>
    <s v="&quot;CID2058750&quot;"/>
    <x v="1"/>
    <x v="36"/>
    <s v="Azadpur"/>
    <n v="8.1999999999999993"/>
    <m/>
    <x v="0"/>
    <x v="0"/>
    <x v="1"/>
    <x v="2"/>
    <x v="0"/>
    <s v="null"/>
    <m/>
    <m/>
    <m/>
    <m/>
    <s v="null"/>
  </r>
  <r>
    <x v="318"/>
    <x v="1112"/>
    <x v="1118"/>
    <x v="2"/>
    <s v="&quot;CID2106484&quot;"/>
    <x v="0"/>
    <x v="13"/>
    <s v="Narsinghpur"/>
    <n v="5.2"/>
    <n v="22.2"/>
    <x v="0"/>
    <x v="0"/>
    <x v="0"/>
    <x v="0"/>
    <x v="0"/>
    <s v="null"/>
    <n v="377"/>
    <n v="40.01"/>
    <n v="3.6"/>
    <n v="3.6"/>
    <s v="UPI"/>
  </r>
  <r>
    <x v="13"/>
    <x v="1113"/>
    <x v="1119"/>
    <x v="2"/>
    <s v="&quot;CID2788415&quot;"/>
    <x v="2"/>
    <x v="69"/>
    <s v="Tughlakabad"/>
    <n v="7.1"/>
    <n v="30.4"/>
    <x v="0"/>
    <x v="0"/>
    <x v="0"/>
    <x v="0"/>
    <x v="0"/>
    <s v="null"/>
    <n v="229"/>
    <n v="40.270000000000003"/>
    <n v="4.4000000000000004"/>
    <n v="4.7"/>
    <s v="Cash"/>
  </r>
  <r>
    <x v="239"/>
    <x v="1114"/>
    <x v="1120"/>
    <x v="1"/>
    <s v="&quot;CID3624779&quot;"/>
    <x v="5"/>
    <x v="163"/>
    <s v="Jama Masjid"/>
    <n v="7.1"/>
    <n v="18.3"/>
    <x v="0"/>
    <x v="0"/>
    <x v="0"/>
    <x v="0"/>
    <x v="1"/>
    <s v="Other Issue"/>
    <n v="865"/>
    <n v="11.78"/>
    <m/>
    <m/>
    <s v="UPI"/>
  </r>
  <r>
    <x v="192"/>
    <x v="1115"/>
    <x v="1121"/>
    <x v="2"/>
    <s v="&quot;CID4979310&quot;"/>
    <x v="5"/>
    <x v="100"/>
    <s v="Khandsa"/>
    <n v="10"/>
    <n v="25.9"/>
    <x v="0"/>
    <x v="0"/>
    <x v="0"/>
    <x v="0"/>
    <x v="0"/>
    <s v="null"/>
    <n v="300"/>
    <n v="18.059999999999999"/>
    <n v="4.0999999999999996"/>
    <n v="4.2"/>
    <s v="Credit Card"/>
  </r>
  <r>
    <x v="86"/>
    <x v="1116"/>
    <x v="1122"/>
    <x v="2"/>
    <s v="&quot;CID3684089&quot;"/>
    <x v="2"/>
    <x v="137"/>
    <s v="Mandi House"/>
    <n v="3.2"/>
    <n v="30.6"/>
    <x v="0"/>
    <x v="0"/>
    <x v="0"/>
    <x v="0"/>
    <x v="0"/>
    <s v="null"/>
    <n v="285"/>
    <n v="48.15"/>
    <n v="4.2"/>
    <n v="4.9000000000000004"/>
    <s v="Credit Card"/>
  </r>
  <r>
    <x v="347"/>
    <x v="1117"/>
    <x v="1123"/>
    <x v="2"/>
    <s v="&quot;CID8127113&quot;"/>
    <x v="5"/>
    <x v="130"/>
    <s v="Ghitorni"/>
    <n v="3.3"/>
    <n v="31.8"/>
    <x v="0"/>
    <x v="0"/>
    <x v="0"/>
    <x v="0"/>
    <x v="0"/>
    <s v="null"/>
    <n v="411"/>
    <n v="44.04"/>
    <n v="4.3"/>
    <n v="4.8"/>
    <s v="Cash"/>
  </r>
  <r>
    <x v="14"/>
    <x v="1118"/>
    <x v="1124"/>
    <x v="4"/>
    <s v="&quot;CID6739418&quot;"/>
    <x v="2"/>
    <x v="6"/>
    <s v="Gurgaon Sector 56"/>
    <n v="11.1"/>
    <m/>
    <x v="1"/>
    <x v="5"/>
    <x v="0"/>
    <x v="0"/>
    <x v="0"/>
    <s v="null"/>
    <m/>
    <m/>
    <m/>
    <m/>
    <s v="null"/>
  </r>
  <r>
    <x v="269"/>
    <x v="1119"/>
    <x v="1125"/>
    <x v="2"/>
    <s v="&quot;CID5516242&quot;"/>
    <x v="0"/>
    <x v="134"/>
    <s v="Jasola"/>
    <n v="12"/>
    <n v="23.6"/>
    <x v="0"/>
    <x v="0"/>
    <x v="0"/>
    <x v="0"/>
    <x v="0"/>
    <s v="null"/>
    <n v="406"/>
    <n v="17.11"/>
    <n v="4.4000000000000004"/>
    <n v="4.4000000000000004"/>
    <s v="Cash"/>
  </r>
  <r>
    <x v="322"/>
    <x v="1120"/>
    <x v="1126"/>
    <x v="0"/>
    <s v="&quot;CID3158671&quot;"/>
    <x v="3"/>
    <x v="118"/>
    <s v="Saidulajab"/>
    <m/>
    <m/>
    <x v="0"/>
    <x v="0"/>
    <x v="0"/>
    <x v="0"/>
    <x v="0"/>
    <s v="null"/>
    <m/>
    <m/>
    <m/>
    <m/>
    <s v="null"/>
  </r>
  <r>
    <x v="35"/>
    <x v="1121"/>
    <x v="1127"/>
    <x v="2"/>
    <s v="&quot;CID7501871&quot;"/>
    <x v="5"/>
    <x v="104"/>
    <s v="Noida Extension"/>
    <n v="4.4000000000000004"/>
    <n v="32.9"/>
    <x v="0"/>
    <x v="0"/>
    <x v="0"/>
    <x v="0"/>
    <x v="0"/>
    <s v="null"/>
    <n v="400"/>
    <n v="25.85"/>
    <n v="3.4"/>
    <n v="4.3"/>
    <s v="Credit Card"/>
  </r>
  <r>
    <x v="32"/>
    <x v="1122"/>
    <x v="1128"/>
    <x v="1"/>
    <s v="&quot;CID8953854&quot;"/>
    <x v="5"/>
    <x v="130"/>
    <s v="Ghaziabad"/>
    <n v="4.7"/>
    <n v="10.7"/>
    <x v="0"/>
    <x v="0"/>
    <x v="0"/>
    <x v="0"/>
    <x v="1"/>
    <s v="Other Issue"/>
    <n v="315"/>
    <n v="13.73"/>
    <m/>
    <m/>
    <s v="UPI"/>
  </r>
  <r>
    <x v="111"/>
    <x v="1123"/>
    <x v="1129"/>
    <x v="3"/>
    <s v="&quot;CID9957540&quot;"/>
    <x v="6"/>
    <x v="143"/>
    <s v="Gurgaon Sector 56"/>
    <n v="6.3"/>
    <m/>
    <x v="0"/>
    <x v="0"/>
    <x v="1"/>
    <x v="4"/>
    <x v="0"/>
    <s v="null"/>
    <m/>
    <m/>
    <m/>
    <m/>
    <s v="null"/>
  </r>
  <r>
    <x v="132"/>
    <x v="1124"/>
    <x v="1130"/>
    <x v="2"/>
    <s v="&quot;CID2914610&quot;"/>
    <x v="1"/>
    <x v="60"/>
    <s v="India Gate"/>
    <n v="8.6"/>
    <n v="42.5"/>
    <x v="0"/>
    <x v="0"/>
    <x v="0"/>
    <x v="0"/>
    <x v="0"/>
    <s v="null"/>
    <n v="187"/>
    <n v="45.78"/>
    <n v="4.5999999999999996"/>
    <n v="4.5"/>
    <s v="UPI"/>
  </r>
  <r>
    <x v="118"/>
    <x v="1125"/>
    <x v="1131"/>
    <x v="2"/>
    <s v="&quot;CID7750154&quot;"/>
    <x v="2"/>
    <x v="31"/>
    <s v="Sarojini Nagar"/>
    <n v="15"/>
    <n v="25.2"/>
    <x v="0"/>
    <x v="0"/>
    <x v="0"/>
    <x v="0"/>
    <x v="0"/>
    <s v="null"/>
    <n v="166"/>
    <n v="7.81"/>
    <n v="3.8"/>
    <n v="4.2"/>
    <s v="UPI"/>
  </r>
  <r>
    <x v="24"/>
    <x v="1126"/>
    <x v="1132"/>
    <x v="2"/>
    <s v="&quot;CID3737693&quot;"/>
    <x v="3"/>
    <x v="166"/>
    <s v="Qutub Minar"/>
    <n v="12.4"/>
    <n v="28.2"/>
    <x v="0"/>
    <x v="0"/>
    <x v="0"/>
    <x v="0"/>
    <x v="0"/>
    <s v="null"/>
    <n v="221"/>
    <n v="27.16"/>
    <n v="3.8"/>
    <n v="3.8"/>
    <s v="UPI"/>
  </r>
  <r>
    <x v="282"/>
    <x v="1127"/>
    <x v="1133"/>
    <x v="2"/>
    <s v="&quot;CID8490992&quot;"/>
    <x v="5"/>
    <x v="56"/>
    <s v="Vidhan Sabha"/>
    <n v="14.9"/>
    <n v="18.100000000000001"/>
    <x v="0"/>
    <x v="0"/>
    <x v="0"/>
    <x v="0"/>
    <x v="0"/>
    <s v="null"/>
    <n v="832"/>
    <n v="3.41"/>
    <n v="4.2"/>
    <n v="4.5999999999999996"/>
    <s v="UPI"/>
  </r>
  <r>
    <x v="272"/>
    <x v="1128"/>
    <x v="1134"/>
    <x v="2"/>
    <s v="&quot;CID8084093&quot;"/>
    <x v="1"/>
    <x v="8"/>
    <s v="Ashok Vihar"/>
    <n v="11.5"/>
    <n v="27.5"/>
    <x v="0"/>
    <x v="0"/>
    <x v="0"/>
    <x v="0"/>
    <x v="0"/>
    <s v="null"/>
    <n v="855"/>
    <n v="24.18"/>
    <n v="4.3"/>
    <n v="4.8"/>
    <s v="UPI"/>
  </r>
  <r>
    <x v="61"/>
    <x v="1129"/>
    <x v="1135"/>
    <x v="2"/>
    <s v="&quot;CID4960065&quot;"/>
    <x v="3"/>
    <x v="141"/>
    <s v="Sikanderpur"/>
    <n v="8.6999999999999993"/>
    <n v="27.5"/>
    <x v="0"/>
    <x v="0"/>
    <x v="0"/>
    <x v="0"/>
    <x v="0"/>
    <s v="null"/>
    <n v="528"/>
    <n v="39.51"/>
    <n v="4"/>
    <n v="4.3"/>
    <s v="Uber Wallet"/>
  </r>
  <r>
    <x v="269"/>
    <x v="1130"/>
    <x v="1136"/>
    <x v="2"/>
    <s v="&quot;CID7828273&quot;"/>
    <x v="2"/>
    <x v="153"/>
    <s v="Punjabi Bagh"/>
    <n v="12.4"/>
    <n v="41.5"/>
    <x v="0"/>
    <x v="0"/>
    <x v="0"/>
    <x v="0"/>
    <x v="0"/>
    <s v="null"/>
    <n v="869"/>
    <n v="28.97"/>
    <n v="4.0999999999999996"/>
    <n v="4.2"/>
    <s v="UPI"/>
  </r>
  <r>
    <x v="328"/>
    <x v="1131"/>
    <x v="1137"/>
    <x v="2"/>
    <s v="&quot;CID3674208&quot;"/>
    <x v="5"/>
    <x v="70"/>
    <s v="Adarsh Nagar"/>
    <n v="5.6"/>
    <n v="20.399999999999999"/>
    <x v="0"/>
    <x v="0"/>
    <x v="0"/>
    <x v="0"/>
    <x v="0"/>
    <s v="null"/>
    <n v="445"/>
    <n v="19.86"/>
    <n v="4.0999999999999996"/>
    <n v="4.5999999999999996"/>
    <s v="UPI"/>
  </r>
  <r>
    <x v="266"/>
    <x v="1132"/>
    <x v="1138"/>
    <x v="3"/>
    <s v="&quot;CID3125304&quot;"/>
    <x v="1"/>
    <x v="60"/>
    <s v="Ashok Vihar"/>
    <n v="10.9"/>
    <m/>
    <x v="0"/>
    <x v="0"/>
    <x v="1"/>
    <x v="4"/>
    <x v="0"/>
    <s v="null"/>
    <m/>
    <m/>
    <m/>
    <m/>
    <s v="null"/>
  </r>
  <r>
    <x v="244"/>
    <x v="1133"/>
    <x v="1139"/>
    <x v="3"/>
    <s v="&quot;CID3954735&quot;"/>
    <x v="5"/>
    <x v="151"/>
    <s v="Welcome"/>
    <n v="10.199999999999999"/>
    <m/>
    <x v="0"/>
    <x v="0"/>
    <x v="1"/>
    <x v="1"/>
    <x v="0"/>
    <s v="null"/>
    <m/>
    <m/>
    <m/>
    <m/>
    <s v="null"/>
  </r>
  <r>
    <x v="281"/>
    <x v="1134"/>
    <x v="1140"/>
    <x v="0"/>
    <s v="&quot;CID7018987&quot;"/>
    <x v="0"/>
    <x v="92"/>
    <s v="RK Puram"/>
    <m/>
    <m/>
    <x v="0"/>
    <x v="0"/>
    <x v="0"/>
    <x v="0"/>
    <x v="0"/>
    <s v="null"/>
    <m/>
    <m/>
    <m/>
    <m/>
    <s v="null"/>
  </r>
  <r>
    <x v="173"/>
    <x v="1135"/>
    <x v="1141"/>
    <x v="1"/>
    <s v="&quot;CID3016035&quot;"/>
    <x v="3"/>
    <x v="46"/>
    <s v="Dwarka Sector 21"/>
    <n v="9"/>
    <n v="24.8"/>
    <x v="0"/>
    <x v="0"/>
    <x v="0"/>
    <x v="0"/>
    <x v="1"/>
    <s v="Vehicle Breakdown"/>
    <n v="849"/>
    <n v="13.31"/>
    <m/>
    <m/>
    <s v="Credit Card"/>
  </r>
  <r>
    <x v="165"/>
    <x v="1136"/>
    <x v="1142"/>
    <x v="2"/>
    <s v="&quot;CID7689074&quot;"/>
    <x v="5"/>
    <x v="74"/>
    <s v="Raj Nagar Extension"/>
    <n v="13.1"/>
    <n v="23.9"/>
    <x v="0"/>
    <x v="0"/>
    <x v="0"/>
    <x v="0"/>
    <x v="0"/>
    <s v="null"/>
    <n v="1267"/>
    <n v="46.24"/>
    <n v="4.5"/>
    <n v="4.5999999999999996"/>
    <s v="UPI"/>
  </r>
  <r>
    <x v="12"/>
    <x v="1137"/>
    <x v="1143"/>
    <x v="2"/>
    <s v="&quot;CID3851083&quot;"/>
    <x v="4"/>
    <x v="174"/>
    <s v="Yamuna Bank"/>
    <n v="3.7"/>
    <n v="20.100000000000001"/>
    <x v="0"/>
    <x v="0"/>
    <x v="0"/>
    <x v="0"/>
    <x v="0"/>
    <s v="null"/>
    <n v="428"/>
    <n v="20.37"/>
    <n v="4.3"/>
    <n v="3.8"/>
    <s v="Uber Wallet"/>
  </r>
  <r>
    <x v="297"/>
    <x v="1138"/>
    <x v="1144"/>
    <x v="3"/>
    <s v="&quot;CID6199612&quot;"/>
    <x v="2"/>
    <x v="47"/>
    <s v="Subhash Nagar"/>
    <n v="10.3"/>
    <m/>
    <x v="0"/>
    <x v="0"/>
    <x v="1"/>
    <x v="4"/>
    <x v="0"/>
    <s v="null"/>
    <m/>
    <m/>
    <m/>
    <m/>
    <s v="null"/>
  </r>
  <r>
    <x v="258"/>
    <x v="1139"/>
    <x v="1145"/>
    <x v="2"/>
    <s v="&quot;CID8486542&quot;"/>
    <x v="3"/>
    <x v="123"/>
    <s v="Shivaji Park"/>
    <n v="8.6"/>
    <n v="41.4"/>
    <x v="0"/>
    <x v="0"/>
    <x v="0"/>
    <x v="0"/>
    <x v="0"/>
    <s v="null"/>
    <n v="324"/>
    <n v="19.13"/>
    <n v="4.5"/>
    <n v="4.5999999999999996"/>
    <s v="Uber Wallet"/>
  </r>
  <r>
    <x v="50"/>
    <x v="1140"/>
    <x v="1146"/>
    <x v="2"/>
    <s v="&quot;CID9858226&quot;"/>
    <x v="1"/>
    <x v="0"/>
    <s v="Moolchand"/>
    <n v="3.2"/>
    <n v="36.5"/>
    <x v="0"/>
    <x v="0"/>
    <x v="0"/>
    <x v="0"/>
    <x v="0"/>
    <s v="null"/>
    <n v="89"/>
    <n v="30.85"/>
    <n v="3.3"/>
    <n v="4.5999999999999996"/>
    <s v="Credit Card"/>
  </r>
  <r>
    <x v="173"/>
    <x v="1141"/>
    <x v="1147"/>
    <x v="2"/>
    <s v="&quot;CID8598402&quot;"/>
    <x v="5"/>
    <x v="139"/>
    <s v="MG Road"/>
    <n v="5"/>
    <n v="20.7"/>
    <x v="0"/>
    <x v="0"/>
    <x v="0"/>
    <x v="0"/>
    <x v="0"/>
    <s v="null"/>
    <n v="898"/>
    <n v="34.42"/>
    <n v="3"/>
    <n v="4.9000000000000004"/>
    <s v="UPI"/>
  </r>
  <r>
    <x v="163"/>
    <x v="1142"/>
    <x v="1148"/>
    <x v="2"/>
    <s v="&quot;CID8559952&quot;"/>
    <x v="5"/>
    <x v="78"/>
    <s v="Mayur Vihar"/>
    <n v="3.6"/>
    <n v="38"/>
    <x v="0"/>
    <x v="0"/>
    <x v="0"/>
    <x v="0"/>
    <x v="0"/>
    <s v="null"/>
    <n v="855"/>
    <n v="6.11"/>
    <n v="3.8"/>
    <n v="4.2"/>
    <s v="Cash"/>
  </r>
  <r>
    <x v="145"/>
    <x v="1143"/>
    <x v="1149"/>
    <x v="1"/>
    <s v="&quot;CID4805616&quot;"/>
    <x v="5"/>
    <x v="18"/>
    <s v="Mehrauli"/>
    <n v="2"/>
    <n v="21.1"/>
    <x v="0"/>
    <x v="0"/>
    <x v="0"/>
    <x v="0"/>
    <x v="1"/>
    <s v="Other Issue"/>
    <n v="494"/>
    <n v="2.97"/>
    <m/>
    <m/>
    <s v="Debit Card"/>
  </r>
  <r>
    <x v="11"/>
    <x v="1144"/>
    <x v="1150"/>
    <x v="2"/>
    <s v="&quot;CID2823760&quot;"/>
    <x v="3"/>
    <x v="6"/>
    <s v="Panipat"/>
    <n v="11.1"/>
    <n v="30.1"/>
    <x v="0"/>
    <x v="0"/>
    <x v="0"/>
    <x v="0"/>
    <x v="0"/>
    <s v="null"/>
    <n v="821"/>
    <n v="33.72"/>
    <n v="4.2"/>
    <n v="4.9000000000000004"/>
    <s v="Uber Wallet"/>
  </r>
  <r>
    <x v="348"/>
    <x v="1145"/>
    <x v="1151"/>
    <x v="4"/>
    <s v="&quot;CID7083860&quot;"/>
    <x v="2"/>
    <x v="37"/>
    <s v="RK Puram"/>
    <n v="16.399999999999999"/>
    <m/>
    <x v="1"/>
    <x v="5"/>
    <x v="0"/>
    <x v="0"/>
    <x v="0"/>
    <s v="null"/>
    <m/>
    <m/>
    <m/>
    <m/>
    <s v="null"/>
  </r>
  <r>
    <x v="326"/>
    <x v="1146"/>
    <x v="1152"/>
    <x v="3"/>
    <s v="&quot;CID1145516&quot;"/>
    <x v="2"/>
    <x v="145"/>
    <s v="Tilak Nagar"/>
    <n v="6.4"/>
    <m/>
    <x v="0"/>
    <x v="0"/>
    <x v="1"/>
    <x v="1"/>
    <x v="0"/>
    <s v="null"/>
    <m/>
    <m/>
    <m/>
    <m/>
    <s v="null"/>
  </r>
  <r>
    <x v="325"/>
    <x v="1147"/>
    <x v="1153"/>
    <x v="2"/>
    <s v="&quot;CID5660745&quot;"/>
    <x v="0"/>
    <x v="27"/>
    <s v="Malviya Nagar"/>
    <n v="14.1"/>
    <n v="24.8"/>
    <x v="0"/>
    <x v="0"/>
    <x v="0"/>
    <x v="0"/>
    <x v="0"/>
    <s v="null"/>
    <n v="371"/>
    <n v="42.86"/>
    <n v="4.3"/>
    <n v="4.5999999999999996"/>
    <s v="UPI"/>
  </r>
  <r>
    <x v="349"/>
    <x v="1148"/>
    <x v="1154"/>
    <x v="2"/>
    <s v="&quot;CID9391046&quot;"/>
    <x v="5"/>
    <x v="8"/>
    <s v="Hero Honda Chowk"/>
    <n v="7.7"/>
    <n v="17"/>
    <x v="0"/>
    <x v="0"/>
    <x v="0"/>
    <x v="0"/>
    <x v="0"/>
    <s v="null"/>
    <n v="503"/>
    <n v="26.78"/>
    <n v="4.5"/>
    <n v="4.3"/>
    <s v="Credit Card"/>
  </r>
  <r>
    <x v="347"/>
    <x v="1149"/>
    <x v="1155"/>
    <x v="2"/>
    <s v="&quot;CID5618918&quot;"/>
    <x v="1"/>
    <x v="12"/>
    <s v="Udyog Bhawan"/>
    <n v="11.9"/>
    <n v="32"/>
    <x v="0"/>
    <x v="0"/>
    <x v="0"/>
    <x v="0"/>
    <x v="0"/>
    <s v="null"/>
    <n v="664"/>
    <n v="15.41"/>
    <n v="4.9000000000000004"/>
    <n v="4.7"/>
    <s v="Cash"/>
  </r>
  <r>
    <x v="233"/>
    <x v="1150"/>
    <x v="1156"/>
    <x v="0"/>
    <s v="&quot;CID3460596&quot;"/>
    <x v="2"/>
    <x v="29"/>
    <s v="Ardee City"/>
    <m/>
    <m/>
    <x v="0"/>
    <x v="0"/>
    <x v="0"/>
    <x v="0"/>
    <x v="0"/>
    <s v="null"/>
    <m/>
    <m/>
    <m/>
    <m/>
    <s v="null"/>
  </r>
  <r>
    <x v="289"/>
    <x v="1151"/>
    <x v="1157"/>
    <x v="3"/>
    <s v="&quot;CID7934261&quot;"/>
    <x v="2"/>
    <x v="120"/>
    <s v="Govindpuri"/>
    <n v="10.6"/>
    <m/>
    <x v="0"/>
    <x v="0"/>
    <x v="1"/>
    <x v="2"/>
    <x v="0"/>
    <s v="null"/>
    <m/>
    <m/>
    <m/>
    <m/>
    <s v="null"/>
  </r>
  <r>
    <x v="313"/>
    <x v="1152"/>
    <x v="1158"/>
    <x v="3"/>
    <s v="&quot;CID7576837&quot;"/>
    <x v="4"/>
    <x v="79"/>
    <s v="Ardee City"/>
    <n v="10.7"/>
    <m/>
    <x v="0"/>
    <x v="0"/>
    <x v="1"/>
    <x v="4"/>
    <x v="0"/>
    <s v="null"/>
    <m/>
    <m/>
    <m/>
    <m/>
    <s v="null"/>
  </r>
  <r>
    <x v="108"/>
    <x v="1153"/>
    <x v="1159"/>
    <x v="2"/>
    <s v="&quot;CID2346632&quot;"/>
    <x v="2"/>
    <x v="94"/>
    <s v="Pataudi Chowk"/>
    <n v="11.7"/>
    <n v="37.4"/>
    <x v="0"/>
    <x v="0"/>
    <x v="0"/>
    <x v="0"/>
    <x v="0"/>
    <s v="null"/>
    <n v="259"/>
    <n v="40.299999999999997"/>
    <n v="4.5999999999999996"/>
    <n v="4.8"/>
    <s v="UPI"/>
  </r>
  <r>
    <x v="2"/>
    <x v="1154"/>
    <x v="1160"/>
    <x v="2"/>
    <s v="&quot;CID5012342&quot;"/>
    <x v="5"/>
    <x v="34"/>
    <s v="IGI Airport"/>
    <n v="7.6"/>
    <n v="29.5"/>
    <x v="0"/>
    <x v="0"/>
    <x v="0"/>
    <x v="0"/>
    <x v="0"/>
    <s v="null"/>
    <n v="161"/>
    <n v="49.38"/>
    <n v="3.8"/>
    <n v="3.8"/>
    <s v="UPI"/>
  </r>
  <r>
    <x v="54"/>
    <x v="1155"/>
    <x v="1161"/>
    <x v="2"/>
    <s v="&quot;CID3500853&quot;"/>
    <x v="1"/>
    <x v="108"/>
    <s v="Karkarduma"/>
    <n v="7.7"/>
    <n v="25.2"/>
    <x v="0"/>
    <x v="0"/>
    <x v="0"/>
    <x v="0"/>
    <x v="0"/>
    <s v="null"/>
    <n v="230"/>
    <n v="21.07"/>
    <n v="4.5999999999999996"/>
    <n v="4.7"/>
    <s v="Credit Card"/>
  </r>
  <r>
    <x v="333"/>
    <x v="1156"/>
    <x v="1162"/>
    <x v="1"/>
    <s v="&quot;CID9149724&quot;"/>
    <x v="3"/>
    <x v="163"/>
    <s v="Adarsh Nagar"/>
    <n v="5.0999999999999996"/>
    <n v="18.600000000000001"/>
    <x v="0"/>
    <x v="0"/>
    <x v="0"/>
    <x v="0"/>
    <x v="1"/>
    <s v="Other Issue"/>
    <n v="301"/>
    <n v="17"/>
    <m/>
    <m/>
    <s v="UPI"/>
  </r>
  <r>
    <x v="254"/>
    <x v="1157"/>
    <x v="1163"/>
    <x v="3"/>
    <s v="&quot;CID5405393&quot;"/>
    <x v="4"/>
    <x v="1"/>
    <s v="RK Puram"/>
    <n v="10.1"/>
    <m/>
    <x v="0"/>
    <x v="0"/>
    <x v="1"/>
    <x v="4"/>
    <x v="0"/>
    <s v="null"/>
    <m/>
    <m/>
    <m/>
    <m/>
    <s v="null"/>
  </r>
  <r>
    <x v="181"/>
    <x v="1158"/>
    <x v="1164"/>
    <x v="2"/>
    <s v="&quot;CID8974140&quot;"/>
    <x v="4"/>
    <x v="28"/>
    <s v="Ashok Park Main"/>
    <n v="14.3"/>
    <n v="44.5"/>
    <x v="0"/>
    <x v="0"/>
    <x v="0"/>
    <x v="0"/>
    <x v="0"/>
    <s v="null"/>
    <n v="91"/>
    <n v="27.72"/>
    <n v="4.2"/>
    <n v="4.9000000000000004"/>
    <s v="Uber Wallet"/>
  </r>
  <r>
    <x v="69"/>
    <x v="1159"/>
    <x v="1165"/>
    <x v="4"/>
    <s v="&quot;CID3533817&quot;"/>
    <x v="2"/>
    <x v="83"/>
    <s v="Moolchand"/>
    <n v="14.1"/>
    <m/>
    <x v="1"/>
    <x v="5"/>
    <x v="0"/>
    <x v="0"/>
    <x v="0"/>
    <s v="null"/>
    <m/>
    <m/>
    <m/>
    <m/>
    <s v="null"/>
  </r>
  <r>
    <x v="315"/>
    <x v="1160"/>
    <x v="1166"/>
    <x v="2"/>
    <s v="&quot;CID9140298&quot;"/>
    <x v="3"/>
    <x v="19"/>
    <s v="Badarpur"/>
    <n v="8.4"/>
    <n v="31.6"/>
    <x v="0"/>
    <x v="0"/>
    <x v="0"/>
    <x v="0"/>
    <x v="0"/>
    <s v="null"/>
    <n v="152"/>
    <n v="26.81"/>
    <n v="4.0999999999999996"/>
    <n v="4.3"/>
    <s v="Credit Card"/>
  </r>
  <r>
    <x v="37"/>
    <x v="1161"/>
    <x v="1167"/>
    <x v="2"/>
    <s v="&quot;CID7389969&quot;"/>
    <x v="2"/>
    <x v="137"/>
    <s v="Ramesh Nagar"/>
    <n v="13.1"/>
    <n v="27.8"/>
    <x v="0"/>
    <x v="0"/>
    <x v="0"/>
    <x v="0"/>
    <x v="0"/>
    <s v="null"/>
    <n v="408"/>
    <n v="4.17"/>
    <n v="3.7"/>
    <n v="4.3"/>
    <s v="UPI"/>
  </r>
  <r>
    <x v="143"/>
    <x v="1162"/>
    <x v="1168"/>
    <x v="2"/>
    <s v="&quot;CID3360451&quot;"/>
    <x v="1"/>
    <x v="24"/>
    <s v="Kaushambi"/>
    <n v="4.8"/>
    <n v="29.7"/>
    <x v="0"/>
    <x v="0"/>
    <x v="0"/>
    <x v="0"/>
    <x v="0"/>
    <s v="null"/>
    <n v="713"/>
    <n v="12.72"/>
    <n v="3.9"/>
    <n v="3.8"/>
    <s v="Cash"/>
  </r>
  <r>
    <x v="350"/>
    <x v="1163"/>
    <x v="1169"/>
    <x v="3"/>
    <s v="&quot;CID5138488&quot;"/>
    <x v="5"/>
    <x v="55"/>
    <s v="Seelampur"/>
    <n v="6.5"/>
    <m/>
    <x v="0"/>
    <x v="0"/>
    <x v="1"/>
    <x v="1"/>
    <x v="0"/>
    <s v="null"/>
    <m/>
    <m/>
    <m/>
    <m/>
    <s v="null"/>
  </r>
  <r>
    <x v="40"/>
    <x v="1164"/>
    <x v="1170"/>
    <x v="2"/>
    <s v="&quot;CID7247748&quot;"/>
    <x v="3"/>
    <x v="74"/>
    <s v="Raj Nagar Extension"/>
    <n v="4.7"/>
    <n v="37.799999999999997"/>
    <x v="0"/>
    <x v="0"/>
    <x v="0"/>
    <x v="0"/>
    <x v="0"/>
    <s v="null"/>
    <n v="275"/>
    <n v="48.78"/>
    <n v="3.4"/>
    <n v="4.3"/>
    <s v="Credit Card"/>
  </r>
  <r>
    <x v="35"/>
    <x v="1165"/>
    <x v="1171"/>
    <x v="2"/>
    <s v="&quot;CID1498694&quot;"/>
    <x v="3"/>
    <x v="58"/>
    <s v="Paharganj"/>
    <n v="7.6"/>
    <n v="33.5"/>
    <x v="0"/>
    <x v="0"/>
    <x v="0"/>
    <x v="0"/>
    <x v="0"/>
    <s v="null"/>
    <n v="245"/>
    <n v="48.48"/>
    <n v="4.4000000000000004"/>
    <n v="4.5"/>
    <s v="UPI"/>
  </r>
  <r>
    <x v="262"/>
    <x v="1166"/>
    <x v="1172"/>
    <x v="2"/>
    <s v="&quot;CID1448742&quot;"/>
    <x v="5"/>
    <x v="101"/>
    <s v="Vatika Chowk"/>
    <n v="14.2"/>
    <n v="15.8"/>
    <x v="0"/>
    <x v="0"/>
    <x v="0"/>
    <x v="0"/>
    <x v="0"/>
    <s v="null"/>
    <n v="496"/>
    <n v="35.380000000000003"/>
    <n v="3.6"/>
    <n v="3.7"/>
    <s v="UPI"/>
  </r>
  <r>
    <x v="127"/>
    <x v="1167"/>
    <x v="1173"/>
    <x v="2"/>
    <s v="&quot;CID4709121&quot;"/>
    <x v="0"/>
    <x v="146"/>
    <s v="Subhash Nagar"/>
    <n v="6.9"/>
    <n v="32.299999999999997"/>
    <x v="0"/>
    <x v="0"/>
    <x v="0"/>
    <x v="0"/>
    <x v="0"/>
    <s v="null"/>
    <n v="1544"/>
    <n v="20.2"/>
    <n v="4.2"/>
    <n v="4"/>
    <s v="UPI"/>
  </r>
  <r>
    <x v="138"/>
    <x v="1168"/>
    <x v="1174"/>
    <x v="2"/>
    <s v="&quot;CID4882423&quot;"/>
    <x v="5"/>
    <x v="138"/>
    <s v="Mayur Vihar"/>
    <n v="7.6"/>
    <n v="15.5"/>
    <x v="0"/>
    <x v="0"/>
    <x v="0"/>
    <x v="0"/>
    <x v="0"/>
    <s v="null"/>
    <n v="392"/>
    <n v="40.53"/>
    <n v="4.3"/>
    <n v="3.8"/>
    <s v="UPI"/>
  </r>
  <r>
    <x v="170"/>
    <x v="1169"/>
    <x v="1175"/>
    <x v="2"/>
    <s v="&quot;CID1396836&quot;"/>
    <x v="5"/>
    <x v="55"/>
    <s v="Vishwavidyalaya"/>
    <n v="10.6"/>
    <n v="22.2"/>
    <x v="0"/>
    <x v="0"/>
    <x v="0"/>
    <x v="0"/>
    <x v="0"/>
    <s v="null"/>
    <n v="90"/>
    <n v="26.1"/>
    <n v="3.7"/>
    <n v="4.9000000000000004"/>
    <s v="Cash"/>
  </r>
  <r>
    <x v="152"/>
    <x v="1170"/>
    <x v="1176"/>
    <x v="2"/>
    <s v="&quot;CID2458793&quot;"/>
    <x v="1"/>
    <x v="145"/>
    <s v="IFFCO Chowk"/>
    <n v="13.8"/>
    <n v="35.4"/>
    <x v="0"/>
    <x v="0"/>
    <x v="0"/>
    <x v="0"/>
    <x v="0"/>
    <s v="null"/>
    <n v="363"/>
    <n v="9.16"/>
    <n v="4.3"/>
    <n v="4.9000000000000004"/>
    <s v="Uber Wallet"/>
  </r>
  <r>
    <x v="10"/>
    <x v="1171"/>
    <x v="1177"/>
    <x v="2"/>
    <s v="&quot;CID9883071&quot;"/>
    <x v="4"/>
    <x v="75"/>
    <s v="Ashok Park Main"/>
    <n v="5.5"/>
    <n v="40.1"/>
    <x v="0"/>
    <x v="0"/>
    <x v="0"/>
    <x v="0"/>
    <x v="0"/>
    <s v="null"/>
    <n v="371"/>
    <n v="36.159999999999997"/>
    <n v="3.9"/>
    <n v="4.5999999999999996"/>
    <s v="UPI"/>
  </r>
  <r>
    <x v="123"/>
    <x v="1172"/>
    <x v="1178"/>
    <x v="3"/>
    <s v="&quot;CID4773093&quot;"/>
    <x v="5"/>
    <x v="99"/>
    <s v="Rohini West"/>
    <n v="10.3"/>
    <m/>
    <x v="0"/>
    <x v="0"/>
    <x v="1"/>
    <x v="4"/>
    <x v="0"/>
    <s v="null"/>
    <m/>
    <m/>
    <m/>
    <m/>
    <s v="null"/>
  </r>
  <r>
    <x v="235"/>
    <x v="1173"/>
    <x v="1179"/>
    <x v="2"/>
    <s v="&quot;CID6570391&quot;"/>
    <x v="2"/>
    <x v="51"/>
    <s v="Mansarovar Park"/>
    <n v="7.4"/>
    <n v="37.799999999999997"/>
    <x v="0"/>
    <x v="0"/>
    <x v="0"/>
    <x v="0"/>
    <x v="0"/>
    <s v="null"/>
    <n v="740"/>
    <n v="47.44"/>
    <n v="4.5999999999999996"/>
    <n v="4.2"/>
    <s v="UPI"/>
  </r>
  <r>
    <x v="286"/>
    <x v="1174"/>
    <x v="1180"/>
    <x v="2"/>
    <s v="&quot;CID2994001&quot;"/>
    <x v="3"/>
    <x v="103"/>
    <s v="Sohna Road"/>
    <n v="2.4"/>
    <n v="22"/>
    <x v="0"/>
    <x v="0"/>
    <x v="0"/>
    <x v="0"/>
    <x v="0"/>
    <s v="null"/>
    <n v="1029"/>
    <n v="34.51"/>
    <n v="5"/>
    <n v="4.4000000000000004"/>
    <s v="Uber Wallet"/>
  </r>
  <r>
    <x v="240"/>
    <x v="1175"/>
    <x v="1181"/>
    <x v="4"/>
    <s v="&quot;CID5907798&quot;"/>
    <x v="3"/>
    <x v="17"/>
    <s v="Inderlok"/>
    <n v="6.1"/>
    <m/>
    <x v="1"/>
    <x v="4"/>
    <x v="0"/>
    <x v="0"/>
    <x v="0"/>
    <s v="null"/>
    <m/>
    <m/>
    <m/>
    <m/>
    <s v="null"/>
  </r>
  <r>
    <x v="53"/>
    <x v="1176"/>
    <x v="1182"/>
    <x v="2"/>
    <s v="&quot;CID2133117&quot;"/>
    <x v="5"/>
    <x v="48"/>
    <s v="Welcome"/>
    <n v="3.4"/>
    <n v="20"/>
    <x v="0"/>
    <x v="0"/>
    <x v="0"/>
    <x v="0"/>
    <x v="0"/>
    <s v="null"/>
    <n v="357"/>
    <n v="31.62"/>
    <n v="3.9"/>
    <n v="4.5999999999999996"/>
    <s v="UPI"/>
  </r>
  <r>
    <x v="173"/>
    <x v="1177"/>
    <x v="1183"/>
    <x v="2"/>
    <s v="&quot;CID6510470&quot;"/>
    <x v="1"/>
    <x v="51"/>
    <s v="Govindpuri"/>
    <n v="8.5"/>
    <n v="39.6"/>
    <x v="0"/>
    <x v="0"/>
    <x v="0"/>
    <x v="0"/>
    <x v="0"/>
    <s v="null"/>
    <n v="141"/>
    <n v="5.47"/>
    <n v="4.3"/>
    <n v="4.9000000000000004"/>
    <s v="Cash"/>
  </r>
  <r>
    <x v="259"/>
    <x v="1178"/>
    <x v="1184"/>
    <x v="2"/>
    <s v="&quot;CID3436001&quot;"/>
    <x v="5"/>
    <x v="143"/>
    <s v="Pitampura"/>
    <n v="11.1"/>
    <n v="16.8"/>
    <x v="0"/>
    <x v="0"/>
    <x v="0"/>
    <x v="0"/>
    <x v="0"/>
    <s v="null"/>
    <n v="674"/>
    <n v="35.28"/>
    <n v="3.8"/>
    <n v="4.8"/>
    <s v="Debit Card"/>
  </r>
  <r>
    <x v="290"/>
    <x v="1179"/>
    <x v="1185"/>
    <x v="3"/>
    <s v="&quot;CID8049463&quot;"/>
    <x v="5"/>
    <x v="169"/>
    <s v="Ambience Mall"/>
    <n v="3.8"/>
    <m/>
    <x v="0"/>
    <x v="0"/>
    <x v="1"/>
    <x v="2"/>
    <x v="0"/>
    <s v="null"/>
    <m/>
    <m/>
    <m/>
    <m/>
    <s v="null"/>
  </r>
  <r>
    <x v="84"/>
    <x v="1180"/>
    <x v="1186"/>
    <x v="3"/>
    <s v="&quot;CID9062877&quot;"/>
    <x v="0"/>
    <x v="34"/>
    <s v="Vatika Chowk"/>
    <n v="3.7"/>
    <m/>
    <x v="0"/>
    <x v="0"/>
    <x v="1"/>
    <x v="4"/>
    <x v="0"/>
    <s v="null"/>
    <m/>
    <m/>
    <m/>
    <m/>
    <s v="null"/>
  </r>
  <r>
    <x v="32"/>
    <x v="1181"/>
    <x v="1187"/>
    <x v="2"/>
    <s v="&quot;CID6112424&quot;"/>
    <x v="5"/>
    <x v="172"/>
    <s v="Central Secretariat"/>
    <n v="11.1"/>
    <n v="44.4"/>
    <x v="0"/>
    <x v="0"/>
    <x v="0"/>
    <x v="0"/>
    <x v="0"/>
    <s v="null"/>
    <n v="931"/>
    <n v="29.23"/>
    <n v="4.7"/>
    <n v="4.2"/>
    <s v="Cash"/>
  </r>
  <r>
    <x v="302"/>
    <x v="1182"/>
    <x v="1188"/>
    <x v="3"/>
    <s v="&quot;CID3500396&quot;"/>
    <x v="4"/>
    <x v="102"/>
    <s v="Rohini"/>
    <n v="3.7"/>
    <m/>
    <x v="0"/>
    <x v="0"/>
    <x v="1"/>
    <x v="1"/>
    <x v="0"/>
    <s v="null"/>
    <m/>
    <m/>
    <m/>
    <m/>
    <s v="null"/>
  </r>
  <r>
    <x v="110"/>
    <x v="1183"/>
    <x v="1189"/>
    <x v="2"/>
    <s v="&quot;CID7157628&quot;"/>
    <x v="5"/>
    <x v="39"/>
    <s v="Vasant Kunj"/>
    <n v="7"/>
    <n v="17"/>
    <x v="0"/>
    <x v="0"/>
    <x v="0"/>
    <x v="0"/>
    <x v="0"/>
    <s v="null"/>
    <n v="664"/>
    <n v="22.18"/>
    <n v="3.2"/>
    <n v="5"/>
    <s v="Cash"/>
  </r>
  <r>
    <x v="79"/>
    <x v="1184"/>
    <x v="1190"/>
    <x v="3"/>
    <s v="&quot;CID6495062&quot;"/>
    <x v="2"/>
    <x v="115"/>
    <s v="Mandi House"/>
    <n v="9.9"/>
    <m/>
    <x v="0"/>
    <x v="0"/>
    <x v="1"/>
    <x v="2"/>
    <x v="0"/>
    <s v="null"/>
    <m/>
    <m/>
    <m/>
    <m/>
    <s v="null"/>
  </r>
  <r>
    <x v="82"/>
    <x v="1185"/>
    <x v="1191"/>
    <x v="2"/>
    <s v="&quot;CID5509253&quot;"/>
    <x v="3"/>
    <x v="138"/>
    <s v="Subhash Nagar"/>
    <n v="9.6999999999999993"/>
    <n v="31.5"/>
    <x v="0"/>
    <x v="0"/>
    <x v="0"/>
    <x v="0"/>
    <x v="0"/>
    <s v="null"/>
    <n v="63"/>
    <n v="15.38"/>
    <n v="4.4000000000000004"/>
    <n v="4.2"/>
    <s v="Debit Card"/>
  </r>
  <r>
    <x v="156"/>
    <x v="1186"/>
    <x v="1192"/>
    <x v="2"/>
    <s v="&quot;CID6311427&quot;"/>
    <x v="3"/>
    <x v="43"/>
    <s v="Mundka"/>
    <n v="10.199999999999999"/>
    <n v="18.2"/>
    <x v="0"/>
    <x v="0"/>
    <x v="0"/>
    <x v="0"/>
    <x v="0"/>
    <s v="null"/>
    <n v="212"/>
    <n v="20.399999999999999"/>
    <n v="4.3"/>
    <n v="4.7"/>
    <s v="UPI"/>
  </r>
  <r>
    <x v="94"/>
    <x v="1187"/>
    <x v="1193"/>
    <x v="3"/>
    <s v="&quot;CID1477494&quot;"/>
    <x v="2"/>
    <x v="12"/>
    <s v="Punjabi Bagh"/>
    <n v="6.5"/>
    <m/>
    <x v="0"/>
    <x v="0"/>
    <x v="1"/>
    <x v="2"/>
    <x v="0"/>
    <s v="null"/>
    <m/>
    <m/>
    <m/>
    <m/>
    <s v="null"/>
  </r>
  <r>
    <x v="40"/>
    <x v="1188"/>
    <x v="1194"/>
    <x v="2"/>
    <s v="&quot;CID7989784&quot;"/>
    <x v="2"/>
    <x v="127"/>
    <s v="Madipur"/>
    <n v="12.1"/>
    <n v="19.3"/>
    <x v="0"/>
    <x v="0"/>
    <x v="0"/>
    <x v="0"/>
    <x v="0"/>
    <s v="null"/>
    <n v="488"/>
    <n v="37.229999999999997"/>
    <n v="3.1"/>
    <n v="4.4000000000000004"/>
    <s v="Cash"/>
  </r>
  <r>
    <x v="5"/>
    <x v="1189"/>
    <x v="1195"/>
    <x v="2"/>
    <s v="&quot;CID9385201&quot;"/>
    <x v="2"/>
    <x v="148"/>
    <s v="Khan Market"/>
    <n v="13.7"/>
    <n v="36.6"/>
    <x v="0"/>
    <x v="0"/>
    <x v="0"/>
    <x v="0"/>
    <x v="0"/>
    <s v="null"/>
    <n v="483"/>
    <n v="40.76"/>
    <n v="4.4000000000000004"/>
    <n v="4.4000000000000004"/>
    <s v="UPI"/>
  </r>
  <r>
    <x v="134"/>
    <x v="1190"/>
    <x v="1196"/>
    <x v="2"/>
    <s v="&quot;CID6374906&quot;"/>
    <x v="3"/>
    <x v="134"/>
    <s v="Noida Sector 18"/>
    <n v="4.4000000000000004"/>
    <n v="15.8"/>
    <x v="0"/>
    <x v="0"/>
    <x v="0"/>
    <x v="0"/>
    <x v="0"/>
    <s v="null"/>
    <n v="400"/>
    <n v="8.34"/>
    <n v="4.3"/>
    <n v="4.4000000000000004"/>
    <s v="Credit Card"/>
  </r>
  <r>
    <x v="78"/>
    <x v="1191"/>
    <x v="1197"/>
    <x v="2"/>
    <s v="&quot;CID1674359&quot;"/>
    <x v="2"/>
    <x v="139"/>
    <s v="ITO"/>
    <n v="5.5"/>
    <n v="36.299999999999997"/>
    <x v="0"/>
    <x v="0"/>
    <x v="0"/>
    <x v="0"/>
    <x v="0"/>
    <s v="null"/>
    <n v="218"/>
    <n v="38.96"/>
    <n v="3.7"/>
    <n v="4.9000000000000004"/>
    <s v="UPI"/>
  </r>
  <r>
    <x v="320"/>
    <x v="1192"/>
    <x v="1198"/>
    <x v="0"/>
    <s v="&quot;CID9202066&quot;"/>
    <x v="2"/>
    <x v="52"/>
    <s v="Panchsheel Park"/>
    <m/>
    <m/>
    <x v="0"/>
    <x v="0"/>
    <x v="0"/>
    <x v="0"/>
    <x v="0"/>
    <s v="null"/>
    <m/>
    <m/>
    <m/>
    <m/>
    <s v="null"/>
  </r>
  <r>
    <x v="273"/>
    <x v="1193"/>
    <x v="1199"/>
    <x v="0"/>
    <s v="&quot;CID2967332&quot;"/>
    <x v="2"/>
    <x v="5"/>
    <s v="Preet Vihar"/>
    <m/>
    <m/>
    <x v="0"/>
    <x v="0"/>
    <x v="0"/>
    <x v="0"/>
    <x v="0"/>
    <s v="null"/>
    <m/>
    <m/>
    <m/>
    <m/>
    <s v="null"/>
  </r>
  <r>
    <x v="214"/>
    <x v="1194"/>
    <x v="1200"/>
    <x v="4"/>
    <s v="&quot;CID7874381&quot;"/>
    <x v="2"/>
    <x v="95"/>
    <s v="IGNOU Road"/>
    <n v="13.8"/>
    <m/>
    <x v="1"/>
    <x v="4"/>
    <x v="0"/>
    <x v="0"/>
    <x v="0"/>
    <s v="null"/>
    <m/>
    <m/>
    <m/>
    <m/>
    <s v="null"/>
  </r>
  <r>
    <x v="54"/>
    <x v="1195"/>
    <x v="1201"/>
    <x v="2"/>
    <s v="&quot;CID4531726&quot;"/>
    <x v="1"/>
    <x v="155"/>
    <s v="Gurgaon Sector 29"/>
    <n v="9.5"/>
    <n v="41.2"/>
    <x v="0"/>
    <x v="0"/>
    <x v="0"/>
    <x v="0"/>
    <x v="0"/>
    <s v="null"/>
    <n v="407"/>
    <n v="36.880000000000003"/>
    <n v="4.7"/>
    <n v="4.9000000000000004"/>
    <s v="Cash"/>
  </r>
  <r>
    <x v="55"/>
    <x v="1196"/>
    <x v="1202"/>
    <x v="4"/>
    <s v="&quot;CID3565599&quot;"/>
    <x v="2"/>
    <x v="37"/>
    <s v="Kalkaji"/>
    <n v="5.2"/>
    <m/>
    <x v="1"/>
    <x v="4"/>
    <x v="0"/>
    <x v="0"/>
    <x v="0"/>
    <s v="null"/>
    <m/>
    <m/>
    <m/>
    <m/>
    <s v="null"/>
  </r>
  <r>
    <x v="157"/>
    <x v="1197"/>
    <x v="1203"/>
    <x v="0"/>
    <s v="&quot;CID4659358&quot;"/>
    <x v="2"/>
    <x v="72"/>
    <s v="Greater Noida"/>
    <m/>
    <m/>
    <x v="0"/>
    <x v="0"/>
    <x v="0"/>
    <x v="0"/>
    <x v="0"/>
    <s v="null"/>
    <m/>
    <m/>
    <m/>
    <m/>
    <s v="null"/>
  </r>
  <r>
    <x v="68"/>
    <x v="1198"/>
    <x v="1204"/>
    <x v="2"/>
    <s v="&quot;CID5757692&quot;"/>
    <x v="0"/>
    <x v="11"/>
    <s v="Greater Noida"/>
    <n v="11.4"/>
    <n v="39.6"/>
    <x v="0"/>
    <x v="0"/>
    <x v="0"/>
    <x v="0"/>
    <x v="0"/>
    <s v="null"/>
    <n v="904"/>
    <n v="13.76"/>
    <n v="4.7"/>
    <n v="4.4000000000000004"/>
    <s v="Cash"/>
  </r>
  <r>
    <x v="173"/>
    <x v="1199"/>
    <x v="1205"/>
    <x v="3"/>
    <s v="&quot;CID8777017&quot;"/>
    <x v="5"/>
    <x v="34"/>
    <s v="Uttam Nagar"/>
    <n v="4.3"/>
    <m/>
    <x v="0"/>
    <x v="0"/>
    <x v="1"/>
    <x v="1"/>
    <x v="0"/>
    <s v="null"/>
    <m/>
    <m/>
    <m/>
    <m/>
    <s v="null"/>
  </r>
  <r>
    <x v="149"/>
    <x v="1200"/>
    <x v="1206"/>
    <x v="1"/>
    <s v="&quot;CID1276785&quot;"/>
    <x v="1"/>
    <x v="99"/>
    <s v="Dwarka Mor"/>
    <n v="4"/>
    <n v="11.3"/>
    <x v="0"/>
    <x v="0"/>
    <x v="0"/>
    <x v="0"/>
    <x v="1"/>
    <s v="Customer Demand"/>
    <n v="120"/>
    <n v="17.46"/>
    <m/>
    <m/>
    <s v="Cash"/>
  </r>
  <r>
    <x v="346"/>
    <x v="1201"/>
    <x v="1207"/>
    <x v="2"/>
    <s v="&quot;CID8866263&quot;"/>
    <x v="2"/>
    <x v="88"/>
    <s v="Pulbangash"/>
    <n v="11"/>
    <n v="21.4"/>
    <x v="0"/>
    <x v="0"/>
    <x v="0"/>
    <x v="0"/>
    <x v="0"/>
    <s v="null"/>
    <n v="125"/>
    <n v="13.91"/>
    <n v="3.7"/>
    <n v="4.9000000000000004"/>
    <s v="Cash"/>
  </r>
  <r>
    <x v="351"/>
    <x v="1202"/>
    <x v="1208"/>
    <x v="2"/>
    <s v="&quot;CID3777174&quot;"/>
    <x v="4"/>
    <x v="94"/>
    <s v="Sarai Kale Khan"/>
    <n v="12"/>
    <n v="32.799999999999997"/>
    <x v="0"/>
    <x v="0"/>
    <x v="0"/>
    <x v="0"/>
    <x v="0"/>
    <s v="null"/>
    <n v="410"/>
    <n v="42.95"/>
    <n v="3.9"/>
    <n v="4.2"/>
    <s v="Cash"/>
  </r>
  <r>
    <x v="216"/>
    <x v="1203"/>
    <x v="1209"/>
    <x v="3"/>
    <s v="&quot;CID5894772&quot;"/>
    <x v="2"/>
    <x v="84"/>
    <s v="Madipur"/>
    <n v="8.5"/>
    <m/>
    <x v="0"/>
    <x v="0"/>
    <x v="1"/>
    <x v="1"/>
    <x v="0"/>
    <s v="null"/>
    <m/>
    <m/>
    <m/>
    <m/>
    <s v="null"/>
  </r>
  <r>
    <x v="191"/>
    <x v="1204"/>
    <x v="1210"/>
    <x v="2"/>
    <s v="&quot;CID3999654&quot;"/>
    <x v="2"/>
    <x v="110"/>
    <s v="Noida Sector 18"/>
    <n v="11.6"/>
    <n v="32.5"/>
    <x v="0"/>
    <x v="0"/>
    <x v="0"/>
    <x v="0"/>
    <x v="0"/>
    <s v="null"/>
    <n v="983"/>
    <n v="25.42"/>
    <n v="4.3"/>
    <n v="4.8"/>
    <s v="UPI"/>
  </r>
  <r>
    <x v="232"/>
    <x v="1205"/>
    <x v="1211"/>
    <x v="2"/>
    <s v="&quot;CID1142441&quot;"/>
    <x v="3"/>
    <x v="81"/>
    <s v="Arjangarh"/>
    <n v="6"/>
    <n v="22.3"/>
    <x v="0"/>
    <x v="0"/>
    <x v="0"/>
    <x v="0"/>
    <x v="0"/>
    <s v="null"/>
    <n v="149"/>
    <n v="9.86"/>
    <n v="4.2"/>
    <n v="4.5"/>
    <s v="UPI"/>
  </r>
  <r>
    <x v="291"/>
    <x v="1206"/>
    <x v="1212"/>
    <x v="2"/>
    <s v="&quot;CID4562133&quot;"/>
    <x v="4"/>
    <x v="93"/>
    <s v="Ashram"/>
    <n v="3.4"/>
    <n v="28.4"/>
    <x v="0"/>
    <x v="0"/>
    <x v="0"/>
    <x v="0"/>
    <x v="0"/>
    <s v="null"/>
    <n v="243"/>
    <n v="7.36"/>
    <n v="4.7"/>
    <n v="4.5"/>
    <s v="UPI"/>
  </r>
  <r>
    <x v="256"/>
    <x v="1207"/>
    <x v="1213"/>
    <x v="2"/>
    <s v="&quot;CID7150305&quot;"/>
    <x v="5"/>
    <x v="56"/>
    <s v="Paschim Vihar"/>
    <n v="10.1"/>
    <n v="17.600000000000001"/>
    <x v="0"/>
    <x v="0"/>
    <x v="0"/>
    <x v="0"/>
    <x v="0"/>
    <s v="null"/>
    <n v="1087"/>
    <n v="42.75"/>
    <n v="4.3"/>
    <n v="4.4000000000000004"/>
    <s v="UPI"/>
  </r>
  <r>
    <x v="265"/>
    <x v="1208"/>
    <x v="1214"/>
    <x v="0"/>
    <s v="&quot;CID4681551&quot;"/>
    <x v="2"/>
    <x v="38"/>
    <s v="Satguru Ram Singh Marg"/>
    <m/>
    <m/>
    <x v="0"/>
    <x v="0"/>
    <x v="0"/>
    <x v="0"/>
    <x v="0"/>
    <s v="null"/>
    <m/>
    <m/>
    <m/>
    <m/>
    <s v="null"/>
  </r>
  <r>
    <x v="127"/>
    <x v="1209"/>
    <x v="1215"/>
    <x v="4"/>
    <s v="&quot;CID5829748&quot;"/>
    <x v="1"/>
    <x v="168"/>
    <s v="Kirti Nagar"/>
    <n v="18.7"/>
    <m/>
    <x v="1"/>
    <x v="4"/>
    <x v="0"/>
    <x v="0"/>
    <x v="0"/>
    <s v="null"/>
    <m/>
    <m/>
    <m/>
    <m/>
    <s v="null"/>
  </r>
  <r>
    <x v="85"/>
    <x v="1210"/>
    <x v="1216"/>
    <x v="3"/>
    <s v="&quot;CID5739102&quot;"/>
    <x v="3"/>
    <x v="82"/>
    <s v="South Extension"/>
    <n v="5.0999999999999996"/>
    <m/>
    <x v="0"/>
    <x v="0"/>
    <x v="1"/>
    <x v="3"/>
    <x v="0"/>
    <s v="null"/>
    <m/>
    <m/>
    <m/>
    <m/>
    <s v="null"/>
  </r>
  <r>
    <x v="273"/>
    <x v="1211"/>
    <x v="1217"/>
    <x v="0"/>
    <s v="&quot;CID6616144&quot;"/>
    <x v="2"/>
    <x v="92"/>
    <s v="Greater Kailash"/>
    <m/>
    <m/>
    <x v="0"/>
    <x v="0"/>
    <x v="0"/>
    <x v="0"/>
    <x v="0"/>
    <s v="null"/>
    <m/>
    <m/>
    <m/>
    <m/>
    <s v="null"/>
  </r>
  <r>
    <x v="312"/>
    <x v="1212"/>
    <x v="1218"/>
    <x v="2"/>
    <s v="&quot;CID4174760&quot;"/>
    <x v="1"/>
    <x v="160"/>
    <s v="Maidan Garhi"/>
    <n v="11.5"/>
    <n v="17.8"/>
    <x v="0"/>
    <x v="0"/>
    <x v="0"/>
    <x v="0"/>
    <x v="0"/>
    <s v="null"/>
    <n v="854"/>
    <n v="32.22"/>
    <n v="4.7"/>
    <n v="3.9"/>
    <s v="Debit Card"/>
  </r>
  <r>
    <x v="287"/>
    <x v="1213"/>
    <x v="1219"/>
    <x v="2"/>
    <s v="&quot;CID7138023&quot;"/>
    <x v="4"/>
    <x v="172"/>
    <s v="Old Gurgaon"/>
    <n v="5.8"/>
    <n v="29.8"/>
    <x v="0"/>
    <x v="0"/>
    <x v="0"/>
    <x v="0"/>
    <x v="0"/>
    <s v="null"/>
    <n v="818"/>
    <n v="35.24"/>
    <n v="4.5999999999999996"/>
    <n v="4.5999999999999996"/>
    <s v="Cash"/>
  </r>
  <r>
    <x v="208"/>
    <x v="1214"/>
    <x v="1220"/>
    <x v="4"/>
    <s v="&quot;CID4375770&quot;"/>
    <x v="4"/>
    <x v="123"/>
    <s v="Palam Vihar"/>
    <n v="17"/>
    <m/>
    <x v="1"/>
    <x v="4"/>
    <x v="0"/>
    <x v="0"/>
    <x v="0"/>
    <s v="null"/>
    <m/>
    <m/>
    <m/>
    <m/>
    <s v="null"/>
  </r>
  <r>
    <x v="205"/>
    <x v="1215"/>
    <x v="1221"/>
    <x v="2"/>
    <s v="&quot;CID3275292&quot;"/>
    <x v="2"/>
    <x v="98"/>
    <s v="Subhash Nagar"/>
    <n v="4.4000000000000004"/>
    <n v="23.6"/>
    <x v="0"/>
    <x v="0"/>
    <x v="0"/>
    <x v="0"/>
    <x v="0"/>
    <s v="null"/>
    <n v="620"/>
    <n v="17.63"/>
    <n v="3.1"/>
    <n v="4.9000000000000004"/>
    <s v="Debit Card"/>
  </r>
  <r>
    <x v="341"/>
    <x v="1216"/>
    <x v="1222"/>
    <x v="2"/>
    <s v="&quot;CID3383998&quot;"/>
    <x v="1"/>
    <x v="6"/>
    <s v="Sushant Lok"/>
    <n v="14.6"/>
    <n v="40.299999999999997"/>
    <x v="0"/>
    <x v="0"/>
    <x v="0"/>
    <x v="0"/>
    <x v="0"/>
    <s v="null"/>
    <n v="556"/>
    <n v="11.56"/>
    <n v="3.2"/>
    <n v="4.5999999999999996"/>
    <s v="UPI"/>
  </r>
  <r>
    <x v="13"/>
    <x v="1217"/>
    <x v="1223"/>
    <x v="3"/>
    <s v="&quot;CID2361664&quot;"/>
    <x v="4"/>
    <x v="12"/>
    <s v="Ghitorni Village"/>
    <n v="3.6"/>
    <m/>
    <x v="0"/>
    <x v="0"/>
    <x v="1"/>
    <x v="3"/>
    <x v="0"/>
    <s v="null"/>
    <m/>
    <m/>
    <m/>
    <m/>
    <s v="null"/>
  </r>
  <r>
    <x v="321"/>
    <x v="1218"/>
    <x v="1224"/>
    <x v="3"/>
    <s v="&quot;CID2081167&quot;"/>
    <x v="2"/>
    <x v="94"/>
    <s v="Delhi Gate"/>
    <n v="11.1"/>
    <m/>
    <x v="0"/>
    <x v="0"/>
    <x v="1"/>
    <x v="4"/>
    <x v="0"/>
    <s v="null"/>
    <m/>
    <m/>
    <m/>
    <m/>
    <s v="null"/>
  </r>
  <r>
    <x v="167"/>
    <x v="1219"/>
    <x v="1225"/>
    <x v="3"/>
    <s v="&quot;CID6087146&quot;"/>
    <x v="4"/>
    <x v="167"/>
    <s v="Malviya Nagar"/>
    <n v="11.8"/>
    <m/>
    <x v="0"/>
    <x v="0"/>
    <x v="1"/>
    <x v="1"/>
    <x v="0"/>
    <s v="null"/>
    <m/>
    <m/>
    <m/>
    <m/>
    <s v="null"/>
  </r>
  <r>
    <x v="266"/>
    <x v="1220"/>
    <x v="1226"/>
    <x v="4"/>
    <s v="&quot;CID5491749&quot;"/>
    <x v="1"/>
    <x v="25"/>
    <s v="Mehrauli"/>
    <n v="15.5"/>
    <m/>
    <x v="1"/>
    <x v="5"/>
    <x v="0"/>
    <x v="0"/>
    <x v="0"/>
    <s v="null"/>
    <m/>
    <m/>
    <m/>
    <m/>
    <s v="null"/>
  </r>
  <r>
    <x v="154"/>
    <x v="1221"/>
    <x v="1227"/>
    <x v="2"/>
    <s v="&quot;CID8972009&quot;"/>
    <x v="2"/>
    <x v="153"/>
    <s v="Sarai Kale Khan"/>
    <n v="7.3"/>
    <n v="24.6"/>
    <x v="0"/>
    <x v="0"/>
    <x v="0"/>
    <x v="0"/>
    <x v="0"/>
    <s v="null"/>
    <n v="652"/>
    <n v="47.1"/>
    <n v="4.2"/>
    <n v="4.3"/>
    <s v="Cash"/>
  </r>
  <r>
    <x v="55"/>
    <x v="1222"/>
    <x v="1228"/>
    <x v="0"/>
    <s v="&quot;CID7704764&quot;"/>
    <x v="5"/>
    <x v="19"/>
    <s v="GTB Nagar"/>
    <m/>
    <m/>
    <x v="0"/>
    <x v="0"/>
    <x v="0"/>
    <x v="0"/>
    <x v="0"/>
    <s v="null"/>
    <m/>
    <m/>
    <m/>
    <m/>
    <s v="null"/>
  </r>
  <r>
    <x v="343"/>
    <x v="1223"/>
    <x v="1229"/>
    <x v="2"/>
    <s v="&quot;CID8507268&quot;"/>
    <x v="5"/>
    <x v="68"/>
    <s v="Dwarka Mor"/>
    <n v="4"/>
    <n v="40.700000000000003"/>
    <x v="0"/>
    <x v="0"/>
    <x v="0"/>
    <x v="0"/>
    <x v="0"/>
    <s v="null"/>
    <n v="399"/>
    <n v="14.59"/>
    <n v="4.3"/>
    <n v="4.3"/>
    <s v="Uber Wallet"/>
  </r>
  <r>
    <x v="255"/>
    <x v="1224"/>
    <x v="1230"/>
    <x v="2"/>
    <s v="&quot;CID5475464&quot;"/>
    <x v="5"/>
    <x v="92"/>
    <s v="Ashok Vihar"/>
    <n v="2.6"/>
    <n v="23.8"/>
    <x v="0"/>
    <x v="0"/>
    <x v="0"/>
    <x v="0"/>
    <x v="0"/>
    <s v="null"/>
    <n v="662"/>
    <n v="7.96"/>
    <n v="4.5999999999999996"/>
    <n v="3.2"/>
    <s v="UPI"/>
  </r>
  <r>
    <x v="60"/>
    <x v="1225"/>
    <x v="1231"/>
    <x v="2"/>
    <s v="&quot;CID6723202&quot;"/>
    <x v="5"/>
    <x v="70"/>
    <s v="Bhikaji Cama Place"/>
    <n v="8.3000000000000007"/>
    <n v="42.8"/>
    <x v="0"/>
    <x v="0"/>
    <x v="0"/>
    <x v="0"/>
    <x v="0"/>
    <s v="null"/>
    <n v="743"/>
    <n v="46.76"/>
    <n v="4.3"/>
    <n v="3.5"/>
    <s v="UPI"/>
  </r>
  <r>
    <x v="220"/>
    <x v="1226"/>
    <x v="1232"/>
    <x v="2"/>
    <s v="&quot;CID3024780&quot;"/>
    <x v="1"/>
    <x v="38"/>
    <s v="Karol Bagh"/>
    <n v="8.8000000000000007"/>
    <n v="36"/>
    <x v="0"/>
    <x v="0"/>
    <x v="0"/>
    <x v="0"/>
    <x v="0"/>
    <s v="null"/>
    <n v="865"/>
    <n v="24.67"/>
    <n v="4.5999999999999996"/>
    <n v="4.8"/>
    <s v="Credit Card"/>
  </r>
  <r>
    <x v="229"/>
    <x v="1227"/>
    <x v="1233"/>
    <x v="2"/>
    <s v="&quot;CID2055059&quot;"/>
    <x v="3"/>
    <x v="16"/>
    <s v="Manesar"/>
    <n v="7.6"/>
    <n v="44.2"/>
    <x v="0"/>
    <x v="0"/>
    <x v="0"/>
    <x v="0"/>
    <x v="0"/>
    <s v="null"/>
    <n v="222"/>
    <n v="24.33"/>
    <n v="4.0999999999999996"/>
    <n v="4.9000000000000004"/>
    <s v="UPI"/>
  </r>
  <r>
    <x v="352"/>
    <x v="1228"/>
    <x v="1234"/>
    <x v="4"/>
    <s v="&quot;CID9196634&quot;"/>
    <x v="3"/>
    <x v="98"/>
    <s v="Kadarpur"/>
    <n v="7.3"/>
    <m/>
    <x v="1"/>
    <x v="4"/>
    <x v="0"/>
    <x v="0"/>
    <x v="0"/>
    <s v="null"/>
    <m/>
    <m/>
    <m/>
    <m/>
    <s v="null"/>
  </r>
  <r>
    <x v="28"/>
    <x v="1229"/>
    <x v="1235"/>
    <x v="2"/>
    <s v="&quot;CID3611450&quot;"/>
    <x v="2"/>
    <x v="58"/>
    <s v="Ashok Park Main"/>
    <n v="9.8000000000000007"/>
    <n v="35.700000000000003"/>
    <x v="0"/>
    <x v="0"/>
    <x v="0"/>
    <x v="0"/>
    <x v="0"/>
    <s v="null"/>
    <n v="57"/>
    <n v="28.51"/>
    <n v="4.5"/>
    <n v="4.9000000000000004"/>
    <s v="Debit Card"/>
  </r>
  <r>
    <x v="233"/>
    <x v="1230"/>
    <x v="1236"/>
    <x v="2"/>
    <s v="&quot;CID4237098&quot;"/>
    <x v="1"/>
    <x v="144"/>
    <s v="Kanhaiya Nagar"/>
    <n v="13.7"/>
    <n v="39.5"/>
    <x v="0"/>
    <x v="0"/>
    <x v="0"/>
    <x v="0"/>
    <x v="0"/>
    <s v="null"/>
    <n v="104"/>
    <n v="43.67"/>
    <n v="4.3"/>
    <n v="4"/>
    <s v="UPI"/>
  </r>
  <r>
    <x v="140"/>
    <x v="1231"/>
    <x v="1237"/>
    <x v="0"/>
    <s v="&quot;CID9557780&quot;"/>
    <x v="1"/>
    <x v="78"/>
    <s v="Pragati Maidan"/>
    <m/>
    <m/>
    <x v="0"/>
    <x v="0"/>
    <x v="0"/>
    <x v="0"/>
    <x v="0"/>
    <s v="null"/>
    <m/>
    <m/>
    <m/>
    <m/>
    <s v="null"/>
  </r>
  <r>
    <x v="148"/>
    <x v="1232"/>
    <x v="1238"/>
    <x v="2"/>
    <s v="&quot;CID8863025&quot;"/>
    <x v="4"/>
    <x v="97"/>
    <s v="Tis Hazari"/>
    <n v="10.8"/>
    <n v="42.1"/>
    <x v="0"/>
    <x v="0"/>
    <x v="0"/>
    <x v="0"/>
    <x v="0"/>
    <s v="null"/>
    <n v="1241"/>
    <n v="29.38"/>
    <n v="4.2"/>
    <n v="4.2"/>
    <s v="Debit Card"/>
  </r>
  <r>
    <x v="149"/>
    <x v="1233"/>
    <x v="1239"/>
    <x v="3"/>
    <s v="&quot;CID3266133&quot;"/>
    <x v="2"/>
    <x v="172"/>
    <s v="Manesar"/>
    <n v="7.4"/>
    <m/>
    <x v="0"/>
    <x v="0"/>
    <x v="1"/>
    <x v="3"/>
    <x v="0"/>
    <s v="null"/>
    <m/>
    <m/>
    <m/>
    <m/>
    <s v="null"/>
  </r>
  <r>
    <x v="130"/>
    <x v="1234"/>
    <x v="1240"/>
    <x v="2"/>
    <s v="&quot;CID5465827&quot;"/>
    <x v="1"/>
    <x v="18"/>
    <s v="Gurgaon Sector 56"/>
    <n v="14.1"/>
    <n v="20.5"/>
    <x v="0"/>
    <x v="0"/>
    <x v="0"/>
    <x v="0"/>
    <x v="0"/>
    <s v="null"/>
    <n v="95"/>
    <n v="25.04"/>
    <n v="3.8"/>
    <n v="4.5999999999999996"/>
    <s v="Credit Card"/>
  </r>
  <r>
    <x v="47"/>
    <x v="1235"/>
    <x v="1241"/>
    <x v="2"/>
    <s v="&quot;CID6900692&quot;"/>
    <x v="2"/>
    <x v="52"/>
    <s v="Noida Sector 18"/>
    <n v="7.8"/>
    <n v="21.8"/>
    <x v="0"/>
    <x v="0"/>
    <x v="0"/>
    <x v="0"/>
    <x v="0"/>
    <s v="null"/>
    <n v="266"/>
    <n v="28.28"/>
    <n v="4.7"/>
    <n v="4.3"/>
    <s v="Uber Wallet"/>
  </r>
  <r>
    <x v="166"/>
    <x v="1236"/>
    <x v="1242"/>
    <x v="2"/>
    <s v="&quot;CID1586071&quot;"/>
    <x v="0"/>
    <x v="128"/>
    <s v="Qutub Minar"/>
    <n v="7.3"/>
    <n v="15.5"/>
    <x v="0"/>
    <x v="0"/>
    <x v="0"/>
    <x v="0"/>
    <x v="0"/>
    <s v="null"/>
    <n v="694"/>
    <n v="28.75"/>
    <n v="4.4000000000000004"/>
    <n v="4.7"/>
    <s v="Credit Card"/>
  </r>
  <r>
    <x v="262"/>
    <x v="1237"/>
    <x v="1243"/>
    <x v="2"/>
    <s v="&quot;CID5865925&quot;"/>
    <x v="3"/>
    <x v="119"/>
    <s v="Udyog Vihar"/>
    <n v="12.6"/>
    <n v="27.7"/>
    <x v="0"/>
    <x v="0"/>
    <x v="0"/>
    <x v="0"/>
    <x v="0"/>
    <s v="null"/>
    <n v="375"/>
    <n v="31.28"/>
    <n v="4.0999999999999996"/>
    <n v="4.3"/>
    <s v="Uber Wallet"/>
  </r>
  <r>
    <x v="119"/>
    <x v="872"/>
    <x v="1244"/>
    <x v="4"/>
    <s v="&quot;CID6744764&quot;"/>
    <x v="3"/>
    <x v="29"/>
    <s v="Tagore Garden"/>
    <n v="20"/>
    <m/>
    <x v="1"/>
    <x v="4"/>
    <x v="0"/>
    <x v="0"/>
    <x v="0"/>
    <s v="null"/>
    <m/>
    <m/>
    <m/>
    <m/>
    <s v="null"/>
  </r>
  <r>
    <x v="63"/>
    <x v="1238"/>
    <x v="1245"/>
    <x v="2"/>
    <s v="&quot;CID8718968&quot;"/>
    <x v="1"/>
    <x v="65"/>
    <s v="Gurgaon Sector 56"/>
    <n v="10"/>
    <n v="41.1"/>
    <x v="0"/>
    <x v="0"/>
    <x v="0"/>
    <x v="0"/>
    <x v="0"/>
    <s v="null"/>
    <n v="1459"/>
    <n v="38.97"/>
    <n v="4.5"/>
    <n v="4.3"/>
    <s v="Credit Card"/>
  </r>
  <r>
    <x v="346"/>
    <x v="1239"/>
    <x v="1246"/>
    <x v="2"/>
    <s v="&quot;CID3475910&quot;"/>
    <x v="2"/>
    <x v="10"/>
    <s v="Akshardham"/>
    <n v="2.2999999999999998"/>
    <n v="16.5"/>
    <x v="0"/>
    <x v="0"/>
    <x v="0"/>
    <x v="0"/>
    <x v="0"/>
    <s v="null"/>
    <n v="174"/>
    <n v="41.64"/>
    <n v="4.3"/>
    <n v="4.2"/>
    <s v="UPI"/>
  </r>
  <r>
    <x v="353"/>
    <x v="1240"/>
    <x v="1247"/>
    <x v="3"/>
    <s v="&quot;CID4848656&quot;"/>
    <x v="2"/>
    <x v="78"/>
    <s v="Sarojini Nagar"/>
    <n v="10.8"/>
    <m/>
    <x v="0"/>
    <x v="0"/>
    <x v="1"/>
    <x v="1"/>
    <x v="0"/>
    <s v="null"/>
    <m/>
    <m/>
    <m/>
    <m/>
    <s v="null"/>
  </r>
  <r>
    <x v="167"/>
    <x v="1241"/>
    <x v="1248"/>
    <x v="2"/>
    <s v="&quot;CID5113216&quot;"/>
    <x v="0"/>
    <x v="78"/>
    <s v="Patel Chowk"/>
    <n v="8"/>
    <n v="18.600000000000001"/>
    <x v="0"/>
    <x v="0"/>
    <x v="0"/>
    <x v="0"/>
    <x v="0"/>
    <s v="null"/>
    <n v="416"/>
    <n v="22.34"/>
    <n v="4.0999999999999996"/>
    <n v="3.5"/>
    <s v="Cash"/>
  </r>
  <r>
    <x v="248"/>
    <x v="1242"/>
    <x v="1249"/>
    <x v="2"/>
    <s v="&quot;CID6662231&quot;"/>
    <x v="2"/>
    <x v="11"/>
    <s v="Badarpur"/>
    <n v="7.9"/>
    <n v="23.4"/>
    <x v="0"/>
    <x v="0"/>
    <x v="0"/>
    <x v="0"/>
    <x v="0"/>
    <s v="null"/>
    <n v="1077"/>
    <n v="28.53"/>
    <n v="4.4000000000000004"/>
    <n v="4.8"/>
    <s v="Cash"/>
  </r>
  <r>
    <x v="354"/>
    <x v="1243"/>
    <x v="1250"/>
    <x v="3"/>
    <s v="&quot;CID5296529&quot;"/>
    <x v="4"/>
    <x v="147"/>
    <s v="Kashmere Gate"/>
    <n v="7.3"/>
    <m/>
    <x v="0"/>
    <x v="0"/>
    <x v="1"/>
    <x v="4"/>
    <x v="0"/>
    <s v="null"/>
    <m/>
    <m/>
    <m/>
    <m/>
    <s v="null"/>
  </r>
  <r>
    <x v="339"/>
    <x v="1244"/>
    <x v="1251"/>
    <x v="3"/>
    <s v="&quot;CID6188095&quot;"/>
    <x v="4"/>
    <x v="70"/>
    <s v="Bhikaji Cama Place"/>
    <n v="7.8"/>
    <m/>
    <x v="0"/>
    <x v="0"/>
    <x v="1"/>
    <x v="4"/>
    <x v="0"/>
    <s v="null"/>
    <m/>
    <m/>
    <m/>
    <m/>
    <s v="null"/>
  </r>
  <r>
    <x v="41"/>
    <x v="1245"/>
    <x v="1252"/>
    <x v="1"/>
    <s v="&quot;CID9991179&quot;"/>
    <x v="3"/>
    <x v="41"/>
    <s v="Kalkaji"/>
    <n v="5.6"/>
    <n v="23.2"/>
    <x v="0"/>
    <x v="0"/>
    <x v="0"/>
    <x v="0"/>
    <x v="1"/>
    <s v="Customer Demand"/>
    <n v="278"/>
    <n v="14.22"/>
    <m/>
    <m/>
    <s v="UPI"/>
  </r>
  <r>
    <x v="134"/>
    <x v="1246"/>
    <x v="1253"/>
    <x v="0"/>
    <s v="&quot;CID7031065&quot;"/>
    <x v="3"/>
    <x v="141"/>
    <s v="Kalkaji"/>
    <m/>
    <m/>
    <x v="0"/>
    <x v="0"/>
    <x v="0"/>
    <x v="0"/>
    <x v="0"/>
    <s v="null"/>
    <m/>
    <m/>
    <m/>
    <m/>
    <s v="null"/>
  </r>
  <r>
    <x v="150"/>
    <x v="1247"/>
    <x v="1254"/>
    <x v="2"/>
    <s v="&quot;CID2731380&quot;"/>
    <x v="5"/>
    <x v="72"/>
    <s v="Akshardham"/>
    <n v="7.2"/>
    <n v="42.1"/>
    <x v="0"/>
    <x v="0"/>
    <x v="0"/>
    <x v="0"/>
    <x v="0"/>
    <s v="null"/>
    <n v="491"/>
    <n v="10.77"/>
    <n v="4.2"/>
    <n v="4.3"/>
    <s v="UPI"/>
  </r>
  <r>
    <x v="335"/>
    <x v="1248"/>
    <x v="1255"/>
    <x v="2"/>
    <s v="&quot;CID6450159&quot;"/>
    <x v="2"/>
    <x v="145"/>
    <s v="Indirapuram"/>
    <n v="4.7"/>
    <n v="39.700000000000003"/>
    <x v="0"/>
    <x v="0"/>
    <x v="0"/>
    <x v="0"/>
    <x v="0"/>
    <s v="null"/>
    <n v="394"/>
    <n v="45.56"/>
    <n v="4.7"/>
    <n v="4.8"/>
    <s v="Cash"/>
  </r>
  <r>
    <x v="117"/>
    <x v="1249"/>
    <x v="1256"/>
    <x v="3"/>
    <s v="&quot;CID3279345&quot;"/>
    <x v="3"/>
    <x v="99"/>
    <s v="Civil Lines Gurgaon"/>
    <n v="9.5"/>
    <m/>
    <x v="0"/>
    <x v="0"/>
    <x v="1"/>
    <x v="3"/>
    <x v="0"/>
    <s v="null"/>
    <m/>
    <m/>
    <m/>
    <m/>
    <s v="null"/>
  </r>
  <r>
    <x v="250"/>
    <x v="1250"/>
    <x v="1257"/>
    <x v="2"/>
    <s v="&quot;CID1361921&quot;"/>
    <x v="4"/>
    <x v="14"/>
    <s v="Gurgaon Sector 29"/>
    <n v="3.8"/>
    <n v="15.5"/>
    <x v="0"/>
    <x v="0"/>
    <x v="0"/>
    <x v="0"/>
    <x v="0"/>
    <s v="null"/>
    <n v="325"/>
    <n v="34.049999999999997"/>
    <n v="4.9000000000000004"/>
    <n v="4.5"/>
    <s v="Credit Card"/>
  </r>
  <r>
    <x v="239"/>
    <x v="1251"/>
    <x v="1258"/>
    <x v="2"/>
    <s v="&quot;CID1868442&quot;"/>
    <x v="2"/>
    <x v="152"/>
    <s v="Faridabad Sector 15"/>
    <n v="9.1999999999999993"/>
    <n v="20.399999999999999"/>
    <x v="0"/>
    <x v="0"/>
    <x v="0"/>
    <x v="0"/>
    <x v="0"/>
    <s v="null"/>
    <n v="956"/>
    <n v="7"/>
    <n v="4.7"/>
    <n v="4.0999999999999996"/>
    <s v="Cash"/>
  </r>
  <r>
    <x v="274"/>
    <x v="1252"/>
    <x v="1259"/>
    <x v="2"/>
    <s v="&quot;CID8072951&quot;"/>
    <x v="5"/>
    <x v="51"/>
    <s v="Raj Nagar Extension"/>
    <n v="11.3"/>
    <n v="31.7"/>
    <x v="0"/>
    <x v="0"/>
    <x v="0"/>
    <x v="0"/>
    <x v="0"/>
    <s v="null"/>
    <n v="214"/>
    <n v="18.39"/>
    <n v="4.2"/>
    <n v="4.2"/>
    <s v="UPI"/>
  </r>
  <r>
    <x v="248"/>
    <x v="1253"/>
    <x v="1260"/>
    <x v="2"/>
    <s v="&quot;CID5650687&quot;"/>
    <x v="2"/>
    <x v="48"/>
    <s v="Pitampura"/>
    <n v="11"/>
    <n v="37.700000000000003"/>
    <x v="0"/>
    <x v="0"/>
    <x v="0"/>
    <x v="0"/>
    <x v="0"/>
    <s v="null"/>
    <n v="352"/>
    <n v="2.65"/>
    <n v="4.3"/>
    <n v="4.2"/>
    <s v="Debit Card"/>
  </r>
  <r>
    <x v="311"/>
    <x v="1254"/>
    <x v="1261"/>
    <x v="2"/>
    <s v="&quot;CID7382209&quot;"/>
    <x v="1"/>
    <x v="153"/>
    <s v="Raj Nagar Extension"/>
    <n v="8.8000000000000007"/>
    <n v="39.200000000000003"/>
    <x v="0"/>
    <x v="0"/>
    <x v="0"/>
    <x v="0"/>
    <x v="0"/>
    <s v="null"/>
    <n v="561"/>
    <n v="7.47"/>
    <n v="4.5999999999999996"/>
    <n v="4"/>
    <s v="UPI"/>
  </r>
  <r>
    <x v="122"/>
    <x v="1255"/>
    <x v="1262"/>
    <x v="2"/>
    <s v="&quot;CID5092129&quot;"/>
    <x v="5"/>
    <x v="102"/>
    <s v="Akshardham"/>
    <n v="5"/>
    <n v="37.1"/>
    <x v="0"/>
    <x v="0"/>
    <x v="0"/>
    <x v="0"/>
    <x v="0"/>
    <s v="null"/>
    <n v="109"/>
    <n v="49.32"/>
    <n v="4.2"/>
    <n v="4.8"/>
    <s v="Uber Wallet"/>
  </r>
  <r>
    <x v="199"/>
    <x v="1256"/>
    <x v="1263"/>
    <x v="2"/>
    <s v="&quot;CID4667107&quot;"/>
    <x v="5"/>
    <x v="75"/>
    <s v="Chanakyapuri"/>
    <n v="2.7"/>
    <n v="42.3"/>
    <x v="0"/>
    <x v="0"/>
    <x v="0"/>
    <x v="0"/>
    <x v="0"/>
    <s v="null"/>
    <n v="1268"/>
    <n v="30.38"/>
    <n v="3.9"/>
    <n v="3.8"/>
    <s v="Uber Wallet"/>
  </r>
  <r>
    <x v="5"/>
    <x v="1257"/>
    <x v="1264"/>
    <x v="3"/>
    <s v="&quot;CID8035793&quot;"/>
    <x v="4"/>
    <x v="129"/>
    <s v="Saket"/>
    <n v="4.3"/>
    <m/>
    <x v="0"/>
    <x v="0"/>
    <x v="1"/>
    <x v="1"/>
    <x v="0"/>
    <s v="null"/>
    <m/>
    <m/>
    <m/>
    <m/>
    <s v="null"/>
  </r>
  <r>
    <x v="298"/>
    <x v="1258"/>
    <x v="1265"/>
    <x v="2"/>
    <s v="&quot;CID8014396&quot;"/>
    <x v="2"/>
    <x v="113"/>
    <s v="Delhi Gate"/>
    <n v="13.7"/>
    <n v="18.399999999999999"/>
    <x v="0"/>
    <x v="0"/>
    <x v="0"/>
    <x v="0"/>
    <x v="0"/>
    <s v="null"/>
    <n v="83"/>
    <n v="39.83"/>
    <n v="4.0999999999999996"/>
    <n v="4.3"/>
    <s v="Cash"/>
  </r>
  <r>
    <x v="315"/>
    <x v="1259"/>
    <x v="1266"/>
    <x v="0"/>
    <s v="&quot;CID8931547&quot;"/>
    <x v="2"/>
    <x v="135"/>
    <s v="Rajiv Chowk"/>
    <m/>
    <m/>
    <x v="0"/>
    <x v="0"/>
    <x v="0"/>
    <x v="0"/>
    <x v="0"/>
    <s v="null"/>
    <m/>
    <m/>
    <m/>
    <m/>
    <s v="null"/>
  </r>
  <r>
    <x v="322"/>
    <x v="1260"/>
    <x v="1267"/>
    <x v="0"/>
    <s v="&quot;CID3821860&quot;"/>
    <x v="5"/>
    <x v="118"/>
    <s v="Green Park"/>
    <m/>
    <m/>
    <x v="0"/>
    <x v="0"/>
    <x v="0"/>
    <x v="0"/>
    <x v="0"/>
    <s v="null"/>
    <m/>
    <m/>
    <m/>
    <m/>
    <s v="null"/>
  </r>
  <r>
    <x v="66"/>
    <x v="1261"/>
    <x v="1268"/>
    <x v="2"/>
    <s v="&quot;CID6727040&quot;"/>
    <x v="4"/>
    <x v="0"/>
    <s v="Jama Masjid"/>
    <n v="12.6"/>
    <n v="17.7"/>
    <x v="0"/>
    <x v="0"/>
    <x v="0"/>
    <x v="0"/>
    <x v="0"/>
    <s v="null"/>
    <n v="300"/>
    <n v="36.450000000000003"/>
    <n v="4.9000000000000004"/>
    <n v="4.5999999999999996"/>
    <s v="Debit Card"/>
  </r>
  <r>
    <x v="81"/>
    <x v="1262"/>
    <x v="1269"/>
    <x v="3"/>
    <s v="&quot;CID2669162&quot;"/>
    <x v="2"/>
    <x v="71"/>
    <s v="Karkarduma"/>
    <n v="8.6999999999999993"/>
    <m/>
    <x v="0"/>
    <x v="0"/>
    <x v="1"/>
    <x v="4"/>
    <x v="0"/>
    <s v="null"/>
    <m/>
    <m/>
    <m/>
    <m/>
    <s v="null"/>
  </r>
  <r>
    <x v="79"/>
    <x v="1263"/>
    <x v="1270"/>
    <x v="3"/>
    <s v="&quot;CID6173644&quot;"/>
    <x v="5"/>
    <x v="121"/>
    <s v="Nawada"/>
    <n v="3.3"/>
    <m/>
    <x v="0"/>
    <x v="0"/>
    <x v="1"/>
    <x v="2"/>
    <x v="0"/>
    <s v="null"/>
    <m/>
    <m/>
    <m/>
    <m/>
    <s v="null"/>
  </r>
  <r>
    <x v="162"/>
    <x v="1264"/>
    <x v="1271"/>
    <x v="4"/>
    <s v="&quot;CID4457487&quot;"/>
    <x v="2"/>
    <x v="150"/>
    <s v="Old Gurgaon"/>
    <n v="8.4"/>
    <m/>
    <x v="1"/>
    <x v="4"/>
    <x v="0"/>
    <x v="0"/>
    <x v="0"/>
    <s v="null"/>
    <m/>
    <m/>
    <m/>
    <m/>
    <s v="null"/>
  </r>
  <r>
    <x v="84"/>
    <x v="1265"/>
    <x v="1272"/>
    <x v="3"/>
    <s v="&quot;CID6692588&quot;"/>
    <x v="4"/>
    <x v="94"/>
    <s v="GTB Nagar"/>
    <n v="4.9000000000000004"/>
    <m/>
    <x v="0"/>
    <x v="0"/>
    <x v="1"/>
    <x v="2"/>
    <x v="0"/>
    <s v="null"/>
    <m/>
    <m/>
    <m/>
    <m/>
    <s v="null"/>
  </r>
  <r>
    <x v="225"/>
    <x v="1266"/>
    <x v="1273"/>
    <x v="2"/>
    <s v="&quot;CID4581539&quot;"/>
    <x v="5"/>
    <x v="104"/>
    <s v="Civil Lines Gurgaon"/>
    <n v="7.7"/>
    <n v="43.8"/>
    <x v="0"/>
    <x v="0"/>
    <x v="0"/>
    <x v="0"/>
    <x v="0"/>
    <s v="null"/>
    <n v="275"/>
    <n v="23.54"/>
    <n v="4.5999999999999996"/>
    <n v="3.7"/>
    <s v="Cash"/>
  </r>
  <r>
    <x v="321"/>
    <x v="1267"/>
    <x v="1274"/>
    <x v="4"/>
    <s v="&quot;CID8265637&quot;"/>
    <x v="2"/>
    <x v="119"/>
    <s v="Rajiv Chowk"/>
    <n v="16.8"/>
    <m/>
    <x v="1"/>
    <x v="2"/>
    <x v="0"/>
    <x v="0"/>
    <x v="0"/>
    <s v="null"/>
    <m/>
    <m/>
    <m/>
    <m/>
    <s v="null"/>
  </r>
  <r>
    <x v="17"/>
    <x v="1268"/>
    <x v="1275"/>
    <x v="4"/>
    <s v="&quot;CID8604615&quot;"/>
    <x v="1"/>
    <x v="129"/>
    <s v="Arjangarh"/>
    <n v="8.9"/>
    <m/>
    <x v="1"/>
    <x v="4"/>
    <x v="0"/>
    <x v="0"/>
    <x v="0"/>
    <s v="null"/>
    <m/>
    <m/>
    <m/>
    <m/>
    <s v="null"/>
  </r>
  <r>
    <x v="286"/>
    <x v="1269"/>
    <x v="1276"/>
    <x v="2"/>
    <s v="&quot;CID2119463&quot;"/>
    <x v="2"/>
    <x v="88"/>
    <s v="Indraprastha"/>
    <n v="6.1"/>
    <n v="44.7"/>
    <x v="0"/>
    <x v="0"/>
    <x v="0"/>
    <x v="0"/>
    <x v="0"/>
    <s v="null"/>
    <n v="557"/>
    <n v="26.49"/>
    <n v="4.5"/>
    <n v="5"/>
    <s v="Debit Card"/>
  </r>
  <r>
    <x v="228"/>
    <x v="1270"/>
    <x v="1277"/>
    <x v="0"/>
    <s v="&quot;CID7837406&quot;"/>
    <x v="1"/>
    <x v="143"/>
    <s v="Rohini West"/>
    <m/>
    <m/>
    <x v="0"/>
    <x v="0"/>
    <x v="0"/>
    <x v="0"/>
    <x v="0"/>
    <s v="null"/>
    <m/>
    <m/>
    <m/>
    <m/>
    <s v="null"/>
  </r>
  <r>
    <x v="43"/>
    <x v="1271"/>
    <x v="1278"/>
    <x v="2"/>
    <s v="&quot;CID6511674&quot;"/>
    <x v="4"/>
    <x v="9"/>
    <s v="Sadar Bazar Gurgaon"/>
    <n v="7.4"/>
    <n v="35.200000000000003"/>
    <x v="0"/>
    <x v="0"/>
    <x v="0"/>
    <x v="0"/>
    <x v="0"/>
    <s v="null"/>
    <n v="919"/>
    <n v="2.14"/>
    <n v="3.8"/>
    <n v="4.5999999999999996"/>
    <s v="Cash"/>
  </r>
  <r>
    <x v="182"/>
    <x v="1272"/>
    <x v="1279"/>
    <x v="3"/>
    <s v="&quot;CID7033162&quot;"/>
    <x v="6"/>
    <x v="140"/>
    <s v="Inderlok"/>
    <n v="8.9"/>
    <m/>
    <x v="0"/>
    <x v="0"/>
    <x v="1"/>
    <x v="2"/>
    <x v="0"/>
    <s v="null"/>
    <m/>
    <m/>
    <m/>
    <m/>
    <s v="null"/>
  </r>
  <r>
    <x v="268"/>
    <x v="1273"/>
    <x v="1280"/>
    <x v="3"/>
    <s v="&quot;CID8753757&quot;"/>
    <x v="5"/>
    <x v="167"/>
    <s v="Punjabi Bagh"/>
    <n v="3.1"/>
    <m/>
    <x v="0"/>
    <x v="0"/>
    <x v="1"/>
    <x v="3"/>
    <x v="0"/>
    <s v="null"/>
    <m/>
    <m/>
    <m/>
    <m/>
    <s v="null"/>
  </r>
  <r>
    <x v="221"/>
    <x v="1274"/>
    <x v="1281"/>
    <x v="2"/>
    <s v="&quot;CID6857695&quot;"/>
    <x v="5"/>
    <x v="129"/>
    <s v="Arjangarh"/>
    <n v="14.9"/>
    <n v="30.5"/>
    <x v="0"/>
    <x v="0"/>
    <x v="0"/>
    <x v="0"/>
    <x v="0"/>
    <s v="null"/>
    <n v="135"/>
    <n v="43.35"/>
    <n v="4.2"/>
    <n v="4.5999999999999996"/>
    <s v="UPI"/>
  </r>
  <r>
    <x v="270"/>
    <x v="1275"/>
    <x v="1282"/>
    <x v="1"/>
    <s v="&quot;CID8764825&quot;"/>
    <x v="0"/>
    <x v="102"/>
    <s v="Mehrauli"/>
    <n v="5.0999999999999996"/>
    <n v="25.1"/>
    <x v="0"/>
    <x v="0"/>
    <x v="0"/>
    <x v="0"/>
    <x v="1"/>
    <s v="Other Issue"/>
    <n v="191"/>
    <n v="13.69"/>
    <m/>
    <m/>
    <s v="Uber Wallet"/>
  </r>
  <r>
    <x v="263"/>
    <x v="1276"/>
    <x v="1283"/>
    <x v="3"/>
    <s v="&quot;CID5965629&quot;"/>
    <x v="1"/>
    <x v="130"/>
    <s v="Aya Nagar"/>
    <n v="3.8"/>
    <m/>
    <x v="0"/>
    <x v="0"/>
    <x v="1"/>
    <x v="1"/>
    <x v="0"/>
    <s v="null"/>
    <m/>
    <m/>
    <m/>
    <m/>
    <s v="null"/>
  </r>
  <r>
    <x v="215"/>
    <x v="1277"/>
    <x v="1284"/>
    <x v="2"/>
    <s v="&quot;CID3710964&quot;"/>
    <x v="6"/>
    <x v="27"/>
    <s v="Arjangarh"/>
    <n v="10.8"/>
    <n v="24.9"/>
    <x v="0"/>
    <x v="0"/>
    <x v="0"/>
    <x v="0"/>
    <x v="0"/>
    <s v="null"/>
    <n v="1052"/>
    <n v="37.619999999999997"/>
    <n v="4.2"/>
    <n v="4.2"/>
    <s v="Uber Wallet"/>
  </r>
  <r>
    <x v="308"/>
    <x v="1278"/>
    <x v="1285"/>
    <x v="2"/>
    <s v="&quot;CID9192106&quot;"/>
    <x v="4"/>
    <x v="86"/>
    <s v="Jama Masjid"/>
    <n v="9.1999999999999993"/>
    <n v="37.9"/>
    <x v="0"/>
    <x v="0"/>
    <x v="0"/>
    <x v="0"/>
    <x v="0"/>
    <s v="null"/>
    <n v="484"/>
    <n v="31.48"/>
    <n v="3.7"/>
    <n v="4.3"/>
    <s v="Credit Card"/>
  </r>
  <r>
    <x v="0"/>
    <x v="1279"/>
    <x v="1286"/>
    <x v="2"/>
    <s v="&quot;CID5457947&quot;"/>
    <x v="2"/>
    <x v="34"/>
    <s v="Kashmere Gate ISBT"/>
    <n v="6.1"/>
    <n v="30"/>
    <x v="0"/>
    <x v="0"/>
    <x v="0"/>
    <x v="0"/>
    <x v="0"/>
    <s v="null"/>
    <n v="849"/>
    <n v="34.049999999999997"/>
    <n v="4.3"/>
    <n v="5"/>
    <s v="Cash"/>
  </r>
  <r>
    <x v="190"/>
    <x v="1280"/>
    <x v="1287"/>
    <x v="2"/>
    <s v="&quot;CID5570675&quot;"/>
    <x v="3"/>
    <x v="125"/>
    <s v="IMT Manesar"/>
    <n v="5.6"/>
    <n v="21.3"/>
    <x v="0"/>
    <x v="0"/>
    <x v="0"/>
    <x v="0"/>
    <x v="0"/>
    <s v="null"/>
    <n v="407"/>
    <n v="14.91"/>
    <n v="4.4000000000000004"/>
    <n v="4.5999999999999996"/>
    <s v="UPI"/>
  </r>
  <r>
    <x v="353"/>
    <x v="1281"/>
    <x v="1288"/>
    <x v="2"/>
    <s v="&quot;CID4969846&quot;"/>
    <x v="2"/>
    <x v="57"/>
    <s v="Kashmere Gate"/>
    <n v="2.6"/>
    <n v="28"/>
    <x v="0"/>
    <x v="0"/>
    <x v="0"/>
    <x v="0"/>
    <x v="0"/>
    <s v="null"/>
    <n v="542"/>
    <n v="26.7"/>
    <n v="3.8"/>
    <n v="4.0999999999999996"/>
    <s v="Cash"/>
  </r>
  <r>
    <x v="284"/>
    <x v="440"/>
    <x v="1289"/>
    <x v="2"/>
    <s v="&quot;CID2753595&quot;"/>
    <x v="3"/>
    <x v="110"/>
    <s v="Dwarka Mor"/>
    <n v="9.1"/>
    <n v="38.1"/>
    <x v="0"/>
    <x v="0"/>
    <x v="0"/>
    <x v="0"/>
    <x v="0"/>
    <s v="null"/>
    <n v="1461"/>
    <n v="44.3"/>
    <n v="4.4000000000000004"/>
    <n v="5"/>
    <s v="Cash"/>
  </r>
  <r>
    <x v="80"/>
    <x v="1282"/>
    <x v="1290"/>
    <x v="2"/>
    <s v="&quot;CID4272727&quot;"/>
    <x v="2"/>
    <x v="67"/>
    <s v="INA Market"/>
    <n v="12.2"/>
    <n v="36.700000000000003"/>
    <x v="0"/>
    <x v="0"/>
    <x v="0"/>
    <x v="0"/>
    <x v="0"/>
    <s v="null"/>
    <n v="298"/>
    <n v="31.23"/>
    <n v="4.3"/>
    <n v="4.7"/>
    <s v="Cash"/>
  </r>
  <r>
    <x v="350"/>
    <x v="1283"/>
    <x v="1291"/>
    <x v="2"/>
    <s v="&quot;CID7269888&quot;"/>
    <x v="2"/>
    <x v="110"/>
    <s v="Seelampur"/>
    <n v="7.4"/>
    <n v="33.700000000000003"/>
    <x v="0"/>
    <x v="0"/>
    <x v="0"/>
    <x v="0"/>
    <x v="0"/>
    <s v="null"/>
    <n v="139"/>
    <n v="41.91"/>
    <n v="4.2"/>
    <n v="4.2"/>
    <s v="Credit Card"/>
  </r>
  <r>
    <x v="214"/>
    <x v="1284"/>
    <x v="1292"/>
    <x v="2"/>
    <s v="&quot;CID6823770&quot;"/>
    <x v="3"/>
    <x v="120"/>
    <s v="Keshav Puram"/>
    <n v="9.4"/>
    <n v="16.5"/>
    <x v="0"/>
    <x v="0"/>
    <x v="0"/>
    <x v="0"/>
    <x v="0"/>
    <s v="null"/>
    <n v="297"/>
    <n v="30.75"/>
    <n v="3.9"/>
    <n v="4.3"/>
    <s v="Debit Card"/>
  </r>
  <r>
    <x v="247"/>
    <x v="1285"/>
    <x v="1293"/>
    <x v="4"/>
    <s v="&quot;CID3449198&quot;"/>
    <x v="2"/>
    <x v="33"/>
    <s v="Tis Hazari"/>
    <n v="5.4"/>
    <m/>
    <x v="1"/>
    <x v="4"/>
    <x v="0"/>
    <x v="0"/>
    <x v="0"/>
    <s v="null"/>
    <m/>
    <m/>
    <m/>
    <m/>
    <s v="null"/>
  </r>
  <r>
    <x v="150"/>
    <x v="1286"/>
    <x v="1294"/>
    <x v="3"/>
    <s v="&quot;CID8280197&quot;"/>
    <x v="1"/>
    <x v="62"/>
    <s v="Paharganj"/>
    <n v="8.3000000000000007"/>
    <m/>
    <x v="0"/>
    <x v="0"/>
    <x v="1"/>
    <x v="3"/>
    <x v="0"/>
    <s v="null"/>
    <m/>
    <m/>
    <m/>
    <m/>
    <s v="null"/>
  </r>
  <r>
    <x v="291"/>
    <x v="1287"/>
    <x v="1295"/>
    <x v="2"/>
    <s v="&quot;CID6579742&quot;"/>
    <x v="4"/>
    <x v="84"/>
    <s v="Vishwavidyalaya"/>
    <n v="6"/>
    <n v="41.6"/>
    <x v="0"/>
    <x v="0"/>
    <x v="0"/>
    <x v="0"/>
    <x v="0"/>
    <s v="null"/>
    <n v="331"/>
    <n v="31.38"/>
    <n v="4.2"/>
    <n v="4.3"/>
    <s v="Debit Card"/>
  </r>
  <r>
    <x v="118"/>
    <x v="1288"/>
    <x v="1296"/>
    <x v="3"/>
    <s v="&quot;CID8199368&quot;"/>
    <x v="1"/>
    <x v="145"/>
    <s v="Gurgaon Railway Station"/>
    <n v="7"/>
    <m/>
    <x v="0"/>
    <x v="0"/>
    <x v="1"/>
    <x v="3"/>
    <x v="0"/>
    <s v="null"/>
    <m/>
    <m/>
    <m/>
    <m/>
    <s v="null"/>
  </r>
  <r>
    <x v="250"/>
    <x v="1289"/>
    <x v="1297"/>
    <x v="1"/>
    <s v="&quot;CID3124125&quot;"/>
    <x v="5"/>
    <x v="143"/>
    <s v="Greater Noida"/>
    <n v="7.5"/>
    <n v="18.2"/>
    <x v="0"/>
    <x v="0"/>
    <x v="0"/>
    <x v="0"/>
    <x v="1"/>
    <s v="Vehicle Breakdown"/>
    <n v="477"/>
    <n v="16.22"/>
    <m/>
    <m/>
    <s v="UPI"/>
  </r>
  <r>
    <x v="206"/>
    <x v="1290"/>
    <x v="1298"/>
    <x v="3"/>
    <s v="&quot;CID5731938&quot;"/>
    <x v="5"/>
    <x v="14"/>
    <s v="Basai Dhankot"/>
    <n v="5.0999999999999996"/>
    <m/>
    <x v="0"/>
    <x v="0"/>
    <x v="1"/>
    <x v="2"/>
    <x v="0"/>
    <s v="null"/>
    <m/>
    <m/>
    <m/>
    <m/>
    <s v="null"/>
  </r>
  <r>
    <x v="97"/>
    <x v="1291"/>
    <x v="1299"/>
    <x v="0"/>
    <s v="&quot;CID5473405&quot;"/>
    <x v="1"/>
    <x v="145"/>
    <s v="Seelampur"/>
    <m/>
    <m/>
    <x v="0"/>
    <x v="0"/>
    <x v="0"/>
    <x v="0"/>
    <x v="0"/>
    <s v="null"/>
    <m/>
    <m/>
    <m/>
    <m/>
    <s v="null"/>
  </r>
  <r>
    <x v="321"/>
    <x v="1292"/>
    <x v="1300"/>
    <x v="1"/>
    <s v="&quot;CID1641337&quot;"/>
    <x v="5"/>
    <x v="87"/>
    <s v="Noida Sector 18"/>
    <n v="3.6"/>
    <n v="19.600000000000001"/>
    <x v="0"/>
    <x v="0"/>
    <x v="0"/>
    <x v="0"/>
    <x v="1"/>
    <s v="Vehicle Breakdown"/>
    <n v="205"/>
    <n v="15.7"/>
    <m/>
    <m/>
    <s v="UPI"/>
  </r>
  <r>
    <x v="343"/>
    <x v="1293"/>
    <x v="1301"/>
    <x v="2"/>
    <s v="&quot;CID6376854&quot;"/>
    <x v="5"/>
    <x v="119"/>
    <s v="Jahangirpuri"/>
    <n v="4.5"/>
    <n v="17.7"/>
    <x v="0"/>
    <x v="0"/>
    <x v="0"/>
    <x v="0"/>
    <x v="0"/>
    <s v="null"/>
    <n v="307"/>
    <n v="9.91"/>
    <n v="4.5999999999999996"/>
    <n v="4.5999999999999996"/>
    <s v="UPI"/>
  </r>
  <r>
    <x v="355"/>
    <x v="1294"/>
    <x v="1302"/>
    <x v="3"/>
    <s v="&quot;CID1406656&quot;"/>
    <x v="4"/>
    <x v="44"/>
    <s v="RK Puram"/>
    <n v="5"/>
    <m/>
    <x v="0"/>
    <x v="0"/>
    <x v="1"/>
    <x v="4"/>
    <x v="0"/>
    <s v="null"/>
    <m/>
    <m/>
    <m/>
    <m/>
    <s v="null"/>
  </r>
  <r>
    <x v="172"/>
    <x v="1295"/>
    <x v="1303"/>
    <x v="1"/>
    <s v="&quot;CID2254882&quot;"/>
    <x v="3"/>
    <x v="145"/>
    <s v="Ramesh Nagar"/>
    <n v="7.3"/>
    <n v="24.3"/>
    <x v="0"/>
    <x v="0"/>
    <x v="0"/>
    <x v="0"/>
    <x v="1"/>
    <s v="Other Issue"/>
    <n v="849"/>
    <n v="16.34"/>
    <m/>
    <m/>
    <s v="UPI"/>
  </r>
  <r>
    <x v="339"/>
    <x v="1296"/>
    <x v="1304"/>
    <x v="2"/>
    <s v="&quot;CID6392882&quot;"/>
    <x v="4"/>
    <x v="30"/>
    <s v="Kanhaiya Nagar"/>
    <n v="11.7"/>
    <n v="18.100000000000001"/>
    <x v="0"/>
    <x v="0"/>
    <x v="0"/>
    <x v="0"/>
    <x v="0"/>
    <s v="null"/>
    <n v="739"/>
    <n v="36.6"/>
    <n v="4.2"/>
    <n v="4.2"/>
    <s v="UPI"/>
  </r>
  <r>
    <x v="314"/>
    <x v="1297"/>
    <x v="1305"/>
    <x v="3"/>
    <s v="&quot;CID2621252&quot;"/>
    <x v="5"/>
    <x v="23"/>
    <s v="Central Secretariat"/>
    <n v="11"/>
    <m/>
    <x v="0"/>
    <x v="0"/>
    <x v="1"/>
    <x v="2"/>
    <x v="0"/>
    <s v="null"/>
    <m/>
    <m/>
    <m/>
    <m/>
    <s v="null"/>
  </r>
  <r>
    <x v="173"/>
    <x v="1298"/>
    <x v="1306"/>
    <x v="1"/>
    <s v="&quot;CID3116920&quot;"/>
    <x v="6"/>
    <x v="76"/>
    <s v="Shahdara"/>
    <n v="5.7"/>
    <n v="25"/>
    <x v="0"/>
    <x v="0"/>
    <x v="0"/>
    <x v="0"/>
    <x v="1"/>
    <s v="Other Issue"/>
    <n v="106"/>
    <n v="13.97"/>
    <m/>
    <m/>
    <s v="UPI"/>
  </r>
  <r>
    <x v="273"/>
    <x v="1299"/>
    <x v="1307"/>
    <x v="2"/>
    <s v="&quot;CID6788724&quot;"/>
    <x v="1"/>
    <x v="96"/>
    <s v="Ghitorni"/>
    <n v="10"/>
    <n v="23.8"/>
    <x v="0"/>
    <x v="0"/>
    <x v="0"/>
    <x v="0"/>
    <x v="0"/>
    <s v="null"/>
    <n v="820"/>
    <n v="32.93"/>
    <n v="4.2"/>
    <n v="4.9000000000000004"/>
    <s v="Uber Wallet"/>
  </r>
  <r>
    <x v="315"/>
    <x v="1300"/>
    <x v="1308"/>
    <x v="1"/>
    <s v="&quot;CID3125976&quot;"/>
    <x v="4"/>
    <x v="36"/>
    <s v="Noida Sector 62"/>
    <n v="7.9"/>
    <n v="12.2"/>
    <x v="0"/>
    <x v="0"/>
    <x v="0"/>
    <x v="0"/>
    <x v="1"/>
    <s v="Other Issue"/>
    <n v="822"/>
    <n v="14.85"/>
    <m/>
    <m/>
    <s v="UPI"/>
  </r>
  <r>
    <x v="168"/>
    <x v="1301"/>
    <x v="1309"/>
    <x v="2"/>
    <s v="&quot;CID7297645&quot;"/>
    <x v="2"/>
    <x v="171"/>
    <s v="Meerut"/>
    <n v="6.6"/>
    <n v="19.600000000000001"/>
    <x v="0"/>
    <x v="0"/>
    <x v="0"/>
    <x v="0"/>
    <x v="0"/>
    <s v="null"/>
    <n v="2060"/>
    <n v="29.61"/>
    <n v="4.5999999999999996"/>
    <n v="4.3"/>
    <s v="Uber Wallet"/>
  </r>
  <r>
    <x v="13"/>
    <x v="1302"/>
    <x v="1310"/>
    <x v="4"/>
    <s v="&quot;CID4263992&quot;"/>
    <x v="4"/>
    <x v="7"/>
    <s v="INA Market"/>
    <n v="14.3"/>
    <m/>
    <x v="1"/>
    <x v="5"/>
    <x v="0"/>
    <x v="0"/>
    <x v="0"/>
    <s v="null"/>
    <m/>
    <m/>
    <m/>
    <m/>
    <s v="null"/>
  </r>
  <r>
    <x v="100"/>
    <x v="1303"/>
    <x v="1311"/>
    <x v="2"/>
    <s v="&quot;CID9563353&quot;"/>
    <x v="2"/>
    <x v="152"/>
    <s v="Palam Vihar"/>
    <n v="8.3000000000000007"/>
    <n v="16.8"/>
    <x v="0"/>
    <x v="0"/>
    <x v="0"/>
    <x v="0"/>
    <x v="0"/>
    <s v="null"/>
    <n v="336"/>
    <n v="41.67"/>
    <n v="4.2"/>
    <n v="4.4000000000000004"/>
    <s v="UPI"/>
  </r>
  <r>
    <x v="185"/>
    <x v="1304"/>
    <x v="1312"/>
    <x v="3"/>
    <s v="&quot;CID3268404&quot;"/>
    <x v="2"/>
    <x v="30"/>
    <s v="Mehrauli"/>
    <n v="11"/>
    <m/>
    <x v="0"/>
    <x v="0"/>
    <x v="1"/>
    <x v="4"/>
    <x v="0"/>
    <s v="null"/>
    <m/>
    <m/>
    <m/>
    <m/>
    <s v="null"/>
  </r>
  <r>
    <x v="129"/>
    <x v="1305"/>
    <x v="1313"/>
    <x v="1"/>
    <s v="&quot;CID3166317&quot;"/>
    <x v="1"/>
    <x v="67"/>
    <s v="Azadpur"/>
    <n v="4.4000000000000004"/>
    <n v="27.4"/>
    <x v="0"/>
    <x v="0"/>
    <x v="0"/>
    <x v="0"/>
    <x v="1"/>
    <s v="Other Issue"/>
    <n v="478"/>
    <n v="18.82"/>
    <m/>
    <m/>
    <s v="UPI"/>
  </r>
  <r>
    <x v="294"/>
    <x v="1306"/>
    <x v="1314"/>
    <x v="2"/>
    <s v="&quot;CID7818797&quot;"/>
    <x v="2"/>
    <x v="29"/>
    <s v="Paschim Vihar"/>
    <n v="4"/>
    <n v="34.6"/>
    <x v="0"/>
    <x v="0"/>
    <x v="0"/>
    <x v="0"/>
    <x v="0"/>
    <s v="null"/>
    <n v="413"/>
    <n v="4.08"/>
    <n v="4.9000000000000004"/>
    <n v="3.3"/>
    <s v="UPI"/>
  </r>
  <r>
    <x v="15"/>
    <x v="1307"/>
    <x v="1315"/>
    <x v="3"/>
    <s v="&quot;CID8644192&quot;"/>
    <x v="4"/>
    <x v="106"/>
    <s v="Subhash Nagar"/>
    <n v="10.6"/>
    <m/>
    <x v="0"/>
    <x v="0"/>
    <x v="1"/>
    <x v="1"/>
    <x v="0"/>
    <s v="null"/>
    <m/>
    <m/>
    <m/>
    <m/>
    <s v="null"/>
  </r>
  <r>
    <x v="121"/>
    <x v="1308"/>
    <x v="1316"/>
    <x v="2"/>
    <s v="&quot;CID7801739&quot;"/>
    <x v="5"/>
    <x v="76"/>
    <s v="DLF Phase 3"/>
    <n v="4.5999999999999996"/>
    <n v="32.4"/>
    <x v="0"/>
    <x v="0"/>
    <x v="0"/>
    <x v="0"/>
    <x v="0"/>
    <s v="null"/>
    <n v="273"/>
    <n v="10.92"/>
    <n v="3.8"/>
    <n v="4.3"/>
    <s v="UPI"/>
  </r>
  <r>
    <x v="270"/>
    <x v="1309"/>
    <x v="1317"/>
    <x v="3"/>
    <s v="&quot;CID5196326&quot;"/>
    <x v="5"/>
    <x v="164"/>
    <s v="Kaushambi"/>
    <n v="8.5"/>
    <m/>
    <x v="0"/>
    <x v="0"/>
    <x v="1"/>
    <x v="1"/>
    <x v="0"/>
    <s v="null"/>
    <m/>
    <m/>
    <m/>
    <m/>
    <s v="null"/>
  </r>
  <r>
    <x v="55"/>
    <x v="1310"/>
    <x v="1318"/>
    <x v="1"/>
    <s v="&quot;CID8604432&quot;"/>
    <x v="2"/>
    <x v="155"/>
    <s v="Gwal Pahari"/>
    <n v="7.4"/>
    <n v="27.5"/>
    <x v="0"/>
    <x v="0"/>
    <x v="0"/>
    <x v="0"/>
    <x v="1"/>
    <s v="Vehicle Breakdown"/>
    <n v="839"/>
    <n v="9.9"/>
    <m/>
    <m/>
    <s v="UPI"/>
  </r>
  <r>
    <x v="209"/>
    <x v="1311"/>
    <x v="1319"/>
    <x v="2"/>
    <s v="&quot;CID1767919&quot;"/>
    <x v="5"/>
    <x v="58"/>
    <s v="Kirti Nagar"/>
    <n v="10.9"/>
    <n v="32.9"/>
    <x v="0"/>
    <x v="0"/>
    <x v="0"/>
    <x v="0"/>
    <x v="0"/>
    <s v="null"/>
    <n v="947"/>
    <n v="16.52"/>
    <n v="3.9"/>
    <n v="4.2"/>
    <s v="Cash"/>
  </r>
  <r>
    <x v="133"/>
    <x v="1312"/>
    <x v="1320"/>
    <x v="2"/>
    <s v="&quot;CID3120064&quot;"/>
    <x v="2"/>
    <x v="134"/>
    <s v="Gurgaon Sector 29"/>
    <n v="3.8"/>
    <n v="23.5"/>
    <x v="0"/>
    <x v="0"/>
    <x v="0"/>
    <x v="0"/>
    <x v="0"/>
    <s v="null"/>
    <n v="135"/>
    <n v="18.260000000000002"/>
    <n v="4.3"/>
    <n v="4.5999999999999996"/>
    <s v="Debit Card"/>
  </r>
  <r>
    <x v="133"/>
    <x v="1313"/>
    <x v="1321"/>
    <x v="0"/>
    <s v="&quot;CID7730528&quot;"/>
    <x v="5"/>
    <x v="32"/>
    <s v="IMT Manesar"/>
    <m/>
    <m/>
    <x v="0"/>
    <x v="0"/>
    <x v="0"/>
    <x v="0"/>
    <x v="0"/>
    <s v="null"/>
    <m/>
    <m/>
    <m/>
    <m/>
    <s v="null"/>
  </r>
  <r>
    <x v="82"/>
    <x v="1314"/>
    <x v="1322"/>
    <x v="2"/>
    <s v="&quot;CID3781033&quot;"/>
    <x v="2"/>
    <x v="38"/>
    <s v="Samaypur Badli"/>
    <n v="9.6"/>
    <n v="39.799999999999997"/>
    <x v="0"/>
    <x v="0"/>
    <x v="0"/>
    <x v="0"/>
    <x v="0"/>
    <s v="null"/>
    <n v="626"/>
    <n v="20.309999999999999"/>
    <n v="4.3"/>
    <n v="4.2"/>
    <s v="UPI"/>
  </r>
  <r>
    <x v="72"/>
    <x v="1315"/>
    <x v="1323"/>
    <x v="2"/>
    <s v="&quot;CID6714573&quot;"/>
    <x v="5"/>
    <x v="133"/>
    <s v="Samaypur Badli"/>
    <n v="7.3"/>
    <n v="39.5"/>
    <x v="0"/>
    <x v="0"/>
    <x v="0"/>
    <x v="0"/>
    <x v="0"/>
    <s v="null"/>
    <n v="582"/>
    <n v="34.08"/>
    <n v="4.5999999999999996"/>
    <n v="4.9000000000000004"/>
    <s v="Cash"/>
  </r>
  <r>
    <x v="153"/>
    <x v="1316"/>
    <x v="1324"/>
    <x v="2"/>
    <s v="&quot;CID9719978&quot;"/>
    <x v="2"/>
    <x v="69"/>
    <s v="Paschim Vihar"/>
    <n v="14.3"/>
    <n v="17.899999999999999"/>
    <x v="0"/>
    <x v="0"/>
    <x v="0"/>
    <x v="0"/>
    <x v="0"/>
    <s v="null"/>
    <n v="332"/>
    <n v="49.36"/>
    <n v="4.5999999999999996"/>
    <n v="3.1"/>
    <s v="Cash"/>
  </r>
  <r>
    <x v="213"/>
    <x v="1317"/>
    <x v="1325"/>
    <x v="2"/>
    <s v="&quot;CID1580809&quot;"/>
    <x v="2"/>
    <x v="34"/>
    <s v="Kherki Daula Toll"/>
    <n v="14.2"/>
    <n v="44.8"/>
    <x v="0"/>
    <x v="0"/>
    <x v="0"/>
    <x v="0"/>
    <x v="0"/>
    <s v="null"/>
    <n v="741"/>
    <n v="21.11"/>
    <n v="4.5"/>
    <n v="4.8"/>
    <s v="Cash"/>
  </r>
  <r>
    <x v="65"/>
    <x v="1318"/>
    <x v="1326"/>
    <x v="2"/>
    <s v="&quot;CID4198435&quot;"/>
    <x v="1"/>
    <x v="24"/>
    <s v="Kirti Nagar"/>
    <n v="2.9"/>
    <n v="22.8"/>
    <x v="0"/>
    <x v="0"/>
    <x v="0"/>
    <x v="0"/>
    <x v="0"/>
    <s v="null"/>
    <n v="148"/>
    <n v="25.88"/>
    <n v="4.2"/>
    <n v="4.4000000000000004"/>
    <s v="UPI"/>
  </r>
  <r>
    <x v="145"/>
    <x v="1319"/>
    <x v="1327"/>
    <x v="2"/>
    <s v="&quot;CID6272410&quot;"/>
    <x v="5"/>
    <x v="123"/>
    <s v="Mansarovar Park"/>
    <n v="11.5"/>
    <n v="26.9"/>
    <x v="0"/>
    <x v="0"/>
    <x v="0"/>
    <x v="0"/>
    <x v="0"/>
    <s v="null"/>
    <n v="106"/>
    <n v="43.23"/>
    <n v="4.7"/>
    <n v="4.3"/>
    <s v="Debit Card"/>
  </r>
  <r>
    <x v="149"/>
    <x v="1320"/>
    <x v="1328"/>
    <x v="4"/>
    <s v="&quot;CID6634327&quot;"/>
    <x v="5"/>
    <x v="142"/>
    <s v="IGI Airport"/>
    <n v="13"/>
    <m/>
    <x v="1"/>
    <x v="2"/>
    <x v="0"/>
    <x v="0"/>
    <x v="0"/>
    <s v="null"/>
    <m/>
    <m/>
    <m/>
    <m/>
    <s v="null"/>
  </r>
  <r>
    <x v="115"/>
    <x v="1321"/>
    <x v="1329"/>
    <x v="2"/>
    <s v="&quot;CID9682469&quot;"/>
    <x v="3"/>
    <x v="57"/>
    <s v="Manesar"/>
    <n v="6"/>
    <n v="26"/>
    <x v="0"/>
    <x v="0"/>
    <x v="0"/>
    <x v="0"/>
    <x v="0"/>
    <s v="null"/>
    <n v="1072"/>
    <n v="43.56"/>
    <n v="4.0999999999999996"/>
    <n v="4.9000000000000004"/>
    <s v="Cash"/>
  </r>
  <r>
    <x v="123"/>
    <x v="1322"/>
    <x v="1330"/>
    <x v="0"/>
    <s v="&quot;CID2106539&quot;"/>
    <x v="4"/>
    <x v="143"/>
    <s v="Noida Film City"/>
    <m/>
    <m/>
    <x v="0"/>
    <x v="0"/>
    <x v="0"/>
    <x v="0"/>
    <x v="0"/>
    <s v="null"/>
    <m/>
    <m/>
    <m/>
    <m/>
    <s v="null"/>
  </r>
  <r>
    <x v="352"/>
    <x v="1323"/>
    <x v="1331"/>
    <x v="2"/>
    <s v="&quot;CID9017268&quot;"/>
    <x v="5"/>
    <x v="116"/>
    <s v="Mayur Vihar"/>
    <n v="6.9"/>
    <n v="15.9"/>
    <x v="0"/>
    <x v="0"/>
    <x v="0"/>
    <x v="0"/>
    <x v="0"/>
    <s v="null"/>
    <n v="3453"/>
    <n v="18.13"/>
    <n v="4.0999999999999996"/>
    <n v="4.0999999999999996"/>
    <s v="Cash"/>
  </r>
  <r>
    <x v="132"/>
    <x v="1324"/>
    <x v="1332"/>
    <x v="0"/>
    <s v="&quot;CID5838933&quot;"/>
    <x v="6"/>
    <x v="81"/>
    <s v="Kherki Daula Toll"/>
    <m/>
    <m/>
    <x v="0"/>
    <x v="0"/>
    <x v="0"/>
    <x v="0"/>
    <x v="0"/>
    <s v="null"/>
    <m/>
    <m/>
    <m/>
    <m/>
    <s v="null"/>
  </r>
  <r>
    <x v="277"/>
    <x v="1325"/>
    <x v="1333"/>
    <x v="3"/>
    <s v="&quot;CID7536959&quot;"/>
    <x v="5"/>
    <x v="33"/>
    <s v="Dwarka Sector 21"/>
    <n v="7.3"/>
    <m/>
    <x v="0"/>
    <x v="0"/>
    <x v="1"/>
    <x v="4"/>
    <x v="0"/>
    <s v="null"/>
    <m/>
    <m/>
    <m/>
    <m/>
    <s v="null"/>
  </r>
  <r>
    <x v="143"/>
    <x v="1326"/>
    <x v="1334"/>
    <x v="2"/>
    <s v="&quot;CID1200846&quot;"/>
    <x v="1"/>
    <x v="137"/>
    <s v="Akshardham"/>
    <n v="3.8"/>
    <n v="39.1"/>
    <x v="0"/>
    <x v="0"/>
    <x v="0"/>
    <x v="0"/>
    <x v="0"/>
    <s v="null"/>
    <n v="164"/>
    <n v="26.19"/>
    <n v="4.0999999999999996"/>
    <n v="4.4000000000000004"/>
    <s v="Credit Card"/>
  </r>
  <r>
    <x v="250"/>
    <x v="1327"/>
    <x v="1335"/>
    <x v="2"/>
    <s v="&quot;CID5275312&quot;"/>
    <x v="1"/>
    <x v="21"/>
    <s v="Manesar"/>
    <n v="7.6"/>
    <n v="35.1"/>
    <x v="0"/>
    <x v="0"/>
    <x v="0"/>
    <x v="0"/>
    <x v="0"/>
    <s v="null"/>
    <n v="819"/>
    <n v="14.9"/>
    <n v="4.7"/>
    <n v="4.2"/>
    <s v="Debit Card"/>
  </r>
  <r>
    <x v="9"/>
    <x v="1328"/>
    <x v="1336"/>
    <x v="2"/>
    <s v="&quot;CID7239882&quot;"/>
    <x v="4"/>
    <x v="175"/>
    <s v="Subhash Nagar"/>
    <n v="12"/>
    <n v="28.8"/>
    <x v="0"/>
    <x v="0"/>
    <x v="0"/>
    <x v="0"/>
    <x v="0"/>
    <s v="null"/>
    <n v="853"/>
    <n v="25.15"/>
    <n v="4.2"/>
    <n v="3.7"/>
    <s v="UPI"/>
  </r>
  <r>
    <x v="280"/>
    <x v="1329"/>
    <x v="1337"/>
    <x v="2"/>
    <s v="&quot;CID8280540&quot;"/>
    <x v="1"/>
    <x v="142"/>
    <s v="Janakpuri"/>
    <n v="3.2"/>
    <n v="35.700000000000003"/>
    <x v="0"/>
    <x v="0"/>
    <x v="0"/>
    <x v="0"/>
    <x v="0"/>
    <s v="null"/>
    <n v="1384"/>
    <n v="24.35"/>
    <n v="4.5999999999999996"/>
    <n v="4.8"/>
    <s v="Credit Card"/>
  </r>
  <r>
    <x v="62"/>
    <x v="1330"/>
    <x v="1338"/>
    <x v="2"/>
    <s v="&quot;CID9784303&quot;"/>
    <x v="2"/>
    <x v="66"/>
    <s v="Vishwavidyalaya"/>
    <n v="11.6"/>
    <n v="15.8"/>
    <x v="0"/>
    <x v="0"/>
    <x v="0"/>
    <x v="0"/>
    <x v="0"/>
    <s v="null"/>
    <n v="794"/>
    <n v="23.09"/>
    <n v="3.8"/>
    <n v="4.2"/>
    <s v="Uber Wallet"/>
  </r>
  <r>
    <x v="276"/>
    <x v="1331"/>
    <x v="1339"/>
    <x v="2"/>
    <s v="&quot;CID9081249&quot;"/>
    <x v="1"/>
    <x v="99"/>
    <s v="Shivaji Park"/>
    <n v="14.7"/>
    <n v="17"/>
    <x v="0"/>
    <x v="0"/>
    <x v="0"/>
    <x v="0"/>
    <x v="0"/>
    <s v="null"/>
    <n v="92"/>
    <n v="46.1"/>
    <n v="4.4000000000000004"/>
    <n v="3.2"/>
    <s v="Cash"/>
  </r>
  <r>
    <x v="43"/>
    <x v="1332"/>
    <x v="1340"/>
    <x v="2"/>
    <s v="&quot;CID8785925&quot;"/>
    <x v="3"/>
    <x v="94"/>
    <s v="Rajouri Garden"/>
    <n v="13.8"/>
    <n v="43.6"/>
    <x v="0"/>
    <x v="0"/>
    <x v="0"/>
    <x v="0"/>
    <x v="0"/>
    <s v="null"/>
    <n v="413"/>
    <n v="18.16"/>
    <n v="4.4000000000000004"/>
    <n v="4.5"/>
    <s v="UPI"/>
  </r>
  <r>
    <x v="253"/>
    <x v="1333"/>
    <x v="1341"/>
    <x v="2"/>
    <s v="&quot;CID7947941&quot;"/>
    <x v="5"/>
    <x v="73"/>
    <s v="Greater Noida"/>
    <n v="13.6"/>
    <n v="25.8"/>
    <x v="0"/>
    <x v="0"/>
    <x v="0"/>
    <x v="0"/>
    <x v="0"/>
    <s v="null"/>
    <n v="297"/>
    <n v="21.13"/>
    <n v="4.3"/>
    <n v="4.5999999999999996"/>
    <s v="Cash"/>
  </r>
  <r>
    <x v="178"/>
    <x v="1334"/>
    <x v="1342"/>
    <x v="4"/>
    <s v="&quot;CID7661037&quot;"/>
    <x v="1"/>
    <x v="57"/>
    <s v="Dwarka Sector 21"/>
    <n v="5.9"/>
    <m/>
    <x v="1"/>
    <x v="5"/>
    <x v="0"/>
    <x v="0"/>
    <x v="0"/>
    <s v="null"/>
    <m/>
    <m/>
    <m/>
    <m/>
    <s v="null"/>
  </r>
  <r>
    <x v="258"/>
    <x v="1335"/>
    <x v="1343"/>
    <x v="4"/>
    <s v="&quot;CID9112501&quot;"/>
    <x v="5"/>
    <x v="98"/>
    <s v="Meerut"/>
    <n v="14.5"/>
    <m/>
    <x v="1"/>
    <x v="1"/>
    <x v="0"/>
    <x v="0"/>
    <x v="0"/>
    <s v="null"/>
    <m/>
    <m/>
    <m/>
    <m/>
    <s v="null"/>
  </r>
  <r>
    <x v="106"/>
    <x v="1336"/>
    <x v="1344"/>
    <x v="2"/>
    <s v="&quot;CID5343442&quot;"/>
    <x v="2"/>
    <x v="95"/>
    <s v="Udyog Vihar"/>
    <n v="14.3"/>
    <n v="17.600000000000001"/>
    <x v="0"/>
    <x v="0"/>
    <x v="0"/>
    <x v="0"/>
    <x v="0"/>
    <s v="null"/>
    <n v="1150"/>
    <n v="46.37"/>
    <n v="4.5"/>
    <n v="4.7"/>
    <s v="Debit Card"/>
  </r>
  <r>
    <x v="223"/>
    <x v="1337"/>
    <x v="1345"/>
    <x v="2"/>
    <s v="&quot;CID2409817&quot;"/>
    <x v="0"/>
    <x v="174"/>
    <s v="Paharganj"/>
    <n v="14.4"/>
    <n v="27.4"/>
    <x v="0"/>
    <x v="0"/>
    <x v="0"/>
    <x v="0"/>
    <x v="0"/>
    <s v="null"/>
    <n v="701"/>
    <n v="32.57"/>
    <n v="4.4000000000000004"/>
    <n v="4.2"/>
    <s v="Uber Wallet"/>
  </r>
  <r>
    <x v="321"/>
    <x v="1338"/>
    <x v="1346"/>
    <x v="0"/>
    <s v="&quot;CID7089807&quot;"/>
    <x v="2"/>
    <x v="40"/>
    <s v="Ardee City"/>
    <m/>
    <m/>
    <x v="0"/>
    <x v="0"/>
    <x v="0"/>
    <x v="0"/>
    <x v="0"/>
    <s v="null"/>
    <m/>
    <m/>
    <m/>
    <m/>
    <s v="null"/>
  </r>
  <r>
    <x v="246"/>
    <x v="1339"/>
    <x v="1347"/>
    <x v="2"/>
    <s v="&quot;CID8165426&quot;"/>
    <x v="4"/>
    <x v="16"/>
    <s v="Arjangarh"/>
    <n v="10.1"/>
    <n v="38.6"/>
    <x v="0"/>
    <x v="0"/>
    <x v="0"/>
    <x v="0"/>
    <x v="0"/>
    <s v="null"/>
    <n v="92"/>
    <n v="46.98"/>
    <n v="3.8"/>
    <n v="3.8"/>
    <s v="UPI"/>
  </r>
  <r>
    <x v="7"/>
    <x v="1340"/>
    <x v="1348"/>
    <x v="2"/>
    <s v="&quot;CID5935795&quot;"/>
    <x v="1"/>
    <x v="94"/>
    <s v="Kirti Nagar"/>
    <n v="12.2"/>
    <n v="31.4"/>
    <x v="0"/>
    <x v="0"/>
    <x v="0"/>
    <x v="0"/>
    <x v="0"/>
    <s v="null"/>
    <n v="52"/>
    <n v="46.04"/>
    <n v="4.7"/>
    <n v="5"/>
    <s v="Debit Card"/>
  </r>
  <r>
    <x v="14"/>
    <x v="1341"/>
    <x v="1349"/>
    <x v="2"/>
    <s v="&quot;CID6952194&quot;"/>
    <x v="2"/>
    <x v="70"/>
    <s v="Panchsheel Park"/>
    <n v="7.2"/>
    <n v="23.6"/>
    <x v="0"/>
    <x v="0"/>
    <x v="0"/>
    <x v="0"/>
    <x v="0"/>
    <s v="null"/>
    <n v="317"/>
    <n v="40.549999999999997"/>
    <n v="4.3"/>
    <n v="4.2"/>
    <s v="Cash"/>
  </r>
  <r>
    <x v="271"/>
    <x v="1342"/>
    <x v="1350"/>
    <x v="3"/>
    <s v="&quot;CID2196399&quot;"/>
    <x v="2"/>
    <x v="38"/>
    <s v="Vinobapuri"/>
    <n v="8.5"/>
    <m/>
    <x v="0"/>
    <x v="0"/>
    <x v="1"/>
    <x v="4"/>
    <x v="0"/>
    <s v="null"/>
    <m/>
    <m/>
    <m/>
    <m/>
    <s v="null"/>
  </r>
  <r>
    <x v="74"/>
    <x v="1092"/>
    <x v="1351"/>
    <x v="2"/>
    <s v="&quot;CID4757284&quot;"/>
    <x v="2"/>
    <x v="17"/>
    <s v="Model Town"/>
    <n v="14.8"/>
    <n v="16"/>
    <x v="0"/>
    <x v="0"/>
    <x v="0"/>
    <x v="0"/>
    <x v="0"/>
    <s v="null"/>
    <n v="388"/>
    <n v="48.17"/>
    <n v="4.3"/>
    <n v="4.5999999999999996"/>
    <s v="UPI"/>
  </r>
  <r>
    <x v="12"/>
    <x v="1343"/>
    <x v="1352"/>
    <x v="2"/>
    <s v="&quot;CID4252629&quot;"/>
    <x v="4"/>
    <x v="109"/>
    <s v="Vishwavidyalaya"/>
    <n v="5.2"/>
    <n v="21.6"/>
    <x v="0"/>
    <x v="0"/>
    <x v="0"/>
    <x v="0"/>
    <x v="0"/>
    <s v="null"/>
    <n v="381"/>
    <n v="2.5"/>
    <n v="4.4000000000000004"/>
    <n v="4.9000000000000004"/>
    <s v="Credit Card"/>
  </r>
  <r>
    <x v="250"/>
    <x v="1344"/>
    <x v="1353"/>
    <x v="1"/>
    <s v="&quot;CID2615731&quot;"/>
    <x v="4"/>
    <x v="75"/>
    <s v="Narsinghpur"/>
    <n v="4.7"/>
    <n v="26.7"/>
    <x v="0"/>
    <x v="0"/>
    <x v="0"/>
    <x v="0"/>
    <x v="1"/>
    <s v="Customer Demand"/>
    <n v="429"/>
    <n v="16.16"/>
    <m/>
    <m/>
    <s v="UPI"/>
  </r>
  <r>
    <x v="108"/>
    <x v="1345"/>
    <x v="1354"/>
    <x v="2"/>
    <s v="&quot;CID1685236&quot;"/>
    <x v="5"/>
    <x v="43"/>
    <s v="Hauz Khas"/>
    <n v="14.2"/>
    <n v="24.3"/>
    <x v="0"/>
    <x v="0"/>
    <x v="0"/>
    <x v="0"/>
    <x v="0"/>
    <s v="null"/>
    <n v="459"/>
    <n v="20.39"/>
    <n v="4.3"/>
    <n v="4.3"/>
    <s v="UPI"/>
  </r>
  <r>
    <x v="121"/>
    <x v="1346"/>
    <x v="1355"/>
    <x v="2"/>
    <s v="&quot;CID1367246&quot;"/>
    <x v="0"/>
    <x v="150"/>
    <s v="Pataudi Chowk"/>
    <n v="13.3"/>
    <n v="40.200000000000003"/>
    <x v="0"/>
    <x v="0"/>
    <x v="0"/>
    <x v="0"/>
    <x v="0"/>
    <s v="null"/>
    <n v="195"/>
    <n v="16.55"/>
    <n v="3.9"/>
    <n v="4.5"/>
    <s v="UPI"/>
  </r>
  <r>
    <x v="268"/>
    <x v="1347"/>
    <x v="1356"/>
    <x v="0"/>
    <s v="&quot;CID8654337&quot;"/>
    <x v="2"/>
    <x v="173"/>
    <s v="Cyber Hub"/>
    <m/>
    <m/>
    <x v="0"/>
    <x v="0"/>
    <x v="0"/>
    <x v="0"/>
    <x v="0"/>
    <s v="null"/>
    <m/>
    <m/>
    <m/>
    <m/>
    <s v="null"/>
  </r>
  <r>
    <x v="129"/>
    <x v="1348"/>
    <x v="1357"/>
    <x v="2"/>
    <s v="&quot;CID7101749&quot;"/>
    <x v="0"/>
    <x v="88"/>
    <s v="Vasant Kunj"/>
    <n v="14.5"/>
    <n v="17.5"/>
    <x v="0"/>
    <x v="0"/>
    <x v="0"/>
    <x v="0"/>
    <x v="0"/>
    <s v="null"/>
    <n v="354"/>
    <n v="33.35"/>
    <n v="4.3"/>
    <n v="4.2"/>
    <s v="Cash"/>
  </r>
  <r>
    <x v="253"/>
    <x v="1349"/>
    <x v="1358"/>
    <x v="2"/>
    <s v="&quot;CID9576860&quot;"/>
    <x v="4"/>
    <x v="126"/>
    <s v="Karkarduma"/>
    <n v="3.7"/>
    <n v="24.2"/>
    <x v="0"/>
    <x v="0"/>
    <x v="0"/>
    <x v="0"/>
    <x v="0"/>
    <s v="null"/>
    <n v="145"/>
    <n v="9.09"/>
    <n v="4.4000000000000004"/>
    <n v="4.3"/>
    <s v="UPI"/>
  </r>
  <r>
    <x v="52"/>
    <x v="1350"/>
    <x v="1359"/>
    <x v="2"/>
    <s v="&quot;CID8911619&quot;"/>
    <x v="5"/>
    <x v="164"/>
    <s v="Mundka"/>
    <n v="6.7"/>
    <n v="28.6"/>
    <x v="0"/>
    <x v="0"/>
    <x v="0"/>
    <x v="0"/>
    <x v="0"/>
    <s v="null"/>
    <n v="386"/>
    <n v="19.309999999999999"/>
    <n v="3.8"/>
    <n v="4.0999999999999996"/>
    <s v="Cash"/>
  </r>
  <r>
    <x v="296"/>
    <x v="1351"/>
    <x v="1360"/>
    <x v="2"/>
    <s v="&quot;CID2781979&quot;"/>
    <x v="4"/>
    <x v="63"/>
    <s v="Panipat"/>
    <n v="10.6"/>
    <n v="33"/>
    <x v="0"/>
    <x v="0"/>
    <x v="0"/>
    <x v="0"/>
    <x v="0"/>
    <s v="null"/>
    <n v="198"/>
    <n v="18.04"/>
    <n v="3.8"/>
    <n v="4.3"/>
    <s v="UPI"/>
  </r>
  <r>
    <x v="225"/>
    <x v="1352"/>
    <x v="1361"/>
    <x v="2"/>
    <s v="&quot;CID7940377&quot;"/>
    <x v="2"/>
    <x v="55"/>
    <s v="Ambience Mall"/>
    <n v="9.3000000000000007"/>
    <n v="15.1"/>
    <x v="0"/>
    <x v="0"/>
    <x v="0"/>
    <x v="0"/>
    <x v="0"/>
    <s v="null"/>
    <n v="620"/>
    <n v="43.51"/>
    <n v="4.4000000000000004"/>
    <n v="4.3"/>
    <s v="UPI"/>
  </r>
  <r>
    <x v="150"/>
    <x v="1353"/>
    <x v="1362"/>
    <x v="2"/>
    <s v="&quot;CID9883697&quot;"/>
    <x v="5"/>
    <x v="155"/>
    <s v="Badshahpur"/>
    <n v="12.1"/>
    <n v="32.1"/>
    <x v="0"/>
    <x v="0"/>
    <x v="0"/>
    <x v="0"/>
    <x v="0"/>
    <s v="null"/>
    <n v="661"/>
    <n v="33.49"/>
    <n v="4.2"/>
    <n v="5"/>
    <s v="Cash"/>
  </r>
  <r>
    <x v="197"/>
    <x v="1354"/>
    <x v="1363"/>
    <x v="2"/>
    <s v="&quot;CID6300601&quot;"/>
    <x v="0"/>
    <x v="135"/>
    <s v="IGI Airport"/>
    <n v="6.9"/>
    <n v="44.7"/>
    <x v="0"/>
    <x v="0"/>
    <x v="0"/>
    <x v="0"/>
    <x v="0"/>
    <s v="null"/>
    <n v="354"/>
    <n v="49.59"/>
    <n v="4.3"/>
    <n v="5"/>
    <s v="Cash"/>
  </r>
  <r>
    <x v="24"/>
    <x v="1355"/>
    <x v="1364"/>
    <x v="4"/>
    <s v="&quot;CID4131442&quot;"/>
    <x v="2"/>
    <x v="88"/>
    <s v="Inderlok"/>
    <n v="14.7"/>
    <m/>
    <x v="1"/>
    <x v="4"/>
    <x v="0"/>
    <x v="0"/>
    <x v="0"/>
    <s v="null"/>
    <m/>
    <m/>
    <m/>
    <m/>
    <s v="null"/>
  </r>
  <r>
    <x v="220"/>
    <x v="1356"/>
    <x v="1365"/>
    <x v="2"/>
    <s v="&quot;CID6775111&quot;"/>
    <x v="1"/>
    <x v="66"/>
    <s v="Tilak Nagar"/>
    <n v="7.5"/>
    <n v="37.9"/>
    <x v="0"/>
    <x v="0"/>
    <x v="0"/>
    <x v="0"/>
    <x v="0"/>
    <s v="null"/>
    <n v="390"/>
    <n v="19.149999999999999"/>
    <n v="4.2"/>
    <n v="4.0999999999999996"/>
    <s v="UPI"/>
  </r>
  <r>
    <x v="8"/>
    <x v="1357"/>
    <x v="1366"/>
    <x v="2"/>
    <s v="&quot;CID6447979&quot;"/>
    <x v="2"/>
    <x v="128"/>
    <s v="Sikanderpur"/>
    <n v="4.0999999999999996"/>
    <n v="43.4"/>
    <x v="0"/>
    <x v="0"/>
    <x v="0"/>
    <x v="0"/>
    <x v="0"/>
    <s v="null"/>
    <n v="243"/>
    <n v="25.73"/>
    <n v="3.8"/>
    <n v="4.9000000000000004"/>
    <s v="UPI"/>
  </r>
  <r>
    <x v="193"/>
    <x v="1358"/>
    <x v="1367"/>
    <x v="3"/>
    <s v="&quot;CID2325586&quot;"/>
    <x v="2"/>
    <x v="154"/>
    <s v="Rohini West"/>
    <n v="9.3000000000000007"/>
    <m/>
    <x v="0"/>
    <x v="0"/>
    <x v="1"/>
    <x v="1"/>
    <x v="0"/>
    <s v="null"/>
    <m/>
    <m/>
    <m/>
    <m/>
    <s v="null"/>
  </r>
  <r>
    <x v="273"/>
    <x v="1359"/>
    <x v="1368"/>
    <x v="2"/>
    <s v="&quot;CID2384834&quot;"/>
    <x v="3"/>
    <x v="164"/>
    <s v="Kalkaji"/>
    <n v="14.1"/>
    <n v="17.2"/>
    <x v="0"/>
    <x v="0"/>
    <x v="0"/>
    <x v="0"/>
    <x v="0"/>
    <s v="null"/>
    <n v="865"/>
    <n v="33.96"/>
    <n v="3.6"/>
    <n v="4.5999999999999996"/>
    <s v="UPI"/>
  </r>
  <r>
    <x v="88"/>
    <x v="1294"/>
    <x v="1369"/>
    <x v="2"/>
    <s v="&quot;CID5992493&quot;"/>
    <x v="5"/>
    <x v="32"/>
    <s v="Ghitorni Village"/>
    <n v="8.5"/>
    <n v="19"/>
    <x v="0"/>
    <x v="0"/>
    <x v="0"/>
    <x v="0"/>
    <x v="0"/>
    <s v="null"/>
    <n v="50"/>
    <n v="37.08"/>
    <n v="3.3"/>
    <n v="4.4000000000000004"/>
    <s v="UPI"/>
  </r>
  <r>
    <x v="230"/>
    <x v="1360"/>
    <x v="1370"/>
    <x v="2"/>
    <s v="&quot;CID3118154&quot;"/>
    <x v="4"/>
    <x v="142"/>
    <s v="Anand Vihar ISBT"/>
    <n v="12.2"/>
    <n v="17.600000000000001"/>
    <x v="0"/>
    <x v="0"/>
    <x v="0"/>
    <x v="0"/>
    <x v="0"/>
    <s v="null"/>
    <n v="582"/>
    <n v="48.97"/>
    <n v="4.5"/>
    <n v="4.2"/>
    <s v="UPI"/>
  </r>
  <r>
    <x v="145"/>
    <x v="1361"/>
    <x v="1371"/>
    <x v="2"/>
    <s v="&quot;CID7824024&quot;"/>
    <x v="2"/>
    <x v="173"/>
    <s v="Greater Kailash"/>
    <n v="5.5"/>
    <n v="31.8"/>
    <x v="0"/>
    <x v="0"/>
    <x v="0"/>
    <x v="0"/>
    <x v="0"/>
    <s v="null"/>
    <n v="419"/>
    <n v="2.38"/>
    <n v="4.9000000000000004"/>
    <n v="4.5"/>
    <s v="Credit Card"/>
  </r>
  <r>
    <x v="188"/>
    <x v="1362"/>
    <x v="1372"/>
    <x v="2"/>
    <s v="&quot;CID4410214&quot;"/>
    <x v="3"/>
    <x v="28"/>
    <s v="Green Park"/>
    <n v="13.4"/>
    <n v="26.6"/>
    <x v="0"/>
    <x v="0"/>
    <x v="0"/>
    <x v="0"/>
    <x v="0"/>
    <s v="null"/>
    <n v="489"/>
    <n v="24.79"/>
    <n v="4.0999999999999996"/>
    <n v="4.8"/>
    <s v="Cash"/>
  </r>
  <r>
    <x v="92"/>
    <x v="1363"/>
    <x v="1373"/>
    <x v="2"/>
    <s v="&quot;CID2859016&quot;"/>
    <x v="5"/>
    <x v="128"/>
    <s v="Uttam Nagar"/>
    <n v="5.2"/>
    <n v="25.7"/>
    <x v="0"/>
    <x v="0"/>
    <x v="0"/>
    <x v="0"/>
    <x v="0"/>
    <s v="null"/>
    <n v="248"/>
    <n v="5.93"/>
    <n v="4.5999999999999996"/>
    <n v="3.3"/>
    <s v="UPI"/>
  </r>
  <r>
    <x v="62"/>
    <x v="1364"/>
    <x v="1374"/>
    <x v="2"/>
    <s v="&quot;CID6692447&quot;"/>
    <x v="4"/>
    <x v="49"/>
    <s v="Okhla"/>
    <n v="2.9"/>
    <n v="42.5"/>
    <x v="0"/>
    <x v="0"/>
    <x v="0"/>
    <x v="0"/>
    <x v="0"/>
    <s v="null"/>
    <n v="359"/>
    <n v="28.71"/>
    <n v="4.2"/>
    <n v="4.5"/>
    <s v="Cash"/>
  </r>
  <r>
    <x v="207"/>
    <x v="1365"/>
    <x v="1375"/>
    <x v="3"/>
    <s v="&quot;CID7820319&quot;"/>
    <x v="2"/>
    <x v="14"/>
    <s v="Bhiwadi"/>
    <n v="10.8"/>
    <m/>
    <x v="0"/>
    <x v="0"/>
    <x v="1"/>
    <x v="2"/>
    <x v="0"/>
    <s v="null"/>
    <m/>
    <m/>
    <m/>
    <m/>
    <s v="null"/>
  </r>
  <r>
    <x v="257"/>
    <x v="1366"/>
    <x v="1376"/>
    <x v="2"/>
    <s v="&quot;CID3831361&quot;"/>
    <x v="2"/>
    <x v="49"/>
    <s v="AIIMS"/>
    <n v="10.1"/>
    <n v="34.9"/>
    <x v="0"/>
    <x v="0"/>
    <x v="0"/>
    <x v="0"/>
    <x v="0"/>
    <s v="null"/>
    <n v="1643"/>
    <n v="30.78"/>
    <n v="3.5"/>
    <n v="4.0999999999999996"/>
    <s v="Uber Wallet"/>
  </r>
  <r>
    <x v="304"/>
    <x v="1367"/>
    <x v="1377"/>
    <x v="0"/>
    <s v="&quot;CID8134339&quot;"/>
    <x v="0"/>
    <x v="133"/>
    <s v="Kalkaji"/>
    <m/>
    <m/>
    <x v="0"/>
    <x v="0"/>
    <x v="0"/>
    <x v="0"/>
    <x v="0"/>
    <s v="null"/>
    <m/>
    <m/>
    <m/>
    <m/>
    <s v="null"/>
  </r>
  <r>
    <x v="16"/>
    <x v="1368"/>
    <x v="1378"/>
    <x v="3"/>
    <s v="&quot;CID6375475&quot;"/>
    <x v="1"/>
    <x v="138"/>
    <s v="Subhash Nagar"/>
    <n v="5.0999999999999996"/>
    <m/>
    <x v="0"/>
    <x v="0"/>
    <x v="1"/>
    <x v="1"/>
    <x v="0"/>
    <s v="null"/>
    <m/>
    <m/>
    <m/>
    <m/>
    <s v="null"/>
  </r>
  <r>
    <x v="126"/>
    <x v="1369"/>
    <x v="1379"/>
    <x v="3"/>
    <s v="&quot;CID9895446&quot;"/>
    <x v="5"/>
    <x v="163"/>
    <s v="Chandni Chowk"/>
    <n v="9.6999999999999993"/>
    <m/>
    <x v="0"/>
    <x v="0"/>
    <x v="1"/>
    <x v="3"/>
    <x v="0"/>
    <s v="null"/>
    <m/>
    <m/>
    <m/>
    <m/>
    <s v="null"/>
  </r>
  <r>
    <x v="54"/>
    <x v="1370"/>
    <x v="1380"/>
    <x v="3"/>
    <s v="&quot;CID9789686&quot;"/>
    <x v="0"/>
    <x v="126"/>
    <s v="Bhiwadi"/>
    <n v="10.199999999999999"/>
    <m/>
    <x v="0"/>
    <x v="0"/>
    <x v="1"/>
    <x v="4"/>
    <x v="0"/>
    <s v="null"/>
    <m/>
    <m/>
    <m/>
    <m/>
    <s v="null"/>
  </r>
  <r>
    <x v="224"/>
    <x v="1371"/>
    <x v="1381"/>
    <x v="1"/>
    <s v="&quot;CID8706030&quot;"/>
    <x v="3"/>
    <x v="38"/>
    <s v="Rajiv Chowk"/>
    <n v="7.5"/>
    <n v="25.1"/>
    <x v="0"/>
    <x v="0"/>
    <x v="0"/>
    <x v="0"/>
    <x v="1"/>
    <s v="Other Issue"/>
    <n v="241"/>
    <n v="3.54"/>
    <m/>
    <m/>
    <s v="UPI"/>
  </r>
  <r>
    <x v="259"/>
    <x v="1372"/>
    <x v="1382"/>
    <x v="0"/>
    <s v="&quot;CID5581269&quot;"/>
    <x v="0"/>
    <x v="91"/>
    <s v="Aya Nagar"/>
    <m/>
    <m/>
    <x v="0"/>
    <x v="0"/>
    <x v="0"/>
    <x v="0"/>
    <x v="0"/>
    <s v="null"/>
    <m/>
    <m/>
    <m/>
    <m/>
    <s v="null"/>
  </r>
  <r>
    <x v="293"/>
    <x v="1373"/>
    <x v="1383"/>
    <x v="3"/>
    <s v="&quot;CID4015011&quot;"/>
    <x v="3"/>
    <x v="152"/>
    <s v="Mansarovar Park"/>
    <n v="10.7"/>
    <m/>
    <x v="0"/>
    <x v="0"/>
    <x v="1"/>
    <x v="3"/>
    <x v="0"/>
    <s v="null"/>
    <m/>
    <m/>
    <m/>
    <m/>
    <s v="null"/>
  </r>
  <r>
    <x v="356"/>
    <x v="1374"/>
    <x v="1384"/>
    <x v="4"/>
    <s v="&quot;CID5846005&quot;"/>
    <x v="1"/>
    <x v="65"/>
    <s v="Dilshad Garden"/>
    <n v="11.7"/>
    <m/>
    <x v="1"/>
    <x v="3"/>
    <x v="0"/>
    <x v="0"/>
    <x v="0"/>
    <s v="null"/>
    <m/>
    <m/>
    <m/>
    <m/>
    <s v="null"/>
  </r>
  <r>
    <x v="66"/>
    <x v="1375"/>
    <x v="1385"/>
    <x v="1"/>
    <s v="&quot;CID1060191&quot;"/>
    <x v="5"/>
    <x v="99"/>
    <s v="Samaypur Badli"/>
    <n v="7.7"/>
    <n v="21.9"/>
    <x v="0"/>
    <x v="0"/>
    <x v="0"/>
    <x v="0"/>
    <x v="1"/>
    <s v="Vehicle Breakdown"/>
    <n v="299"/>
    <n v="13.62"/>
    <m/>
    <m/>
    <s v="UPI"/>
  </r>
  <r>
    <x v="336"/>
    <x v="1376"/>
    <x v="1386"/>
    <x v="4"/>
    <s v="&quot;CID6849947&quot;"/>
    <x v="5"/>
    <x v="41"/>
    <s v="Raj Nagar Extension"/>
    <n v="8.3000000000000007"/>
    <m/>
    <x v="1"/>
    <x v="3"/>
    <x v="0"/>
    <x v="0"/>
    <x v="0"/>
    <s v="null"/>
    <m/>
    <m/>
    <m/>
    <m/>
    <s v="null"/>
  </r>
  <r>
    <x v="219"/>
    <x v="1377"/>
    <x v="1387"/>
    <x v="0"/>
    <s v="&quot;CID6480970&quot;"/>
    <x v="5"/>
    <x v="44"/>
    <s v="Saket"/>
    <m/>
    <m/>
    <x v="0"/>
    <x v="0"/>
    <x v="0"/>
    <x v="0"/>
    <x v="0"/>
    <s v="null"/>
    <m/>
    <m/>
    <m/>
    <m/>
    <s v="null"/>
  </r>
  <r>
    <x v="313"/>
    <x v="1378"/>
    <x v="1388"/>
    <x v="3"/>
    <s v="&quot;CID5645584&quot;"/>
    <x v="0"/>
    <x v="80"/>
    <s v="Greater Noida"/>
    <n v="6.4"/>
    <m/>
    <x v="0"/>
    <x v="0"/>
    <x v="1"/>
    <x v="1"/>
    <x v="0"/>
    <s v="null"/>
    <m/>
    <m/>
    <m/>
    <m/>
    <s v="null"/>
  </r>
  <r>
    <x v="349"/>
    <x v="1379"/>
    <x v="1389"/>
    <x v="2"/>
    <s v="&quot;CID2074886&quot;"/>
    <x v="5"/>
    <x v="50"/>
    <s v="Chandni Chowk"/>
    <n v="14.7"/>
    <n v="44.8"/>
    <x v="0"/>
    <x v="0"/>
    <x v="0"/>
    <x v="0"/>
    <x v="0"/>
    <s v="null"/>
    <n v="357"/>
    <n v="5.61"/>
    <n v="4.7"/>
    <n v="4.5999999999999996"/>
    <s v="Uber Wallet"/>
  </r>
  <r>
    <x v="0"/>
    <x v="1380"/>
    <x v="1390"/>
    <x v="2"/>
    <s v="&quot;CID2439014&quot;"/>
    <x v="2"/>
    <x v="104"/>
    <s v="Golf Course Road"/>
    <n v="7.7"/>
    <n v="43.2"/>
    <x v="0"/>
    <x v="0"/>
    <x v="0"/>
    <x v="0"/>
    <x v="0"/>
    <s v="null"/>
    <n v="1046"/>
    <n v="11.6"/>
    <n v="3.3"/>
    <n v="4.3"/>
    <s v="UPI"/>
  </r>
  <r>
    <x v="126"/>
    <x v="1381"/>
    <x v="1391"/>
    <x v="2"/>
    <s v="&quot;CID4839988&quot;"/>
    <x v="2"/>
    <x v="54"/>
    <s v="Vinobapuri"/>
    <n v="12.6"/>
    <n v="39.799999999999997"/>
    <x v="0"/>
    <x v="0"/>
    <x v="0"/>
    <x v="0"/>
    <x v="0"/>
    <s v="null"/>
    <n v="887"/>
    <n v="28.28"/>
    <n v="4.4000000000000004"/>
    <n v="4.9000000000000004"/>
    <s v="Uber Wallet"/>
  </r>
  <r>
    <x v="88"/>
    <x v="1382"/>
    <x v="1392"/>
    <x v="3"/>
    <s v="&quot;CID3470774&quot;"/>
    <x v="1"/>
    <x v="174"/>
    <s v="Basai Dhankot"/>
    <n v="6.8"/>
    <m/>
    <x v="0"/>
    <x v="0"/>
    <x v="1"/>
    <x v="3"/>
    <x v="0"/>
    <s v="null"/>
    <m/>
    <m/>
    <m/>
    <m/>
    <s v="null"/>
  </r>
  <r>
    <x v="125"/>
    <x v="1383"/>
    <x v="1393"/>
    <x v="2"/>
    <s v="&quot;CID5761496&quot;"/>
    <x v="1"/>
    <x v="56"/>
    <s v="Karkarduma"/>
    <n v="5.4"/>
    <n v="18.8"/>
    <x v="0"/>
    <x v="0"/>
    <x v="0"/>
    <x v="0"/>
    <x v="0"/>
    <s v="null"/>
    <n v="176"/>
    <n v="15.09"/>
    <n v="4.2"/>
    <n v="4.3"/>
    <s v="Cash"/>
  </r>
  <r>
    <x v="287"/>
    <x v="1384"/>
    <x v="1394"/>
    <x v="2"/>
    <s v="&quot;CID2618192&quot;"/>
    <x v="4"/>
    <x v="125"/>
    <s v="Munirka"/>
    <n v="6.8"/>
    <n v="40.799999999999997"/>
    <x v="0"/>
    <x v="0"/>
    <x v="0"/>
    <x v="0"/>
    <x v="0"/>
    <s v="null"/>
    <n v="467"/>
    <n v="14.72"/>
    <n v="3.3"/>
    <n v="4.3"/>
    <s v="Cash"/>
  </r>
  <r>
    <x v="123"/>
    <x v="1385"/>
    <x v="1395"/>
    <x v="1"/>
    <s v="&quot;CID2353139&quot;"/>
    <x v="4"/>
    <x v="31"/>
    <s v="Badshahpur"/>
    <n v="2.2999999999999998"/>
    <n v="22.8"/>
    <x v="0"/>
    <x v="0"/>
    <x v="0"/>
    <x v="0"/>
    <x v="1"/>
    <s v="Customer Demand"/>
    <n v="597"/>
    <n v="6.87"/>
    <m/>
    <m/>
    <s v="Credit Card"/>
  </r>
  <r>
    <x v="272"/>
    <x v="1386"/>
    <x v="1396"/>
    <x v="2"/>
    <s v="&quot;CID1846811&quot;"/>
    <x v="2"/>
    <x v="22"/>
    <s v="New Delhi Railway Station"/>
    <n v="3.4"/>
    <n v="24.9"/>
    <x v="0"/>
    <x v="0"/>
    <x v="0"/>
    <x v="0"/>
    <x v="0"/>
    <s v="null"/>
    <n v="939"/>
    <n v="9.07"/>
    <n v="4.3"/>
    <n v="4.5999999999999996"/>
    <s v="UPI"/>
  </r>
  <r>
    <x v="15"/>
    <x v="1387"/>
    <x v="1397"/>
    <x v="2"/>
    <s v="&quot;CID7115223&quot;"/>
    <x v="5"/>
    <x v="100"/>
    <s v="Seelampur"/>
    <n v="12"/>
    <n v="44.4"/>
    <x v="0"/>
    <x v="0"/>
    <x v="0"/>
    <x v="0"/>
    <x v="0"/>
    <s v="null"/>
    <n v="462"/>
    <n v="47.17"/>
    <n v="3.1"/>
    <n v="4.0999999999999996"/>
    <s v="UPI"/>
  </r>
  <r>
    <x v="258"/>
    <x v="1388"/>
    <x v="1398"/>
    <x v="2"/>
    <s v="&quot;CID9124174&quot;"/>
    <x v="4"/>
    <x v="92"/>
    <s v="Lajpat Nagar"/>
    <n v="8.1999999999999993"/>
    <n v="23"/>
    <x v="0"/>
    <x v="0"/>
    <x v="0"/>
    <x v="0"/>
    <x v="0"/>
    <s v="null"/>
    <n v="335"/>
    <n v="47.21"/>
    <n v="3.7"/>
    <n v="4.8"/>
    <s v="Uber Wallet"/>
  </r>
  <r>
    <x v="105"/>
    <x v="1389"/>
    <x v="1399"/>
    <x v="2"/>
    <s v="&quot;CID3088301&quot;"/>
    <x v="3"/>
    <x v="145"/>
    <s v="Vasant Kunj"/>
    <n v="3.7"/>
    <n v="31.9"/>
    <x v="0"/>
    <x v="0"/>
    <x v="0"/>
    <x v="0"/>
    <x v="0"/>
    <s v="null"/>
    <n v="332"/>
    <n v="48.7"/>
    <n v="3.3"/>
    <n v="5"/>
    <s v="UPI"/>
  </r>
  <r>
    <x v="106"/>
    <x v="1390"/>
    <x v="1400"/>
    <x v="3"/>
    <s v="&quot;CID6853358&quot;"/>
    <x v="2"/>
    <x v="4"/>
    <s v="Gwal Pahari"/>
    <n v="6"/>
    <m/>
    <x v="0"/>
    <x v="0"/>
    <x v="1"/>
    <x v="2"/>
    <x v="0"/>
    <s v="null"/>
    <m/>
    <m/>
    <m/>
    <m/>
    <s v="null"/>
  </r>
  <r>
    <x v="144"/>
    <x v="1391"/>
    <x v="1401"/>
    <x v="2"/>
    <s v="&quot;CID6957716&quot;"/>
    <x v="5"/>
    <x v="14"/>
    <s v="Sarojini Nagar"/>
    <n v="11.7"/>
    <n v="15.9"/>
    <x v="0"/>
    <x v="0"/>
    <x v="0"/>
    <x v="0"/>
    <x v="0"/>
    <s v="null"/>
    <n v="960"/>
    <n v="34.11"/>
    <n v="4.5999999999999996"/>
    <n v="5"/>
    <s v="Debit Card"/>
  </r>
  <r>
    <x v="46"/>
    <x v="1392"/>
    <x v="1402"/>
    <x v="3"/>
    <s v="&quot;CID2033815&quot;"/>
    <x v="3"/>
    <x v="57"/>
    <s v="Dilshad Garden"/>
    <n v="8.1999999999999993"/>
    <m/>
    <x v="0"/>
    <x v="0"/>
    <x v="1"/>
    <x v="1"/>
    <x v="0"/>
    <s v="null"/>
    <m/>
    <m/>
    <m/>
    <m/>
    <s v="null"/>
  </r>
  <r>
    <x v="217"/>
    <x v="1393"/>
    <x v="1403"/>
    <x v="3"/>
    <s v="&quot;CID2049884&quot;"/>
    <x v="5"/>
    <x v="93"/>
    <s v="Sonipat"/>
    <n v="11.9"/>
    <m/>
    <x v="0"/>
    <x v="0"/>
    <x v="1"/>
    <x v="2"/>
    <x v="0"/>
    <s v="null"/>
    <m/>
    <m/>
    <m/>
    <m/>
    <s v="null"/>
  </r>
  <r>
    <x v="357"/>
    <x v="1394"/>
    <x v="1404"/>
    <x v="2"/>
    <s v="&quot;CID1855408&quot;"/>
    <x v="5"/>
    <x v="20"/>
    <s v="Shastri Nagar"/>
    <n v="13.5"/>
    <n v="38"/>
    <x v="0"/>
    <x v="0"/>
    <x v="0"/>
    <x v="0"/>
    <x v="0"/>
    <s v="null"/>
    <n v="3227"/>
    <n v="49.86"/>
    <n v="4.5999999999999996"/>
    <n v="4.4000000000000004"/>
    <s v="Cash"/>
  </r>
  <r>
    <x v="325"/>
    <x v="1395"/>
    <x v="1405"/>
    <x v="2"/>
    <s v="&quot;CID3118228&quot;"/>
    <x v="2"/>
    <x v="153"/>
    <s v="Barakhamba Road"/>
    <n v="5.7"/>
    <n v="28.7"/>
    <x v="0"/>
    <x v="0"/>
    <x v="0"/>
    <x v="0"/>
    <x v="0"/>
    <s v="null"/>
    <n v="645"/>
    <n v="22.71"/>
    <n v="4.3"/>
    <n v="4.5999999999999996"/>
    <s v="UPI"/>
  </r>
  <r>
    <x v="247"/>
    <x v="1396"/>
    <x v="1406"/>
    <x v="3"/>
    <s v="&quot;CID6622851&quot;"/>
    <x v="0"/>
    <x v="124"/>
    <s v="Qutub Minar"/>
    <n v="3.8"/>
    <m/>
    <x v="0"/>
    <x v="0"/>
    <x v="1"/>
    <x v="3"/>
    <x v="0"/>
    <s v="null"/>
    <m/>
    <m/>
    <m/>
    <m/>
    <s v="null"/>
  </r>
  <r>
    <x v="235"/>
    <x v="1397"/>
    <x v="1407"/>
    <x v="3"/>
    <s v="&quot;CID6285663&quot;"/>
    <x v="3"/>
    <x v="17"/>
    <s v="Badarpur"/>
    <n v="8.4"/>
    <m/>
    <x v="0"/>
    <x v="0"/>
    <x v="1"/>
    <x v="4"/>
    <x v="0"/>
    <s v="null"/>
    <m/>
    <m/>
    <m/>
    <m/>
    <s v="null"/>
  </r>
  <r>
    <x v="213"/>
    <x v="1398"/>
    <x v="1408"/>
    <x v="2"/>
    <s v="&quot;CID9553443&quot;"/>
    <x v="0"/>
    <x v="93"/>
    <s v="Udyog Vihar Phase 4"/>
    <n v="10.199999999999999"/>
    <n v="16.5"/>
    <x v="0"/>
    <x v="0"/>
    <x v="0"/>
    <x v="0"/>
    <x v="0"/>
    <s v="null"/>
    <n v="309"/>
    <n v="18.18"/>
    <n v="3.5"/>
    <n v="4.3"/>
    <s v="Debit Card"/>
  </r>
  <r>
    <x v="58"/>
    <x v="1399"/>
    <x v="1409"/>
    <x v="2"/>
    <s v="&quot;CID1907267&quot;"/>
    <x v="3"/>
    <x v="158"/>
    <s v="India Gate"/>
    <n v="14.9"/>
    <n v="26.3"/>
    <x v="0"/>
    <x v="0"/>
    <x v="0"/>
    <x v="0"/>
    <x v="0"/>
    <s v="null"/>
    <n v="160"/>
    <n v="22.56"/>
    <n v="4.5"/>
    <n v="4"/>
    <s v="Uber Wallet"/>
  </r>
  <r>
    <x v="19"/>
    <x v="1400"/>
    <x v="1410"/>
    <x v="2"/>
    <s v="&quot;CID1896038&quot;"/>
    <x v="5"/>
    <x v="73"/>
    <s v="Rajiv Nagar"/>
    <n v="3.9"/>
    <n v="38.200000000000003"/>
    <x v="0"/>
    <x v="0"/>
    <x v="0"/>
    <x v="0"/>
    <x v="0"/>
    <s v="null"/>
    <n v="181"/>
    <n v="2.41"/>
    <n v="3.7"/>
    <n v="4.2"/>
    <s v="UPI"/>
  </r>
  <r>
    <x v="275"/>
    <x v="1401"/>
    <x v="1411"/>
    <x v="2"/>
    <s v="&quot;CID2512802&quot;"/>
    <x v="4"/>
    <x v="153"/>
    <s v="Rohini"/>
    <n v="12"/>
    <n v="25.9"/>
    <x v="0"/>
    <x v="0"/>
    <x v="0"/>
    <x v="0"/>
    <x v="0"/>
    <s v="null"/>
    <n v="816"/>
    <n v="33.909999999999997"/>
    <n v="4.2"/>
    <n v="4.7"/>
    <s v="UPI"/>
  </r>
  <r>
    <x v="22"/>
    <x v="1402"/>
    <x v="1412"/>
    <x v="2"/>
    <s v="&quot;CID7691917&quot;"/>
    <x v="1"/>
    <x v="161"/>
    <s v="Badarpur"/>
    <n v="5.8"/>
    <n v="25.1"/>
    <x v="0"/>
    <x v="0"/>
    <x v="0"/>
    <x v="0"/>
    <x v="0"/>
    <s v="null"/>
    <n v="137"/>
    <n v="36.57"/>
    <n v="3.2"/>
    <n v="4.2"/>
    <s v="UPI"/>
  </r>
  <r>
    <x v="39"/>
    <x v="1403"/>
    <x v="1413"/>
    <x v="2"/>
    <s v="&quot;CID3554106&quot;"/>
    <x v="2"/>
    <x v="96"/>
    <s v="Rajiv Chowk"/>
    <n v="4.5999999999999996"/>
    <n v="41.8"/>
    <x v="0"/>
    <x v="0"/>
    <x v="0"/>
    <x v="0"/>
    <x v="0"/>
    <s v="null"/>
    <n v="352"/>
    <n v="27.89"/>
    <n v="4.7"/>
    <n v="5"/>
    <s v="UPI"/>
  </r>
  <r>
    <x v="148"/>
    <x v="1404"/>
    <x v="1414"/>
    <x v="1"/>
    <s v="&quot;CID1553016&quot;"/>
    <x v="3"/>
    <x v="59"/>
    <s v="Badarpur"/>
    <n v="4.9000000000000004"/>
    <n v="19"/>
    <x v="0"/>
    <x v="0"/>
    <x v="0"/>
    <x v="0"/>
    <x v="1"/>
    <s v="Customer Demand"/>
    <n v="379"/>
    <n v="3.15"/>
    <m/>
    <m/>
    <s v="UPI"/>
  </r>
  <r>
    <x v="195"/>
    <x v="1405"/>
    <x v="1415"/>
    <x v="4"/>
    <s v="&quot;CID8976910&quot;"/>
    <x v="1"/>
    <x v="35"/>
    <s v="Meerut"/>
    <n v="16.7"/>
    <m/>
    <x v="1"/>
    <x v="3"/>
    <x v="0"/>
    <x v="0"/>
    <x v="0"/>
    <s v="null"/>
    <m/>
    <m/>
    <m/>
    <m/>
    <s v="null"/>
  </r>
  <r>
    <x v="239"/>
    <x v="1406"/>
    <x v="1416"/>
    <x v="2"/>
    <s v="&quot;CID9757771&quot;"/>
    <x v="2"/>
    <x v="41"/>
    <s v="ITO"/>
    <n v="11"/>
    <n v="15.6"/>
    <x v="0"/>
    <x v="0"/>
    <x v="0"/>
    <x v="0"/>
    <x v="0"/>
    <s v="null"/>
    <n v="544"/>
    <n v="23.81"/>
    <n v="4.5"/>
    <n v="3.9"/>
    <s v="Cash"/>
  </r>
  <r>
    <x v="119"/>
    <x v="1407"/>
    <x v="1417"/>
    <x v="3"/>
    <s v="&quot;CID6816473&quot;"/>
    <x v="0"/>
    <x v="102"/>
    <s v="Madipur"/>
    <n v="3.1"/>
    <m/>
    <x v="0"/>
    <x v="0"/>
    <x v="1"/>
    <x v="1"/>
    <x v="0"/>
    <s v="null"/>
    <m/>
    <m/>
    <m/>
    <m/>
    <s v="null"/>
  </r>
  <r>
    <x v="80"/>
    <x v="1408"/>
    <x v="1418"/>
    <x v="2"/>
    <s v="&quot;CID3223309&quot;"/>
    <x v="6"/>
    <x v="82"/>
    <s v="Khan Market"/>
    <n v="6.7"/>
    <n v="44.3"/>
    <x v="0"/>
    <x v="0"/>
    <x v="0"/>
    <x v="0"/>
    <x v="0"/>
    <s v="null"/>
    <n v="476"/>
    <n v="36.49"/>
    <n v="4.5"/>
    <n v="4.9000000000000004"/>
    <s v="UPI"/>
  </r>
  <r>
    <x v="254"/>
    <x v="1409"/>
    <x v="1419"/>
    <x v="2"/>
    <s v="&quot;CID7322198&quot;"/>
    <x v="5"/>
    <x v="144"/>
    <s v="Vinobapuri"/>
    <n v="7.9"/>
    <n v="29.9"/>
    <x v="0"/>
    <x v="0"/>
    <x v="0"/>
    <x v="0"/>
    <x v="0"/>
    <s v="null"/>
    <n v="258"/>
    <n v="33.39"/>
    <n v="4.2"/>
    <n v="4.5999999999999996"/>
    <s v="UPI"/>
  </r>
  <r>
    <x v="350"/>
    <x v="1410"/>
    <x v="1420"/>
    <x v="2"/>
    <s v="&quot;CID5251660&quot;"/>
    <x v="2"/>
    <x v="17"/>
    <s v="Vishwavidyalaya"/>
    <n v="8.1999999999999993"/>
    <n v="18.5"/>
    <x v="0"/>
    <x v="0"/>
    <x v="0"/>
    <x v="0"/>
    <x v="0"/>
    <s v="null"/>
    <n v="728"/>
    <n v="15.05"/>
    <n v="5"/>
    <n v="4.3"/>
    <s v="Cash"/>
  </r>
  <r>
    <x v="82"/>
    <x v="1411"/>
    <x v="1421"/>
    <x v="4"/>
    <s v="&quot;CID8269891&quot;"/>
    <x v="2"/>
    <x v="174"/>
    <s v="Huda City Centre"/>
    <n v="16.7"/>
    <m/>
    <x v="1"/>
    <x v="5"/>
    <x v="0"/>
    <x v="0"/>
    <x v="0"/>
    <s v="null"/>
    <m/>
    <m/>
    <m/>
    <m/>
    <s v="null"/>
  </r>
  <r>
    <x v="326"/>
    <x v="1412"/>
    <x v="1422"/>
    <x v="0"/>
    <s v="&quot;CID3704528&quot;"/>
    <x v="5"/>
    <x v="116"/>
    <s v="DLF City Court"/>
    <m/>
    <m/>
    <x v="0"/>
    <x v="0"/>
    <x v="0"/>
    <x v="0"/>
    <x v="0"/>
    <s v="null"/>
    <m/>
    <m/>
    <m/>
    <m/>
    <s v="null"/>
  </r>
  <r>
    <x v="86"/>
    <x v="1413"/>
    <x v="1423"/>
    <x v="2"/>
    <s v="&quot;CID4481410&quot;"/>
    <x v="5"/>
    <x v="4"/>
    <s v="MG Road"/>
    <n v="9.6999999999999993"/>
    <n v="27.1"/>
    <x v="0"/>
    <x v="0"/>
    <x v="0"/>
    <x v="0"/>
    <x v="0"/>
    <s v="null"/>
    <n v="335"/>
    <n v="19.97"/>
    <n v="4.2"/>
    <n v="4.3"/>
    <s v="Debit Card"/>
  </r>
  <r>
    <x v="154"/>
    <x v="1414"/>
    <x v="1424"/>
    <x v="3"/>
    <s v="&quot;CID9794267&quot;"/>
    <x v="1"/>
    <x v="15"/>
    <s v="Huda City Centre"/>
    <n v="11.2"/>
    <m/>
    <x v="0"/>
    <x v="0"/>
    <x v="1"/>
    <x v="4"/>
    <x v="0"/>
    <s v="null"/>
    <m/>
    <m/>
    <m/>
    <m/>
    <s v="null"/>
  </r>
  <r>
    <x v="172"/>
    <x v="1415"/>
    <x v="1425"/>
    <x v="2"/>
    <s v="&quot;CID3097521&quot;"/>
    <x v="5"/>
    <x v="50"/>
    <s v="Bahadurgarh"/>
    <n v="2.2999999999999998"/>
    <n v="17.8"/>
    <x v="0"/>
    <x v="0"/>
    <x v="0"/>
    <x v="0"/>
    <x v="0"/>
    <s v="null"/>
    <n v="112"/>
    <n v="31.17"/>
    <n v="4.2"/>
    <n v="5"/>
    <s v="Debit Card"/>
  </r>
  <r>
    <x v="2"/>
    <x v="1416"/>
    <x v="1426"/>
    <x v="3"/>
    <s v="&quot;CID9281756&quot;"/>
    <x v="2"/>
    <x v="58"/>
    <s v="Vidhan Sabha"/>
    <n v="4.5"/>
    <m/>
    <x v="0"/>
    <x v="0"/>
    <x v="1"/>
    <x v="1"/>
    <x v="0"/>
    <s v="null"/>
    <m/>
    <m/>
    <m/>
    <m/>
    <s v="null"/>
  </r>
  <r>
    <x v="36"/>
    <x v="1417"/>
    <x v="1427"/>
    <x v="2"/>
    <s v="&quot;CID4689934&quot;"/>
    <x v="1"/>
    <x v="22"/>
    <s v="Panchsheel Park"/>
    <n v="4.0999999999999996"/>
    <n v="44.6"/>
    <x v="0"/>
    <x v="0"/>
    <x v="0"/>
    <x v="0"/>
    <x v="0"/>
    <s v="null"/>
    <n v="544"/>
    <n v="27.4"/>
    <n v="4.4000000000000004"/>
    <n v="3.2"/>
    <s v="Cash"/>
  </r>
  <r>
    <x v="151"/>
    <x v="1418"/>
    <x v="1428"/>
    <x v="2"/>
    <s v="&quot;CID9965076&quot;"/>
    <x v="2"/>
    <x v="144"/>
    <s v="Ashok Vihar"/>
    <n v="7.6"/>
    <n v="18"/>
    <x v="0"/>
    <x v="0"/>
    <x v="0"/>
    <x v="0"/>
    <x v="0"/>
    <s v="null"/>
    <n v="609"/>
    <n v="20.51"/>
    <n v="3.8"/>
    <n v="4.0999999999999996"/>
    <s v="UPI"/>
  </r>
  <r>
    <x v="324"/>
    <x v="1419"/>
    <x v="1429"/>
    <x v="2"/>
    <s v="&quot;CID2882325&quot;"/>
    <x v="4"/>
    <x v="97"/>
    <s v="Green Park"/>
    <n v="5.0999999999999996"/>
    <n v="16.7"/>
    <x v="0"/>
    <x v="0"/>
    <x v="0"/>
    <x v="0"/>
    <x v="0"/>
    <s v="null"/>
    <n v="136"/>
    <n v="45.7"/>
    <n v="4.5999999999999996"/>
    <n v="4.8"/>
    <s v="UPI"/>
  </r>
  <r>
    <x v="54"/>
    <x v="1420"/>
    <x v="1430"/>
    <x v="2"/>
    <s v="&quot;CID7179832&quot;"/>
    <x v="5"/>
    <x v="133"/>
    <s v="MG Road"/>
    <n v="9.6"/>
    <n v="41"/>
    <x v="0"/>
    <x v="0"/>
    <x v="0"/>
    <x v="0"/>
    <x v="0"/>
    <s v="null"/>
    <n v="209"/>
    <n v="20.190000000000001"/>
    <n v="4.3"/>
    <n v="3.8"/>
    <s v="Uber Wallet"/>
  </r>
  <r>
    <x v="327"/>
    <x v="1421"/>
    <x v="1431"/>
    <x v="3"/>
    <s v="&quot;CID9119302&quot;"/>
    <x v="0"/>
    <x v="3"/>
    <s v="Anand Vihar ISBT"/>
    <n v="11.4"/>
    <m/>
    <x v="0"/>
    <x v="0"/>
    <x v="1"/>
    <x v="4"/>
    <x v="0"/>
    <s v="null"/>
    <m/>
    <m/>
    <m/>
    <m/>
    <s v="null"/>
  </r>
  <r>
    <x v="255"/>
    <x v="1422"/>
    <x v="1432"/>
    <x v="3"/>
    <s v="&quot;CID6174273&quot;"/>
    <x v="1"/>
    <x v="144"/>
    <s v="Ghitorni"/>
    <n v="11.8"/>
    <m/>
    <x v="0"/>
    <x v="0"/>
    <x v="1"/>
    <x v="4"/>
    <x v="0"/>
    <s v="null"/>
    <m/>
    <m/>
    <m/>
    <m/>
    <s v="null"/>
  </r>
  <r>
    <x v="203"/>
    <x v="1423"/>
    <x v="1433"/>
    <x v="3"/>
    <s v="&quot;CID2740031&quot;"/>
    <x v="1"/>
    <x v="139"/>
    <s v="Golf Course Road"/>
    <n v="8.8000000000000007"/>
    <m/>
    <x v="0"/>
    <x v="0"/>
    <x v="1"/>
    <x v="2"/>
    <x v="0"/>
    <s v="null"/>
    <m/>
    <m/>
    <m/>
    <m/>
    <s v="null"/>
  </r>
  <r>
    <x v="82"/>
    <x v="1424"/>
    <x v="1434"/>
    <x v="3"/>
    <s v="&quot;CID3041269&quot;"/>
    <x v="2"/>
    <x v="157"/>
    <s v="Paschim Vihar"/>
    <n v="8.1"/>
    <m/>
    <x v="0"/>
    <x v="0"/>
    <x v="1"/>
    <x v="1"/>
    <x v="0"/>
    <s v="null"/>
    <m/>
    <m/>
    <m/>
    <m/>
    <s v="null"/>
  </r>
  <r>
    <x v="258"/>
    <x v="1425"/>
    <x v="1435"/>
    <x v="3"/>
    <s v="&quot;CID3243366&quot;"/>
    <x v="6"/>
    <x v="111"/>
    <s v="Sarojini Nagar"/>
    <n v="9.5"/>
    <m/>
    <x v="0"/>
    <x v="0"/>
    <x v="1"/>
    <x v="3"/>
    <x v="0"/>
    <s v="null"/>
    <m/>
    <m/>
    <m/>
    <m/>
    <s v="null"/>
  </r>
  <r>
    <x v="236"/>
    <x v="1426"/>
    <x v="1436"/>
    <x v="2"/>
    <s v="&quot;CID2557936&quot;"/>
    <x v="3"/>
    <x v="156"/>
    <s v="Old Gurgaon"/>
    <n v="12.3"/>
    <n v="21.3"/>
    <x v="0"/>
    <x v="0"/>
    <x v="0"/>
    <x v="0"/>
    <x v="0"/>
    <s v="null"/>
    <n v="847"/>
    <n v="23.27"/>
    <n v="3.1"/>
    <n v="3.6"/>
    <s v="UPI"/>
  </r>
  <r>
    <x v="199"/>
    <x v="1427"/>
    <x v="1437"/>
    <x v="3"/>
    <s v="&quot;CID7441368&quot;"/>
    <x v="2"/>
    <x v="137"/>
    <s v="Subhash Nagar"/>
    <n v="10.199999999999999"/>
    <m/>
    <x v="0"/>
    <x v="0"/>
    <x v="1"/>
    <x v="3"/>
    <x v="0"/>
    <s v="null"/>
    <m/>
    <m/>
    <m/>
    <m/>
    <s v="null"/>
  </r>
  <r>
    <x v="106"/>
    <x v="1428"/>
    <x v="1438"/>
    <x v="2"/>
    <s v="&quot;CID3656227&quot;"/>
    <x v="0"/>
    <x v="153"/>
    <s v="Mansarovar Park"/>
    <n v="8.3000000000000007"/>
    <n v="32.9"/>
    <x v="0"/>
    <x v="0"/>
    <x v="0"/>
    <x v="0"/>
    <x v="0"/>
    <s v="null"/>
    <n v="577"/>
    <n v="31.19"/>
    <n v="4.3"/>
    <n v="4.8"/>
    <s v="Cash"/>
  </r>
  <r>
    <x v="301"/>
    <x v="1429"/>
    <x v="1439"/>
    <x v="2"/>
    <s v="&quot;CID9012618&quot;"/>
    <x v="5"/>
    <x v="136"/>
    <s v="Khandsa"/>
    <n v="14.6"/>
    <n v="15.2"/>
    <x v="0"/>
    <x v="0"/>
    <x v="0"/>
    <x v="0"/>
    <x v="0"/>
    <s v="null"/>
    <n v="52"/>
    <n v="40.6"/>
    <n v="4.2"/>
    <n v="4.8"/>
    <s v="Cash"/>
  </r>
  <r>
    <x v="17"/>
    <x v="910"/>
    <x v="1440"/>
    <x v="2"/>
    <s v="&quot;CID8288391&quot;"/>
    <x v="4"/>
    <x v="39"/>
    <s v="Noida Sector 62"/>
    <n v="7.7"/>
    <n v="31.8"/>
    <x v="0"/>
    <x v="0"/>
    <x v="0"/>
    <x v="0"/>
    <x v="0"/>
    <s v="null"/>
    <n v="751"/>
    <n v="14.74"/>
    <n v="3.9"/>
    <n v="4.5"/>
    <s v="Debit Card"/>
  </r>
  <r>
    <x v="242"/>
    <x v="1430"/>
    <x v="1441"/>
    <x v="4"/>
    <s v="&quot;CID4048591&quot;"/>
    <x v="5"/>
    <x v="74"/>
    <s v="Palam Vihar"/>
    <n v="7.6"/>
    <m/>
    <x v="1"/>
    <x v="1"/>
    <x v="0"/>
    <x v="0"/>
    <x v="0"/>
    <s v="null"/>
    <m/>
    <m/>
    <m/>
    <m/>
    <s v="null"/>
  </r>
  <r>
    <x v="76"/>
    <x v="1431"/>
    <x v="1442"/>
    <x v="3"/>
    <s v="&quot;CID6937468&quot;"/>
    <x v="2"/>
    <x v="36"/>
    <s v="Shastri Nagar"/>
    <n v="3.3"/>
    <m/>
    <x v="0"/>
    <x v="0"/>
    <x v="1"/>
    <x v="1"/>
    <x v="0"/>
    <s v="null"/>
    <m/>
    <m/>
    <m/>
    <m/>
    <s v="null"/>
  </r>
  <r>
    <x v="263"/>
    <x v="1432"/>
    <x v="1443"/>
    <x v="2"/>
    <s v="&quot;CID6628432&quot;"/>
    <x v="5"/>
    <x v="171"/>
    <s v="Cyber Hub"/>
    <n v="9.1999999999999993"/>
    <n v="25.8"/>
    <x v="0"/>
    <x v="0"/>
    <x v="0"/>
    <x v="0"/>
    <x v="0"/>
    <s v="null"/>
    <n v="947"/>
    <n v="31.96"/>
    <n v="4.3"/>
    <n v="4.5999999999999996"/>
    <s v="Cash"/>
  </r>
  <r>
    <x v="260"/>
    <x v="1433"/>
    <x v="1444"/>
    <x v="3"/>
    <s v="&quot;CID8109974&quot;"/>
    <x v="2"/>
    <x v="50"/>
    <s v="Pulbangash"/>
    <n v="11.3"/>
    <m/>
    <x v="0"/>
    <x v="0"/>
    <x v="1"/>
    <x v="4"/>
    <x v="0"/>
    <s v="null"/>
    <m/>
    <m/>
    <m/>
    <m/>
    <s v="null"/>
  </r>
  <r>
    <x v="204"/>
    <x v="1434"/>
    <x v="1445"/>
    <x v="2"/>
    <s v="&quot;CID7158119&quot;"/>
    <x v="2"/>
    <x v="37"/>
    <s v="Lal Quila"/>
    <n v="13.4"/>
    <n v="17.100000000000001"/>
    <x v="0"/>
    <x v="0"/>
    <x v="0"/>
    <x v="0"/>
    <x v="0"/>
    <s v="null"/>
    <n v="671"/>
    <n v="34.75"/>
    <n v="4.4000000000000004"/>
    <n v="4.9000000000000004"/>
    <s v="UPI"/>
  </r>
  <r>
    <x v="267"/>
    <x v="1435"/>
    <x v="1446"/>
    <x v="0"/>
    <s v="&quot;CID2240424&quot;"/>
    <x v="2"/>
    <x v="49"/>
    <s v="Ghitorni Village"/>
    <m/>
    <m/>
    <x v="0"/>
    <x v="0"/>
    <x v="0"/>
    <x v="0"/>
    <x v="0"/>
    <s v="null"/>
    <m/>
    <m/>
    <m/>
    <m/>
    <s v="null"/>
  </r>
  <r>
    <x v="216"/>
    <x v="1436"/>
    <x v="1447"/>
    <x v="2"/>
    <s v="&quot;CID2270853&quot;"/>
    <x v="2"/>
    <x v="158"/>
    <s v="Bhiwadi"/>
    <n v="9.5"/>
    <n v="15.3"/>
    <x v="0"/>
    <x v="0"/>
    <x v="0"/>
    <x v="0"/>
    <x v="0"/>
    <s v="null"/>
    <n v="468"/>
    <n v="35.29"/>
    <n v="4.4000000000000004"/>
    <n v="4.8"/>
    <s v="Debit Card"/>
  </r>
  <r>
    <x v="132"/>
    <x v="1437"/>
    <x v="1448"/>
    <x v="2"/>
    <s v="&quot;CID4320820&quot;"/>
    <x v="2"/>
    <x v="101"/>
    <s v="Vaishali"/>
    <n v="5.8"/>
    <n v="18.600000000000001"/>
    <x v="0"/>
    <x v="0"/>
    <x v="0"/>
    <x v="0"/>
    <x v="0"/>
    <s v="null"/>
    <n v="162"/>
    <n v="23.95"/>
    <n v="3.3"/>
    <n v="3.9"/>
    <s v="Cash"/>
  </r>
  <r>
    <x v="191"/>
    <x v="1438"/>
    <x v="1449"/>
    <x v="4"/>
    <s v="&quot;CID7075974&quot;"/>
    <x v="0"/>
    <x v="134"/>
    <s v="Chhatarpur"/>
    <n v="14.5"/>
    <m/>
    <x v="1"/>
    <x v="5"/>
    <x v="0"/>
    <x v="0"/>
    <x v="0"/>
    <s v="null"/>
    <m/>
    <m/>
    <m/>
    <m/>
    <s v="null"/>
  </r>
  <r>
    <x v="15"/>
    <x v="1439"/>
    <x v="1450"/>
    <x v="2"/>
    <s v="&quot;CID6995151&quot;"/>
    <x v="4"/>
    <x v="43"/>
    <s v="Pragati Maidan"/>
    <n v="7.1"/>
    <n v="40"/>
    <x v="0"/>
    <x v="0"/>
    <x v="0"/>
    <x v="0"/>
    <x v="0"/>
    <s v="null"/>
    <n v="384"/>
    <n v="43.54"/>
    <n v="4.0999999999999996"/>
    <n v="4.8"/>
    <s v="Uber Wallet"/>
  </r>
  <r>
    <x v="238"/>
    <x v="1281"/>
    <x v="1451"/>
    <x v="4"/>
    <s v="&quot;CID7023290&quot;"/>
    <x v="3"/>
    <x v="102"/>
    <s v="Karol Bagh"/>
    <n v="15.4"/>
    <m/>
    <x v="1"/>
    <x v="2"/>
    <x v="0"/>
    <x v="0"/>
    <x v="0"/>
    <s v="null"/>
    <m/>
    <m/>
    <m/>
    <m/>
    <s v="null"/>
  </r>
  <r>
    <x v="1"/>
    <x v="1440"/>
    <x v="1452"/>
    <x v="2"/>
    <s v="&quot;CID9941037&quot;"/>
    <x v="5"/>
    <x v="33"/>
    <s v="Qutub Minar"/>
    <n v="9.6999999999999993"/>
    <n v="19.2"/>
    <x v="0"/>
    <x v="0"/>
    <x v="0"/>
    <x v="0"/>
    <x v="0"/>
    <s v="null"/>
    <n v="288"/>
    <n v="13.51"/>
    <n v="3.8"/>
    <n v="4.2"/>
    <s v="Credit Card"/>
  </r>
  <r>
    <x v="347"/>
    <x v="1441"/>
    <x v="1453"/>
    <x v="2"/>
    <s v="&quot;CID9718733&quot;"/>
    <x v="3"/>
    <x v="84"/>
    <s v="Pitampura"/>
    <n v="10.7"/>
    <n v="31"/>
    <x v="0"/>
    <x v="0"/>
    <x v="0"/>
    <x v="0"/>
    <x v="0"/>
    <s v="null"/>
    <n v="158"/>
    <n v="16.82"/>
    <n v="4.2"/>
    <n v="3.7"/>
    <s v="UPI"/>
  </r>
  <r>
    <x v="327"/>
    <x v="1442"/>
    <x v="1454"/>
    <x v="2"/>
    <s v="&quot;CID5732489&quot;"/>
    <x v="4"/>
    <x v="13"/>
    <s v="Subhash Chowk"/>
    <n v="7.1"/>
    <n v="45"/>
    <x v="0"/>
    <x v="0"/>
    <x v="0"/>
    <x v="0"/>
    <x v="0"/>
    <s v="null"/>
    <n v="801"/>
    <n v="44.35"/>
    <n v="4.7"/>
    <n v="4.7"/>
    <s v="UPI"/>
  </r>
  <r>
    <x v="77"/>
    <x v="1443"/>
    <x v="1455"/>
    <x v="2"/>
    <s v="&quot;CID8125225&quot;"/>
    <x v="1"/>
    <x v="93"/>
    <s v="Noida Film City"/>
    <n v="6.8"/>
    <n v="31.4"/>
    <x v="0"/>
    <x v="0"/>
    <x v="0"/>
    <x v="0"/>
    <x v="0"/>
    <s v="null"/>
    <n v="362"/>
    <n v="45.48"/>
    <n v="4.7"/>
    <n v="4.5999999999999996"/>
    <s v="Debit Card"/>
  </r>
  <r>
    <x v="89"/>
    <x v="1444"/>
    <x v="1456"/>
    <x v="2"/>
    <s v="&quot;CID1210470&quot;"/>
    <x v="5"/>
    <x v="57"/>
    <s v="ITO"/>
    <n v="13.6"/>
    <n v="41"/>
    <x v="0"/>
    <x v="0"/>
    <x v="0"/>
    <x v="0"/>
    <x v="0"/>
    <s v="null"/>
    <n v="587"/>
    <n v="15.83"/>
    <n v="4.3"/>
    <n v="4.3"/>
    <s v="Uber Wallet"/>
  </r>
  <r>
    <x v="86"/>
    <x v="1445"/>
    <x v="1457"/>
    <x v="2"/>
    <s v="&quot;CID3269363&quot;"/>
    <x v="4"/>
    <x v="64"/>
    <s v="Adarsh Nagar"/>
    <n v="2.8"/>
    <n v="18.100000000000001"/>
    <x v="0"/>
    <x v="0"/>
    <x v="0"/>
    <x v="0"/>
    <x v="0"/>
    <s v="null"/>
    <n v="537"/>
    <n v="3.53"/>
    <n v="4.2"/>
    <n v="4.2"/>
    <s v="Cash"/>
  </r>
  <r>
    <x v="50"/>
    <x v="1446"/>
    <x v="1458"/>
    <x v="2"/>
    <s v="&quot;CID1081955&quot;"/>
    <x v="5"/>
    <x v="130"/>
    <s v="Ramesh Nagar"/>
    <n v="14.9"/>
    <n v="18"/>
    <x v="0"/>
    <x v="0"/>
    <x v="0"/>
    <x v="0"/>
    <x v="0"/>
    <s v="null"/>
    <n v="108"/>
    <n v="39.36"/>
    <n v="4.5"/>
    <n v="3.9"/>
    <s v="Cash"/>
  </r>
  <r>
    <x v="142"/>
    <x v="1447"/>
    <x v="1459"/>
    <x v="1"/>
    <s v="&quot;CID5491076&quot;"/>
    <x v="2"/>
    <x v="109"/>
    <s v="Nirman Vihar"/>
    <n v="6.9"/>
    <n v="25.4"/>
    <x v="0"/>
    <x v="0"/>
    <x v="0"/>
    <x v="0"/>
    <x v="1"/>
    <s v="Customer Demand"/>
    <n v="194"/>
    <n v="19.989999999999998"/>
    <m/>
    <m/>
    <s v="UPI"/>
  </r>
  <r>
    <x v="354"/>
    <x v="1448"/>
    <x v="1460"/>
    <x v="2"/>
    <s v="&quot;CID4665133&quot;"/>
    <x v="6"/>
    <x v="40"/>
    <s v="Badarpur"/>
    <n v="8.3000000000000007"/>
    <n v="26.3"/>
    <x v="0"/>
    <x v="0"/>
    <x v="0"/>
    <x v="0"/>
    <x v="0"/>
    <s v="null"/>
    <n v="591"/>
    <n v="14.68"/>
    <n v="4.0999999999999996"/>
    <n v="4.5999999999999996"/>
    <s v="Uber Wallet"/>
  </r>
  <r>
    <x v="276"/>
    <x v="1449"/>
    <x v="1461"/>
    <x v="2"/>
    <s v="&quot;CID7485198&quot;"/>
    <x v="3"/>
    <x v="148"/>
    <s v="Janakpuri"/>
    <n v="8.8000000000000007"/>
    <n v="28.5"/>
    <x v="0"/>
    <x v="0"/>
    <x v="0"/>
    <x v="0"/>
    <x v="0"/>
    <s v="null"/>
    <n v="707"/>
    <n v="3.49"/>
    <n v="3.3"/>
    <n v="4.3"/>
    <s v="UPI"/>
  </r>
  <r>
    <x v="254"/>
    <x v="1450"/>
    <x v="1462"/>
    <x v="0"/>
    <s v="&quot;CID8359905&quot;"/>
    <x v="4"/>
    <x v="41"/>
    <s v="Nehru Place"/>
    <m/>
    <m/>
    <x v="0"/>
    <x v="0"/>
    <x v="0"/>
    <x v="0"/>
    <x v="0"/>
    <s v="null"/>
    <m/>
    <m/>
    <m/>
    <m/>
    <s v="null"/>
  </r>
  <r>
    <x v="32"/>
    <x v="1451"/>
    <x v="1463"/>
    <x v="4"/>
    <s v="&quot;CID7781598&quot;"/>
    <x v="5"/>
    <x v="86"/>
    <s v="Jahangirpuri"/>
    <n v="10.1"/>
    <m/>
    <x v="1"/>
    <x v="5"/>
    <x v="0"/>
    <x v="0"/>
    <x v="0"/>
    <s v="null"/>
    <m/>
    <m/>
    <m/>
    <m/>
    <s v="null"/>
  </r>
  <r>
    <x v="140"/>
    <x v="1452"/>
    <x v="1464"/>
    <x v="2"/>
    <s v="&quot;CID5795044&quot;"/>
    <x v="5"/>
    <x v="11"/>
    <s v="Inderlok"/>
    <n v="8.9"/>
    <n v="35.5"/>
    <x v="0"/>
    <x v="0"/>
    <x v="0"/>
    <x v="0"/>
    <x v="0"/>
    <s v="null"/>
    <n v="52"/>
    <n v="37.619999999999997"/>
    <n v="4.2"/>
    <n v="4.4000000000000004"/>
    <s v="Uber Wallet"/>
  </r>
  <r>
    <x v="242"/>
    <x v="1453"/>
    <x v="1465"/>
    <x v="2"/>
    <s v="&quot;CID2553189&quot;"/>
    <x v="1"/>
    <x v="87"/>
    <s v="Kalkaji"/>
    <n v="11.3"/>
    <n v="39.5"/>
    <x v="0"/>
    <x v="0"/>
    <x v="0"/>
    <x v="0"/>
    <x v="0"/>
    <s v="null"/>
    <n v="520"/>
    <n v="27.98"/>
    <n v="4.0999999999999996"/>
    <n v="4.3"/>
    <s v="Cash"/>
  </r>
  <r>
    <x v="178"/>
    <x v="1454"/>
    <x v="1466"/>
    <x v="2"/>
    <s v="&quot;CID2484971&quot;"/>
    <x v="2"/>
    <x v="125"/>
    <s v="Ramesh Nagar"/>
    <n v="7.4"/>
    <n v="41"/>
    <x v="0"/>
    <x v="0"/>
    <x v="0"/>
    <x v="0"/>
    <x v="0"/>
    <s v="null"/>
    <n v="551"/>
    <n v="48.84"/>
    <n v="4.0999999999999996"/>
    <n v="4.9000000000000004"/>
    <s v="Uber Wallet"/>
  </r>
  <r>
    <x v="134"/>
    <x v="1455"/>
    <x v="1467"/>
    <x v="3"/>
    <s v="&quot;CID8659472&quot;"/>
    <x v="1"/>
    <x v="96"/>
    <s v="Khandsa"/>
    <n v="8.5"/>
    <m/>
    <x v="0"/>
    <x v="0"/>
    <x v="1"/>
    <x v="2"/>
    <x v="0"/>
    <s v="null"/>
    <m/>
    <m/>
    <m/>
    <m/>
    <s v="null"/>
  </r>
  <r>
    <x v="348"/>
    <x v="1456"/>
    <x v="1468"/>
    <x v="2"/>
    <s v="&quot;CID1648428&quot;"/>
    <x v="5"/>
    <x v="17"/>
    <s v="Vasant Kunj"/>
    <n v="2.2000000000000002"/>
    <n v="24.9"/>
    <x v="0"/>
    <x v="0"/>
    <x v="0"/>
    <x v="0"/>
    <x v="0"/>
    <s v="null"/>
    <n v="325"/>
    <n v="47.93"/>
    <n v="4.2"/>
    <n v="3.7"/>
    <s v="Cash"/>
  </r>
  <r>
    <x v="291"/>
    <x v="1457"/>
    <x v="1469"/>
    <x v="0"/>
    <s v="&quot;CID1351997&quot;"/>
    <x v="2"/>
    <x v="26"/>
    <s v="Vishwavidyalaya"/>
    <m/>
    <m/>
    <x v="0"/>
    <x v="0"/>
    <x v="0"/>
    <x v="0"/>
    <x v="0"/>
    <s v="null"/>
    <m/>
    <m/>
    <m/>
    <m/>
    <s v="null"/>
  </r>
  <r>
    <x v="126"/>
    <x v="1458"/>
    <x v="1470"/>
    <x v="2"/>
    <s v="&quot;CID4911892&quot;"/>
    <x v="5"/>
    <x v="53"/>
    <s v="Anand Vihar"/>
    <n v="2.5"/>
    <n v="41.6"/>
    <x v="0"/>
    <x v="0"/>
    <x v="0"/>
    <x v="0"/>
    <x v="0"/>
    <s v="null"/>
    <n v="312"/>
    <n v="9.16"/>
    <n v="4.5"/>
    <n v="3.9"/>
    <s v="Credit Card"/>
  </r>
  <r>
    <x v="90"/>
    <x v="1459"/>
    <x v="1471"/>
    <x v="1"/>
    <s v="&quot;CID6815980&quot;"/>
    <x v="2"/>
    <x v="147"/>
    <s v="Seelampur"/>
    <n v="2.2000000000000002"/>
    <n v="13.6"/>
    <x v="0"/>
    <x v="0"/>
    <x v="0"/>
    <x v="0"/>
    <x v="1"/>
    <s v="Vehicle Breakdown"/>
    <n v="313"/>
    <n v="17.579999999999998"/>
    <m/>
    <m/>
    <s v="UPI"/>
  </r>
  <r>
    <x v="42"/>
    <x v="1460"/>
    <x v="1472"/>
    <x v="3"/>
    <s v="&quot;CID3302506&quot;"/>
    <x v="2"/>
    <x v="3"/>
    <s v="Gwal Pahari"/>
    <n v="6.5"/>
    <m/>
    <x v="0"/>
    <x v="0"/>
    <x v="1"/>
    <x v="3"/>
    <x v="0"/>
    <s v="null"/>
    <m/>
    <m/>
    <m/>
    <m/>
    <s v="null"/>
  </r>
  <r>
    <x v="60"/>
    <x v="1461"/>
    <x v="1473"/>
    <x v="0"/>
    <s v="&quot;CID5115385&quot;"/>
    <x v="1"/>
    <x v="13"/>
    <s v="IFFCO Chowk"/>
    <m/>
    <m/>
    <x v="0"/>
    <x v="0"/>
    <x v="0"/>
    <x v="0"/>
    <x v="0"/>
    <s v="null"/>
    <m/>
    <m/>
    <m/>
    <m/>
    <s v="null"/>
  </r>
  <r>
    <x v="141"/>
    <x v="1462"/>
    <x v="1474"/>
    <x v="2"/>
    <s v="&quot;CID9022805&quot;"/>
    <x v="2"/>
    <x v="165"/>
    <s v="Udyog Vihar"/>
    <n v="7.8"/>
    <n v="29"/>
    <x v="0"/>
    <x v="0"/>
    <x v="0"/>
    <x v="0"/>
    <x v="0"/>
    <s v="null"/>
    <n v="528"/>
    <n v="32.72"/>
    <n v="3.9"/>
    <n v="3.7"/>
    <s v="UPI"/>
  </r>
  <r>
    <x v="221"/>
    <x v="1463"/>
    <x v="1475"/>
    <x v="2"/>
    <s v="&quot;CID6304896&quot;"/>
    <x v="6"/>
    <x v="18"/>
    <s v="Maidan Garhi"/>
    <n v="6.8"/>
    <n v="28.2"/>
    <x v="0"/>
    <x v="0"/>
    <x v="0"/>
    <x v="0"/>
    <x v="0"/>
    <s v="null"/>
    <n v="406"/>
    <n v="46.35"/>
    <n v="3.7"/>
    <n v="3.7"/>
    <s v="UPI"/>
  </r>
  <r>
    <x v="298"/>
    <x v="1464"/>
    <x v="1476"/>
    <x v="2"/>
    <s v="&quot;CID3748310&quot;"/>
    <x v="4"/>
    <x v="13"/>
    <s v="DLF Phase 3"/>
    <n v="8.1999999999999993"/>
    <n v="44.6"/>
    <x v="0"/>
    <x v="0"/>
    <x v="0"/>
    <x v="0"/>
    <x v="0"/>
    <s v="null"/>
    <n v="824"/>
    <n v="19.329999999999998"/>
    <n v="4.0999999999999996"/>
    <n v="4.0999999999999996"/>
    <s v="Uber Wallet"/>
  </r>
  <r>
    <x v="149"/>
    <x v="1465"/>
    <x v="1477"/>
    <x v="2"/>
    <s v="&quot;CID8106985&quot;"/>
    <x v="2"/>
    <x v="158"/>
    <s v="Green Park"/>
    <n v="11.4"/>
    <n v="24.2"/>
    <x v="0"/>
    <x v="0"/>
    <x v="0"/>
    <x v="0"/>
    <x v="0"/>
    <s v="null"/>
    <n v="213"/>
    <n v="2.12"/>
    <n v="3.8"/>
    <n v="4.4000000000000004"/>
    <s v="UPI"/>
  </r>
  <r>
    <x v="165"/>
    <x v="1466"/>
    <x v="1478"/>
    <x v="2"/>
    <s v="&quot;CID2697173&quot;"/>
    <x v="5"/>
    <x v="169"/>
    <s v="Panchsheel Park"/>
    <n v="13.4"/>
    <n v="28.9"/>
    <x v="0"/>
    <x v="0"/>
    <x v="0"/>
    <x v="0"/>
    <x v="0"/>
    <s v="null"/>
    <n v="2290"/>
    <n v="20.82"/>
    <n v="4.3"/>
    <n v="4.3"/>
    <s v="UPI"/>
  </r>
  <r>
    <x v="260"/>
    <x v="1467"/>
    <x v="1479"/>
    <x v="3"/>
    <s v="&quot;CID4919567&quot;"/>
    <x v="2"/>
    <x v="86"/>
    <s v="Vinobapuri"/>
    <n v="6.3"/>
    <m/>
    <x v="0"/>
    <x v="0"/>
    <x v="1"/>
    <x v="1"/>
    <x v="0"/>
    <s v="null"/>
    <m/>
    <m/>
    <m/>
    <m/>
    <s v="null"/>
  </r>
  <r>
    <x v="283"/>
    <x v="1468"/>
    <x v="1480"/>
    <x v="2"/>
    <s v="&quot;CID3268920&quot;"/>
    <x v="5"/>
    <x v="150"/>
    <s v="Uttam Nagar"/>
    <n v="5.2"/>
    <n v="44.9"/>
    <x v="0"/>
    <x v="0"/>
    <x v="0"/>
    <x v="0"/>
    <x v="0"/>
    <s v="null"/>
    <n v="278"/>
    <n v="42.34"/>
    <n v="4.5999999999999996"/>
    <n v="4.3"/>
    <s v="UPI"/>
  </r>
  <r>
    <x v="75"/>
    <x v="1469"/>
    <x v="1481"/>
    <x v="2"/>
    <s v="&quot;CID6398834&quot;"/>
    <x v="5"/>
    <x v="12"/>
    <s v="INA Market"/>
    <n v="6"/>
    <n v="29"/>
    <x v="0"/>
    <x v="0"/>
    <x v="0"/>
    <x v="0"/>
    <x v="0"/>
    <s v="null"/>
    <n v="485"/>
    <n v="11.96"/>
    <n v="3.5"/>
    <n v="4.3"/>
    <s v="Uber Wallet"/>
  </r>
  <r>
    <x v="233"/>
    <x v="1470"/>
    <x v="1482"/>
    <x v="2"/>
    <s v="&quot;CID1144761&quot;"/>
    <x v="5"/>
    <x v="110"/>
    <s v="Sohna Road"/>
    <n v="8.8000000000000007"/>
    <n v="41.9"/>
    <x v="0"/>
    <x v="0"/>
    <x v="0"/>
    <x v="0"/>
    <x v="0"/>
    <s v="null"/>
    <n v="240"/>
    <n v="28.73"/>
    <n v="4.8"/>
    <n v="4.8"/>
    <s v="Credit Card"/>
  </r>
  <r>
    <x v="358"/>
    <x v="1471"/>
    <x v="1483"/>
    <x v="1"/>
    <s v="&quot;CID3034417&quot;"/>
    <x v="0"/>
    <x v="35"/>
    <s v="Badarpur"/>
    <n v="2.1"/>
    <n v="16"/>
    <x v="0"/>
    <x v="0"/>
    <x v="0"/>
    <x v="0"/>
    <x v="1"/>
    <s v="Other Issue"/>
    <n v="438"/>
    <n v="7.55"/>
    <m/>
    <m/>
    <s v="UPI"/>
  </r>
  <r>
    <x v="340"/>
    <x v="1472"/>
    <x v="1484"/>
    <x v="2"/>
    <s v="&quot;CID8995304&quot;"/>
    <x v="2"/>
    <x v="175"/>
    <s v="Satguru Ram Singh Marg"/>
    <n v="14.4"/>
    <n v="26.6"/>
    <x v="0"/>
    <x v="0"/>
    <x v="0"/>
    <x v="0"/>
    <x v="0"/>
    <s v="null"/>
    <n v="470"/>
    <n v="20.72"/>
    <n v="4.0999999999999996"/>
    <n v="4.5999999999999996"/>
    <s v="UPI"/>
  </r>
  <r>
    <x v="72"/>
    <x v="1473"/>
    <x v="1485"/>
    <x v="2"/>
    <s v="&quot;CID3782982&quot;"/>
    <x v="4"/>
    <x v="77"/>
    <s v="Greater Kailash"/>
    <n v="14.4"/>
    <n v="25"/>
    <x v="0"/>
    <x v="0"/>
    <x v="0"/>
    <x v="0"/>
    <x v="0"/>
    <s v="null"/>
    <n v="290"/>
    <n v="22.62"/>
    <n v="3.2"/>
    <n v="4.2"/>
    <s v="UPI"/>
  </r>
  <r>
    <x v="219"/>
    <x v="1474"/>
    <x v="1486"/>
    <x v="0"/>
    <s v="&quot;CID6604437&quot;"/>
    <x v="4"/>
    <x v="113"/>
    <s v="Mandi House"/>
    <m/>
    <m/>
    <x v="0"/>
    <x v="0"/>
    <x v="0"/>
    <x v="0"/>
    <x v="0"/>
    <s v="null"/>
    <m/>
    <m/>
    <m/>
    <m/>
    <s v="null"/>
  </r>
  <r>
    <x v="203"/>
    <x v="1475"/>
    <x v="1487"/>
    <x v="2"/>
    <s v="&quot;CID4073477&quot;"/>
    <x v="2"/>
    <x v="66"/>
    <s v="Rajiv Nagar"/>
    <n v="10.4"/>
    <n v="22.6"/>
    <x v="0"/>
    <x v="0"/>
    <x v="0"/>
    <x v="0"/>
    <x v="0"/>
    <s v="null"/>
    <n v="475"/>
    <n v="39.69"/>
    <n v="4.2"/>
    <n v="4.5999999999999996"/>
    <s v="Cash"/>
  </r>
  <r>
    <x v="327"/>
    <x v="1476"/>
    <x v="1488"/>
    <x v="2"/>
    <s v="&quot;CID5392636&quot;"/>
    <x v="4"/>
    <x v="153"/>
    <s v="Chanakyapuri"/>
    <n v="11.6"/>
    <n v="37.700000000000003"/>
    <x v="0"/>
    <x v="0"/>
    <x v="0"/>
    <x v="0"/>
    <x v="0"/>
    <s v="null"/>
    <n v="749"/>
    <n v="10.76"/>
    <n v="3.1"/>
    <n v="4.2"/>
    <s v="UPI"/>
  </r>
  <r>
    <x v="125"/>
    <x v="1477"/>
    <x v="1489"/>
    <x v="3"/>
    <s v="&quot;CID6071255&quot;"/>
    <x v="4"/>
    <x v="105"/>
    <s v="Basai Dhankot"/>
    <n v="9.6"/>
    <m/>
    <x v="0"/>
    <x v="0"/>
    <x v="1"/>
    <x v="4"/>
    <x v="0"/>
    <s v="null"/>
    <m/>
    <m/>
    <m/>
    <m/>
    <s v="null"/>
  </r>
  <r>
    <x v="62"/>
    <x v="1478"/>
    <x v="1490"/>
    <x v="2"/>
    <s v="&quot;CID1802065&quot;"/>
    <x v="1"/>
    <x v="139"/>
    <s v="Vinobapuri"/>
    <n v="10.5"/>
    <n v="16.600000000000001"/>
    <x v="0"/>
    <x v="0"/>
    <x v="0"/>
    <x v="0"/>
    <x v="0"/>
    <s v="null"/>
    <n v="506"/>
    <n v="22.05"/>
    <n v="3.6"/>
    <n v="4.5999999999999996"/>
    <s v="UPI"/>
  </r>
  <r>
    <x v="206"/>
    <x v="1479"/>
    <x v="1491"/>
    <x v="0"/>
    <s v="&quot;CID4145980&quot;"/>
    <x v="5"/>
    <x v="116"/>
    <s v="Arjangarh"/>
    <m/>
    <m/>
    <x v="0"/>
    <x v="0"/>
    <x v="0"/>
    <x v="0"/>
    <x v="0"/>
    <s v="null"/>
    <m/>
    <m/>
    <m/>
    <m/>
    <s v="null"/>
  </r>
  <r>
    <x v="213"/>
    <x v="1480"/>
    <x v="1492"/>
    <x v="2"/>
    <s v="&quot;CID6481783&quot;"/>
    <x v="2"/>
    <x v="147"/>
    <s v="Bhikaji Cama Place"/>
    <n v="3.7"/>
    <n v="26.5"/>
    <x v="0"/>
    <x v="0"/>
    <x v="0"/>
    <x v="0"/>
    <x v="0"/>
    <s v="null"/>
    <n v="1596"/>
    <n v="19.86"/>
    <n v="4.2"/>
    <n v="4.7"/>
    <s v="Cash"/>
  </r>
  <r>
    <x v="199"/>
    <x v="1481"/>
    <x v="1493"/>
    <x v="2"/>
    <s v="&quot;CID6540364&quot;"/>
    <x v="4"/>
    <x v="13"/>
    <s v="Nawada"/>
    <n v="8"/>
    <n v="19.7"/>
    <x v="0"/>
    <x v="0"/>
    <x v="0"/>
    <x v="0"/>
    <x v="0"/>
    <s v="null"/>
    <n v="145"/>
    <n v="20.62"/>
    <n v="4.2"/>
    <n v="4.9000000000000004"/>
    <s v="UPI"/>
  </r>
  <r>
    <x v="304"/>
    <x v="1482"/>
    <x v="1494"/>
    <x v="3"/>
    <s v="&quot;CID4884205&quot;"/>
    <x v="5"/>
    <x v="53"/>
    <s v="Mehrauli"/>
    <n v="5.6"/>
    <m/>
    <x v="0"/>
    <x v="0"/>
    <x v="1"/>
    <x v="1"/>
    <x v="0"/>
    <s v="null"/>
    <m/>
    <m/>
    <m/>
    <m/>
    <s v="null"/>
  </r>
  <r>
    <x v="195"/>
    <x v="1483"/>
    <x v="1495"/>
    <x v="2"/>
    <s v="&quot;CID3936877&quot;"/>
    <x v="5"/>
    <x v="73"/>
    <s v="Udyog Vihar Phase 4"/>
    <n v="6.7"/>
    <n v="25.8"/>
    <x v="0"/>
    <x v="0"/>
    <x v="0"/>
    <x v="0"/>
    <x v="0"/>
    <s v="null"/>
    <n v="332"/>
    <n v="40.65"/>
    <n v="4.0999999999999996"/>
    <n v="4.9000000000000004"/>
    <s v="Cash"/>
  </r>
  <r>
    <x v="209"/>
    <x v="1484"/>
    <x v="1496"/>
    <x v="0"/>
    <s v="&quot;CID1952893&quot;"/>
    <x v="2"/>
    <x v="164"/>
    <s v="Subhash Chowk"/>
    <m/>
    <m/>
    <x v="0"/>
    <x v="0"/>
    <x v="0"/>
    <x v="0"/>
    <x v="0"/>
    <s v="null"/>
    <m/>
    <m/>
    <m/>
    <m/>
    <s v="null"/>
  </r>
  <r>
    <x v="347"/>
    <x v="1485"/>
    <x v="1497"/>
    <x v="2"/>
    <s v="&quot;CID5860198&quot;"/>
    <x v="3"/>
    <x v="22"/>
    <s v="Rohini East"/>
    <n v="2.4"/>
    <n v="20.8"/>
    <x v="0"/>
    <x v="0"/>
    <x v="0"/>
    <x v="0"/>
    <x v="0"/>
    <s v="null"/>
    <n v="588"/>
    <n v="26.93"/>
    <n v="4.5999999999999996"/>
    <n v="3.4"/>
    <s v="UPI"/>
  </r>
  <r>
    <x v="241"/>
    <x v="1486"/>
    <x v="1498"/>
    <x v="2"/>
    <s v="&quot;CID5617682&quot;"/>
    <x v="5"/>
    <x v="96"/>
    <s v="Udyog Vihar Phase 4"/>
    <n v="7.8"/>
    <n v="26.5"/>
    <x v="0"/>
    <x v="0"/>
    <x v="0"/>
    <x v="0"/>
    <x v="0"/>
    <s v="null"/>
    <n v="263"/>
    <n v="25.48"/>
    <n v="3.8"/>
    <n v="4.9000000000000004"/>
    <s v="Uber Wallet"/>
  </r>
  <r>
    <x v="100"/>
    <x v="1487"/>
    <x v="1499"/>
    <x v="2"/>
    <s v="&quot;CID2977915&quot;"/>
    <x v="5"/>
    <x v="127"/>
    <s v="Pulbangash"/>
    <n v="14.5"/>
    <n v="30.2"/>
    <x v="0"/>
    <x v="0"/>
    <x v="0"/>
    <x v="0"/>
    <x v="0"/>
    <s v="null"/>
    <n v="1318"/>
    <n v="5.54"/>
    <n v="4.8"/>
    <n v="4.3"/>
    <s v="UPI"/>
  </r>
  <r>
    <x v="154"/>
    <x v="1488"/>
    <x v="1500"/>
    <x v="2"/>
    <s v="&quot;CID4148133&quot;"/>
    <x v="2"/>
    <x v="166"/>
    <s v="Rohini"/>
    <n v="6"/>
    <n v="33.6"/>
    <x v="0"/>
    <x v="0"/>
    <x v="0"/>
    <x v="0"/>
    <x v="0"/>
    <s v="null"/>
    <n v="52"/>
    <n v="15.1"/>
    <n v="4.3"/>
    <n v="4.5"/>
    <s v="Cash"/>
  </r>
  <r>
    <x v="70"/>
    <x v="1489"/>
    <x v="1501"/>
    <x v="3"/>
    <s v="&quot;CID2625023&quot;"/>
    <x v="3"/>
    <x v="21"/>
    <s v="Jasola"/>
    <n v="10.4"/>
    <m/>
    <x v="0"/>
    <x v="0"/>
    <x v="1"/>
    <x v="4"/>
    <x v="0"/>
    <s v="null"/>
    <m/>
    <m/>
    <m/>
    <m/>
    <s v="null"/>
  </r>
  <r>
    <x v="37"/>
    <x v="1490"/>
    <x v="1502"/>
    <x v="3"/>
    <s v="&quot;CID3198515&quot;"/>
    <x v="5"/>
    <x v="137"/>
    <s v="Rajiv Nagar"/>
    <n v="11.6"/>
    <m/>
    <x v="0"/>
    <x v="0"/>
    <x v="1"/>
    <x v="2"/>
    <x v="0"/>
    <s v="null"/>
    <m/>
    <m/>
    <m/>
    <m/>
    <s v="null"/>
  </r>
  <r>
    <x v="331"/>
    <x v="1491"/>
    <x v="1503"/>
    <x v="2"/>
    <s v="&quot;CID5197686&quot;"/>
    <x v="3"/>
    <x v="134"/>
    <s v="Chhatarpur"/>
    <n v="10.199999999999999"/>
    <n v="39.1"/>
    <x v="0"/>
    <x v="0"/>
    <x v="0"/>
    <x v="0"/>
    <x v="0"/>
    <s v="null"/>
    <n v="470"/>
    <n v="31.28"/>
    <n v="4.4000000000000004"/>
    <n v="4.8"/>
    <s v="UPI"/>
  </r>
  <r>
    <x v="186"/>
    <x v="1492"/>
    <x v="1504"/>
    <x v="2"/>
    <s v="&quot;CID4725871&quot;"/>
    <x v="5"/>
    <x v="155"/>
    <s v="Subhash Nagar"/>
    <n v="10"/>
    <n v="28.5"/>
    <x v="0"/>
    <x v="0"/>
    <x v="0"/>
    <x v="0"/>
    <x v="0"/>
    <s v="null"/>
    <n v="364"/>
    <n v="14.98"/>
    <n v="4.2"/>
    <n v="4.5999999999999996"/>
    <s v="UPI"/>
  </r>
  <r>
    <x v="106"/>
    <x v="1493"/>
    <x v="1505"/>
    <x v="2"/>
    <s v="&quot;CID4597080&quot;"/>
    <x v="2"/>
    <x v="16"/>
    <s v="Pitampura"/>
    <n v="8.3000000000000007"/>
    <n v="18"/>
    <x v="0"/>
    <x v="0"/>
    <x v="0"/>
    <x v="0"/>
    <x v="0"/>
    <s v="null"/>
    <n v="693"/>
    <n v="47.67"/>
    <n v="4.5"/>
    <n v="4.9000000000000004"/>
    <s v="Uber Wallet"/>
  </r>
  <r>
    <x v="265"/>
    <x v="1494"/>
    <x v="1506"/>
    <x v="4"/>
    <s v="&quot;CID7220319&quot;"/>
    <x v="4"/>
    <x v="37"/>
    <s v="Chhatarpur"/>
    <n v="7.9"/>
    <m/>
    <x v="1"/>
    <x v="1"/>
    <x v="0"/>
    <x v="0"/>
    <x v="0"/>
    <s v="null"/>
    <m/>
    <m/>
    <m/>
    <m/>
    <s v="null"/>
  </r>
  <r>
    <x v="224"/>
    <x v="1495"/>
    <x v="1507"/>
    <x v="1"/>
    <s v="&quot;CID6229016&quot;"/>
    <x v="1"/>
    <x v="97"/>
    <s v="Paharganj"/>
    <n v="2.8"/>
    <n v="25.8"/>
    <x v="0"/>
    <x v="0"/>
    <x v="0"/>
    <x v="0"/>
    <x v="1"/>
    <s v="Other Issue"/>
    <n v="1160"/>
    <n v="15.82"/>
    <m/>
    <m/>
    <s v="Debit Card"/>
  </r>
  <r>
    <x v="176"/>
    <x v="1496"/>
    <x v="1508"/>
    <x v="2"/>
    <s v="&quot;CID4988839&quot;"/>
    <x v="1"/>
    <x v="156"/>
    <s v="Ambience Mall"/>
    <n v="3.7"/>
    <n v="16.100000000000001"/>
    <x v="0"/>
    <x v="0"/>
    <x v="0"/>
    <x v="0"/>
    <x v="0"/>
    <s v="null"/>
    <n v="825"/>
    <n v="19.649999999999999"/>
    <n v="4.5999999999999996"/>
    <n v="4.7"/>
    <s v="Cash"/>
  </r>
  <r>
    <x v="359"/>
    <x v="1497"/>
    <x v="1509"/>
    <x v="2"/>
    <s v="&quot;CID1737098&quot;"/>
    <x v="5"/>
    <x v="83"/>
    <s v="Gurgaon Sector 29"/>
    <n v="5.9"/>
    <n v="25.3"/>
    <x v="0"/>
    <x v="0"/>
    <x v="0"/>
    <x v="0"/>
    <x v="0"/>
    <s v="null"/>
    <n v="319"/>
    <n v="29.16"/>
    <n v="4.3"/>
    <n v="3.7"/>
    <s v="UPI"/>
  </r>
  <r>
    <x v="98"/>
    <x v="1498"/>
    <x v="1510"/>
    <x v="3"/>
    <s v="&quot;CID5844172&quot;"/>
    <x v="4"/>
    <x v="70"/>
    <s v="Lajpat Nagar"/>
    <n v="7.9"/>
    <m/>
    <x v="0"/>
    <x v="0"/>
    <x v="1"/>
    <x v="4"/>
    <x v="0"/>
    <s v="null"/>
    <m/>
    <m/>
    <m/>
    <m/>
    <s v="null"/>
  </r>
  <r>
    <x v="13"/>
    <x v="1499"/>
    <x v="1511"/>
    <x v="1"/>
    <s v="&quot;CID9280397&quot;"/>
    <x v="0"/>
    <x v="34"/>
    <s v="Bhiwadi"/>
    <n v="9.9"/>
    <n v="25.3"/>
    <x v="0"/>
    <x v="0"/>
    <x v="0"/>
    <x v="0"/>
    <x v="1"/>
    <s v="Vehicle Breakdown"/>
    <n v="167"/>
    <n v="3.45"/>
    <m/>
    <m/>
    <s v="Cash"/>
  </r>
  <r>
    <x v="87"/>
    <x v="1500"/>
    <x v="1512"/>
    <x v="2"/>
    <s v="&quot;CID5415083&quot;"/>
    <x v="1"/>
    <x v="78"/>
    <s v="Qutub Minar"/>
    <n v="12"/>
    <n v="22.7"/>
    <x v="0"/>
    <x v="0"/>
    <x v="0"/>
    <x v="0"/>
    <x v="0"/>
    <s v="null"/>
    <n v="282"/>
    <n v="29.83"/>
    <n v="3.4"/>
    <n v="4.8"/>
    <s v="Credit Card"/>
  </r>
  <r>
    <x v="309"/>
    <x v="1501"/>
    <x v="1513"/>
    <x v="2"/>
    <s v="&quot;CID3093389&quot;"/>
    <x v="4"/>
    <x v="45"/>
    <s v="DLF City Court"/>
    <n v="15"/>
    <n v="32.700000000000003"/>
    <x v="0"/>
    <x v="0"/>
    <x v="0"/>
    <x v="0"/>
    <x v="0"/>
    <s v="null"/>
    <n v="1631"/>
    <n v="26.25"/>
    <n v="4.3"/>
    <n v="4.2"/>
    <s v="UPI"/>
  </r>
  <r>
    <x v="69"/>
    <x v="1502"/>
    <x v="1514"/>
    <x v="0"/>
    <s v="&quot;CID7069482&quot;"/>
    <x v="6"/>
    <x v="80"/>
    <s v="Green Park"/>
    <m/>
    <m/>
    <x v="0"/>
    <x v="0"/>
    <x v="0"/>
    <x v="0"/>
    <x v="0"/>
    <s v="null"/>
    <m/>
    <m/>
    <m/>
    <m/>
    <s v="null"/>
  </r>
  <r>
    <x v="246"/>
    <x v="1503"/>
    <x v="1515"/>
    <x v="2"/>
    <s v="&quot;CID5716327&quot;"/>
    <x v="2"/>
    <x v="26"/>
    <s v="DLF City Court"/>
    <n v="12.9"/>
    <n v="25.9"/>
    <x v="0"/>
    <x v="0"/>
    <x v="0"/>
    <x v="0"/>
    <x v="0"/>
    <s v="null"/>
    <n v="161"/>
    <n v="21.59"/>
    <n v="4.7"/>
    <n v="4.7"/>
    <s v="Credit Card"/>
  </r>
  <r>
    <x v="145"/>
    <x v="1504"/>
    <x v="1516"/>
    <x v="2"/>
    <s v="&quot;CID1028358&quot;"/>
    <x v="4"/>
    <x v="147"/>
    <s v="Subhash Chowk"/>
    <n v="8.4"/>
    <n v="21.4"/>
    <x v="0"/>
    <x v="0"/>
    <x v="0"/>
    <x v="0"/>
    <x v="0"/>
    <s v="null"/>
    <n v="480"/>
    <n v="35.909999999999997"/>
    <n v="4.8"/>
    <n v="4.3"/>
    <s v="UPI"/>
  </r>
  <r>
    <x v="330"/>
    <x v="1505"/>
    <x v="1517"/>
    <x v="3"/>
    <s v="&quot;CID6811806&quot;"/>
    <x v="6"/>
    <x v="22"/>
    <s v="Rajiv Nagar"/>
    <n v="4.4000000000000004"/>
    <m/>
    <x v="0"/>
    <x v="0"/>
    <x v="1"/>
    <x v="3"/>
    <x v="0"/>
    <s v="null"/>
    <m/>
    <m/>
    <m/>
    <m/>
    <s v="null"/>
  </r>
  <r>
    <x v="53"/>
    <x v="1506"/>
    <x v="1518"/>
    <x v="4"/>
    <s v="&quot;CID4986402&quot;"/>
    <x v="4"/>
    <x v="49"/>
    <s v="Ghitorni Village"/>
    <n v="11.5"/>
    <m/>
    <x v="1"/>
    <x v="4"/>
    <x v="0"/>
    <x v="0"/>
    <x v="0"/>
    <s v="null"/>
    <m/>
    <m/>
    <m/>
    <m/>
    <s v="null"/>
  </r>
  <r>
    <x v="262"/>
    <x v="1507"/>
    <x v="1519"/>
    <x v="3"/>
    <s v="&quot;CID4926173&quot;"/>
    <x v="3"/>
    <x v="70"/>
    <s v="Pitampura"/>
    <n v="5.3"/>
    <m/>
    <x v="0"/>
    <x v="0"/>
    <x v="1"/>
    <x v="3"/>
    <x v="0"/>
    <s v="null"/>
    <m/>
    <m/>
    <m/>
    <m/>
    <s v="null"/>
  </r>
  <r>
    <x v="97"/>
    <x v="1508"/>
    <x v="1520"/>
    <x v="2"/>
    <s v="&quot;CID5432884&quot;"/>
    <x v="1"/>
    <x v="25"/>
    <s v="IFFCO Chowk"/>
    <n v="13.6"/>
    <n v="33.6"/>
    <x v="0"/>
    <x v="0"/>
    <x v="0"/>
    <x v="0"/>
    <x v="0"/>
    <s v="null"/>
    <n v="662"/>
    <n v="43.68"/>
    <n v="4.5999999999999996"/>
    <n v="4.9000000000000004"/>
    <s v="Cash"/>
  </r>
  <r>
    <x v="73"/>
    <x v="1509"/>
    <x v="1521"/>
    <x v="2"/>
    <s v="&quot;CID6592063&quot;"/>
    <x v="5"/>
    <x v="146"/>
    <s v="Vishwavidyalaya"/>
    <n v="7.4"/>
    <n v="35.799999999999997"/>
    <x v="0"/>
    <x v="0"/>
    <x v="0"/>
    <x v="0"/>
    <x v="0"/>
    <s v="null"/>
    <n v="2205"/>
    <n v="36.270000000000003"/>
    <n v="3.2"/>
    <n v="4.3"/>
    <s v="UPI"/>
  </r>
  <r>
    <x v="85"/>
    <x v="1510"/>
    <x v="1522"/>
    <x v="2"/>
    <s v="&quot;CID9206445&quot;"/>
    <x v="2"/>
    <x v="143"/>
    <s v="Rithala"/>
    <n v="9.4"/>
    <n v="32.6"/>
    <x v="0"/>
    <x v="0"/>
    <x v="0"/>
    <x v="0"/>
    <x v="0"/>
    <s v="null"/>
    <n v="287"/>
    <n v="4.43"/>
    <n v="3.9"/>
    <n v="4.0999999999999996"/>
    <s v="Cash"/>
  </r>
  <r>
    <x v="253"/>
    <x v="1511"/>
    <x v="1523"/>
    <x v="2"/>
    <s v="&quot;CID8041123&quot;"/>
    <x v="1"/>
    <x v="60"/>
    <s v="Mandi House"/>
    <n v="10.1"/>
    <n v="17.600000000000001"/>
    <x v="0"/>
    <x v="0"/>
    <x v="0"/>
    <x v="0"/>
    <x v="0"/>
    <s v="null"/>
    <n v="87"/>
    <n v="11.55"/>
    <n v="4.7"/>
    <n v="4.3"/>
    <s v="Credit Card"/>
  </r>
  <r>
    <x v="246"/>
    <x v="1512"/>
    <x v="1524"/>
    <x v="2"/>
    <s v="&quot;CID9304062&quot;"/>
    <x v="2"/>
    <x v="44"/>
    <s v="Sikanderpur"/>
    <n v="7.4"/>
    <n v="34.700000000000003"/>
    <x v="0"/>
    <x v="0"/>
    <x v="0"/>
    <x v="0"/>
    <x v="0"/>
    <s v="null"/>
    <n v="121"/>
    <n v="18.399999999999999"/>
    <n v="3.7"/>
    <n v="3.8"/>
    <s v="UPI"/>
  </r>
  <r>
    <x v="82"/>
    <x v="1513"/>
    <x v="1525"/>
    <x v="2"/>
    <s v="&quot;CID7949870&quot;"/>
    <x v="4"/>
    <x v="59"/>
    <s v="Saidulajab"/>
    <n v="4"/>
    <n v="27.8"/>
    <x v="0"/>
    <x v="0"/>
    <x v="0"/>
    <x v="0"/>
    <x v="0"/>
    <s v="null"/>
    <n v="851"/>
    <n v="22.13"/>
    <n v="4.3"/>
    <n v="3.2"/>
    <s v="UPI"/>
  </r>
  <r>
    <x v="167"/>
    <x v="1514"/>
    <x v="1526"/>
    <x v="2"/>
    <s v="&quot;CID6336137&quot;"/>
    <x v="5"/>
    <x v="31"/>
    <s v="Lajpat Nagar"/>
    <n v="2.5"/>
    <n v="32.700000000000003"/>
    <x v="0"/>
    <x v="0"/>
    <x v="0"/>
    <x v="0"/>
    <x v="0"/>
    <s v="null"/>
    <n v="368"/>
    <n v="29.26"/>
    <n v="4.3"/>
    <n v="4.9000000000000004"/>
    <s v="Cash"/>
  </r>
  <r>
    <x v="200"/>
    <x v="1515"/>
    <x v="1527"/>
    <x v="0"/>
    <s v="&quot;CID2828817&quot;"/>
    <x v="5"/>
    <x v="50"/>
    <s v="Sushant Lok"/>
    <m/>
    <m/>
    <x v="0"/>
    <x v="0"/>
    <x v="0"/>
    <x v="0"/>
    <x v="0"/>
    <s v="null"/>
    <m/>
    <m/>
    <m/>
    <m/>
    <s v="null"/>
  </r>
  <r>
    <x v="112"/>
    <x v="1516"/>
    <x v="1528"/>
    <x v="2"/>
    <s v="&quot;CID7943869&quot;"/>
    <x v="2"/>
    <x v="151"/>
    <s v="Jama Masjid"/>
    <n v="4.5999999999999996"/>
    <n v="31.2"/>
    <x v="0"/>
    <x v="0"/>
    <x v="0"/>
    <x v="0"/>
    <x v="0"/>
    <s v="null"/>
    <n v="107"/>
    <n v="6.64"/>
    <n v="3.8"/>
    <n v="4.5999999999999996"/>
    <s v="UPI"/>
  </r>
  <r>
    <x v="36"/>
    <x v="1517"/>
    <x v="1529"/>
    <x v="2"/>
    <s v="&quot;CID8304428&quot;"/>
    <x v="2"/>
    <x v="8"/>
    <s v="Nawada"/>
    <n v="12"/>
    <n v="19.899999999999999"/>
    <x v="0"/>
    <x v="0"/>
    <x v="0"/>
    <x v="0"/>
    <x v="0"/>
    <s v="null"/>
    <n v="212"/>
    <n v="12.17"/>
    <n v="4.0999999999999996"/>
    <n v="5"/>
    <s v="Cash"/>
  </r>
  <r>
    <x v="123"/>
    <x v="1518"/>
    <x v="1530"/>
    <x v="2"/>
    <s v="&quot;CID1133230&quot;"/>
    <x v="1"/>
    <x v="24"/>
    <s v="Satguru Ram Singh Marg"/>
    <n v="2.7"/>
    <n v="43.3"/>
    <x v="0"/>
    <x v="0"/>
    <x v="0"/>
    <x v="0"/>
    <x v="0"/>
    <s v="null"/>
    <n v="81"/>
    <n v="5.26"/>
    <n v="5"/>
    <n v="4.7"/>
    <s v="UPI"/>
  </r>
  <r>
    <x v="110"/>
    <x v="1519"/>
    <x v="1531"/>
    <x v="3"/>
    <s v="&quot;CID8327486&quot;"/>
    <x v="3"/>
    <x v="29"/>
    <s v="Meerut"/>
    <n v="7.5"/>
    <m/>
    <x v="0"/>
    <x v="0"/>
    <x v="1"/>
    <x v="2"/>
    <x v="0"/>
    <s v="null"/>
    <m/>
    <m/>
    <m/>
    <m/>
    <s v="null"/>
  </r>
  <r>
    <x v="7"/>
    <x v="1520"/>
    <x v="1532"/>
    <x v="2"/>
    <s v="&quot;CID3260366&quot;"/>
    <x v="2"/>
    <x v="47"/>
    <s v="Dwarka Mor"/>
    <n v="14.3"/>
    <n v="37.9"/>
    <x v="0"/>
    <x v="0"/>
    <x v="0"/>
    <x v="0"/>
    <x v="0"/>
    <s v="null"/>
    <n v="391"/>
    <n v="32.909999999999997"/>
    <n v="3.5"/>
    <n v="4.3"/>
    <s v="Uber Wallet"/>
  </r>
  <r>
    <x v="275"/>
    <x v="1521"/>
    <x v="1533"/>
    <x v="2"/>
    <s v="&quot;CID9032699&quot;"/>
    <x v="1"/>
    <x v="153"/>
    <s v="Khandsa"/>
    <n v="10.8"/>
    <n v="30.1"/>
    <x v="0"/>
    <x v="0"/>
    <x v="0"/>
    <x v="0"/>
    <x v="0"/>
    <s v="null"/>
    <n v="273"/>
    <n v="30.69"/>
    <n v="4.0999999999999996"/>
    <n v="4.9000000000000004"/>
    <s v="Cash"/>
  </r>
  <r>
    <x v="7"/>
    <x v="1522"/>
    <x v="1534"/>
    <x v="2"/>
    <s v="&quot;CID9668579&quot;"/>
    <x v="2"/>
    <x v="108"/>
    <s v="Green Park"/>
    <n v="3.3"/>
    <n v="34.9"/>
    <x v="0"/>
    <x v="0"/>
    <x v="0"/>
    <x v="0"/>
    <x v="0"/>
    <s v="null"/>
    <n v="2459"/>
    <n v="17.579999999999998"/>
    <n v="4.0999999999999996"/>
    <n v="4.3"/>
    <s v="Cash"/>
  </r>
  <r>
    <x v="195"/>
    <x v="1523"/>
    <x v="1535"/>
    <x v="2"/>
    <s v="&quot;CID3483682&quot;"/>
    <x v="0"/>
    <x v="70"/>
    <s v="Welcome"/>
    <n v="4.5"/>
    <n v="21.3"/>
    <x v="0"/>
    <x v="0"/>
    <x v="0"/>
    <x v="0"/>
    <x v="0"/>
    <s v="null"/>
    <n v="749"/>
    <n v="15.96"/>
    <n v="3.9"/>
    <n v="4.2"/>
    <s v="UPI"/>
  </r>
  <r>
    <x v="28"/>
    <x v="1524"/>
    <x v="1536"/>
    <x v="2"/>
    <s v="&quot;CID1653424&quot;"/>
    <x v="3"/>
    <x v="169"/>
    <s v="Paschim Vihar"/>
    <n v="9"/>
    <n v="23.6"/>
    <x v="0"/>
    <x v="0"/>
    <x v="0"/>
    <x v="0"/>
    <x v="0"/>
    <s v="null"/>
    <n v="177"/>
    <n v="33.86"/>
    <n v="4.3"/>
    <n v="5"/>
    <s v="UPI"/>
  </r>
  <r>
    <x v="147"/>
    <x v="1525"/>
    <x v="1537"/>
    <x v="2"/>
    <s v="&quot;CID7666733&quot;"/>
    <x v="3"/>
    <x v="88"/>
    <s v="Sarojini Nagar"/>
    <n v="13.9"/>
    <n v="15.8"/>
    <x v="0"/>
    <x v="0"/>
    <x v="0"/>
    <x v="0"/>
    <x v="0"/>
    <s v="null"/>
    <n v="372"/>
    <n v="13.97"/>
    <n v="4.3"/>
    <n v="4.9000000000000004"/>
    <s v="Uber Wallet"/>
  </r>
  <r>
    <x v="9"/>
    <x v="1526"/>
    <x v="1538"/>
    <x v="0"/>
    <s v="&quot;CID5023243&quot;"/>
    <x v="3"/>
    <x v="45"/>
    <s v="Noida Sector 18"/>
    <m/>
    <m/>
    <x v="0"/>
    <x v="0"/>
    <x v="0"/>
    <x v="0"/>
    <x v="0"/>
    <s v="null"/>
    <m/>
    <m/>
    <m/>
    <m/>
    <s v="null"/>
  </r>
  <r>
    <x v="177"/>
    <x v="1527"/>
    <x v="1539"/>
    <x v="2"/>
    <s v="&quot;CID1175773&quot;"/>
    <x v="0"/>
    <x v="91"/>
    <s v="Green Park"/>
    <n v="8.6"/>
    <n v="33.200000000000003"/>
    <x v="0"/>
    <x v="0"/>
    <x v="0"/>
    <x v="0"/>
    <x v="0"/>
    <s v="null"/>
    <n v="119"/>
    <n v="11.1"/>
    <n v="4.3"/>
    <n v="4.2"/>
    <s v="UPI"/>
  </r>
  <r>
    <x v="260"/>
    <x v="1528"/>
    <x v="1540"/>
    <x v="2"/>
    <s v="&quot;CID7683546&quot;"/>
    <x v="5"/>
    <x v="124"/>
    <s v="Keshav Puram"/>
    <n v="9.3000000000000007"/>
    <n v="40.299999999999997"/>
    <x v="0"/>
    <x v="0"/>
    <x v="0"/>
    <x v="0"/>
    <x v="0"/>
    <s v="null"/>
    <n v="347"/>
    <n v="24.11"/>
    <n v="4.8"/>
    <n v="4.2"/>
    <s v="UPI"/>
  </r>
  <r>
    <x v="261"/>
    <x v="1529"/>
    <x v="1541"/>
    <x v="2"/>
    <s v="&quot;CID4527436&quot;"/>
    <x v="3"/>
    <x v="49"/>
    <s v="Delhi Gate"/>
    <n v="8.6999999999999993"/>
    <n v="15.1"/>
    <x v="0"/>
    <x v="0"/>
    <x v="0"/>
    <x v="0"/>
    <x v="0"/>
    <s v="null"/>
    <n v="806"/>
    <n v="28.31"/>
    <n v="4"/>
    <n v="5"/>
    <s v="Cash"/>
  </r>
  <r>
    <x v="66"/>
    <x v="1530"/>
    <x v="1542"/>
    <x v="3"/>
    <s v="&quot;CID3116664&quot;"/>
    <x v="3"/>
    <x v="105"/>
    <s v="Kherki Daula Toll"/>
    <n v="8.5"/>
    <m/>
    <x v="0"/>
    <x v="0"/>
    <x v="1"/>
    <x v="1"/>
    <x v="0"/>
    <s v="null"/>
    <m/>
    <m/>
    <m/>
    <m/>
    <s v="null"/>
  </r>
  <r>
    <x v="260"/>
    <x v="1531"/>
    <x v="1543"/>
    <x v="2"/>
    <s v="&quot;CID9381415&quot;"/>
    <x v="3"/>
    <x v="144"/>
    <s v="Qutub Minar"/>
    <n v="6.7"/>
    <n v="35.6"/>
    <x v="0"/>
    <x v="0"/>
    <x v="0"/>
    <x v="0"/>
    <x v="0"/>
    <s v="null"/>
    <n v="58"/>
    <n v="31.61"/>
    <n v="4.5999999999999996"/>
    <n v="4.9000000000000004"/>
    <s v="Cash"/>
  </r>
  <r>
    <x v="52"/>
    <x v="1532"/>
    <x v="1544"/>
    <x v="2"/>
    <s v="&quot;CID9791860&quot;"/>
    <x v="2"/>
    <x v="10"/>
    <s v="Gwal Pahari"/>
    <n v="13.9"/>
    <n v="42.8"/>
    <x v="0"/>
    <x v="0"/>
    <x v="0"/>
    <x v="0"/>
    <x v="0"/>
    <s v="null"/>
    <n v="851"/>
    <n v="48.94"/>
    <n v="4.2"/>
    <n v="4.9000000000000004"/>
    <s v="UPI"/>
  </r>
  <r>
    <x v="63"/>
    <x v="1533"/>
    <x v="1545"/>
    <x v="3"/>
    <s v="&quot;CID5631727&quot;"/>
    <x v="0"/>
    <x v="38"/>
    <s v="Green Park"/>
    <n v="9.9"/>
    <m/>
    <x v="0"/>
    <x v="0"/>
    <x v="1"/>
    <x v="2"/>
    <x v="0"/>
    <s v="null"/>
    <m/>
    <m/>
    <m/>
    <m/>
    <s v="null"/>
  </r>
  <r>
    <x v="16"/>
    <x v="1534"/>
    <x v="1546"/>
    <x v="2"/>
    <s v="&quot;CID9136933&quot;"/>
    <x v="2"/>
    <x v="52"/>
    <s v="Lal Quila"/>
    <n v="9.6"/>
    <n v="33.200000000000003"/>
    <x v="0"/>
    <x v="0"/>
    <x v="0"/>
    <x v="0"/>
    <x v="0"/>
    <s v="null"/>
    <n v="336"/>
    <n v="27.98"/>
    <n v="3.7"/>
    <n v="4.2"/>
    <s v="UPI"/>
  </r>
  <r>
    <x v="259"/>
    <x v="1535"/>
    <x v="1547"/>
    <x v="2"/>
    <s v="&quot;CID7992758&quot;"/>
    <x v="4"/>
    <x v="96"/>
    <s v="Sohna Road"/>
    <n v="9.5"/>
    <n v="24.9"/>
    <x v="0"/>
    <x v="0"/>
    <x v="0"/>
    <x v="0"/>
    <x v="0"/>
    <s v="null"/>
    <n v="88"/>
    <n v="18.260000000000002"/>
    <n v="4.9000000000000004"/>
    <n v="4.7"/>
    <s v="UPI"/>
  </r>
  <r>
    <x v="85"/>
    <x v="1536"/>
    <x v="1548"/>
    <x v="2"/>
    <s v="&quot;CID9493489&quot;"/>
    <x v="3"/>
    <x v="39"/>
    <s v="Preet Vihar"/>
    <n v="10.7"/>
    <n v="16"/>
    <x v="0"/>
    <x v="0"/>
    <x v="0"/>
    <x v="0"/>
    <x v="0"/>
    <s v="null"/>
    <n v="479"/>
    <n v="39.770000000000003"/>
    <n v="4.4000000000000004"/>
    <n v="4.7"/>
    <s v="UPI"/>
  </r>
  <r>
    <x v="311"/>
    <x v="1537"/>
    <x v="1549"/>
    <x v="2"/>
    <s v="&quot;CID4591619&quot;"/>
    <x v="2"/>
    <x v="100"/>
    <s v="Central Secretariat"/>
    <n v="7.9"/>
    <n v="30.4"/>
    <x v="0"/>
    <x v="0"/>
    <x v="0"/>
    <x v="0"/>
    <x v="0"/>
    <s v="null"/>
    <n v="354"/>
    <n v="41.43"/>
    <n v="3.4"/>
    <n v="4.5999999999999996"/>
    <s v="Cash"/>
  </r>
  <r>
    <x v="23"/>
    <x v="1538"/>
    <x v="1550"/>
    <x v="2"/>
    <s v="&quot;CID9055545&quot;"/>
    <x v="0"/>
    <x v="27"/>
    <s v="Chirag Delhi"/>
    <n v="14.7"/>
    <n v="38.700000000000003"/>
    <x v="0"/>
    <x v="0"/>
    <x v="0"/>
    <x v="0"/>
    <x v="0"/>
    <s v="null"/>
    <n v="402"/>
    <n v="21.53"/>
    <n v="4.5999999999999996"/>
    <n v="4.2"/>
    <s v="Cash"/>
  </r>
  <r>
    <x v="205"/>
    <x v="1539"/>
    <x v="1551"/>
    <x v="4"/>
    <s v="&quot;CID8155586&quot;"/>
    <x v="2"/>
    <x v="71"/>
    <s v="Mehrauli"/>
    <n v="12.6"/>
    <m/>
    <x v="1"/>
    <x v="5"/>
    <x v="0"/>
    <x v="0"/>
    <x v="0"/>
    <s v="null"/>
    <m/>
    <m/>
    <m/>
    <m/>
    <s v="null"/>
  </r>
  <r>
    <x v="7"/>
    <x v="1540"/>
    <x v="1552"/>
    <x v="2"/>
    <s v="&quot;CID6424682&quot;"/>
    <x v="5"/>
    <x v="41"/>
    <s v="Jor Bagh"/>
    <n v="14.8"/>
    <n v="23.3"/>
    <x v="0"/>
    <x v="0"/>
    <x v="0"/>
    <x v="0"/>
    <x v="0"/>
    <s v="null"/>
    <n v="825"/>
    <n v="42.06"/>
    <n v="4.3"/>
    <n v="4.5"/>
    <s v="Cash"/>
  </r>
  <r>
    <x v="58"/>
    <x v="1541"/>
    <x v="1553"/>
    <x v="3"/>
    <s v="&quot;CID5337978&quot;"/>
    <x v="2"/>
    <x v="65"/>
    <s v="Maidan Garhi"/>
    <n v="4.7"/>
    <m/>
    <x v="0"/>
    <x v="0"/>
    <x v="1"/>
    <x v="4"/>
    <x v="0"/>
    <s v="null"/>
    <m/>
    <m/>
    <m/>
    <m/>
    <s v="null"/>
  </r>
  <r>
    <x v="115"/>
    <x v="1542"/>
    <x v="1554"/>
    <x v="3"/>
    <s v="&quot;CID7868820&quot;"/>
    <x v="5"/>
    <x v="89"/>
    <s v="Indraprastha"/>
    <n v="11.1"/>
    <m/>
    <x v="0"/>
    <x v="0"/>
    <x v="1"/>
    <x v="4"/>
    <x v="0"/>
    <s v="null"/>
    <m/>
    <m/>
    <m/>
    <m/>
    <s v="null"/>
  </r>
  <r>
    <x v="119"/>
    <x v="1543"/>
    <x v="1555"/>
    <x v="2"/>
    <s v="&quot;CID2264449&quot;"/>
    <x v="2"/>
    <x v="21"/>
    <s v="Tughlakabad"/>
    <n v="2.2000000000000002"/>
    <n v="34.299999999999997"/>
    <x v="0"/>
    <x v="0"/>
    <x v="0"/>
    <x v="0"/>
    <x v="0"/>
    <s v="null"/>
    <n v="330"/>
    <n v="42.76"/>
    <n v="4.4000000000000004"/>
    <n v="4.3"/>
    <s v="Uber Wallet"/>
  </r>
  <r>
    <x v="85"/>
    <x v="1544"/>
    <x v="1556"/>
    <x v="2"/>
    <s v="&quot;CID8579709&quot;"/>
    <x v="1"/>
    <x v="161"/>
    <s v="Botanical Garden"/>
    <n v="2.7"/>
    <n v="20.100000000000001"/>
    <x v="0"/>
    <x v="0"/>
    <x v="0"/>
    <x v="0"/>
    <x v="0"/>
    <s v="null"/>
    <n v="735"/>
    <n v="47.01"/>
    <n v="4.5999999999999996"/>
    <n v="4.3"/>
    <s v="Debit Card"/>
  </r>
  <r>
    <x v="269"/>
    <x v="1545"/>
    <x v="1557"/>
    <x v="2"/>
    <s v="&quot;CID3157399&quot;"/>
    <x v="1"/>
    <x v="162"/>
    <s v="Faridabad Sector 15"/>
    <n v="3.7"/>
    <n v="37.6"/>
    <x v="0"/>
    <x v="0"/>
    <x v="0"/>
    <x v="0"/>
    <x v="0"/>
    <s v="null"/>
    <n v="571"/>
    <n v="12.64"/>
    <n v="4.2"/>
    <n v="3.2"/>
    <s v="Debit Card"/>
  </r>
  <r>
    <x v="188"/>
    <x v="1546"/>
    <x v="1558"/>
    <x v="2"/>
    <s v="&quot;CID7304625&quot;"/>
    <x v="5"/>
    <x v="150"/>
    <s v="Saket"/>
    <n v="4.7"/>
    <n v="22.1"/>
    <x v="0"/>
    <x v="0"/>
    <x v="0"/>
    <x v="0"/>
    <x v="0"/>
    <s v="null"/>
    <n v="352"/>
    <n v="45.51"/>
    <n v="4.5"/>
    <n v="4.3"/>
    <s v="UPI"/>
  </r>
  <r>
    <x v="133"/>
    <x v="1547"/>
    <x v="1559"/>
    <x v="2"/>
    <s v="&quot;CID7844713&quot;"/>
    <x v="3"/>
    <x v="53"/>
    <s v="IGNOU Road"/>
    <n v="8.4"/>
    <n v="38.6"/>
    <x v="0"/>
    <x v="0"/>
    <x v="0"/>
    <x v="0"/>
    <x v="0"/>
    <s v="null"/>
    <n v="58"/>
    <n v="40.49"/>
    <n v="4.5"/>
    <n v="4"/>
    <s v="UPI"/>
  </r>
  <r>
    <x v="107"/>
    <x v="1548"/>
    <x v="1560"/>
    <x v="2"/>
    <s v="&quot;CID6941441&quot;"/>
    <x v="3"/>
    <x v="112"/>
    <s v="Hero Honda Chowk"/>
    <n v="12.9"/>
    <n v="43.4"/>
    <x v="0"/>
    <x v="0"/>
    <x v="0"/>
    <x v="0"/>
    <x v="0"/>
    <s v="null"/>
    <n v="223"/>
    <n v="30.02"/>
    <n v="4.2"/>
    <n v="4.8"/>
    <s v="UPI"/>
  </r>
  <r>
    <x v="20"/>
    <x v="1549"/>
    <x v="1561"/>
    <x v="2"/>
    <s v="&quot;CID9183597&quot;"/>
    <x v="3"/>
    <x v="6"/>
    <s v="Chanakyapuri"/>
    <n v="9.5"/>
    <n v="18.8"/>
    <x v="0"/>
    <x v="0"/>
    <x v="0"/>
    <x v="0"/>
    <x v="0"/>
    <s v="null"/>
    <n v="826"/>
    <n v="3.96"/>
    <n v="4.7"/>
    <n v="4.5999999999999996"/>
    <s v="Credit Card"/>
  </r>
  <r>
    <x v="144"/>
    <x v="1550"/>
    <x v="1562"/>
    <x v="2"/>
    <s v="&quot;CID2247330&quot;"/>
    <x v="4"/>
    <x v="154"/>
    <s v="Civil Lines Gurgaon"/>
    <n v="12.6"/>
    <n v="34.6"/>
    <x v="0"/>
    <x v="0"/>
    <x v="0"/>
    <x v="0"/>
    <x v="0"/>
    <s v="null"/>
    <n v="253"/>
    <n v="24.3"/>
    <n v="4.5"/>
    <n v="4.5999999999999996"/>
    <s v="Cash"/>
  </r>
  <r>
    <x v="124"/>
    <x v="1551"/>
    <x v="1563"/>
    <x v="2"/>
    <s v="&quot;CID8643978&quot;"/>
    <x v="1"/>
    <x v="109"/>
    <s v="Anand Vihar ISBT"/>
    <n v="7.9"/>
    <n v="28.8"/>
    <x v="0"/>
    <x v="0"/>
    <x v="0"/>
    <x v="0"/>
    <x v="0"/>
    <s v="null"/>
    <n v="395"/>
    <n v="45.72"/>
    <n v="3.2"/>
    <n v="4.3"/>
    <s v="UPI"/>
  </r>
  <r>
    <x v="175"/>
    <x v="1552"/>
    <x v="1564"/>
    <x v="2"/>
    <s v="&quot;CID5132968&quot;"/>
    <x v="5"/>
    <x v="7"/>
    <s v="Punjabi Bagh"/>
    <n v="13.1"/>
    <n v="32"/>
    <x v="0"/>
    <x v="0"/>
    <x v="0"/>
    <x v="0"/>
    <x v="0"/>
    <s v="null"/>
    <n v="391"/>
    <n v="32.020000000000003"/>
    <n v="4.3"/>
    <n v="3.1"/>
    <s v="UPI"/>
  </r>
  <r>
    <x v="48"/>
    <x v="1553"/>
    <x v="1565"/>
    <x v="2"/>
    <s v="&quot;CID6859406&quot;"/>
    <x v="4"/>
    <x v="42"/>
    <s v="Kashmere Gate ISBT"/>
    <n v="3.7"/>
    <n v="19.3"/>
    <x v="0"/>
    <x v="0"/>
    <x v="0"/>
    <x v="0"/>
    <x v="0"/>
    <s v="null"/>
    <n v="334"/>
    <n v="15.95"/>
    <n v="4.5999999999999996"/>
    <n v="4.2"/>
    <s v="UPI"/>
  </r>
  <r>
    <x v="348"/>
    <x v="1554"/>
    <x v="1566"/>
    <x v="0"/>
    <s v="&quot;CID9831439&quot;"/>
    <x v="0"/>
    <x v="147"/>
    <s v="Shastri Nagar"/>
    <m/>
    <m/>
    <x v="0"/>
    <x v="0"/>
    <x v="0"/>
    <x v="0"/>
    <x v="0"/>
    <s v="null"/>
    <m/>
    <m/>
    <m/>
    <m/>
    <s v="null"/>
  </r>
  <r>
    <x v="102"/>
    <x v="1555"/>
    <x v="1567"/>
    <x v="2"/>
    <s v="&quot;CID8612673&quot;"/>
    <x v="1"/>
    <x v="157"/>
    <s v="Yamuna Bank"/>
    <n v="7.8"/>
    <n v="29.6"/>
    <x v="0"/>
    <x v="0"/>
    <x v="0"/>
    <x v="0"/>
    <x v="0"/>
    <s v="null"/>
    <n v="1831"/>
    <n v="39.090000000000003"/>
    <n v="4.2"/>
    <n v="4.4000000000000004"/>
    <s v="Cash"/>
  </r>
  <r>
    <x v="76"/>
    <x v="1556"/>
    <x v="1568"/>
    <x v="3"/>
    <s v="&quot;CID2785186&quot;"/>
    <x v="2"/>
    <x v="11"/>
    <s v="Sohna Road"/>
    <n v="4.0999999999999996"/>
    <m/>
    <x v="0"/>
    <x v="0"/>
    <x v="1"/>
    <x v="3"/>
    <x v="0"/>
    <s v="null"/>
    <m/>
    <m/>
    <m/>
    <m/>
    <s v="null"/>
  </r>
  <r>
    <x v="210"/>
    <x v="1557"/>
    <x v="1569"/>
    <x v="2"/>
    <s v="&quot;CID7231365&quot;"/>
    <x v="2"/>
    <x v="60"/>
    <s v="Rithala"/>
    <n v="14.4"/>
    <n v="16.100000000000001"/>
    <x v="0"/>
    <x v="0"/>
    <x v="0"/>
    <x v="0"/>
    <x v="0"/>
    <s v="null"/>
    <n v="191"/>
    <n v="30.55"/>
    <n v="4.4000000000000004"/>
    <n v="4.5"/>
    <s v="Cash"/>
  </r>
  <r>
    <x v="58"/>
    <x v="1558"/>
    <x v="1570"/>
    <x v="2"/>
    <s v="&quot;CID1751958&quot;"/>
    <x v="2"/>
    <x v="49"/>
    <s v="Punjabi Bagh"/>
    <n v="7.2"/>
    <n v="26.8"/>
    <x v="0"/>
    <x v="0"/>
    <x v="0"/>
    <x v="0"/>
    <x v="0"/>
    <s v="null"/>
    <n v="95"/>
    <n v="3.84"/>
    <n v="4.4000000000000004"/>
    <n v="4.5999999999999996"/>
    <s v="Cash"/>
  </r>
  <r>
    <x v="50"/>
    <x v="1559"/>
    <x v="1571"/>
    <x v="1"/>
    <s v="&quot;CID1916248&quot;"/>
    <x v="2"/>
    <x v="116"/>
    <s v="Golf Course Road"/>
    <n v="8.1"/>
    <n v="21.1"/>
    <x v="0"/>
    <x v="0"/>
    <x v="0"/>
    <x v="0"/>
    <x v="1"/>
    <s v="Vehicle Breakdown"/>
    <n v="141"/>
    <n v="11.17"/>
    <m/>
    <m/>
    <s v="Cash"/>
  </r>
  <r>
    <x v="64"/>
    <x v="1560"/>
    <x v="1572"/>
    <x v="2"/>
    <s v="&quot;CID2983222&quot;"/>
    <x v="5"/>
    <x v="18"/>
    <s v="Indraprastha"/>
    <n v="3.7"/>
    <n v="36.6"/>
    <x v="0"/>
    <x v="0"/>
    <x v="0"/>
    <x v="0"/>
    <x v="0"/>
    <s v="null"/>
    <n v="698"/>
    <n v="31.79"/>
    <n v="4.5999999999999996"/>
    <n v="4.5999999999999996"/>
    <s v="UPI"/>
  </r>
  <r>
    <x v="62"/>
    <x v="1561"/>
    <x v="1573"/>
    <x v="2"/>
    <s v="&quot;CID4775223&quot;"/>
    <x v="4"/>
    <x v="1"/>
    <s v="Satguru Ram Singh Marg"/>
    <n v="13.5"/>
    <n v="17.600000000000001"/>
    <x v="0"/>
    <x v="0"/>
    <x v="0"/>
    <x v="0"/>
    <x v="0"/>
    <s v="null"/>
    <n v="858"/>
    <n v="7.1"/>
    <n v="4"/>
    <n v="3.9"/>
    <s v="Debit Card"/>
  </r>
  <r>
    <x v="77"/>
    <x v="1562"/>
    <x v="1574"/>
    <x v="3"/>
    <s v="&quot;CID5513512&quot;"/>
    <x v="3"/>
    <x v="17"/>
    <s v="Sarai Kale Khan"/>
    <n v="11.2"/>
    <m/>
    <x v="0"/>
    <x v="0"/>
    <x v="1"/>
    <x v="4"/>
    <x v="0"/>
    <s v="null"/>
    <m/>
    <m/>
    <m/>
    <m/>
    <s v="null"/>
  </r>
  <r>
    <x v="288"/>
    <x v="1563"/>
    <x v="1575"/>
    <x v="3"/>
    <s v="&quot;CID4122708&quot;"/>
    <x v="3"/>
    <x v="76"/>
    <s v="Rajouri Garden"/>
    <n v="6.5"/>
    <m/>
    <x v="0"/>
    <x v="0"/>
    <x v="1"/>
    <x v="1"/>
    <x v="0"/>
    <s v="null"/>
    <m/>
    <m/>
    <m/>
    <m/>
    <s v="null"/>
  </r>
  <r>
    <x v="295"/>
    <x v="1564"/>
    <x v="1576"/>
    <x v="3"/>
    <s v="&quot;CID2293401&quot;"/>
    <x v="2"/>
    <x v="5"/>
    <s v="Badshahpur"/>
    <n v="11.3"/>
    <m/>
    <x v="0"/>
    <x v="0"/>
    <x v="1"/>
    <x v="1"/>
    <x v="0"/>
    <s v="null"/>
    <m/>
    <m/>
    <m/>
    <m/>
    <s v="null"/>
  </r>
  <r>
    <x v="87"/>
    <x v="812"/>
    <x v="1577"/>
    <x v="2"/>
    <s v="&quot;CID4842076&quot;"/>
    <x v="1"/>
    <x v="9"/>
    <s v="Palam Vihar"/>
    <n v="4.5999999999999996"/>
    <n v="37.700000000000003"/>
    <x v="0"/>
    <x v="0"/>
    <x v="0"/>
    <x v="0"/>
    <x v="0"/>
    <s v="null"/>
    <n v="2062"/>
    <n v="41.08"/>
    <n v="5"/>
    <n v="4.3"/>
    <s v="UPI"/>
  </r>
  <r>
    <x v="97"/>
    <x v="1565"/>
    <x v="1578"/>
    <x v="2"/>
    <s v="&quot;CID8465705&quot;"/>
    <x v="2"/>
    <x v="3"/>
    <s v="Netaji Subhash Place"/>
    <n v="9.4"/>
    <n v="35.5"/>
    <x v="0"/>
    <x v="0"/>
    <x v="0"/>
    <x v="0"/>
    <x v="0"/>
    <s v="null"/>
    <n v="234"/>
    <n v="13.49"/>
    <n v="4.3"/>
    <n v="4.5999999999999996"/>
    <s v="UPI"/>
  </r>
  <r>
    <x v="278"/>
    <x v="1566"/>
    <x v="1579"/>
    <x v="2"/>
    <s v="&quot;CID6472326&quot;"/>
    <x v="4"/>
    <x v="144"/>
    <s v="INA Market"/>
    <n v="8.1"/>
    <n v="17.2"/>
    <x v="0"/>
    <x v="0"/>
    <x v="0"/>
    <x v="0"/>
    <x v="0"/>
    <s v="null"/>
    <n v="338"/>
    <n v="5.58"/>
    <n v="4.3"/>
    <n v="4.8"/>
    <s v="Credit Card"/>
  </r>
  <r>
    <x v="33"/>
    <x v="1567"/>
    <x v="1580"/>
    <x v="2"/>
    <s v="&quot;CID3675635&quot;"/>
    <x v="3"/>
    <x v="56"/>
    <s v="Ardee City"/>
    <n v="4.8"/>
    <n v="21.6"/>
    <x v="0"/>
    <x v="0"/>
    <x v="0"/>
    <x v="0"/>
    <x v="0"/>
    <s v="null"/>
    <n v="793"/>
    <n v="22.98"/>
    <n v="4.8"/>
    <n v="4.3"/>
    <s v="UPI"/>
  </r>
  <r>
    <x v="117"/>
    <x v="1568"/>
    <x v="1581"/>
    <x v="2"/>
    <s v="&quot;CID5561628&quot;"/>
    <x v="1"/>
    <x v="13"/>
    <s v="Tilak Nagar"/>
    <n v="6.7"/>
    <n v="19.7"/>
    <x v="0"/>
    <x v="0"/>
    <x v="0"/>
    <x v="0"/>
    <x v="0"/>
    <s v="null"/>
    <n v="203"/>
    <n v="37.93"/>
    <n v="4.3"/>
    <n v="4.0999999999999996"/>
    <s v="UPI"/>
  </r>
  <r>
    <x v="202"/>
    <x v="1569"/>
    <x v="1582"/>
    <x v="2"/>
    <s v="&quot;CID5870103&quot;"/>
    <x v="5"/>
    <x v="29"/>
    <s v="Hauz Khas"/>
    <n v="6.7"/>
    <n v="34.700000000000003"/>
    <x v="0"/>
    <x v="0"/>
    <x v="0"/>
    <x v="0"/>
    <x v="0"/>
    <s v="null"/>
    <n v="275"/>
    <n v="48.5"/>
    <n v="4.2"/>
    <n v="4.9000000000000004"/>
    <s v="UPI"/>
  </r>
  <r>
    <x v="217"/>
    <x v="1570"/>
    <x v="1583"/>
    <x v="3"/>
    <s v="&quot;CID4806357&quot;"/>
    <x v="0"/>
    <x v="48"/>
    <s v="Ramesh Nagar"/>
    <n v="9"/>
    <m/>
    <x v="0"/>
    <x v="0"/>
    <x v="1"/>
    <x v="3"/>
    <x v="0"/>
    <s v="null"/>
    <m/>
    <m/>
    <m/>
    <m/>
    <s v="null"/>
  </r>
  <r>
    <x v="118"/>
    <x v="1571"/>
    <x v="1584"/>
    <x v="2"/>
    <s v="&quot;CID9466973&quot;"/>
    <x v="2"/>
    <x v="106"/>
    <s v="Basai Dhankot"/>
    <n v="10.7"/>
    <n v="21.6"/>
    <x v="0"/>
    <x v="0"/>
    <x v="0"/>
    <x v="0"/>
    <x v="0"/>
    <s v="null"/>
    <n v="332"/>
    <n v="49.66"/>
    <n v="4.8"/>
    <n v="4.7"/>
    <s v="UPI"/>
  </r>
  <r>
    <x v="104"/>
    <x v="1572"/>
    <x v="1585"/>
    <x v="3"/>
    <s v="&quot;CID5160330&quot;"/>
    <x v="2"/>
    <x v="172"/>
    <s v="Barakhamba Road"/>
    <n v="6.5"/>
    <m/>
    <x v="0"/>
    <x v="0"/>
    <x v="1"/>
    <x v="3"/>
    <x v="0"/>
    <s v="null"/>
    <m/>
    <m/>
    <m/>
    <m/>
    <s v="null"/>
  </r>
  <r>
    <x v="288"/>
    <x v="1573"/>
    <x v="1586"/>
    <x v="1"/>
    <s v="&quot;CID4391510&quot;"/>
    <x v="6"/>
    <x v="60"/>
    <s v="Delhi Gate"/>
    <n v="7.7"/>
    <n v="28.6"/>
    <x v="0"/>
    <x v="0"/>
    <x v="0"/>
    <x v="0"/>
    <x v="1"/>
    <s v="Vehicle Breakdown"/>
    <n v="144"/>
    <n v="9.6"/>
    <m/>
    <m/>
    <s v="Cash"/>
  </r>
  <r>
    <x v="194"/>
    <x v="1574"/>
    <x v="1587"/>
    <x v="4"/>
    <s v="&quot;CID8304940&quot;"/>
    <x v="5"/>
    <x v="146"/>
    <s v="Panipat"/>
    <n v="18.8"/>
    <m/>
    <x v="1"/>
    <x v="1"/>
    <x v="0"/>
    <x v="0"/>
    <x v="0"/>
    <s v="null"/>
    <m/>
    <m/>
    <m/>
    <m/>
    <s v="null"/>
  </r>
  <r>
    <x v="282"/>
    <x v="1575"/>
    <x v="1588"/>
    <x v="2"/>
    <s v="&quot;CID6169469&quot;"/>
    <x v="4"/>
    <x v="91"/>
    <s v="Kashmere Gate ISBT"/>
    <n v="8.9"/>
    <n v="25.4"/>
    <x v="0"/>
    <x v="0"/>
    <x v="0"/>
    <x v="0"/>
    <x v="0"/>
    <s v="null"/>
    <n v="321"/>
    <n v="26.73"/>
    <n v="3.9"/>
    <n v="4.3"/>
    <s v="UPI"/>
  </r>
  <r>
    <x v="251"/>
    <x v="1576"/>
    <x v="1589"/>
    <x v="2"/>
    <s v="&quot;CID6395669&quot;"/>
    <x v="3"/>
    <x v="162"/>
    <s v="Hero Honda Chowk"/>
    <n v="8.1"/>
    <n v="20.6"/>
    <x v="0"/>
    <x v="0"/>
    <x v="0"/>
    <x v="0"/>
    <x v="0"/>
    <s v="null"/>
    <n v="147"/>
    <n v="19.95"/>
    <n v="4.4000000000000004"/>
    <n v="4.9000000000000004"/>
    <s v="UPI"/>
  </r>
  <r>
    <x v="302"/>
    <x v="1577"/>
    <x v="1590"/>
    <x v="2"/>
    <s v="&quot;CID5373519&quot;"/>
    <x v="2"/>
    <x v="94"/>
    <s v="Rohini West"/>
    <n v="2.7"/>
    <n v="16.5"/>
    <x v="0"/>
    <x v="0"/>
    <x v="0"/>
    <x v="0"/>
    <x v="0"/>
    <s v="null"/>
    <n v="202"/>
    <n v="48.25"/>
    <n v="4"/>
    <n v="4.3"/>
    <s v="Debit Card"/>
  </r>
  <r>
    <x v="181"/>
    <x v="1578"/>
    <x v="1591"/>
    <x v="2"/>
    <s v="&quot;CID5040966&quot;"/>
    <x v="3"/>
    <x v="167"/>
    <s v="Gurgaon Sector 29"/>
    <n v="8.6"/>
    <n v="41"/>
    <x v="0"/>
    <x v="0"/>
    <x v="0"/>
    <x v="0"/>
    <x v="0"/>
    <s v="null"/>
    <n v="1080"/>
    <n v="9.1"/>
    <n v="3.9"/>
    <n v="3.8"/>
    <s v="Uber Wallet"/>
  </r>
  <r>
    <x v="233"/>
    <x v="1579"/>
    <x v="1592"/>
    <x v="4"/>
    <s v="&quot;CID3149871&quot;"/>
    <x v="1"/>
    <x v="77"/>
    <s v="Ashok Vihar"/>
    <n v="5.5"/>
    <m/>
    <x v="1"/>
    <x v="2"/>
    <x v="0"/>
    <x v="0"/>
    <x v="0"/>
    <s v="null"/>
    <m/>
    <m/>
    <m/>
    <m/>
    <s v="null"/>
  </r>
  <r>
    <x v="261"/>
    <x v="1580"/>
    <x v="1593"/>
    <x v="2"/>
    <s v="&quot;CID1839226&quot;"/>
    <x v="1"/>
    <x v="83"/>
    <s v="Old Gurgaon"/>
    <n v="9.1"/>
    <n v="16.600000000000001"/>
    <x v="0"/>
    <x v="0"/>
    <x v="0"/>
    <x v="0"/>
    <x v="0"/>
    <s v="null"/>
    <n v="293"/>
    <n v="48.82"/>
    <n v="4.5999999999999996"/>
    <n v="4.5"/>
    <s v="UPI"/>
  </r>
  <r>
    <x v="123"/>
    <x v="1581"/>
    <x v="1594"/>
    <x v="3"/>
    <s v="&quot;CID9756941&quot;"/>
    <x v="2"/>
    <x v="71"/>
    <s v="Sarojini Nagar"/>
    <n v="7.9"/>
    <m/>
    <x v="0"/>
    <x v="0"/>
    <x v="1"/>
    <x v="1"/>
    <x v="0"/>
    <s v="null"/>
    <m/>
    <m/>
    <m/>
    <m/>
    <s v="null"/>
  </r>
  <r>
    <x v="93"/>
    <x v="1582"/>
    <x v="1595"/>
    <x v="2"/>
    <s v="&quot;CID9693682&quot;"/>
    <x v="2"/>
    <x v="172"/>
    <s v="Mayur Vihar"/>
    <n v="4.8"/>
    <n v="33.9"/>
    <x v="0"/>
    <x v="0"/>
    <x v="0"/>
    <x v="0"/>
    <x v="0"/>
    <s v="null"/>
    <n v="222"/>
    <n v="20.350000000000001"/>
    <n v="3.9"/>
    <n v="4.5"/>
    <s v="Credit Card"/>
  </r>
  <r>
    <x v="77"/>
    <x v="1583"/>
    <x v="1596"/>
    <x v="3"/>
    <s v="&quot;CID6718324&quot;"/>
    <x v="2"/>
    <x v="171"/>
    <s v="Sikanderpur"/>
    <n v="11.8"/>
    <m/>
    <x v="0"/>
    <x v="0"/>
    <x v="1"/>
    <x v="2"/>
    <x v="0"/>
    <s v="null"/>
    <m/>
    <m/>
    <m/>
    <m/>
    <s v="null"/>
  </r>
  <r>
    <x v="316"/>
    <x v="1584"/>
    <x v="1597"/>
    <x v="2"/>
    <s v="&quot;CID9054227&quot;"/>
    <x v="1"/>
    <x v="71"/>
    <s v="Uttam Nagar"/>
    <n v="5.4"/>
    <n v="35"/>
    <x v="0"/>
    <x v="0"/>
    <x v="0"/>
    <x v="0"/>
    <x v="0"/>
    <s v="null"/>
    <n v="117"/>
    <n v="24.42"/>
    <n v="5"/>
    <n v="4.8"/>
    <s v="Debit Card"/>
  </r>
  <r>
    <x v="127"/>
    <x v="1585"/>
    <x v="1598"/>
    <x v="2"/>
    <s v="&quot;CID5609506&quot;"/>
    <x v="5"/>
    <x v="34"/>
    <s v="Shastri Nagar"/>
    <n v="5.9"/>
    <n v="20.100000000000001"/>
    <x v="0"/>
    <x v="0"/>
    <x v="0"/>
    <x v="0"/>
    <x v="0"/>
    <s v="null"/>
    <n v="369"/>
    <n v="3.36"/>
    <n v="4.3"/>
    <n v="5"/>
    <s v="Debit Card"/>
  </r>
  <r>
    <x v="268"/>
    <x v="1586"/>
    <x v="1599"/>
    <x v="2"/>
    <s v="&quot;CID7083779&quot;"/>
    <x v="2"/>
    <x v="41"/>
    <s v="Patel Chowk"/>
    <n v="14.9"/>
    <n v="16"/>
    <x v="0"/>
    <x v="0"/>
    <x v="0"/>
    <x v="0"/>
    <x v="0"/>
    <s v="null"/>
    <n v="392"/>
    <n v="49.29"/>
    <n v="4.2"/>
    <n v="4.9000000000000004"/>
    <s v="Cash"/>
  </r>
  <r>
    <x v="119"/>
    <x v="1587"/>
    <x v="1600"/>
    <x v="2"/>
    <s v="&quot;CID4954510&quot;"/>
    <x v="5"/>
    <x v="126"/>
    <s v="Mansarovar Park"/>
    <n v="5.2"/>
    <n v="35.799999999999997"/>
    <x v="0"/>
    <x v="0"/>
    <x v="0"/>
    <x v="0"/>
    <x v="0"/>
    <s v="null"/>
    <n v="560"/>
    <n v="3.03"/>
    <n v="4.8"/>
    <n v="4.3"/>
    <s v="UPI"/>
  </r>
  <r>
    <x v="8"/>
    <x v="1588"/>
    <x v="1601"/>
    <x v="2"/>
    <s v="&quot;CID6148069&quot;"/>
    <x v="2"/>
    <x v="19"/>
    <s v="Central Secretariat"/>
    <n v="9.6"/>
    <n v="27.8"/>
    <x v="0"/>
    <x v="0"/>
    <x v="0"/>
    <x v="0"/>
    <x v="0"/>
    <s v="null"/>
    <n v="557"/>
    <n v="11.18"/>
    <n v="4.2"/>
    <n v="4.4000000000000004"/>
    <s v="UPI"/>
  </r>
  <r>
    <x v="137"/>
    <x v="1589"/>
    <x v="1602"/>
    <x v="2"/>
    <s v="&quot;CID7803825&quot;"/>
    <x v="2"/>
    <x v="37"/>
    <s v="Old Gurgaon"/>
    <n v="4.4000000000000004"/>
    <n v="40.299999999999997"/>
    <x v="0"/>
    <x v="0"/>
    <x v="0"/>
    <x v="0"/>
    <x v="0"/>
    <s v="null"/>
    <n v="233"/>
    <n v="27.38"/>
    <n v="4.3"/>
    <n v="4.5999999999999996"/>
    <s v="Uber Wallet"/>
  </r>
  <r>
    <x v="147"/>
    <x v="1590"/>
    <x v="1603"/>
    <x v="2"/>
    <s v="&quot;CID3925123&quot;"/>
    <x v="1"/>
    <x v="157"/>
    <s v="Ramesh Nagar"/>
    <n v="10.1"/>
    <n v="23.1"/>
    <x v="0"/>
    <x v="0"/>
    <x v="0"/>
    <x v="0"/>
    <x v="0"/>
    <s v="null"/>
    <n v="127"/>
    <n v="7.91"/>
    <n v="3.4"/>
    <n v="3.9"/>
    <s v="Debit Card"/>
  </r>
  <r>
    <x v="360"/>
    <x v="1591"/>
    <x v="1604"/>
    <x v="2"/>
    <s v="&quot;CID1010547&quot;"/>
    <x v="1"/>
    <x v="34"/>
    <s v="Bhikaji Cama Place"/>
    <n v="14.2"/>
    <n v="16.2"/>
    <x v="0"/>
    <x v="0"/>
    <x v="0"/>
    <x v="0"/>
    <x v="0"/>
    <s v="null"/>
    <n v="164"/>
    <n v="6.18"/>
    <n v="4.5"/>
    <n v="3.8"/>
    <s v="Cash"/>
  </r>
  <r>
    <x v="232"/>
    <x v="1592"/>
    <x v="1605"/>
    <x v="3"/>
    <s v="&quot;CID9873975&quot;"/>
    <x v="4"/>
    <x v="98"/>
    <s v="Greater Kailash"/>
    <n v="10.4"/>
    <m/>
    <x v="0"/>
    <x v="0"/>
    <x v="1"/>
    <x v="4"/>
    <x v="0"/>
    <s v="null"/>
    <m/>
    <m/>
    <m/>
    <m/>
    <s v="null"/>
  </r>
  <r>
    <x v="126"/>
    <x v="1593"/>
    <x v="1606"/>
    <x v="0"/>
    <s v="&quot;CID4952659&quot;"/>
    <x v="0"/>
    <x v="106"/>
    <s v="Saket"/>
    <m/>
    <m/>
    <x v="0"/>
    <x v="0"/>
    <x v="0"/>
    <x v="0"/>
    <x v="0"/>
    <s v="null"/>
    <m/>
    <m/>
    <m/>
    <m/>
    <s v="null"/>
  </r>
  <r>
    <x v="63"/>
    <x v="1594"/>
    <x v="1607"/>
    <x v="2"/>
    <s v="&quot;CID9897066&quot;"/>
    <x v="4"/>
    <x v="150"/>
    <s v="Shastri Park"/>
    <n v="4.9000000000000004"/>
    <n v="33.4"/>
    <x v="0"/>
    <x v="0"/>
    <x v="0"/>
    <x v="0"/>
    <x v="0"/>
    <s v="null"/>
    <n v="114"/>
    <n v="9.74"/>
    <n v="3.5"/>
    <n v="3.6"/>
    <s v="Uber Wallet"/>
  </r>
  <r>
    <x v="313"/>
    <x v="1595"/>
    <x v="1608"/>
    <x v="0"/>
    <s v="&quot;CID9731883&quot;"/>
    <x v="3"/>
    <x v="96"/>
    <s v="Greater Noida"/>
    <m/>
    <m/>
    <x v="0"/>
    <x v="0"/>
    <x v="0"/>
    <x v="0"/>
    <x v="0"/>
    <s v="null"/>
    <m/>
    <m/>
    <m/>
    <m/>
    <s v="null"/>
  </r>
  <r>
    <x v="278"/>
    <x v="1596"/>
    <x v="1609"/>
    <x v="2"/>
    <s v="&quot;CID1450617&quot;"/>
    <x v="5"/>
    <x v="24"/>
    <s v="Sonipat"/>
    <n v="7.8"/>
    <n v="37.1"/>
    <x v="0"/>
    <x v="0"/>
    <x v="0"/>
    <x v="0"/>
    <x v="0"/>
    <s v="null"/>
    <n v="343"/>
    <n v="17.579999999999998"/>
    <n v="3.8"/>
    <n v="4.2"/>
    <s v="Cash"/>
  </r>
  <r>
    <x v="88"/>
    <x v="1597"/>
    <x v="1610"/>
    <x v="2"/>
    <s v="&quot;CID2364137&quot;"/>
    <x v="0"/>
    <x v="24"/>
    <s v="Narsinghpur"/>
    <n v="9"/>
    <n v="35.1"/>
    <x v="0"/>
    <x v="0"/>
    <x v="0"/>
    <x v="0"/>
    <x v="0"/>
    <s v="null"/>
    <n v="711"/>
    <n v="11.11"/>
    <n v="4.2"/>
    <n v="4.4000000000000004"/>
    <s v="Cash"/>
  </r>
  <r>
    <x v="35"/>
    <x v="1598"/>
    <x v="1611"/>
    <x v="3"/>
    <s v="&quot;CID3069783&quot;"/>
    <x v="4"/>
    <x v="109"/>
    <s v="Arjangarh"/>
    <n v="11.2"/>
    <m/>
    <x v="0"/>
    <x v="0"/>
    <x v="1"/>
    <x v="4"/>
    <x v="0"/>
    <s v="null"/>
    <m/>
    <m/>
    <m/>
    <m/>
    <s v="null"/>
  </r>
  <r>
    <x v="168"/>
    <x v="1599"/>
    <x v="1612"/>
    <x v="2"/>
    <s v="&quot;CID8846154&quot;"/>
    <x v="2"/>
    <x v="67"/>
    <s v="Dwarka Sector 21"/>
    <n v="13.4"/>
    <n v="33.9"/>
    <x v="0"/>
    <x v="0"/>
    <x v="0"/>
    <x v="0"/>
    <x v="0"/>
    <s v="null"/>
    <n v="775"/>
    <n v="45.06"/>
    <n v="4.3"/>
    <n v="3.7"/>
    <s v="Uber Wallet"/>
  </r>
  <r>
    <x v="151"/>
    <x v="1600"/>
    <x v="1613"/>
    <x v="2"/>
    <s v="&quot;CID9731949&quot;"/>
    <x v="4"/>
    <x v="72"/>
    <s v="Paharganj"/>
    <n v="9.4"/>
    <n v="20.3"/>
    <x v="0"/>
    <x v="0"/>
    <x v="0"/>
    <x v="0"/>
    <x v="0"/>
    <s v="null"/>
    <n v="504"/>
    <n v="16.89"/>
    <n v="4.3"/>
    <n v="3.4"/>
    <s v="UPI"/>
  </r>
  <r>
    <x v="3"/>
    <x v="1601"/>
    <x v="1614"/>
    <x v="1"/>
    <s v="&quot;CID4996282&quot;"/>
    <x v="5"/>
    <x v="0"/>
    <s v="Badarpur"/>
    <n v="2.6"/>
    <n v="21.8"/>
    <x v="0"/>
    <x v="0"/>
    <x v="0"/>
    <x v="0"/>
    <x v="1"/>
    <s v="Other Issue"/>
    <n v="250"/>
    <n v="16.21"/>
    <m/>
    <m/>
    <s v="Cash"/>
  </r>
  <r>
    <x v="7"/>
    <x v="1602"/>
    <x v="1615"/>
    <x v="2"/>
    <s v="&quot;CID4862159&quot;"/>
    <x v="2"/>
    <x v="139"/>
    <s v="Nirman Vihar"/>
    <n v="5.0999999999999996"/>
    <n v="18.399999999999999"/>
    <x v="0"/>
    <x v="0"/>
    <x v="0"/>
    <x v="0"/>
    <x v="0"/>
    <s v="null"/>
    <n v="482"/>
    <n v="5.49"/>
    <n v="4.8"/>
    <n v="4.0999999999999996"/>
    <s v="Cash"/>
  </r>
  <r>
    <x v="136"/>
    <x v="1603"/>
    <x v="1616"/>
    <x v="3"/>
    <s v="&quot;CID3200437&quot;"/>
    <x v="5"/>
    <x v="1"/>
    <s v="Anand Vihar ISBT"/>
    <n v="5.6"/>
    <m/>
    <x v="0"/>
    <x v="0"/>
    <x v="1"/>
    <x v="1"/>
    <x v="0"/>
    <s v="null"/>
    <m/>
    <m/>
    <m/>
    <m/>
    <s v="null"/>
  </r>
  <r>
    <x v="267"/>
    <x v="1604"/>
    <x v="1617"/>
    <x v="2"/>
    <s v="&quot;CID1743264&quot;"/>
    <x v="5"/>
    <x v="19"/>
    <s v="Khan Market"/>
    <n v="14.6"/>
    <n v="34.5"/>
    <x v="0"/>
    <x v="0"/>
    <x v="0"/>
    <x v="0"/>
    <x v="0"/>
    <s v="null"/>
    <n v="374"/>
    <n v="31.65"/>
    <n v="3.8"/>
    <n v="4.8"/>
    <s v="UPI"/>
  </r>
  <r>
    <x v="187"/>
    <x v="1605"/>
    <x v="1618"/>
    <x v="3"/>
    <s v="&quot;CID8984706&quot;"/>
    <x v="4"/>
    <x v="8"/>
    <s v="Madipur"/>
    <n v="8.3000000000000007"/>
    <m/>
    <x v="0"/>
    <x v="0"/>
    <x v="1"/>
    <x v="1"/>
    <x v="0"/>
    <s v="null"/>
    <m/>
    <m/>
    <m/>
    <m/>
    <s v="null"/>
  </r>
  <r>
    <x v="97"/>
    <x v="1606"/>
    <x v="1619"/>
    <x v="1"/>
    <s v="&quot;CID3999309&quot;"/>
    <x v="5"/>
    <x v="156"/>
    <s v="Nirman Vihar"/>
    <n v="8.1999999999999993"/>
    <n v="22.9"/>
    <x v="0"/>
    <x v="0"/>
    <x v="0"/>
    <x v="0"/>
    <x v="1"/>
    <s v="Vehicle Breakdown"/>
    <n v="98"/>
    <n v="14.22"/>
    <m/>
    <m/>
    <s v="Credit Card"/>
  </r>
  <r>
    <x v="308"/>
    <x v="1607"/>
    <x v="1620"/>
    <x v="2"/>
    <s v="&quot;CID6107051&quot;"/>
    <x v="4"/>
    <x v="97"/>
    <s v="Sarai Kale Khan"/>
    <n v="3"/>
    <n v="21.4"/>
    <x v="0"/>
    <x v="0"/>
    <x v="0"/>
    <x v="0"/>
    <x v="0"/>
    <s v="null"/>
    <n v="349"/>
    <n v="34.5"/>
    <n v="4"/>
    <n v="4.5999999999999996"/>
    <s v="Cash"/>
  </r>
  <r>
    <x v="87"/>
    <x v="1608"/>
    <x v="1621"/>
    <x v="2"/>
    <s v="&quot;CID2444605&quot;"/>
    <x v="1"/>
    <x v="56"/>
    <s v="Lok Kalyan Marg"/>
    <n v="7.8"/>
    <n v="44"/>
    <x v="0"/>
    <x v="0"/>
    <x v="0"/>
    <x v="0"/>
    <x v="0"/>
    <s v="null"/>
    <n v="595"/>
    <n v="40.119999999999997"/>
    <n v="3.8"/>
    <n v="4.3"/>
    <s v="UPI"/>
  </r>
  <r>
    <x v="268"/>
    <x v="1609"/>
    <x v="1622"/>
    <x v="4"/>
    <s v="&quot;CID2142280&quot;"/>
    <x v="1"/>
    <x v="74"/>
    <s v="Shahdara"/>
    <n v="17.8"/>
    <m/>
    <x v="1"/>
    <x v="5"/>
    <x v="0"/>
    <x v="0"/>
    <x v="0"/>
    <s v="null"/>
    <m/>
    <m/>
    <m/>
    <m/>
    <s v="null"/>
  </r>
  <r>
    <x v="336"/>
    <x v="1367"/>
    <x v="1623"/>
    <x v="2"/>
    <s v="&quot;CID7367308&quot;"/>
    <x v="2"/>
    <x v="105"/>
    <s v="Vaishali"/>
    <n v="13.1"/>
    <n v="32.700000000000003"/>
    <x v="0"/>
    <x v="0"/>
    <x v="0"/>
    <x v="0"/>
    <x v="0"/>
    <s v="null"/>
    <n v="725"/>
    <n v="17.97"/>
    <n v="4"/>
    <n v="4.2"/>
    <s v="Cash"/>
  </r>
  <r>
    <x v="301"/>
    <x v="1610"/>
    <x v="1624"/>
    <x v="2"/>
    <s v="&quot;CID4279075&quot;"/>
    <x v="2"/>
    <x v="73"/>
    <s v="Tis Hazari"/>
    <n v="7.7"/>
    <n v="37.700000000000003"/>
    <x v="0"/>
    <x v="0"/>
    <x v="0"/>
    <x v="0"/>
    <x v="0"/>
    <s v="null"/>
    <n v="426"/>
    <n v="43.83"/>
    <n v="4.2"/>
    <n v="3.5"/>
    <s v="UPI"/>
  </r>
  <r>
    <x v="255"/>
    <x v="1611"/>
    <x v="1625"/>
    <x v="2"/>
    <s v="&quot;CID9605929&quot;"/>
    <x v="4"/>
    <x v="158"/>
    <s v="INA Market"/>
    <n v="2.7"/>
    <n v="42.6"/>
    <x v="0"/>
    <x v="0"/>
    <x v="0"/>
    <x v="0"/>
    <x v="0"/>
    <s v="null"/>
    <n v="311"/>
    <n v="4.3"/>
    <n v="3.8"/>
    <n v="4.5999999999999996"/>
    <s v="Cash"/>
  </r>
  <r>
    <x v="51"/>
    <x v="1612"/>
    <x v="1626"/>
    <x v="2"/>
    <s v="&quot;CID7473340&quot;"/>
    <x v="3"/>
    <x v="29"/>
    <s v="Khandsa"/>
    <n v="6.5"/>
    <n v="36.4"/>
    <x v="0"/>
    <x v="0"/>
    <x v="0"/>
    <x v="0"/>
    <x v="0"/>
    <s v="null"/>
    <n v="223"/>
    <n v="46.38"/>
    <n v="4.2"/>
    <n v="3.7"/>
    <s v="UPI"/>
  </r>
  <r>
    <x v="91"/>
    <x v="1613"/>
    <x v="1627"/>
    <x v="1"/>
    <s v="&quot;CID1076936&quot;"/>
    <x v="2"/>
    <x v="36"/>
    <s v="Chirag Delhi"/>
    <n v="3.7"/>
    <n v="26.1"/>
    <x v="0"/>
    <x v="0"/>
    <x v="0"/>
    <x v="0"/>
    <x v="1"/>
    <s v="Other Issue"/>
    <n v="653"/>
    <n v="6.9"/>
    <m/>
    <m/>
    <s v="UPI"/>
  </r>
  <r>
    <x v="8"/>
    <x v="1614"/>
    <x v="1628"/>
    <x v="4"/>
    <s v="&quot;CID9593538&quot;"/>
    <x v="5"/>
    <x v="119"/>
    <s v="Gwal Pahari"/>
    <n v="9.1999999999999993"/>
    <m/>
    <x v="1"/>
    <x v="1"/>
    <x v="0"/>
    <x v="0"/>
    <x v="0"/>
    <s v="null"/>
    <m/>
    <m/>
    <m/>
    <m/>
    <s v="null"/>
  </r>
  <r>
    <x v="242"/>
    <x v="1615"/>
    <x v="1629"/>
    <x v="1"/>
    <s v="&quot;CID6365070&quot;"/>
    <x v="5"/>
    <x v="4"/>
    <s v="Vaishali"/>
    <n v="9.5"/>
    <n v="15.9"/>
    <x v="0"/>
    <x v="0"/>
    <x v="0"/>
    <x v="0"/>
    <x v="1"/>
    <s v="Other Issue"/>
    <n v="205"/>
    <n v="3.34"/>
    <m/>
    <m/>
    <s v="Cash"/>
  </r>
  <r>
    <x v="273"/>
    <x v="1616"/>
    <x v="1630"/>
    <x v="4"/>
    <s v="&quot;CID5837284&quot;"/>
    <x v="5"/>
    <x v="171"/>
    <s v="Mansarovar Park"/>
    <n v="19.3"/>
    <m/>
    <x v="1"/>
    <x v="5"/>
    <x v="0"/>
    <x v="0"/>
    <x v="0"/>
    <s v="null"/>
    <m/>
    <m/>
    <m/>
    <m/>
    <s v="null"/>
  </r>
  <r>
    <x v="112"/>
    <x v="1617"/>
    <x v="1631"/>
    <x v="2"/>
    <s v="&quot;CID4636102&quot;"/>
    <x v="2"/>
    <x v="150"/>
    <s v="Ghaziabad"/>
    <n v="10.5"/>
    <n v="18.600000000000001"/>
    <x v="0"/>
    <x v="0"/>
    <x v="0"/>
    <x v="0"/>
    <x v="0"/>
    <s v="null"/>
    <n v="1220"/>
    <n v="11.11"/>
    <n v="4.2"/>
    <n v="3.8"/>
    <s v="Cash"/>
  </r>
  <r>
    <x v="338"/>
    <x v="1618"/>
    <x v="1632"/>
    <x v="2"/>
    <s v="&quot;CID3261340&quot;"/>
    <x v="2"/>
    <x v="63"/>
    <s v="Sushant Lok"/>
    <n v="10.3"/>
    <n v="36.1"/>
    <x v="0"/>
    <x v="0"/>
    <x v="0"/>
    <x v="0"/>
    <x v="0"/>
    <s v="null"/>
    <n v="633"/>
    <n v="22.37"/>
    <n v="3.8"/>
    <n v="4.0999999999999996"/>
    <s v="Cash"/>
  </r>
  <r>
    <x v="233"/>
    <x v="1619"/>
    <x v="1633"/>
    <x v="0"/>
    <s v="&quot;CID4544647&quot;"/>
    <x v="4"/>
    <x v="94"/>
    <s v="Kalkaji"/>
    <m/>
    <m/>
    <x v="0"/>
    <x v="0"/>
    <x v="0"/>
    <x v="0"/>
    <x v="0"/>
    <s v="null"/>
    <m/>
    <m/>
    <m/>
    <m/>
    <s v="null"/>
  </r>
  <r>
    <x v="207"/>
    <x v="1620"/>
    <x v="1634"/>
    <x v="2"/>
    <s v="&quot;CID6206222&quot;"/>
    <x v="0"/>
    <x v="32"/>
    <s v="Bhiwadi"/>
    <n v="12.8"/>
    <n v="43.2"/>
    <x v="0"/>
    <x v="0"/>
    <x v="0"/>
    <x v="0"/>
    <x v="0"/>
    <s v="null"/>
    <n v="383"/>
    <n v="36.159999999999997"/>
    <n v="4.7"/>
    <n v="4.5999999999999996"/>
    <s v="UPI"/>
  </r>
  <r>
    <x v="270"/>
    <x v="1621"/>
    <x v="1635"/>
    <x v="2"/>
    <s v="&quot;CID4054534&quot;"/>
    <x v="2"/>
    <x v="35"/>
    <s v="Kaushambi"/>
    <n v="3"/>
    <n v="33.9"/>
    <x v="0"/>
    <x v="0"/>
    <x v="0"/>
    <x v="0"/>
    <x v="0"/>
    <s v="null"/>
    <n v="991"/>
    <n v="11.69"/>
    <n v="4.7"/>
    <n v="3.6"/>
    <s v="UPI"/>
  </r>
  <r>
    <x v="274"/>
    <x v="1622"/>
    <x v="1636"/>
    <x v="2"/>
    <s v="&quot;CID2908180&quot;"/>
    <x v="3"/>
    <x v="172"/>
    <s v="Dilshad Garden"/>
    <n v="6.2"/>
    <n v="15.2"/>
    <x v="0"/>
    <x v="0"/>
    <x v="0"/>
    <x v="0"/>
    <x v="0"/>
    <s v="null"/>
    <n v="528"/>
    <n v="14.08"/>
    <n v="4.7"/>
    <n v="4.5999999999999996"/>
    <s v="UPI"/>
  </r>
  <r>
    <x v="263"/>
    <x v="1623"/>
    <x v="1637"/>
    <x v="2"/>
    <s v="&quot;CID3869945&quot;"/>
    <x v="4"/>
    <x v="64"/>
    <s v="Noida Extension"/>
    <n v="9.6"/>
    <n v="33.1"/>
    <x v="0"/>
    <x v="0"/>
    <x v="0"/>
    <x v="0"/>
    <x v="0"/>
    <s v="null"/>
    <n v="897"/>
    <n v="27.75"/>
    <n v="4.3"/>
    <n v="3.7"/>
    <s v="UPI"/>
  </r>
  <r>
    <x v="211"/>
    <x v="1624"/>
    <x v="1638"/>
    <x v="2"/>
    <s v="&quot;CID9977074&quot;"/>
    <x v="2"/>
    <x v="107"/>
    <s v="Saidulajab"/>
    <n v="12.8"/>
    <n v="20.9"/>
    <x v="0"/>
    <x v="0"/>
    <x v="0"/>
    <x v="0"/>
    <x v="0"/>
    <s v="null"/>
    <n v="472"/>
    <n v="49.01"/>
    <n v="4.5999999999999996"/>
    <n v="4.8"/>
    <s v="UPI"/>
  </r>
  <r>
    <x v="361"/>
    <x v="1625"/>
    <x v="1639"/>
    <x v="2"/>
    <s v="&quot;CID6960193&quot;"/>
    <x v="1"/>
    <x v="137"/>
    <s v="Sadar Bazar Gurgaon"/>
    <n v="9"/>
    <n v="16.899999999999999"/>
    <x v="0"/>
    <x v="0"/>
    <x v="0"/>
    <x v="0"/>
    <x v="0"/>
    <s v="null"/>
    <n v="631"/>
    <n v="15.54"/>
    <n v="4.2"/>
    <n v="4.3"/>
    <s v="UPI"/>
  </r>
  <r>
    <x v="221"/>
    <x v="1626"/>
    <x v="1640"/>
    <x v="4"/>
    <s v="&quot;CID2375857&quot;"/>
    <x v="6"/>
    <x v="94"/>
    <s v="Tis Hazari"/>
    <n v="14.4"/>
    <m/>
    <x v="1"/>
    <x v="5"/>
    <x v="0"/>
    <x v="0"/>
    <x v="0"/>
    <s v="null"/>
    <m/>
    <m/>
    <m/>
    <m/>
    <s v="null"/>
  </r>
  <r>
    <x v="300"/>
    <x v="1627"/>
    <x v="1641"/>
    <x v="2"/>
    <s v="&quot;CID2429934&quot;"/>
    <x v="0"/>
    <x v="169"/>
    <s v="Govindpuri"/>
    <n v="11.6"/>
    <n v="34.4"/>
    <x v="0"/>
    <x v="0"/>
    <x v="0"/>
    <x v="0"/>
    <x v="0"/>
    <s v="null"/>
    <n v="251"/>
    <n v="21.93"/>
    <n v="4.5999999999999996"/>
    <n v="4.5"/>
    <s v="UPI"/>
  </r>
  <r>
    <x v="128"/>
    <x v="1628"/>
    <x v="1642"/>
    <x v="2"/>
    <s v="&quot;CID4281589&quot;"/>
    <x v="1"/>
    <x v="120"/>
    <s v="Preet Vihar"/>
    <n v="2.9"/>
    <n v="25.6"/>
    <x v="0"/>
    <x v="0"/>
    <x v="0"/>
    <x v="0"/>
    <x v="0"/>
    <s v="null"/>
    <n v="255"/>
    <n v="39.799999999999997"/>
    <n v="4.2"/>
    <n v="4.5999999999999996"/>
    <s v="UPI"/>
  </r>
  <r>
    <x v="275"/>
    <x v="1629"/>
    <x v="1643"/>
    <x v="3"/>
    <s v="&quot;CID2645303&quot;"/>
    <x v="3"/>
    <x v="107"/>
    <s v="Tilak Nagar"/>
    <n v="10.3"/>
    <m/>
    <x v="0"/>
    <x v="0"/>
    <x v="1"/>
    <x v="4"/>
    <x v="0"/>
    <s v="null"/>
    <m/>
    <m/>
    <m/>
    <m/>
    <s v="null"/>
  </r>
  <r>
    <x v="69"/>
    <x v="1630"/>
    <x v="1644"/>
    <x v="2"/>
    <s v="&quot;CID5050510&quot;"/>
    <x v="5"/>
    <x v="27"/>
    <s v="Indirapuram"/>
    <n v="3.1"/>
    <n v="25"/>
    <x v="0"/>
    <x v="0"/>
    <x v="0"/>
    <x v="0"/>
    <x v="0"/>
    <s v="null"/>
    <n v="239"/>
    <n v="34.01"/>
    <n v="4.4000000000000004"/>
    <n v="4.5999999999999996"/>
    <s v="Cash"/>
  </r>
  <r>
    <x v="323"/>
    <x v="1631"/>
    <x v="1645"/>
    <x v="3"/>
    <s v="&quot;CID5300582&quot;"/>
    <x v="2"/>
    <x v="131"/>
    <s v="Janakpuri"/>
    <n v="7.3"/>
    <m/>
    <x v="0"/>
    <x v="0"/>
    <x v="1"/>
    <x v="1"/>
    <x v="0"/>
    <s v="null"/>
    <m/>
    <m/>
    <m/>
    <m/>
    <s v="null"/>
  </r>
  <r>
    <x v="227"/>
    <x v="1632"/>
    <x v="1646"/>
    <x v="0"/>
    <s v="&quot;CID7643677&quot;"/>
    <x v="2"/>
    <x v="99"/>
    <s v="Janakpuri"/>
    <m/>
    <m/>
    <x v="0"/>
    <x v="0"/>
    <x v="0"/>
    <x v="0"/>
    <x v="0"/>
    <s v="null"/>
    <m/>
    <m/>
    <m/>
    <m/>
    <s v="null"/>
  </r>
  <r>
    <x v="145"/>
    <x v="1633"/>
    <x v="1647"/>
    <x v="2"/>
    <s v="&quot;CID7952007&quot;"/>
    <x v="0"/>
    <x v="81"/>
    <s v="Nehru Place"/>
    <n v="4.3"/>
    <n v="38.799999999999997"/>
    <x v="0"/>
    <x v="0"/>
    <x v="0"/>
    <x v="0"/>
    <x v="0"/>
    <s v="null"/>
    <n v="380"/>
    <n v="19.989999999999998"/>
    <n v="4.5999999999999996"/>
    <n v="4.9000000000000004"/>
    <s v="Cash"/>
  </r>
  <r>
    <x v="311"/>
    <x v="1634"/>
    <x v="1648"/>
    <x v="4"/>
    <s v="&quot;CID5877898&quot;"/>
    <x v="5"/>
    <x v="101"/>
    <s v="Old Gurgaon"/>
    <n v="13.6"/>
    <m/>
    <x v="1"/>
    <x v="2"/>
    <x v="0"/>
    <x v="0"/>
    <x v="0"/>
    <s v="null"/>
    <m/>
    <m/>
    <m/>
    <m/>
    <s v="null"/>
  </r>
  <r>
    <x v="246"/>
    <x v="1635"/>
    <x v="1649"/>
    <x v="0"/>
    <s v="&quot;CID7638701&quot;"/>
    <x v="2"/>
    <x v="64"/>
    <s v="Vishwavidyalaya"/>
    <m/>
    <m/>
    <x v="0"/>
    <x v="0"/>
    <x v="0"/>
    <x v="0"/>
    <x v="0"/>
    <s v="null"/>
    <m/>
    <m/>
    <m/>
    <m/>
    <s v="null"/>
  </r>
  <r>
    <x v="143"/>
    <x v="1636"/>
    <x v="1650"/>
    <x v="3"/>
    <s v="&quot;CID5901476&quot;"/>
    <x v="2"/>
    <x v="40"/>
    <s v="Meerut"/>
    <n v="11.1"/>
    <m/>
    <x v="0"/>
    <x v="0"/>
    <x v="1"/>
    <x v="3"/>
    <x v="0"/>
    <s v="null"/>
    <m/>
    <m/>
    <m/>
    <m/>
    <s v="null"/>
  </r>
  <r>
    <x v="1"/>
    <x v="1637"/>
    <x v="1651"/>
    <x v="2"/>
    <s v="&quot;CID4571819&quot;"/>
    <x v="3"/>
    <x v="142"/>
    <s v="Huda City Centre"/>
    <n v="8.1999999999999993"/>
    <n v="35.6"/>
    <x v="0"/>
    <x v="0"/>
    <x v="0"/>
    <x v="0"/>
    <x v="0"/>
    <s v="null"/>
    <n v="92"/>
    <n v="46.02"/>
    <n v="4.5999999999999996"/>
    <n v="4.4000000000000004"/>
    <s v="Cash"/>
  </r>
  <r>
    <x v="37"/>
    <x v="1638"/>
    <x v="1652"/>
    <x v="1"/>
    <s v="&quot;CID2236918&quot;"/>
    <x v="0"/>
    <x v="118"/>
    <s v="Subhash Chowk"/>
    <n v="5.6"/>
    <n v="19.2"/>
    <x v="0"/>
    <x v="0"/>
    <x v="0"/>
    <x v="0"/>
    <x v="1"/>
    <s v="Vehicle Breakdown"/>
    <n v="372"/>
    <n v="18.510000000000002"/>
    <m/>
    <m/>
    <s v="UPI"/>
  </r>
  <r>
    <x v="319"/>
    <x v="1639"/>
    <x v="1653"/>
    <x v="2"/>
    <s v="&quot;CID4560652&quot;"/>
    <x v="5"/>
    <x v="124"/>
    <s v="Azadpur"/>
    <n v="5.9"/>
    <n v="17"/>
    <x v="0"/>
    <x v="0"/>
    <x v="0"/>
    <x v="0"/>
    <x v="0"/>
    <s v="null"/>
    <n v="1017"/>
    <n v="13.99"/>
    <n v="4.3"/>
    <n v="4.8"/>
    <s v="Credit Card"/>
  </r>
  <r>
    <x v="292"/>
    <x v="1640"/>
    <x v="1654"/>
    <x v="2"/>
    <s v="&quot;CID2876679&quot;"/>
    <x v="2"/>
    <x v="91"/>
    <s v="Shivaji Park"/>
    <n v="3.8"/>
    <n v="36.299999999999997"/>
    <x v="0"/>
    <x v="0"/>
    <x v="0"/>
    <x v="0"/>
    <x v="0"/>
    <s v="null"/>
    <n v="279"/>
    <n v="49.96"/>
    <n v="4.5999999999999996"/>
    <n v="4.7"/>
    <s v="Debit Card"/>
  </r>
  <r>
    <x v="63"/>
    <x v="1641"/>
    <x v="1655"/>
    <x v="2"/>
    <s v="&quot;CID1200316&quot;"/>
    <x v="2"/>
    <x v="63"/>
    <s v="Vatika Chowk"/>
    <n v="11.5"/>
    <n v="20.9"/>
    <x v="0"/>
    <x v="0"/>
    <x v="0"/>
    <x v="0"/>
    <x v="0"/>
    <s v="null"/>
    <n v="589"/>
    <n v="35.56"/>
    <n v="4.9000000000000004"/>
    <n v="4.9000000000000004"/>
    <s v="UPI"/>
  </r>
  <r>
    <x v="310"/>
    <x v="1642"/>
    <x v="1656"/>
    <x v="3"/>
    <s v="&quot;CID7098497&quot;"/>
    <x v="6"/>
    <x v="113"/>
    <s v="Keshav Puram"/>
    <n v="7.3"/>
    <m/>
    <x v="0"/>
    <x v="0"/>
    <x v="1"/>
    <x v="3"/>
    <x v="0"/>
    <s v="null"/>
    <m/>
    <m/>
    <m/>
    <m/>
    <s v="null"/>
  </r>
  <r>
    <x v="75"/>
    <x v="1643"/>
    <x v="1657"/>
    <x v="3"/>
    <s v="&quot;CID3428940&quot;"/>
    <x v="4"/>
    <x v="42"/>
    <s v="Bahadurgarh"/>
    <n v="5.8"/>
    <m/>
    <x v="0"/>
    <x v="0"/>
    <x v="1"/>
    <x v="3"/>
    <x v="0"/>
    <s v="null"/>
    <m/>
    <m/>
    <m/>
    <m/>
    <s v="null"/>
  </r>
  <r>
    <x v="162"/>
    <x v="1644"/>
    <x v="1658"/>
    <x v="4"/>
    <s v="&quot;CID3187024&quot;"/>
    <x v="3"/>
    <x v="134"/>
    <s v="Netaji Subhash Place"/>
    <n v="15"/>
    <m/>
    <x v="1"/>
    <x v="5"/>
    <x v="0"/>
    <x v="0"/>
    <x v="0"/>
    <s v="null"/>
    <m/>
    <m/>
    <m/>
    <m/>
    <s v="null"/>
  </r>
  <r>
    <x v="115"/>
    <x v="1645"/>
    <x v="1659"/>
    <x v="2"/>
    <s v="&quot;CID3917302&quot;"/>
    <x v="1"/>
    <x v="142"/>
    <s v="Mansarovar Park"/>
    <n v="4"/>
    <n v="24.9"/>
    <x v="0"/>
    <x v="0"/>
    <x v="0"/>
    <x v="0"/>
    <x v="0"/>
    <s v="null"/>
    <n v="477"/>
    <n v="45.15"/>
    <n v="3.7"/>
    <n v="4.5999999999999996"/>
    <s v="Debit Card"/>
  </r>
  <r>
    <x v="318"/>
    <x v="1646"/>
    <x v="1660"/>
    <x v="0"/>
    <s v="&quot;CID4159465&quot;"/>
    <x v="4"/>
    <x v="34"/>
    <s v="Khandsa"/>
    <m/>
    <m/>
    <x v="0"/>
    <x v="0"/>
    <x v="0"/>
    <x v="0"/>
    <x v="0"/>
    <s v="null"/>
    <m/>
    <m/>
    <m/>
    <m/>
    <s v="null"/>
  </r>
  <r>
    <x v="314"/>
    <x v="1647"/>
    <x v="1661"/>
    <x v="2"/>
    <s v="&quot;CID8749648&quot;"/>
    <x v="3"/>
    <x v="75"/>
    <s v="Yamuna Bank"/>
    <n v="10.6"/>
    <n v="25.1"/>
    <x v="0"/>
    <x v="0"/>
    <x v="0"/>
    <x v="0"/>
    <x v="0"/>
    <s v="null"/>
    <n v="506"/>
    <n v="5.29"/>
    <n v="4.3"/>
    <n v="4.9000000000000004"/>
    <s v="UPI"/>
  </r>
  <r>
    <x v="100"/>
    <x v="1648"/>
    <x v="1662"/>
    <x v="1"/>
    <s v="&quot;CID7595942&quot;"/>
    <x v="1"/>
    <x v="44"/>
    <s v="Kashmere Gate ISBT"/>
    <n v="2.2999999999999998"/>
    <n v="24.6"/>
    <x v="0"/>
    <x v="0"/>
    <x v="0"/>
    <x v="0"/>
    <x v="1"/>
    <s v="Customer Demand"/>
    <n v="138"/>
    <n v="12.52"/>
    <m/>
    <m/>
    <s v="UPI"/>
  </r>
  <r>
    <x v="92"/>
    <x v="1649"/>
    <x v="1663"/>
    <x v="3"/>
    <s v="&quot;CID7775787&quot;"/>
    <x v="6"/>
    <x v="123"/>
    <s v="Karol Bagh"/>
    <n v="9.8000000000000007"/>
    <m/>
    <x v="0"/>
    <x v="0"/>
    <x v="1"/>
    <x v="3"/>
    <x v="0"/>
    <s v="null"/>
    <m/>
    <m/>
    <m/>
    <m/>
    <s v="null"/>
  </r>
  <r>
    <x v="182"/>
    <x v="1650"/>
    <x v="1664"/>
    <x v="2"/>
    <s v="&quot;CID6593623&quot;"/>
    <x v="3"/>
    <x v="117"/>
    <s v="Karkarduma"/>
    <n v="6.6"/>
    <n v="27.4"/>
    <x v="0"/>
    <x v="0"/>
    <x v="0"/>
    <x v="0"/>
    <x v="0"/>
    <s v="null"/>
    <n v="1313"/>
    <n v="45.48"/>
    <n v="4.3"/>
    <n v="4.9000000000000004"/>
    <s v="UPI"/>
  </r>
  <r>
    <x v="313"/>
    <x v="1651"/>
    <x v="1665"/>
    <x v="3"/>
    <s v="&quot;CID9897288&quot;"/>
    <x v="2"/>
    <x v="11"/>
    <s v="Nehru Place"/>
    <n v="6"/>
    <m/>
    <x v="0"/>
    <x v="0"/>
    <x v="1"/>
    <x v="3"/>
    <x v="0"/>
    <s v="null"/>
    <m/>
    <m/>
    <m/>
    <m/>
    <s v="null"/>
  </r>
  <r>
    <x v="96"/>
    <x v="1652"/>
    <x v="1666"/>
    <x v="2"/>
    <s v="&quot;CID8217887&quot;"/>
    <x v="4"/>
    <x v="26"/>
    <s v="Okhla"/>
    <n v="9.8000000000000007"/>
    <n v="33.200000000000003"/>
    <x v="0"/>
    <x v="0"/>
    <x v="0"/>
    <x v="0"/>
    <x v="0"/>
    <s v="null"/>
    <n v="519"/>
    <n v="28.7"/>
    <n v="4.0999999999999996"/>
    <n v="4.4000000000000004"/>
    <s v="Uber Wallet"/>
  </r>
  <r>
    <x v="82"/>
    <x v="1653"/>
    <x v="1667"/>
    <x v="2"/>
    <s v="&quot;CID5465164&quot;"/>
    <x v="2"/>
    <x v="172"/>
    <s v="Mayur Vihar"/>
    <n v="14.1"/>
    <n v="35.6"/>
    <x v="0"/>
    <x v="0"/>
    <x v="0"/>
    <x v="0"/>
    <x v="0"/>
    <s v="null"/>
    <n v="163"/>
    <n v="16.03"/>
    <n v="3.8"/>
    <n v="4.8"/>
    <s v="UPI"/>
  </r>
  <r>
    <x v="182"/>
    <x v="1654"/>
    <x v="1668"/>
    <x v="2"/>
    <s v="&quot;CID2357346&quot;"/>
    <x v="1"/>
    <x v="160"/>
    <s v="Ambience Mall"/>
    <n v="4"/>
    <n v="33.799999999999997"/>
    <x v="0"/>
    <x v="0"/>
    <x v="0"/>
    <x v="0"/>
    <x v="0"/>
    <s v="null"/>
    <n v="321"/>
    <n v="47.04"/>
    <n v="4.0999999999999996"/>
    <n v="3.7"/>
    <s v="UPI"/>
  </r>
  <r>
    <x v="1"/>
    <x v="1655"/>
    <x v="1669"/>
    <x v="0"/>
    <s v="&quot;CID7666652&quot;"/>
    <x v="1"/>
    <x v="34"/>
    <s v="Connaught Place"/>
    <m/>
    <m/>
    <x v="0"/>
    <x v="0"/>
    <x v="0"/>
    <x v="0"/>
    <x v="0"/>
    <s v="null"/>
    <m/>
    <m/>
    <m/>
    <m/>
    <s v="null"/>
  </r>
  <r>
    <x v="12"/>
    <x v="1656"/>
    <x v="1670"/>
    <x v="2"/>
    <s v="&quot;CID8586568&quot;"/>
    <x v="2"/>
    <x v="142"/>
    <s v="Seelampur"/>
    <n v="3"/>
    <n v="27.9"/>
    <x v="0"/>
    <x v="0"/>
    <x v="0"/>
    <x v="0"/>
    <x v="0"/>
    <s v="null"/>
    <n v="137"/>
    <n v="40.78"/>
    <n v="4.5999999999999996"/>
    <n v="4.9000000000000004"/>
    <s v="Cash"/>
  </r>
  <r>
    <x v="95"/>
    <x v="1657"/>
    <x v="1671"/>
    <x v="3"/>
    <s v="&quot;CID9027504&quot;"/>
    <x v="1"/>
    <x v="156"/>
    <s v="Vidhan Sabha"/>
    <n v="10.6"/>
    <m/>
    <x v="0"/>
    <x v="0"/>
    <x v="1"/>
    <x v="1"/>
    <x v="0"/>
    <s v="null"/>
    <m/>
    <m/>
    <m/>
    <m/>
    <s v="null"/>
  </r>
  <r>
    <x v="58"/>
    <x v="1658"/>
    <x v="1672"/>
    <x v="1"/>
    <s v="&quot;CID5178399&quot;"/>
    <x v="3"/>
    <x v="4"/>
    <s v="Paharganj"/>
    <n v="2"/>
    <n v="19"/>
    <x v="0"/>
    <x v="0"/>
    <x v="0"/>
    <x v="0"/>
    <x v="1"/>
    <s v="Vehicle Breakdown"/>
    <n v="379"/>
    <n v="6.26"/>
    <m/>
    <m/>
    <s v="UPI"/>
  </r>
  <r>
    <x v="58"/>
    <x v="1659"/>
    <x v="1673"/>
    <x v="2"/>
    <s v="&quot;CID7881360&quot;"/>
    <x v="4"/>
    <x v="30"/>
    <s v="Rohini"/>
    <n v="11.3"/>
    <n v="43.5"/>
    <x v="0"/>
    <x v="0"/>
    <x v="0"/>
    <x v="0"/>
    <x v="0"/>
    <s v="null"/>
    <n v="245"/>
    <n v="47.19"/>
    <n v="4.5999999999999996"/>
    <n v="4.9000000000000004"/>
    <s v="Cash"/>
  </r>
  <r>
    <x v="17"/>
    <x v="1660"/>
    <x v="1674"/>
    <x v="2"/>
    <s v="&quot;CID7649582&quot;"/>
    <x v="3"/>
    <x v="109"/>
    <s v="Panchsheel Park"/>
    <n v="2.1"/>
    <n v="39.200000000000003"/>
    <x v="0"/>
    <x v="0"/>
    <x v="0"/>
    <x v="0"/>
    <x v="0"/>
    <s v="null"/>
    <n v="129"/>
    <n v="27.76"/>
    <n v="3.7"/>
    <n v="4.3"/>
    <s v="Cash"/>
  </r>
  <r>
    <x v="25"/>
    <x v="1661"/>
    <x v="1675"/>
    <x v="2"/>
    <s v="&quot;CID9899608&quot;"/>
    <x v="3"/>
    <x v="34"/>
    <s v="South Extension"/>
    <n v="6.7"/>
    <n v="32.700000000000003"/>
    <x v="0"/>
    <x v="0"/>
    <x v="0"/>
    <x v="0"/>
    <x v="0"/>
    <s v="null"/>
    <n v="991"/>
    <n v="6.77"/>
    <n v="4.2"/>
    <n v="4.5999999999999996"/>
    <s v="Cash"/>
  </r>
  <r>
    <x v="140"/>
    <x v="1662"/>
    <x v="1676"/>
    <x v="2"/>
    <s v="&quot;CID3274661&quot;"/>
    <x v="2"/>
    <x v="61"/>
    <s v="Pragati Maidan"/>
    <n v="13.7"/>
    <n v="21.9"/>
    <x v="0"/>
    <x v="0"/>
    <x v="0"/>
    <x v="0"/>
    <x v="0"/>
    <s v="null"/>
    <n v="273"/>
    <n v="46.44"/>
    <n v="4.5999999999999996"/>
    <n v="4.4000000000000004"/>
    <s v="UPI"/>
  </r>
  <r>
    <x v="268"/>
    <x v="1663"/>
    <x v="1677"/>
    <x v="2"/>
    <s v="&quot;CID9112882&quot;"/>
    <x v="1"/>
    <x v="149"/>
    <s v="Ghitorni"/>
    <n v="5"/>
    <n v="28.1"/>
    <x v="0"/>
    <x v="0"/>
    <x v="0"/>
    <x v="0"/>
    <x v="0"/>
    <s v="null"/>
    <n v="1202"/>
    <n v="48.17"/>
    <n v="4.7"/>
    <n v="4.9000000000000004"/>
    <s v="Cash"/>
  </r>
  <r>
    <x v="222"/>
    <x v="1664"/>
    <x v="1678"/>
    <x v="2"/>
    <s v="&quot;CID6983212&quot;"/>
    <x v="2"/>
    <x v="102"/>
    <s v="Hauz Khas"/>
    <n v="13.1"/>
    <n v="16.2"/>
    <x v="0"/>
    <x v="0"/>
    <x v="0"/>
    <x v="0"/>
    <x v="0"/>
    <s v="null"/>
    <n v="379"/>
    <n v="2.79"/>
    <n v="5"/>
    <n v="4.5999999999999996"/>
    <s v="Cash"/>
  </r>
  <r>
    <x v="190"/>
    <x v="1665"/>
    <x v="1679"/>
    <x v="2"/>
    <s v="&quot;CID6027264&quot;"/>
    <x v="3"/>
    <x v="107"/>
    <s v="Civil Lines Gurgaon"/>
    <n v="3.5"/>
    <n v="17.399999999999999"/>
    <x v="0"/>
    <x v="0"/>
    <x v="0"/>
    <x v="0"/>
    <x v="0"/>
    <s v="null"/>
    <n v="926"/>
    <n v="14.14"/>
    <n v="4.2"/>
    <n v="4.3"/>
    <s v="UPI"/>
  </r>
  <r>
    <x v="203"/>
    <x v="1666"/>
    <x v="1680"/>
    <x v="2"/>
    <s v="&quot;CID8890567&quot;"/>
    <x v="0"/>
    <x v="36"/>
    <s v="Raj Nagar Extension"/>
    <n v="13.4"/>
    <n v="17.399999999999999"/>
    <x v="0"/>
    <x v="0"/>
    <x v="0"/>
    <x v="0"/>
    <x v="0"/>
    <s v="null"/>
    <n v="209"/>
    <n v="28.41"/>
    <n v="5"/>
    <n v="3.8"/>
    <s v="UPI"/>
  </r>
  <r>
    <x v="73"/>
    <x v="1667"/>
    <x v="1681"/>
    <x v="2"/>
    <s v="&quot;CID4901464&quot;"/>
    <x v="2"/>
    <x v="140"/>
    <s v="Kashmere Gate ISBT"/>
    <n v="2.2000000000000002"/>
    <n v="27.9"/>
    <x v="0"/>
    <x v="0"/>
    <x v="0"/>
    <x v="0"/>
    <x v="0"/>
    <s v="null"/>
    <n v="1740"/>
    <n v="3.76"/>
    <n v="3.6"/>
    <n v="4.5"/>
    <s v="Cash"/>
  </r>
  <r>
    <x v="342"/>
    <x v="1668"/>
    <x v="1682"/>
    <x v="2"/>
    <s v="&quot;CID2206182&quot;"/>
    <x v="5"/>
    <x v="79"/>
    <s v="Khan Market"/>
    <n v="8.6"/>
    <n v="31.9"/>
    <x v="0"/>
    <x v="0"/>
    <x v="0"/>
    <x v="0"/>
    <x v="0"/>
    <s v="null"/>
    <n v="425"/>
    <n v="24.22"/>
    <n v="3.4"/>
    <n v="4.4000000000000004"/>
    <s v="Cash"/>
  </r>
  <r>
    <x v="124"/>
    <x v="1669"/>
    <x v="1683"/>
    <x v="2"/>
    <s v="&quot;CID1872182&quot;"/>
    <x v="2"/>
    <x v="142"/>
    <s v="Saidulajab"/>
    <n v="4.9000000000000004"/>
    <n v="39.700000000000003"/>
    <x v="0"/>
    <x v="0"/>
    <x v="0"/>
    <x v="0"/>
    <x v="0"/>
    <s v="null"/>
    <n v="909"/>
    <n v="21.29"/>
    <n v="4.8"/>
    <n v="4.8"/>
    <s v="UPI"/>
  </r>
  <r>
    <x v="314"/>
    <x v="1670"/>
    <x v="1684"/>
    <x v="2"/>
    <s v="&quot;CID4665668&quot;"/>
    <x v="1"/>
    <x v="118"/>
    <s v="New Delhi Railway Station"/>
    <n v="13.8"/>
    <n v="31.6"/>
    <x v="0"/>
    <x v="0"/>
    <x v="0"/>
    <x v="0"/>
    <x v="0"/>
    <s v="null"/>
    <n v="810"/>
    <n v="35.04"/>
    <n v="3.2"/>
    <n v="4.0999999999999996"/>
    <s v="Uber Wallet"/>
  </r>
  <r>
    <x v="15"/>
    <x v="1671"/>
    <x v="1685"/>
    <x v="3"/>
    <s v="&quot;CID2359874&quot;"/>
    <x v="4"/>
    <x v="107"/>
    <s v="IIT Delhi"/>
    <n v="10.1"/>
    <m/>
    <x v="0"/>
    <x v="0"/>
    <x v="1"/>
    <x v="4"/>
    <x v="0"/>
    <s v="null"/>
    <m/>
    <m/>
    <m/>
    <m/>
    <s v="null"/>
  </r>
  <r>
    <x v="148"/>
    <x v="1672"/>
    <x v="1686"/>
    <x v="0"/>
    <s v="&quot;CID8533693&quot;"/>
    <x v="3"/>
    <x v="10"/>
    <s v="Lajpat Nagar"/>
    <m/>
    <m/>
    <x v="0"/>
    <x v="0"/>
    <x v="0"/>
    <x v="0"/>
    <x v="0"/>
    <s v="null"/>
    <m/>
    <m/>
    <m/>
    <m/>
    <s v="null"/>
  </r>
  <r>
    <x v="120"/>
    <x v="1673"/>
    <x v="1687"/>
    <x v="2"/>
    <s v="&quot;CID1375443&quot;"/>
    <x v="1"/>
    <x v="18"/>
    <s v="Khandsa"/>
    <n v="14.2"/>
    <n v="19.899999999999999"/>
    <x v="0"/>
    <x v="0"/>
    <x v="0"/>
    <x v="0"/>
    <x v="0"/>
    <s v="null"/>
    <n v="1046"/>
    <n v="49.62"/>
    <n v="3.8"/>
    <n v="3.9"/>
    <s v="UPI"/>
  </r>
  <r>
    <x v="59"/>
    <x v="1674"/>
    <x v="1688"/>
    <x v="2"/>
    <s v="&quot;CID7828692&quot;"/>
    <x v="2"/>
    <x v="63"/>
    <s v="Raj Nagar Extension"/>
    <n v="5.0999999999999996"/>
    <n v="31.6"/>
    <x v="0"/>
    <x v="0"/>
    <x v="0"/>
    <x v="0"/>
    <x v="0"/>
    <s v="null"/>
    <n v="330"/>
    <n v="4.2699999999999996"/>
    <n v="4.3"/>
    <n v="3.9"/>
    <s v="UPI"/>
  </r>
  <r>
    <x v="166"/>
    <x v="384"/>
    <x v="1689"/>
    <x v="2"/>
    <s v="&quot;CID9766067&quot;"/>
    <x v="1"/>
    <x v="159"/>
    <s v="Lajpat Nagar"/>
    <n v="3.9"/>
    <n v="41.2"/>
    <x v="0"/>
    <x v="0"/>
    <x v="0"/>
    <x v="0"/>
    <x v="0"/>
    <s v="null"/>
    <n v="314"/>
    <n v="13.89"/>
    <n v="3.3"/>
    <n v="4.3"/>
    <s v="Cash"/>
  </r>
  <r>
    <x v="67"/>
    <x v="1675"/>
    <x v="1690"/>
    <x v="2"/>
    <s v="&quot;CID2185287&quot;"/>
    <x v="1"/>
    <x v="88"/>
    <s v="Rohini West"/>
    <n v="7.9"/>
    <n v="25.3"/>
    <x v="0"/>
    <x v="0"/>
    <x v="0"/>
    <x v="0"/>
    <x v="0"/>
    <s v="null"/>
    <n v="469"/>
    <n v="28.22"/>
    <n v="4.4000000000000004"/>
    <n v="4.8"/>
    <s v="UPI"/>
  </r>
  <r>
    <x v="59"/>
    <x v="1676"/>
    <x v="1691"/>
    <x v="4"/>
    <s v="&quot;CID4918978&quot;"/>
    <x v="2"/>
    <x v="78"/>
    <s v="Laxmi Nagar"/>
    <n v="7.9"/>
    <m/>
    <x v="1"/>
    <x v="5"/>
    <x v="0"/>
    <x v="0"/>
    <x v="0"/>
    <s v="null"/>
    <m/>
    <m/>
    <m/>
    <m/>
    <s v="null"/>
  </r>
  <r>
    <x v="263"/>
    <x v="1677"/>
    <x v="1692"/>
    <x v="2"/>
    <s v="&quot;CID8698688&quot;"/>
    <x v="2"/>
    <x v="39"/>
    <s v="AIIMS"/>
    <n v="6.9"/>
    <n v="31.2"/>
    <x v="0"/>
    <x v="0"/>
    <x v="0"/>
    <x v="0"/>
    <x v="0"/>
    <s v="null"/>
    <n v="130"/>
    <n v="10.68"/>
    <n v="3.1"/>
    <n v="4.3"/>
    <s v="UPI"/>
  </r>
  <r>
    <x v="314"/>
    <x v="1678"/>
    <x v="1693"/>
    <x v="2"/>
    <s v="&quot;CID3526321&quot;"/>
    <x v="4"/>
    <x v="30"/>
    <s v="Hauz Rani"/>
    <n v="14.6"/>
    <n v="34.700000000000003"/>
    <x v="0"/>
    <x v="0"/>
    <x v="0"/>
    <x v="0"/>
    <x v="0"/>
    <s v="null"/>
    <n v="249"/>
    <n v="37.21"/>
    <n v="3"/>
    <n v="5"/>
    <s v="UPI"/>
  </r>
  <r>
    <x v="42"/>
    <x v="1679"/>
    <x v="1694"/>
    <x v="4"/>
    <s v="&quot;CID2627299&quot;"/>
    <x v="3"/>
    <x v="40"/>
    <s v="Old Gurgaon"/>
    <n v="10.9"/>
    <m/>
    <x v="1"/>
    <x v="4"/>
    <x v="0"/>
    <x v="0"/>
    <x v="0"/>
    <s v="null"/>
    <m/>
    <m/>
    <m/>
    <m/>
    <s v="null"/>
  </r>
  <r>
    <x v="205"/>
    <x v="1680"/>
    <x v="1695"/>
    <x v="0"/>
    <s v="&quot;CID3145746&quot;"/>
    <x v="0"/>
    <x v="63"/>
    <s v="IGNOU Road"/>
    <m/>
    <m/>
    <x v="0"/>
    <x v="0"/>
    <x v="0"/>
    <x v="0"/>
    <x v="0"/>
    <s v="null"/>
    <m/>
    <m/>
    <m/>
    <m/>
    <s v="null"/>
  </r>
  <r>
    <x v="250"/>
    <x v="1681"/>
    <x v="1696"/>
    <x v="3"/>
    <s v="&quot;CID2890571&quot;"/>
    <x v="2"/>
    <x v="154"/>
    <s v="Bahadurgarh"/>
    <n v="9"/>
    <m/>
    <x v="0"/>
    <x v="0"/>
    <x v="1"/>
    <x v="1"/>
    <x v="0"/>
    <s v="null"/>
    <m/>
    <m/>
    <m/>
    <m/>
    <s v="null"/>
  </r>
  <r>
    <x v="342"/>
    <x v="1682"/>
    <x v="1697"/>
    <x v="3"/>
    <s v="&quot;CID4180795&quot;"/>
    <x v="1"/>
    <x v="62"/>
    <s v="Green Park"/>
    <n v="5"/>
    <m/>
    <x v="0"/>
    <x v="0"/>
    <x v="1"/>
    <x v="4"/>
    <x v="0"/>
    <s v="null"/>
    <m/>
    <m/>
    <m/>
    <m/>
    <s v="null"/>
  </r>
  <r>
    <x v="134"/>
    <x v="1683"/>
    <x v="1698"/>
    <x v="2"/>
    <s v="&quot;CID1516959&quot;"/>
    <x v="3"/>
    <x v="84"/>
    <s v="Ardee City"/>
    <n v="12.3"/>
    <n v="36.200000000000003"/>
    <x v="0"/>
    <x v="0"/>
    <x v="0"/>
    <x v="0"/>
    <x v="0"/>
    <s v="null"/>
    <n v="640"/>
    <n v="22.33"/>
    <n v="4.5999999999999996"/>
    <n v="4.2"/>
    <s v="Cash"/>
  </r>
  <r>
    <x v="94"/>
    <x v="1684"/>
    <x v="1699"/>
    <x v="2"/>
    <s v="&quot;CID3932555&quot;"/>
    <x v="6"/>
    <x v="18"/>
    <s v="Shahdara"/>
    <n v="4.5999999999999996"/>
    <n v="36.700000000000003"/>
    <x v="0"/>
    <x v="0"/>
    <x v="0"/>
    <x v="0"/>
    <x v="0"/>
    <s v="null"/>
    <n v="369"/>
    <n v="23.88"/>
    <n v="4.2"/>
    <n v="4.2"/>
    <s v="Credit Card"/>
  </r>
  <r>
    <x v="186"/>
    <x v="1685"/>
    <x v="1700"/>
    <x v="1"/>
    <s v="&quot;CID5603872&quot;"/>
    <x v="4"/>
    <x v="160"/>
    <s v="Rohini West"/>
    <n v="2.7"/>
    <n v="29.3"/>
    <x v="0"/>
    <x v="0"/>
    <x v="0"/>
    <x v="0"/>
    <x v="1"/>
    <s v="Other Issue"/>
    <n v="181"/>
    <n v="5.83"/>
    <m/>
    <m/>
    <s v="UPI"/>
  </r>
  <r>
    <x v="12"/>
    <x v="1686"/>
    <x v="1701"/>
    <x v="2"/>
    <s v="&quot;CID7660467&quot;"/>
    <x v="4"/>
    <x v="141"/>
    <s v="Sarojini Nagar"/>
    <n v="6.8"/>
    <n v="43.8"/>
    <x v="0"/>
    <x v="0"/>
    <x v="0"/>
    <x v="0"/>
    <x v="0"/>
    <s v="null"/>
    <n v="223"/>
    <n v="24.74"/>
    <n v="3.6"/>
    <n v="3.9"/>
    <s v="UPI"/>
  </r>
  <r>
    <x v="85"/>
    <x v="1687"/>
    <x v="1702"/>
    <x v="3"/>
    <s v="&quot;CID8313629&quot;"/>
    <x v="2"/>
    <x v="131"/>
    <s v="Dilshad Garden"/>
    <n v="5.3"/>
    <m/>
    <x v="0"/>
    <x v="0"/>
    <x v="1"/>
    <x v="4"/>
    <x v="0"/>
    <s v="null"/>
    <m/>
    <m/>
    <m/>
    <m/>
    <s v="null"/>
  </r>
  <r>
    <x v="218"/>
    <x v="1688"/>
    <x v="1703"/>
    <x v="2"/>
    <s v="&quot;CID6644328&quot;"/>
    <x v="1"/>
    <x v="33"/>
    <s v="Chirag Delhi"/>
    <n v="9.9"/>
    <n v="44.9"/>
    <x v="0"/>
    <x v="0"/>
    <x v="0"/>
    <x v="0"/>
    <x v="0"/>
    <s v="null"/>
    <n v="675"/>
    <n v="46.23"/>
    <n v="4.9000000000000004"/>
    <n v="4.3"/>
    <s v="Cash"/>
  </r>
  <r>
    <x v="215"/>
    <x v="1689"/>
    <x v="1704"/>
    <x v="2"/>
    <s v="&quot;CID7997658&quot;"/>
    <x v="4"/>
    <x v="104"/>
    <s v="Rajiv Chowk"/>
    <n v="2.4"/>
    <n v="27.3"/>
    <x v="0"/>
    <x v="0"/>
    <x v="0"/>
    <x v="0"/>
    <x v="0"/>
    <s v="null"/>
    <n v="348"/>
    <n v="36.090000000000003"/>
    <n v="4.3"/>
    <n v="5"/>
    <s v="Credit Card"/>
  </r>
  <r>
    <x v="21"/>
    <x v="1690"/>
    <x v="1705"/>
    <x v="2"/>
    <s v="&quot;CID2195351&quot;"/>
    <x v="5"/>
    <x v="18"/>
    <s v="Noida Sector 18"/>
    <n v="11.2"/>
    <n v="19.2"/>
    <x v="0"/>
    <x v="0"/>
    <x v="0"/>
    <x v="0"/>
    <x v="0"/>
    <s v="null"/>
    <n v="207"/>
    <n v="45.18"/>
    <n v="4.2"/>
    <n v="4.2"/>
    <s v="UPI"/>
  </r>
  <r>
    <x v="118"/>
    <x v="1691"/>
    <x v="1706"/>
    <x v="2"/>
    <s v="&quot;CID8695428&quot;"/>
    <x v="3"/>
    <x v="71"/>
    <s v="Pitampura"/>
    <n v="15"/>
    <n v="37"/>
    <x v="0"/>
    <x v="0"/>
    <x v="0"/>
    <x v="0"/>
    <x v="0"/>
    <s v="null"/>
    <n v="450"/>
    <n v="24.32"/>
    <n v="4.0999999999999996"/>
    <n v="4.2"/>
    <s v="Uber Wallet"/>
  </r>
  <r>
    <x v="100"/>
    <x v="1692"/>
    <x v="1707"/>
    <x v="2"/>
    <s v="&quot;CID7278887&quot;"/>
    <x v="4"/>
    <x v="105"/>
    <s v="Bahadurgarh"/>
    <n v="10.8"/>
    <n v="18.899999999999999"/>
    <x v="0"/>
    <x v="0"/>
    <x v="0"/>
    <x v="0"/>
    <x v="0"/>
    <s v="null"/>
    <n v="1510"/>
    <n v="16.43"/>
    <n v="4.2"/>
    <n v="3.6"/>
    <s v="Credit Card"/>
  </r>
  <r>
    <x v="61"/>
    <x v="1693"/>
    <x v="1708"/>
    <x v="2"/>
    <s v="&quot;CID4445738&quot;"/>
    <x v="0"/>
    <x v="12"/>
    <s v="Sonipat"/>
    <n v="10.8"/>
    <n v="22"/>
    <x v="0"/>
    <x v="0"/>
    <x v="0"/>
    <x v="0"/>
    <x v="0"/>
    <s v="null"/>
    <n v="979"/>
    <n v="34.94"/>
    <n v="3.7"/>
    <n v="4.5999999999999996"/>
    <s v="UPI"/>
  </r>
  <r>
    <x v="346"/>
    <x v="1694"/>
    <x v="1709"/>
    <x v="2"/>
    <s v="&quot;CID4675919&quot;"/>
    <x v="3"/>
    <x v="108"/>
    <s v="Jhilmil"/>
    <n v="13.3"/>
    <n v="18.899999999999999"/>
    <x v="0"/>
    <x v="0"/>
    <x v="0"/>
    <x v="0"/>
    <x v="0"/>
    <s v="null"/>
    <n v="318"/>
    <n v="5.42"/>
    <n v="4.5"/>
    <n v="3.9"/>
    <s v="Credit Card"/>
  </r>
  <r>
    <x v="4"/>
    <x v="1695"/>
    <x v="1710"/>
    <x v="2"/>
    <s v="&quot;CID8734379&quot;"/>
    <x v="2"/>
    <x v="63"/>
    <s v="Anand Vihar"/>
    <n v="11.9"/>
    <n v="38.1"/>
    <x v="0"/>
    <x v="0"/>
    <x v="0"/>
    <x v="0"/>
    <x v="0"/>
    <s v="null"/>
    <n v="110"/>
    <n v="32.6"/>
    <n v="3.7"/>
    <n v="4.3"/>
    <s v="Cash"/>
  </r>
  <r>
    <x v="309"/>
    <x v="1696"/>
    <x v="1711"/>
    <x v="1"/>
    <s v="&quot;CID9076486&quot;"/>
    <x v="5"/>
    <x v="8"/>
    <s v="Chanakyapuri"/>
    <n v="7.2"/>
    <n v="26.2"/>
    <x v="0"/>
    <x v="0"/>
    <x v="0"/>
    <x v="0"/>
    <x v="1"/>
    <s v="Other Issue"/>
    <n v="468"/>
    <n v="11.51"/>
    <m/>
    <m/>
    <s v="Cash"/>
  </r>
  <r>
    <x v="104"/>
    <x v="1697"/>
    <x v="1712"/>
    <x v="2"/>
    <s v="&quot;CID8434703&quot;"/>
    <x v="2"/>
    <x v="0"/>
    <s v="Gurgaon Railway Station"/>
    <n v="8.6"/>
    <n v="38.200000000000003"/>
    <x v="0"/>
    <x v="0"/>
    <x v="0"/>
    <x v="0"/>
    <x v="0"/>
    <s v="null"/>
    <n v="359"/>
    <n v="16.39"/>
    <n v="4.5999999999999996"/>
    <n v="4.5999999999999996"/>
    <s v="UPI"/>
  </r>
  <r>
    <x v="306"/>
    <x v="1698"/>
    <x v="1713"/>
    <x v="2"/>
    <s v="&quot;CID7131436&quot;"/>
    <x v="2"/>
    <x v="118"/>
    <s v="Panipat"/>
    <n v="7"/>
    <n v="42.5"/>
    <x v="0"/>
    <x v="0"/>
    <x v="0"/>
    <x v="0"/>
    <x v="0"/>
    <s v="null"/>
    <n v="486"/>
    <n v="44.29"/>
    <n v="3.9"/>
    <n v="4.2"/>
    <s v="Credit Card"/>
  </r>
  <r>
    <x v="142"/>
    <x v="1699"/>
    <x v="1714"/>
    <x v="2"/>
    <s v="&quot;CID9722628&quot;"/>
    <x v="5"/>
    <x v="161"/>
    <s v="Preet Vihar"/>
    <n v="6.5"/>
    <n v="44.8"/>
    <x v="0"/>
    <x v="0"/>
    <x v="0"/>
    <x v="0"/>
    <x v="0"/>
    <s v="null"/>
    <n v="626"/>
    <n v="16.36"/>
    <n v="4.3"/>
    <n v="3.7"/>
    <s v="Credit Card"/>
  </r>
  <r>
    <x v="303"/>
    <x v="1700"/>
    <x v="1715"/>
    <x v="2"/>
    <s v="&quot;CID5432257&quot;"/>
    <x v="4"/>
    <x v="126"/>
    <s v="Bhiwadi"/>
    <n v="5.2"/>
    <n v="18.8"/>
    <x v="0"/>
    <x v="0"/>
    <x v="0"/>
    <x v="0"/>
    <x v="0"/>
    <s v="null"/>
    <n v="323"/>
    <n v="42.31"/>
    <n v="4.3"/>
    <n v="4.2"/>
    <s v="UPI"/>
  </r>
  <r>
    <x v="205"/>
    <x v="1701"/>
    <x v="1716"/>
    <x v="2"/>
    <s v="&quot;CID8078527&quot;"/>
    <x v="5"/>
    <x v="17"/>
    <s v="Model Town"/>
    <n v="4"/>
    <n v="20.8"/>
    <x v="0"/>
    <x v="0"/>
    <x v="0"/>
    <x v="0"/>
    <x v="0"/>
    <s v="null"/>
    <n v="63"/>
    <n v="40.6"/>
    <n v="4.2"/>
    <n v="3.4"/>
    <s v="UPI"/>
  </r>
  <r>
    <x v="115"/>
    <x v="1702"/>
    <x v="1717"/>
    <x v="2"/>
    <s v="&quot;CID8082001&quot;"/>
    <x v="1"/>
    <x v="5"/>
    <s v="Old Gurgaon"/>
    <n v="3.8"/>
    <n v="28.1"/>
    <x v="0"/>
    <x v="0"/>
    <x v="0"/>
    <x v="0"/>
    <x v="0"/>
    <s v="null"/>
    <n v="275"/>
    <n v="47.6"/>
    <n v="4.4000000000000004"/>
    <n v="4.7"/>
    <s v="UPI"/>
  </r>
  <r>
    <x v="205"/>
    <x v="1703"/>
    <x v="1718"/>
    <x v="2"/>
    <s v="&quot;CID8124748&quot;"/>
    <x v="5"/>
    <x v="62"/>
    <s v="Noida Sector 62"/>
    <n v="8.6"/>
    <n v="36.299999999999997"/>
    <x v="0"/>
    <x v="0"/>
    <x v="0"/>
    <x v="0"/>
    <x v="0"/>
    <s v="null"/>
    <n v="728"/>
    <n v="5.14"/>
    <n v="4.5999999999999996"/>
    <n v="4.4000000000000004"/>
    <s v="Debit Card"/>
  </r>
  <r>
    <x v="126"/>
    <x v="1704"/>
    <x v="1719"/>
    <x v="2"/>
    <s v="&quot;CID9417519&quot;"/>
    <x v="5"/>
    <x v="5"/>
    <s v="Hero Honda Chowk"/>
    <n v="5"/>
    <n v="32.700000000000003"/>
    <x v="0"/>
    <x v="0"/>
    <x v="0"/>
    <x v="0"/>
    <x v="0"/>
    <s v="null"/>
    <n v="335"/>
    <n v="39.74"/>
    <n v="4.4000000000000004"/>
    <n v="4.7"/>
    <s v="Debit Card"/>
  </r>
  <r>
    <x v="146"/>
    <x v="1705"/>
    <x v="1720"/>
    <x v="2"/>
    <s v="&quot;CID1109488&quot;"/>
    <x v="4"/>
    <x v="158"/>
    <s v="Narsinghpur"/>
    <n v="12.6"/>
    <n v="37.200000000000003"/>
    <x v="0"/>
    <x v="0"/>
    <x v="0"/>
    <x v="0"/>
    <x v="0"/>
    <s v="null"/>
    <n v="283"/>
    <n v="15.45"/>
    <n v="4.2"/>
    <n v="3.6"/>
    <s v="UPI"/>
  </r>
  <r>
    <x v="322"/>
    <x v="1706"/>
    <x v="1721"/>
    <x v="3"/>
    <s v="&quot;CID3656608&quot;"/>
    <x v="0"/>
    <x v="84"/>
    <s v="Kashmere Gate"/>
    <n v="4.5999999999999996"/>
    <m/>
    <x v="0"/>
    <x v="0"/>
    <x v="1"/>
    <x v="4"/>
    <x v="0"/>
    <s v="null"/>
    <m/>
    <m/>
    <m/>
    <m/>
    <s v="null"/>
  </r>
  <r>
    <x v="43"/>
    <x v="1707"/>
    <x v="1722"/>
    <x v="2"/>
    <s v="&quot;CID7889341&quot;"/>
    <x v="5"/>
    <x v="3"/>
    <s v="Sonipat"/>
    <n v="10.3"/>
    <n v="44.9"/>
    <x v="0"/>
    <x v="0"/>
    <x v="0"/>
    <x v="0"/>
    <x v="0"/>
    <s v="null"/>
    <n v="495"/>
    <n v="5.0999999999999996"/>
    <n v="5"/>
    <n v="4.0999999999999996"/>
    <s v="Cash"/>
  </r>
  <r>
    <x v="247"/>
    <x v="1708"/>
    <x v="1723"/>
    <x v="3"/>
    <s v="&quot;CID4039789&quot;"/>
    <x v="1"/>
    <x v="24"/>
    <s v="Okhla"/>
    <n v="3"/>
    <m/>
    <x v="0"/>
    <x v="0"/>
    <x v="1"/>
    <x v="2"/>
    <x v="0"/>
    <s v="null"/>
    <m/>
    <m/>
    <m/>
    <m/>
    <s v="null"/>
  </r>
  <r>
    <x v="260"/>
    <x v="1709"/>
    <x v="1724"/>
    <x v="2"/>
    <s v="&quot;CID1147668&quot;"/>
    <x v="5"/>
    <x v="166"/>
    <s v="Hauz Khas"/>
    <n v="8.9"/>
    <n v="36.299999999999997"/>
    <x v="0"/>
    <x v="0"/>
    <x v="0"/>
    <x v="0"/>
    <x v="0"/>
    <s v="null"/>
    <n v="468"/>
    <n v="40.770000000000003"/>
    <n v="4.3"/>
    <n v="4.5"/>
    <s v="Debit Card"/>
  </r>
  <r>
    <x v="344"/>
    <x v="1710"/>
    <x v="1725"/>
    <x v="3"/>
    <s v="&quot;CID5982782&quot;"/>
    <x v="2"/>
    <x v="97"/>
    <s v="Subhash Chowk"/>
    <n v="5.7"/>
    <m/>
    <x v="0"/>
    <x v="0"/>
    <x v="1"/>
    <x v="3"/>
    <x v="0"/>
    <s v="null"/>
    <m/>
    <m/>
    <m/>
    <m/>
    <s v="null"/>
  </r>
  <r>
    <x v="153"/>
    <x v="1711"/>
    <x v="1726"/>
    <x v="1"/>
    <s v="&quot;CID6703619&quot;"/>
    <x v="5"/>
    <x v="75"/>
    <s v="Noida Sector 18"/>
    <n v="7.3"/>
    <n v="22.9"/>
    <x v="0"/>
    <x v="0"/>
    <x v="0"/>
    <x v="0"/>
    <x v="1"/>
    <s v="Customer Demand"/>
    <n v="475"/>
    <n v="14.54"/>
    <m/>
    <m/>
    <s v="Cash"/>
  </r>
  <r>
    <x v="198"/>
    <x v="1712"/>
    <x v="1727"/>
    <x v="4"/>
    <s v="&quot;CID9030049&quot;"/>
    <x v="4"/>
    <x v="141"/>
    <s v="Vinobapuri"/>
    <n v="17.8"/>
    <m/>
    <x v="1"/>
    <x v="4"/>
    <x v="0"/>
    <x v="0"/>
    <x v="0"/>
    <s v="null"/>
    <m/>
    <m/>
    <m/>
    <m/>
    <s v="null"/>
  </r>
  <r>
    <x v="146"/>
    <x v="1713"/>
    <x v="1728"/>
    <x v="2"/>
    <s v="&quot;CID4448753&quot;"/>
    <x v="5"/>
    <x v="31"/>
    <s v="New Colony"/>
    <n v="7.8"/>
    <n v="20.100000000000001"/>
    <x v="0"/>
    <x v="0"/>
    <x v="0"/>
    <x v="0"/>
    <x v="0"/>
    <s v="null"/>
    <n v="856"/>
    <n v="15.48"/>
    <n v="4.2"/>
    <n v="3.7"/>
    <s v="Debit Card"/>
  </r>
  <r>
    <x v="132"/>
    <x v="1714"/>
    <x v="1729"/>
    <x v="4"/>
    <s v="&quot;CID8316286&quot;"/>
    <x v="3"/>
    <x v="104"/>
    <s v="Cyber Hub"/>
    <n v="10.4"/>
    <m/>
    <x v="1"/>
    <x v="3"/>
    <x v="0"/>
    <x v="0"/>
    <x v="0"/>
    <s v="null"/>
    <m/>
    <m/>
    <m/>
    <m/>
    <s v="null"/>
  </r>
  <r>
    <x v="290"/>
    <x v="1715"/>
    <x v="1730"/>
    <x v="4"/>
    <s v="&quot;CID3339305&quot;"/>
    <x v="3"/>
    <x v="103"/>
    <s v="Kashmere Gate"/>
    <n v="16"/>
    <m/>
    <x v="1"/>
    <x v="5"/>
    <x v="0"/>
    <x v="0"/>
    <x v="0"/>
    <s v="null"/>
    <m/>
    <m/>
    <m/>
    <m/>
    <s v="null"/>
  </r>
  <r>
    <x v="282"/>
    <x v="1716"/>
    <x v="1731"/>
    <x v="2"/>
    <s v="&quot;CID3635044&quot;"/>
    <x v="4"/>
    <x v="75"/>
    <s v="Paharganj"/>
    <n v="8.8000000000000007"/>
    <n v="40.200000000000003"/>
    <x v="0"/>
    <x v="0"/>
    <x v="0"/>
    <x v="0"/>
    <x v="0"/>
    <s v="null"/>
    <n v="286"/>
    <n v="49.42"/>
    <n v="4.3"/>
    <n v="4.7"/>
    <s v="UPI"/>
  </r>
  <r>
    <x v="333"/>
    <x v="1717"/>
    <x v="1732"/>
    <x v="3"/>
    <s v="&quot;CID6046994&quot;"/>
    <x v="3"/>
    <x v="35"/>
    <s v="Sikanderpur"/>
    <n v="7"/>
    <m/>
    <x v="0"/>
    <x v="0"/>
    <x v="1"/>
    <x v="3"/>
    <x v="0"/>
    <s v="null"/>
    <m/>
    <m/>
    <m/>
    <m/>
    <s v="null"/>
  </r>
  <r>
    <x v="292"/>
    <x v="1718"/>
    <x v="1733"/>
    <x v="2"/>
    <s v="&quot;CID1065662&quot;"/>
    <x v="4"/>
    <x v="134"/>
    <s v="Connaught Place"/>
    <n v="4.8"/>
    <n v="41.4"/>
    <x v="0"/>
    <x v="0"/>
    <x v="0"/>
    <x v="0"/>
    <x v="0"/>
    <s v="null"/>
    <n v="494"/>
    <n v="17.96"/>
    <n v="4.8"/>
    <n v="4.2"/>
    <s v="UPI"/>
  </r>
  <r>
    <x v="256"/>
    <x v="1719"/>
    <x v="1734"/>
    <x v="4"/>
    <s v="&quot;CID2346907&quot;"/>
    <x v="4"/>
    <x v="1"/>
    <s v="Basai Dhankot"/>
    <n v="5.2"/>
    <m/>
    <x v="1"/>
    <x v="4"/>
    <x v="0"/>
    <x v="0"/>
    <x v="0"/>
    <s v="null"/>
    <m/>
    <m/>
    <m/>
    <m/>
    <s v="null"/>
  </r>
  <r>
    <x v="264"/>
    <x v="1720"/>
    <x v="1735"/>
    <x v="3"/>
    <s v="&quot;CID1799380&quot;"/>
    <x v="2"/>
    <x v="119"/>
    <s v="Raj Nagar Extension"/>
    <n v="5.0999999999999996"/>
    <m/>
    <x v="0"/>
    <x v="0"/>
    <x v="1"/>
    <x v="2"/>
    <x v="0"/>
    <s v="null"/>
    <m/>
    <m/>
    <m/>
    <m/>
    <s v="null"/>
  </r>
  <r>
    <x v="122"/>
    <x v="1721"/>
    <x v="1736"/>
    <x v="3"/>
    <s v="&quot;CID5226814&quot;"/>
    <x v="1"/>
    <x v="19"/>
    <s v="Maidan Garhi"/>
    <n v="6.9"/>
    <m/>
    <x v="0"/>
    <x v="0"/>
    <x v="1"/>
    <x v="4"/>
    <x v="0"/>
    <s v="null"/>
    <m/>
    <m/>
    <m/>
    <m/>
    <s v="null"/>
  </r>
  <r>
    <x v="86"/>
    <x v="1722"/>
    <x v="1737"/>
    <x v="2"/>
    <s v="&quot;CID1856212&quot;"/>
    <x v="1"/>
    <x v="74"/>
    <s v="Welcome"/>
    <n v="5.9"/>
    <n v="31.2"/>
    <x v="0"/>
    <x v="0"/>
    <x v="0"/>
    <x v="0"/>
    <x v="0"/>
    <s v="null"/>
    <n v="935"/>
    <n v="42.67"/>
    <n v="4.2"/>
    <n v="4.2"/>
    <s v="Debit Card"/>
  </r>
  <r>
    <x v="284"/>
    <x v="1723"/>
    <x v="1738"/>
    <x v="2"/>
    <s v="&quot;CID4361246&quot;"/>
    <x v="3"/>
    <x v="134"/>
    <s v="IGNOU Road"/>
    <n v="11.5"/>
    <n v="24.2"/>
    <x v="0"/>
    <x v="0"/>
    <x v="0"/>
    <x v="0"/>
    <x v="0"/>
    <s v="null"/>
    <n v="677"/>
    <n v="18.850000000000001"/>
    <n v="4"/>
    <n v="4.5999999999999996"/>
    <s v="UPI"/>
  </r>
  <r>
    <x v="184"/>
    <x v="1724"/>
    <x v="1739"/>
    <x v="2"/>
    <s v="&quot;CID2044236&quot;"/>
    <x v="3"/>
    <x v="32"/>
    <s v="Botanical Garden"/>
    <n v="12.7"/>
    <n v="24"/>
    <x v="0"/>
    <x v="0"/>
    <x v="0"/>
    <x v="0"/>
    <x v="0"/>
    <s v="null"/>
    <n v="292"/>
    <n v="12.85"/>
    <n v="4.2"/>
    <n v="4"/>
    <s v="Cash"/>
  </r>
  <r>
    <x v="19"/>
    <x v="1725"/>
    <x v="1740"/>
    <x v="1"/>
    <s v="&quot;CID9970154&quot;"/>
    <x v="4"/>
    <x v="142"/>
    <s v="Udyog Bhawan"/>
    <n v="6.1"/>
    <n v="20.7"/>
    <x v="0"/>
    <x v="0"/>
    <x v="0"/>
    <x v="0"/>
    <x v="1"/>
    <s v="Customer Demand"/>
    <n v="383"/>
    <n v="12.07"/>
    <m/>
    <m/>
    <s v="Credit Card"/>
  </r>
  <r>
    <x v="334"/>
    <x v="1726"/>
    <x v="1741"/>
    <x v="4"/>
    <s v="&quot;CID3571774&quot;"/>
    <x v="5"/>
    <x v="64"/>
    <s v="Maidan Garhi"/>
    <n v="17.2"/>
    <m/>
    <x v="1"/>
    <x v="3"/>
    <x v="0"/>
    <x v="0"/>
    <x v="0"/>
    <s v="null"/>
    <m/>
    <m/>
    <m/>
    <m/>
    <s v="null"/>
  </r>
  <r>
    <x v="137"/>
    <x v="1727"/>
    <x v="1742"/>
    <x v="2"/>
    <s v="&quot;CID1085175&quot;"/>
    <x v="2"/>
    <x v="147"/>
    <s v="Lok Kalyan Marg"/>
    <n v="8.9"/>
    <n v="26.5"/>
    <x v="0"/>
    <x v="0"/>
    <x v="0"/>
    <x v="0"/>
    <x v="0"/>
    <s v="null"/>
    <n v="491"/>
    <n v="3.43"/>
    <n v="3.6"/>
    <n v="4.3"/>
    <s v="Uber Wallet"/>
  </r>
  <r>
    <x v="168"/>
    <x v="1728"/>
    <x v="1743"/>
    <x v="2"/>
    <s v="&quot;CID8283312&quot;"/>
    <x v="3"/>
    <x v="51"/>
    <s v="Bhiwadi"/>
    <n v="3"/>
    <n v="43.7"/>
    <x v="0"/>
    <x v="0"/>
    <x v="0"/>
    <x v="0"/>
    <x v="0"/>
    <s v="null"/>
    <n v="263"/>
    <n v="8.6999999999999993"/>
    <n v="4.4000000000000004"/>
    <n v="3.9"/>
    <s v="UPI"/>
  </r>
  <r>
    <x v="16"/>
    <x v="1729"/>
    <x v="1744"/>
    <x v="2"/>
    <s v="&quot;CID3004512&quot;"/>
    <x v="0"/>
    <x v="166"/>
    <s v="Bahadurgarh"/>
    <n v="5.4"/>
    <n v="40.6"/>
    <x v="0"/>
    <x v="0"/>
    <x v="0"/>
    <x v="0"/>
    <x v="0"/>
    <s v="null"/>
    <n v="275"/>
    <n v="14.72"/>
    <n v="4.3"/>
    <n v="4.8"/>
    <s v="UPI"/>
  </r>
  <r>
    <x v="233"/>
    <x v="1730"/>
    <x v="1745"/>
    <x v="2"/>
    <s v="&quot;CID3670993&quot;"/>
    <x v="5"/>
    <x v="144"/>
    <s v="Adarsh Nagar"/>
    <n v="5.3"/>
    <n v="44.6"/>
    <x v="0"/>
    <x v="0"/>
    <x v="0"/>
    <x v="0"/>
    <x v="0"/>
    <s v="null"/>
    <n v="446"/>
    <n v="35.68"/>
    <n v="3.1"/>
    <n v="4.0999999999999996"/>
    <s v="UPI"/>
  </r>
  <r>
    <x v="192"/>
    <x v="1731"/>
    <x v="1746"/>
    <x v="3"/>
    <s v="&quot;CID5093352&quot;"/>
    <x v="1"/>
    <x v="115"/>
    <s v="Bhiwadi"/>
    <n v="7.8"/>
    <m/>
    <x v="0"/>
    <x v="0"/>
    <x v="1"/>
    <x v="1"/>
    <x v="0"/>
    <s v="null"/>
    <m/>
    <m/>
    <m/>
    <m/>
    <s v="null"/>
  </r>
  <r>
    <x v="303"/>
    <x v="1732"/>
    <x v="1747"/>
    <x v="1"/>
    <s v="&quot;CID5685133&quot;"/>
    <x v="5"/>
    <x v="82"/>
    <s v="Kashmere Gate"/>
    <n v="6.3"/>
    <n v="15.1"/>
    <x v="0"/>
    <x v="0"/>
    <x v="0"/>
    <x v="0"/>
    <x v="1"/>
    <s v="Vehicle Breakdown"/>
    <n v="422"/>
    <n v="7.77"/>
    <m/>
    <m/>
    <s v="UPI"/>
  </r>
  <r>
    <x v="157"/>
    <x v="1733"/>
    <x v="1748"/>
    <x v="3"/>
    <s v="&quot;CID2887514&quot;"/>
    <x v="1"/>
    <x v="75"/>
    <s v="Hauz Rani"/>
    <n v="8.5"/>
    <m/>
    <x v="0"/>
    <x v="0"/>
    <x v="1"/>
    <x v="2"/>
    <x v="0"/>
    <s v="null"/>
    <m/>
    <m/>
    <m/>
    <m/>
    <s v="null"/>
  </r>
  <r>
    <x v="231"/>
    <x v="1734"/>
    <x v="1749"/>
    <x v="2"/>
    <s v="&quot;CID8644160&quot;"/>
    <x v="4"/>
    <x v="10"/>
    <s v="Delhi Gate"/>
    <n v="4.9000000000000004"/>
    <n v="28.4"/>
    <x v="0"/>
    <x v="0"/>
    <x v="0"/>
    <x v="0"/>
    <x v="0"/>
    <s v="null"/>
    <n v="458"/>
    <n v="7.83"/>
    <n v="4.0999999999999996"/>
    <n v="5"/>
    <s v="Cash"/>
  </r>
  <r>
    <x v="66"/>
    <x v="1735"/>
    <x v="1750"/>
    <x v="2"/>
    <s v="&quot;CID6975092&quot;"/>
    <x v="2"/>
    <x v="108"/>
    <s v="INA Market"/>
    <n v="14.3"/>
    <n v="27.9"/>
    <x v="0"/>
    <x v="0"/>
    <x v="0"/>
    <x v="0"/>
    <x v="0"/>
    <s v="null"/>
    <n v="367"/>
    <n v="43.26"/>
    <n v="4.0999999999999996"/>
    <n v="4.2"/>
    <s v="Uber Wallet"/>
  </r>
  <r>
    <x v="278"/>
    <x v="1736"/>
    <x v="1751"/>
    <x v="3"/>
    <s v="&quot;CID7551344&quot;"/>
    <x v="2"/>
    <x v="118"/>
    <s v="Lajpat Nagar"/>
    <n v="4.9000000000000004"/>
    <m/>
    <x v="0"/>
    <x v="0"/>
    <x v="1"/>
    <x v="2"/>
    <x v="0"/>
    <s v="null"/>
    <m/>
    <m/>
    <m/>
    <m/>
    <s v="null"/>
  </r>
  <r>
    <x v="101"/>
    <x v="1737"/>
    <x v="1752"/>
    <x v="2"/>
    <s v="&quot;CID3683458&quot;"/>
    <x v="1"/>
    <x v="84"/>
    <s v="Greater Kailash"/>
    <n v="10.4"/>
    <n v="21"/>
    <x v="0"/>
    <x v="0"/>
    <x v="0"/>
    <x v="0"/>
    <x v="0"/>
    <s v="null"/>
    <n v="307"/>
    <n v="42.27"/>
    <n v="4.7"/>
    <n v="4.3"/>
    <s v="UPI"/>
  </r>
  <r>
    <x v="26"/>
    <x v="1738"/>
    <x v="1753"/>
    <x v="2"/>
    <s v="&quot;CID9491030&quot;"/>
    <x v="4"/>
    <x v="151"/>
    <s v="Kaushambi"/>
    <n v="2.9"/>
    <n v="25.3"/>
    <x v="0"/>
    <x v="0"/>
    <x v="0"/>
    <x v="0"/>
    <x v="0"/>
    <s v="null"/>
    <n v="536"/>
    <n v="9.75"/>
    <n v="3.8"/>
    <n v="4.3"/>
    <s v="UPI"/>
  </r>
  <r>
    <x v="357"/>
    <x v="1739"/>
    <x v="1754"/>
    <x v="2"/>
    <s v="&quot;CID3337404&quot;"/>
    <x v="3"/>
    <x v="175"/>
    <s v="Tughlakabad"/>
    <n v="2.2999999999999998"/>
    <n v="15.6"/>
    <x v="0"/>
    <x v="0"/>
    <x v="0"/>
    <x v="0"/>
    <x v="0"/>
    <s v="null"/>
    <n v="388"/>
    <n v="41.4"/>
    <n v="4.2"/>
    <n v="3.6"/>
    <s v="UPI"/>
  </r>
  <r>
    <x v="177"/>
    <x v="1740"/>
    <x v="1755"/>
    <x v="3"/>
    <s v="&quot;CID2002821&quot;"/>
    <x v="5"/>
    <x v="74"/>
    <s v="Patel Chowk"/>
    <n v="6.2"/>
    <m/>
    <x v="0"/>
    <x v="0"/>
    <x v="1"/>
    <x v="2"/>
    <x v="0"/>
    <s v="null"/>
    <m/>
    <m/>
    <m/>
    <m/>
    <s v="null"/>
  </r>
  <r>
    <x v="301"/>
    <x v="1741"/>
    <x v="1756"/>
    <x v="2"/>
    <s v="&quot;CID3639347&quot;"/>
    <x v="1"/>
    <x v="123"/>
    <s v="Gurgaon Railway Station"/>
    <n v="9.6999999999999993"/>
    <n v="33.9"/>
    <x v="0"/>
    <x v="0"/>
    <x v="0"/>
    <x v="0"/>
    <x v="0"/>
    <s v="null"/>
    <n v="458"/>
    <n v="23.64"/>
    <n v="3.7"/>
    <n v="3.1"/>
    <s v="UPI"/>
  </r>
  <r>
    <x v="1"/>
    <x v="1742"/>
    <x v="1757"/>
    <x v="0"/>
    <s v="&quot;CID1982059&quot;"/>
    <x v="6"/>
    <x v="148"/>
    <s v="Chanakyapuri"/>
    <m/>
    <m/>
    <x v="0"/>
    <x v="0"/>
    <x v="0"/>
    <x v="0"/>
    <x v="0"/>
    <s v="null"/>
    <m/>
    <m/>
    <m/>
    <m/>
    <s v="null"/>
  </r>
  <r>
    <x v="245"/>
    <x v="1743"/>
    <x v="1758"/>
    <x v="3"/>
    <s v="&quot;CID8025872&quot;"/>
    <x v="0"/>
    <x v="31"/>
    <s v="Cyber Hub"/>
    <n v="8.4"/>
    <m/>
    <x v="0"/>
    <x v="0"/>
    <x v="1"/>
    <x v="1"/>
    <x v="0"/>
    <s v="null"/>
    <m/>
    <m/>
    <m/>
    <m/>
    <s v="null"/>
  </r>
  <r>
    <x v="153"/>
    <x v="1744"/>
    <x v="1759"/>
    <x v="2"/>
    <s v="&quot;CID9197002&quot;"/>
    <x v="2"/>
    <x v="174"/>
    <s v="Cyber Hub"/>
    <n v="10.4"/>
    <n v="26.7"/>
    <x v="0"/>
    <x v="0"/>
    <x v="0"/>
    <x v="0"/>
    <x v="0"/>
    <s v="null"/>
    <n v="831"/>
    <n v="30.37"/>
    <n v="4.4000000000000004"/>
    <n v="4.5"/>
    <s v="UPI"/>
  </r>
  <r>
    <x v="157"/>
    <x v="1745"/>
    <x v="1760"/>
    <x v="2"/>
    <s v="&quot;CID2241393&quot;"/>
    <x v="2"/>
    <x v="61"/>
    <s v="Tis Hazari"/>
    <n v="7.5"/>
    <n v="28.9"/>
    <x v="0"/>
    <x v="0"/>
    <x v="0"/>
    <x v="0"/>
    <x v="0"/>
    <s v="null"/>
    <n v="824"/>
    <n v="39.409999999999997"/>
    <n v="3.6"/>
    <n v="4.2"/>
    <s v="UPI"/>
  </r>
  <r>
    <x v="135"/>
    <x v="1746"/>
    <x v="1761"/>
    <x v="2"/>
    <s v="&quot;CID2382992&quot;"/>
    <x v="4"/>
    <x v="172"/>
    <s v="Lajpat Nagar"/>
    <n v="14.8"/>
    <n v="42.3"/>
    <x v="0"/>
    <x v="0"/>
    <x v="0"/>
    <x v="0"/>
    <x v="0"/>
    <s v="null"/>
    <n v="102"/>
    <n v="30.41"/>
    <n v="4.3"/>
    <n v="4.2"/>
    <s v="Credit Card"/>
  </r>
  <r>
    <x v="324"/>
    <x v="1747"/>
    <x v="1762"/>
    <x v="4"/>
    <s v="&quot;CID2933243&quot;"/>
    <x v="2"/>
    <x v="42"/>
    <s v="Jasola"/>
    <n v="18.5"/>
    <m/>
    <x v="1"/>
    <x v="5"/>
    <x v="0"/>
    <x v="0"/>
    <x v="0"/>
    <s v="null"/>
    <m/>
    <m/>
    <m/>
    <m/>
    <s v="null"/>
  </r>
  <r>
    <x v="276"/>
    <x v="1748"/>
    <x v="1763"/>
    <x v="2"/>
    <s v="&quot;CID9811915&quot;"/>
    <x v="3"/>
    <x v="161"/>
    <s v="Shahdara"/>
    <n v="2.4"/>
    <n v="43"/>
    <x v="0"/>
    <x v="0"/>
    <x v="0"/>
    <x v="0"/>
    <x v="0"/>
    <s v="null"/>
    <n v="758"/>
    <n v="15.81"/>
    <n v="3.7"/>
    <n v="4.5"/>
    <s v="Uber Wallet"/>
  </r>
  <r>
    <x v="156"/>
    <x v="1749"/>
    <x v="1764"/>
    <x v="4"/>
    <s v="&quot;CID2221740&quot;"/>
    <x v="2"/>
    <x v="98"/>
    <s v="Rohini East"/>
    <n v="15.2"/>
    <m/>
    <x v="1"/>
    <x v="4"/>
    <x v="0"/>
    <x v="0"/>
    <x v="0"/>
    <s v="null"/>
    <m/>
    <m/>
    <m/>
    <m/>
    <s v="null"/>
  </r>
  <r>
    <x v="349"/>
    <x v="1750"/>
    <x v="1765"/>
    <x v="2"/>
    <s v="&quot;CID1960882&quot;"/>
    <x v="5"/>
    <x v="66"/>
    <s v="Basai Dhankot"/>
    <n v="14.7"/>
    <n v="36"/>
    <x v="0"/>
    <x v="0"/>
    <x v="0"/>
    <x v="0"/>
    <x v="0"/>
    <s v="null"/>
    <n v="259"/>
    <n v="14.81"/>
    <n v="4.9000000000000004"/>
    <n v="4.0999999999999996"/>
    <s v="UPI"/>
  </r>
  <r>
    <x v="229"/>
    <x v="1751"/>
    <x v="1766"/>
    <x v="3"/>
    <s v="&quot;CID4241592&quot;"/>
    <x v="3"/>
    <x v="19"/>
    <s v="Azadpur"/>
    <n v="3.8"/>
    <m/>
    <x v="0"/>
    <x v="0"/>
    <x v="1"/>
    <x v="2"/>
    <x v="0"/>
    <s v="null"/>
    <m/>
    <m/>
    <m/>
    <m/>
    <s v="null"/>
  </r>
  <r>
    <x v="52"/>
    <x v="1752"/>
    <x v="1767"/>
    <x v="3"/>
    <s v="&quot;CID3952853&quot;"/>
    <x v="2"/>
    <x v="148"/>
    <s v="INA Market"/>
    <n v="3.8"/>
    <m/>
    <x v="0"/>
    <x v="0"/>
    <x v="1"/>
    <x v="2"/>
    <x v="0"/>
    <s v="null"/>
    <m/>
    <m/>
    <m/>
    <m/>
    <s v="null"/>
  </r>
  <r>
    <x v="16"/>
    <x v="1753"/>
    <x v="1768"/>
    <x v="2"/>
    <s v="&quot;CID6095227&quot;"/>
    <x v="2"/>
    <x v="113"/>
    <s v="Munirka"/>
    <n v="10.1"/>
    <n v="35.6"/>
    <x v="0"/>
    <x v="0"/>
    <x v="0"/>
    <x v="0"/>
    <x v="0"/>
    <s v="null"/>
    <n v="414"/>
    <n v="21.21"/>
    <n v="4.3"/>
    <n v="4.8"/>
    <s v="UPI"/>
  </r>
  <r>
    <x v="115"/>
    <x v="1754"/>
    <x v="1769"/>
    <x v="2"/>
    <s v="&quot;CID2543045&quot;"/>
    <x v="2"/>
    <x v="140"/>
    <s v="Golf Course Road"/>
    <n v="9.1"/>
    <n v="20"/>
    <x v="0"/>
    <x v="0"/>
    <x v="0"/>
    <x v="0"/>
    <x v="0"/>
    <s v="null"/>
    <n v="102"/>
    <n v="6.67"/>
    <n v="4.9000000000000004"/>
    <n v="4.0999999999999996"/>
    <s v="UPI"/>
  </r>
  <r>
    <x v="57"/>
    <x v="1755"/>
    <x v="1770"/>
    <x v="4"/>
    <s v="&quot;CID6525166&quot;"/>
    <x v="5"/>
    <x v="134"/>
    <s v="Aya Nagar"/>
    <n v="13.6"/>
    <m/>
    <x v="1"/>
    <x v="2"/>
    <x v="0"/>
    <x v="0"/>
    <x v="0"/>
    <s v="null"/>
    <m/>
    <m/>
    <m/>
    <m/>
    <s v="null"/>
  </r>
  <r>
    <x v="308"/>
    <x v="1756"/>
    <x v="1771"/>
    <x v="2"/>
    <s v="&quot;CID2000169&quot;"/>
    <x v="3"/>
    <x v="163"/>
    <s v="MG Road"/>
    <n v="9.3000000000000007"/>
    <n v="36.700000000000003"/>
    <x v="0"/>
    <x v="0"/>
    <x v="0"/>
    <x v="0"/>
    <x v="0"/>
    <s v="null"/>
    <n v="309"/>
    <n v="33.14"/>
    <n v="4.7"/>
    <n v="4"/>
    <s v="Cash"/>
  </r>
  <r>
    <x v="13"/>
    <x v="1757"/>
    <x v="1772"/>
    <x v="3"/>
    <s v="&quot;CID5946519&quot;"/>
    <x v="4"/>
    <x v="5"/>
    <s v="Qutub Minar"/>
    <n v="10.9"/>
    <m/>
    <x v="0"/>
    <x v="0"/>
    <x v="1"/>
    <x v="3"/>
    <x v="0"/>
    <s v="null"/>
    <m/>
    <m/>
    <m/>
    <m/>
    <s v="null"/>
  </r>
  <r>
    <x v="79"/>
    <x v="1758"/>
    <x v="1773"/>
    <x v="1"/>
    <s v="&quot;CID4348252&quot;"/>
    <x v="4"/>
    <x v="95"/>
    <s v="Jama Masjid"/>
    <n v="9.5"/>
    <n v="28.5"/>
    <x v="0"/>
    <x v="0"/>
    <x v="0"/>
    <x v="0"/>
    <x v="1"/>
    <s v="Other Issue"/>
    <n v="87"/>
    <n v="19.68"/>
    <m/>
    <m/>
    <s v="Cash"/>
  </r>
  <r>
    <x v="0"/>
    <x v="1759"/>
    <x v="1774"/>
    <x v="2"/>
    <s v="&quot;CID3621742&quot;"/>
    <x v="1"/>
    <x v="93"/>
    <s v="Panchsheel Park"/>
    <n v="12.7"/>
    <n v="22.1"/>
    <x v="0"/>
    <x v="0"/>
    <x v="0"/>
    <x v="0"/>
    <x v="0"/>
    <s v="null"/>
    <n v="733"/>
    <n v="10.75"/>
    <n v="3.8"/>
    <n v="4.7"/>
    <s v="Uber Wallet"/>
  </r>
  <r>
    <x v="304"/>
    <x v="1760"/>
    <x v="1775"/>
    <x v="2"/>
    <s v="&quot;CID9202203&quot;"/>
    <x v="2"/>
    <x v="26"/>
    <s v="Saket"/>
    <n v="11.1"/>
    <n v="26.6"/>
    <x v="0"/>
    <x v="0"/>
    <x v="0"/>
    <x v="0"/>
    <x v="0"/>
    <s v="null"/>
    <n v="351"/>
    <n v="10.68"/>
    <n v="4.5999999999999996"/>
    <n v="4.4000000000000004"/>
    <s v="Cash"/>
  </r>
  <r>
    <x v="340"/>
    <x v="1761"/>
    <x v="1776"/>
    <x v="2"/>
    <s v="&quot;CID3675122&quot;"/>
    <x v="4"/>
    <x v="107"/>
    <s v="Saket A Block"/>
    <n v="8.6999999999999993"/>
    <n v="26.9"/>
    <x v="0"/>
    <x v="0"/>
    <x v="0"/>
    <x v="0"/>
    <x v="0"/>
    <s v="null"/>
    <n v="223"/>
    <n v="19.21"/>
    <n v="4.5"/>
    <n v="4.9000000000000004"/>
    <s v="UPI"/>
  </r>
  <r>
    <x v="254"/>
    <x v="1762"/>
    <x v="1777"/>
    <x v="2"/>
    <s v="&quot;CID6942037&quot;"/>
    <x v="5"/>
    <x v="93"/>
    <s v="Rithala"/>
    <n v="5.9"/>
    <n v="28.5"/>
    <x v="0"/>
    <x v="0"/>
    <x v="0"/>
    <x v="0"/>
    <x v="0"/>
    <s v="null"/>
    <n v="338"/>
    <n v="46.85"/>
    <n v="4.2"/>
    <n v="4.2"/>
    <s v="UPI"/>
  </r>
  <r>
    <x v="165"/>
    <x v="1763"/>
    <x v="1778"/>
    <x v="2"/>
    <s v="&quot;CID2767932&quot;"/>
    <x v="2"/>
    <x v="163"/>
    <s v="Pitampura"/>
    <n v="10.3"/>
    <n v="28.2"/>
    <x v="0"/>
    <x v="0"/>
    <x v="0"/>
    <x v="0"/>
    <x v="0"/>
    <s v="null"/>
    <n v="186"/>
    <n v="24.56"/>
    <n v="3"/>
    <n v="4.5"/>
    <s v="Debit Card"/>
  </r>
  <r>
    <x v="348"/>
    <x v="1764"/>
    <x v="1779"/>
    <x v="4"/>
    <s v="&quot;CID1763431&quot;"/>
    <x v="4"/>
    <x v="112"/>
    <s v="Munirka"/>
    <n v="5.2"/>
    <m/>
    <x v="1"/>
    <x v="1"/>
    <x v="0"/>
    <x v="0"/>
    <x v="0"/>
    <s v="null"/>
    <m/>
    <m/>
    <m/>
    <m/>
    <s v="null"/>
  </r>
  <r>
    <x v="42"/>
    <x v="1765"/>
    <x v="1780"/>
    <x v="2"/>
    <s v="&quot;CID2086910&quot;"/>
    <x v="5"/>
    <x v="22"/>
    <s v="IGNOU Road"/>
    <n v="11"/>
    <n v="29.9"/>
    <x v="0"/>
    <x v="0"/>
    <x v="0"/>
    <x v="0"/>
    <x v="0"/>
    <s v="null"/>
    <n v="722"/>
    <n v="3.57"/>
    <n v="3.5"/>
    <n v="4.0999999999999996"/>
    <s v="UPI"/>
  </r>
  <r>
    <x v="159"/>
    <x v="1766"/>
    <x v="1781"/>
    <x v="2"/>
    <s v="&quot;CID8922448&quot;"/>
    <x v="2"/>
    <x v="119"/>
    <s v="Subhash Nagar"/>
    <n v="7.6"/>
    <n v="44.9"/>
    <x v="0"/>
    <x v="0"/>
    <x v="0"/>
    <x v="0"/>
    <x v="0"/>
    <s v="null"/>
    <n v="315"/>
    <n v="44.29"/>
    <n v="4.3"/>
    <n v="4.4000000000000004"/>
    <s v="UPI"/>
  </r>
  <r>
    <x v="100"/>
    <x v="1767"/>
    <x v="1782"/>
    <x v="2"/>
    <s v="&quot;CID2558672&quot;"/>
    <x v="5"/>
    <x v="142"/>
    <s v="Bhiwadi"/>
    <n v="14.8"/>
    <n v="19.399999999999999"/>
    <x v="0"/>
    <x v="0"/>
    <x v="0"/>
    <x v="0"/>
    <x v="0"/>
    <s v="null"/>
    <n v="1146"/>
    <n v="30.29"/>
    <n v="4.3"/>
    <n v="4.3"/>
    <s v="UPI"/>
  </r>
  <r>
    <x v="21"/>
    <x v="1768"/>
    <x v="1783"/>
    <x v="3"/>
    <s v="&quot;CID4680741&quot;"/>
    <x v="4"/>
    <x v="166"/>
    <s v="DLF Phase 3"/>
    <n v="9.4"/>
    <m/>
    <x v="0"/>
    <x v="0"/>
    <x v="1"/>
    <x v="1"/>
    <x v="0"/>
    <s v="null"/>
    <m/>
    <m/>
    <m/>
    <m/>
    <s v="null"/>
  </r>
  <r>
    <x v="279"/>
    <x v="1769"/>
    <x v="1784"/>
    <x v="1"/>
    <s v="&quot;CID6364214&quot;"/>
    <x v="1"/>
    <x v="107"/>
    <s v="Rajouri Garden"/>
    <n v="2.7"/>
    <n v="27.7"/>
    <x v="0"/>
    <x v="0"/>
    <x v="0"/>
    <x v="0"/>
    <x v="1"/>
    <s v="Vehicle Breakdown"/>
    <n v="689"/>
    <n v="13.37"/>
    <m/>
    <m/>
    <s v="UPI"/>
  </r>
  <r>
    <x v="181"/>
    <x v="1770"/>
    <x v="1785"/>
    <x v="2"/>
    <s v="&quot;CID9615240&quot;"/>
    <x v="0"/>
    <x v="13"/>
    <s v="Meerut"/>
    <n v="12.2"/>
    <n v="23.4"/>
    <x v="0"/>
    <x v="0"/>
    <x v="0"/>
    <x v="0"/>
    <x v="0"/>
    <s v="null"/>
    <n v="1045"/>
    <n v="31.22"/>
    <n v="4.2"/>
    <n v="4.4000000000000004"/>
    <s v="UPI"/>
  </r>
  <r>
    <x v="90"/>
    <x v="1771"/>
    <x v="1786"/>
    <x v="2"/>
    <s v="&quot;CID9484966&quot;"/>
    <x v="5"/>
    <x v="58"/>
    <s v="Mehrauli"/>
    <n v="3.7"/>
    <n v="44"/>
    <x v="0"/>
    <x v="0"/>
    <x v="0"/>
    <x v="0"/>
    <x v="0"/>
    <s v="null"/>
    <n v="52"/>
    <n v="38.43"/>
    <n v="4.3"/>
    <n v="4.4000000000000004"/>
    <s v="UPI"/>
  </r>
  <r>
    <x v="3"/>
    <x v="1772"/>
    <x v="1787"/>
    <x v="4"/>
    <s v="&quot;CID6640932&quot;"/>
    <x v="4"/>
    <x v="5"/>
    <s v="Madipur"/>
    <n v="19.7"/>
    <m/>
    <x v="1"/>
    <x v="2"/>
    <x v="0"/>
    <x v="0"/>
    <x v="0"/>
    <s v="null"/>
    <m/>
    <m/>
    <m/>
    <m/>
    <s v="null"/>
  </r>
  <r>
    <x v="49"/>
    <x v="1773"/>
    <x v="1788"/>
    <x v="0"/>
    <s v="&quot;CID9462661&quot;"/>
    <x v="3"/>
    <x v="166"/>
    <s v="Pulbangash"/>
    <m/>
    <m/>
    <x v="0"/>
    <x v="0"/>
    <x v="0"/>
    <x v="0"/>
    <x v="0"/>
    <s v="null"/>
    <m/>
    <m/>
    <m/>
    <m/>
    <s v="null"/>
  </r>
  <r>
    <x v="219"/>
    <x v="1774"/>
    <x v="1789"/>
    <x v="2"/>
    <s v="&quot;CID8893004&quot;"/>
    <x v="2"/>
    <x v="59"/>
    <s v="Subhash Nagar"/>
    <n v="5.0999999999999996"/>
    <n v="35.9"/>
    <x v="0"/>
    <x v="0"/>
    <x v="0"/>
    <x v="0"/>
    <x v="0"/>
    <s v="null"/>
    <n v="1686"/>
    <n v="29.97"/>
    <n v="4.5999999999999996"/>
    <n v="5"/>
    <s v="Uber Wallet"/>
  </r>
  <r>
    <x v="157"/>
    <x v="1775"/>
    <x v="1790"/>
    <x v="2"/>
    <s v="&quot;CID4544901&quot;"/>
    <x v="4"/>
    <x v="30"/>
    <s v="Greater Noida"/>
    <n v="11.2"/>
    <n v="15.1"/>
    <x v="0"/>
    <x v="0"/>
    <x v="0"/>
    <x v="0"/>
    <x v="0"/>
    <s v="null"/>
    <n v="245"/>
    <n v="25.78"/>
    <n v="4.3"/>
    <n v="4.5999999999999996"/>
    <s v="Cash"/>
  </r>
  <r>
    <x v="89"/>
    <x v="1776"/>
    <x v="1791"/>
    <x v="2"/>
    <s v="&quot;CID9410256&quot;"/>
    <x v="0"/>
    <x v="32"/>
    <s v="Anand Vihar"/>
    <n v="10.8"/>
    <n v="23"/>
    <x v="0"/>
    <x v="0"/>
    <x v="0"/>
    <x v="0"/>
    <x v="0"/>
    <s v="null"/>
    <n v="1106"/>
    <n v="43.19"/>
    <n v="3.2"/>
    <n v="4.9000000000000004"/>
    <s v="UPI"/>
  </r>
  <r>
    <x v="153"/>
    <x v="1777"/>
    <x v="1792"/>
    <x v="2"/>
    <s v="&quot;CID2414085&quot;"/>
    <x v="2"/>
    <x v="122"/>
    <s v="Nawada"/>
    <n v="3.2"/>
    <n v="40.299999999999997"/>
    <x v="0"/>
    <x v="0"/>
    <x v="0"/>
    <x v="0"/>
    <x v="0"/>
    <s v="null"/>
    <n v="1317"/>
    <n v="37.92"/>
    <n v="3.8"/>
    <n v="4.8"/>
    <s v="Debit Card"/>
  </r>
  <r>
    <x v="249"/>
    <x v="1778"/>
    <x v="1793"/>
    <x v="2"/>
    <s v="&quot;CID3931031&quot;"/>
    <x v="1"/>
    <x v="97"/>
    <s v="Bhiwadi"/>
    <n v="4.8"/>
    <n v="43.8"/>
    <x v="0"/>
    <x v="0"/>
    <x v="0"/>
    <x v="0"/>
    <x v="0"/>
    <s v="null"/>
    <n v="273"/>
    <n v="12.95"/>
    <n v="4.3"/>
    <n v="4.5999999999999996"/>
    <s v="Credit Card"/>
  </r>
  <r>
    <x v="133"/>
    <x v="1779"/>
    <x v="1794"/>
    <x v="3"/>
    <s v="&quot;CID6455737&quot;"/>
    <x v="0"/>
    <x v="86"/>
    <s v="Sadar Bazar Gurgaon"/>
    <n v="5.8"/>
    <m/>
    <x v="0"/>
    <x v="0"/>
    <x v="1"/>
    <x v="4"/>
    <x v="0"/>
    <s v="null"/>
    <m/>
    <m/>
    <m/>
    <m/>
    <s v="null"/>
  </r>
  <r>
    <x v="354"/>
    <x v="1780"/>
    <x v="1795"/>
    <x v="1"/>
    <s v="&quot;CID9625810&quot;"/>
    <x v="4"/>
    <x v="92"/>
    <s v="Madipur"/>
    <n v="4.4000000000000004"/>
    <n v="24.1"/>
    <x v="0"/>
    <x v="0"/>
    <x v="0"/>
    <x v="0"/>
    <x v="1"/>
    <s v="Vehicle Breakdown"/>
    <n v="424"/>
    <n v="4.96"/>
    <m/>
    <m/>
    <s v="UPI"/>
  </r>
  <r>
    <x v="305"/>
    <x v="1781"/>
    <x v="1796"/>
    <x v="2"/>
    <s v="&quot;CID2999361&quot;"/>
    <x v="5"/>
    <x v="169"/>
    <s v="Madipur"/>
    <n v="12.6"/>
    <n v="28.7"/>
    <x v="0"/>
    <x v="0"/>
    <x v="0"/>
    <x v="0"/>
    <x v="0"/>
    <s v="null"/>
    <n v="410"/>
    <n v="13.8"/>
    <n v="4.7"/>
    <n v="4.4000000000000004"/>
    <s v="UPI"/>
  </r>
  <r>
    <x v="361"/>
    <x v="1782"/>
    <x v="1797"/>
    <x v="3"/>
    <s v="&quot;CID1803649&quot;"/>
    <x v="1"/>
    <x v="140"/>
    <s v="Sultanpur"/>
    <n v="10.199999999999999"/>
    <m/>
    <x v="0"/>
    <x v="0"/>
    <x v="1"/>
    <x v="4"/>
    <x v="0"/>
    <s v="null"/>
    <m/>
    <m/>
    <m/>
    <m/>
    <s v="null"/>
  </r>
  <r>
    <x v="222"/>
    <x v="1783"/>
    <x v="1798"/>
    <x v="3"/>
    <s v="&quot;CID8097684&quot;"/>
    <x v="3"/>
    <x v="125"/>
    <s v="Gwal Pahari"/>
    <n v="9.6"/>
    <m/>
    <x v="0"/>
    <x v="0"/>
    <x v="1"/>
    <x v="1"/>
    <x v="0"/>
    <s v="null"/>
    <m/>
    <m/>
    <m/>
    <m/>
    <s v="null"/>
  </r>
  <r>
    <x v="75"/>
    <x v="1784"/>
    <x v="1799"/>
    <x v="2"/>
    <s v="&quot;CID9271763&quot;"/>
    <x v="5"/>
    <x v="116"/>
    <s v="Arjangarh"/>
    <n v="5.4"/>
    <n v="39.1"/>
    <x v="0"/>
    <x v="0"/>
    <x v="0"/>
    <x v="0"/>
    <x v="0"/>
    <s v="null"/>
    <n v="300"/>
    <n v="23.15"/>
    <n v="4.2"/>
    <n v="4.9000000000000004"/>
    <s v="Cash"/>
  </r>
  <r>
    <x v="71"/>
    <x v="1785"/>
    <x v="1800"/>
    <x v="2"/>
    <s v="&quot;CID5309431&quot;"/>
    <x v="3"/>
    <x v="167"/>
    <s v="Bhikaji Cama Place"/>
    <n v="9.9"/>
    <n v="34.1"/>
    <x v="0"/>
    <x v="0"/>
    <x v="0"/>
    <x v="0"/>
    <x v="0"/>
    <s v="null"/>
    <n v="511"/>
    <n v="23.52"/>
    <n v="3.1"/>
    <n v="3.8"/>
    <s v="Cash"/>
  </r>
  <r>
    <x v="352"/>
    <x v="1786"/>
    <x v="1801"/>
    <x v="3"/>
    <s v="&quot;CID2444965&quot;"/>
    <x v="1"/>
    <x v="2"/>
    <s v="Uttam Nagar"/>
    <n v="8.5"/>
    <m/>
    <x v="0"/>
    <x v="0"/>
    <x v="1"/>
    <x v="2"/>
    <x v="0"/>
    <s v="null"/>
    <m/>
    <m/>
    <m/>
    <m/>
    <s v="null"/>
  </r>
  <r>
    <x v="177"/>
    <x v="1787"/>
    <x v="1802"/>
    <x v="2"/>
    <s v="&quot;CID2093732&quot;"/>
    <x v="5"/>
    <x v="45"/>
    <s v="Jama Masjid"/>
    <n v="7.3"/>
    <n v="23.2"/>
    <x v="0"/>
    <x v="0"/>
    <x v="0"/>
    <x v="0"/>
    <x v="0"/>
    <s v="null"/>
    <n v="572"/>
    <n v="14.61"/>
    <n v="3.1"/>
    <n v="5"/>
    <s v="UPI"/>
  </r>
  <r>
    <x v="91"/>
    <x v="1788"/>
    <x v="1803"/>
    <x v="2"/>
    <s v="&quot;CID4650809&quot;"/>
    <x v="5"/>
    <x v="60"/>
    <s v="Panchsheel Park"/>
    <n v="9"/>
    <n v="42.7"/>
    <x v="0"/>
    <x v="0"/>
    <x v="0"/>
    <x v="0"/>
    <x v="0"/>
    <s v="null"/>
    <n v="411"/>
    <n v="44.53"/>
    <n v="4.3"/>
    <n v="4.5"/>
    <s v="Uber Wallet"/>
  </r>
  <r>
    <x v="106"/>
    <x v="1789"/>
    <x v="1804"/>
    <x v="1"/>
    <s v="&quot;CID2314489&quot;"/>
    <x v="5"/>
    <x v="79"/>
    <s v="Ambience Mall"/>
    <n v="4"/>
    <n v="17.5"/>
    <x v="0"/>
    <x v="0"/>
    <x v="0"/>
    <x v="0"/>
    <x v="1"/>
    <s v="Other Issue"/>
    <n v="495"/>
    <n v="2.3199999999999998"/>
    <m/>
    <m/>
    <s v="UPI"/>
  </r>
  <r>
    <x v="134"/>
    <x v="1790"/>
    <x v="1805"/>
    <x v="2"/>
    <s v="&quot;CID8678885&quot;"/>
    <x v="5"/>
    <x v="97"/>
    <s v="Kalkaji"/>
    <n v="14.6"/>
    <n v="16.7"/>
    <x v="0"/>
    <x v="0"/>
    <x v="0"/>
    <x v="0"/>
    <x v="0"/>
    <s v="null"/>
    <n v="319"/>
    <n v="45.52"/>
    <n v="4.4000000000000004"/>
    <n v="3.1"/>
    <s v="Uber Wallet"/>
  </r>
  <r>
    <x v="342"/>
    <x v="1791"/>
    <x v="1806"/>
    <x v="1"/>
    <s v="&quot;CID3719708&quot;"/>
    <x v="4"/>
    <x v="155"/>
    <s v="Bhiwadi"/>
    <n v="9.6"/>
    <n v="19.899999999999999"/>
    <x v="0"/>
    <x v="0"/>
    <x v="0"/>
    <x v="0"/>
    <x v="1"/>
    <s v="Customer Demand"/>
    <n v="262"/>
    <n v="12.35"/>
    <m/>
    <m/>
    <s v="UPI"/>
  </r>
  <r>
    <x v="233"/>
    <x v="117"/>
    <x v="1807"/>
    <x v="1"/>
    <s v="&quot;CID6463412&quot;"/>
    <x v="5"/>
    <x v="49"/>
    <s v="Indirapuram"/>
    <n v="2.4"/>
    <n v="14.4"/>
    <x v="0"/>
    <x v="0"/>
    <x v="0"/>
    <x v="0"/>
    <x v="1"/>
    <s v="Customer Demand"/>
    <n v="162"/>
    <n v="4.26"/>
    <m/>
    <m/>
    <s v="Credit Card"/>
  </r>
  <r>
    <x v="179"/>
    <x v="1792"/>
    <x v="1808"/>
    <x v="2"/>
    <s v="&quot;CID2808827&quot;"/>
    <x v="1"/>
    <x v="42"/>
    <s v="Sadar Bazar Gurgaon"/>
    <n v="8"/>
    <n v="21.5"/>
    <x v="0"/>
    <x v="0"/>
    <x v="0"/>
    <x v="0"/>
    <x v="0"/>
    <s v="null"/>
    <n v="478"/>
    <n v="34.44"/>
    <n v="3.8"/>
    <n v="4.8"/>
    <s v="UPI"/>
  </r>
  <r>
    <x v="113"/>
    <x v="1793"/>
    <x v="1809"/>
    <x v="2"/>
    <s v="&quot;CID4218970&quot;"/>
    <x v="0"/>
    <x v="57"/>
    <s v="Sonipat"/>
    <n v="10.3"/>
    <n v="22.5"/>
    <x v="0"/>
    <x v="0"/>
    <x v="0"/>
    <x v="0"/>
    <x v="0"/>
    <s v="null"/>
    <n v="484"/>
    <n v="44.45"/>
    <n v="3.5"/>
    <n v="4.8"/>
    <s v="Uber Wallet"/>
  </r>
  <r>
    <x v="106"/>
    <x v="1794"/>
    <x v="1810"/>
    <x v="0"/>
    <s v="&quot;CID9286219&quot;"/>
    <x v="1"/>
    <x v="89"/>
    <s v="Golf Course Road"/>
    <m/>
    <m/>
    <x v="0"/>
    <x v="0"/>
    <x v="0"/>
    <x v="0"/>
    <x v="0"/>
    <s v="null"/>
    <m/>
    <m/>
    <m/>
    <m/>
    <s v="null"/>
  </r>
  <r>
    <x v="113"/>
    <x v="1795"/>
    <x v="1811"/>
    <x v="2"/>
    <s v="&quot;CID5669775&quot;"/>
    <x v="2"/>
    <x v="84"/>
    <s v="Satguru Ram Singh Marg"/>
    <n v="10.4"/>
    <n v="22.2"/>
    <x v="0"/>
    <x v="0"/>
    <x v="0"/>
    <x v="0"/>
    <x v="0"/>
    <s v="null"/>
    <n v="260"/>
    <n v="19.36"/>
    <n v="4.0999999999999996"/>
    <n v="4.5999999999999996"/>
    <s v="UPI"/>
  </r>
  <r>
    <x v="199"/>
    <x v="1796"/>
    <x v="1812"/>
    <x v="1"/>
    <s v="&quot;CID9156035&quot;"/>
    <x v="3"/>
    <x v="143"/>
    <s v="Khandsa"/>
    <n v="3.9"/>
    <n v="26.4"/>
    <x v="0"/>
    <x v="0"/>
    <x v="0"/>
    <x v="0"/>
    <x v="1"/>
    <s v="Customer Demand"/>
    <n v="201"/>
    <n v="6.79"/>
    <m/>
    <m/>
    <s v="UPI"/>
  </r>
  <r>
    <x v="65"/>
    <x v="1797"/>
    <x v="1813"/>
    <x v="2"/>
    <s v="&quot;CID8616805&quot;"/>
    <x v="1"/>
    <x v="169"/>
    <s v="Civil Lines Gurgaon"/>
    <n v="14.3"/>
    <n v="18.399999999999999"/>
    <x v="0"/>
    <x v="0"/>
    <x v="0"/>
    <x v="0"/>
    <x v="0"/>
    <s v="null"/>
    <n v="157"/>
    <n v="3.23"/>
    <n v="3.7"/>
    <n v="4.5999999999999996"/>
    <s v="Debit Card"/>
  </r>
  <r>
    <x v="19"/>
    <x v="1798"/>
    <x v="1814"/>
    <x v="2"/>
    <s v="&quot;CID8675399&quot;"/>
    <x v="2"/>
    <x v="19"/>
    <s v="Botanical Garden"/>
    <n v="14.3"/>
    <n v="39.200000000000003"/>
    <x v="0"/>
    <x v="0"/>
    <x v="0"/>
    <x v="0"/>
    <x v="0"/>
    <s v="null"/>
    <n v="278"/>
    <n v="10.36"/>
    <n v="3.7"/>
    <n v="4.5"/>
    <s v="UPI"/>
  </r>
  <r>
    <x v="302"/>
    <x v="1799"/>
    <x v="1815"/>
    <x v="3"/>
    <s v="&quot;CID4387928&quot;"/>
    <x v="5"/>
    <x v="126"/>
    <s v="South Extension"/>
    <n v="7.7"/>
    <m/>
    <x v="0"/>
    <x v="0"/>
    <x v="1"/>
    <x v="1"/>
    <x v="0"/>
    <s v="null"/>
    <m/>
    <m/>
    <m/>
    <m/>
    <s v="null"/>
  </r>
  <r>
    <x v="200"/>
    <x v="1800"/>
    <x v="1816"/>
    <x v="2"/>
    <s v="&quot;CID4902038&quot;"/>
    <x v="1"/>
    <x v="103"/>
    <s v="Bhiwadi"/>
    <n v="8.4"/>
    <n v="24.1"/>
    <x v="0"/>
    <x v="0"/>
    <x v="0"/>
    <x v="0"/>
    <x v="0"/>
    <s v="null"/>
    <n v="515"/>
    <n v="24.12"/>
    <n v="4.9000000000000004"/>
    <n v="4.9000000000000004"/>
    <s v="Cash"/>
  </r>
  <r>
    <x v="187"/>
    <x v="1801"/>
    <x v="1817"/>
    <x v="2"/>
    <s v="&quot;CID3173566&quot;"/>
    <x v="4"/>
    <x v="143"/>
    <s v="Tughlakabad"/>
    <n v="12"/>
    <n v="25.4"/>
    <x v="0"/>
    <x v="0"/>
    <x v="0"/>
    <x v="0"/>
    <x v="0"/>
    <s v="null"/>
    <n v="507"/>
    <n v="30.28"/>
    <n v="3.1"/>
    <n v="4.2"/>
    <s v="UPI"/>
  </r>
  <r>
    <x v="45"/>
    <x v="1802"/>
    <x v="1818"/>
    <x v="4"/>
    <s v="&quot;CID5058945&quot;"/>
    <x v="4"/>
    <x v="141"/>
    <s v="RK Puram"/>
    <n v="10.6"/>
    <m/>
    <x v="1"/>
    <x v="4"/>
    <x v="0"/>
    <x v="0"/>
    <x v="0"/>
    <s v="null"/>
    <m/>
    <m/>
    <m/>
    <m/>
    <s v="null"/>
  </r>
  <r>
    <x v="45"/>
    <x v="1803"/>
    <x v="1819"/>
    <x v="2"/>
    <s v="&quot;CID3437745&quot;"/>
    <x v="2"/>
    <x v="103"/>
    <s v="Qutub Minar"/>
    <n v="7.4"/>
    <n v="18.100000000000001"/>
    <x v="0"/>
    <x v="0"/>
    <x v="0"/>
    <x v="0"/>
    <x v="0"/>
    <s v="null"/>
    <n v="1027"/>
    <n v="13.69"/>
    <n v="3.5"/>
    <n v="4.5999999999999996"/>
    <s v="Uber Wallet"/>
  </r>
  <r>
    <x v="264"/>
    <x v="1804"/>
    <x v="1820"/>
    <x v="2"/>
    <s v="&quot;CID4490183&quot;"/>
    <x v="3"/>
    <x v="130"/>
    <s v="DLF City Court"/>
    <n v="13.5"/>
    <n v="24.8"/>
    <x v="0"/>
    <x v="0"/>
    <x v="0"/>
    <x v="0"/>
    <x v="0"/>
    <s v="null"/>
    <n v="525"/>
    <n v="19.21"/>
    <n v="4.2"/>
    <n v="4.2"/>
    <s v="UPI"/>
  </r>
  <r>
    <x v="265"/>
    <x v="1805"/>
    <x v="1821"/>
    <x v="3"/>
    <s v="&quot;CID1321618&quot;"/>
    <x v="5"/>
    <x v="45"/>
    <s v="Kanhaiya Nagar"/>
    <n v="7.3"/>
    <m/>
    <x v="0"/>
    <x v="0"/>
    <x v="1"/>
    <x v="4"/>
    <x v="0"/>
    <s v="null"/>
    <m/>
    <m/>
    <m/>
    <m/>
    <s v="null"/>
  </r>
  <r>
    <x v="339"/>
    <x v="1806"/>
    <x v="1822"/>
    <x v="3"/>
    <s v="&quot;CID4100766&quot;"/>
    <x v="1"/>
    <x v="94"/>
    <s v="Noida Sector 62"/>
    <n v="3.4"/>
    <m/>
    <x v="0"/>
    <x v="0"/>
    <x v="1"/>
    <x v="4"/>
    <x v="0"/>
    <s v="null"/>
    <m/>
    <m/>
    <m/>
    <m/>
    <s v="null"/>
  </r>
  <r>
    <x v="69"/>
    <x v="1807"/>
    <x v="1823"/>
    <x v="2"/>
    <s v="&quot;CID9253782&quot;"/>
    <x v="5"/>
    <x v="99"/>
    <s v="Sarai Kale Khan"/>
    <n v="4.7"/>
    <n v="23.6"/>
    <x v="0"/>
    <x v="0"/>
    <x v="0"/>
    <x v="0"/>
    <x v="0"/>
    <s v="null"/>
    <n v="303"/>
    <n v="8.27"/>
    <n v="4.8"/>
    <n v="4.7"/>
    <s v="UPI"/>
  </r>
  <r>
    <x v="9"/>
    <x v="1808"/>
    <x v="1824"/>
    <x v="2"/>
    <s v="&quot;CID7983883&quot;"/>
    <x v="5"/>
    <x v="8"/>
    <s v="Adarsh Nagar"/>
    <n v="8.6999999999999993"/>
    <n v="36.700000000000003"/>
    <x v="0"/>
    <x v="0"/>
    <x v="0"/>
    <x v="0"/>
    <x v="0"/>
    <s v="null"/>
    <n v="466"/>
    <n v="41.87"/>
    <n v="4.3"/>
    <n v="4.5"/>
    <s v="UPI"/>
  </r>
  <r>
    <x v="116"/>
    <x v="1809"/>
    <x v="1825"/>
    <x v="2"/>
    <s v="&quot;CID3338096&quot;"/>
    <x v="2"/>
    <x v="57"/>
    <s v="Raj Nagar Extension"/>
    <n v="12.5"/>
    <n v="39.9"/>
    <x v="0"/>
    <x v="0"/>
    <x v="0"/>
    <x v="0"/>
    <x v="0"/>
    <s v="null"/>
    <n v="470"/>
    <n v="28.91"/>
    <n v="4"/>
    <n v="4.5"/>
    <s v="Cash"/>
  </r>
  <r>
    <x v="327"/>
    <x v="1810"/>
    <x v="1826"/>
    <x v="2"/>
    <s v="&quot;CID4886668&quot;"/>
    <x v="5"/>
    <x v="92"/>
    <s v="Kadarpur"/>
    <n v="4.8"/>
    <n v="22"/>
    <x v="0"/>
    <x v="0"/>
    <x v="0"/>
    <x v="0"/>
    <x v="0"/>
    <s v="null"/>
    <n v="168"/>
    <n v="41.97"/>
    <n v="4.2"/>
    <n v="4.7"/>
    <s v="Uber Wallet"/>
  </r>
  <r>
    <x v="225"/>
    <x v="1811"/>
    <x v="1827"/>
    <x v="2"/>
    <s v="&quot;CID1422866&quot;"/>
    <x v="0"/>
    <x v="20"/>
    <s v="Ashok Vihar"/>
    <n v="3.1"/>
    <n v="41"/>
    <x v="0"/>
    <x v="0"/>
    <x v="0"/>
    <x v="0"/>
    <x v="0"/>
    <s v="null"/>
    <n v="586"/>
    <n v="23.05"/>
    <n v="3.7"/>
    <n v="4.2"/>
    <s v="UPI"/>
  </r>
  <r>
    <x v="233"/>
    <x v="1812"/>
    <x v="1828"/>
    <x v="2"/>
    <s v="&quot;CID1064819&quot;"/>
    <x v="1"/>
    <x v="54"/>
    <s v="Huda City Centre"/>
    <n v="3.8"/>
    <n v="42.3"/>
    <x v="0"/>
    <x v="0"/>
    <x v="0"/>
    <x v="0"/>
    <x v="0"/>
    <s v="null"/>
    <n v="136"/>
    <n v="46.33"/>
    <n v="3.8"/>
    <n v="4.7"/>
    <s v="Uber Wallet"/>
  </r>
  <r>
    <x v="338"/>
    <x v="1813"/>
    <x v="1829"/>
    <x v="2"/>
    <s v="&quot;CID7745653&quot;"/>
    <x v="1"/>
    <x v="171"/>
    <s v="Rohini East"/>
    <n v="14.2"/>
    <n v="25.8"/>
    <x v="0"/>
    <x v="0"/>
    <x v="0"/>
    <x v="0"/>
    <x v="0"/>
    <s v="null"/>
    <n v="305"/>
    <n v="18.239999999999998"/>
    <n v="4.2"/>
    <n v="4.4000000000000004"/>
    <s v="UPI"/>
  </r>
  <r>
    <x v="347"/>
    <x v="1814"/>
    <x v="1830"/>
    <x v="4"/>
    <s v="&quot;CID1671014&quot;"/>
    <x v="0"/>
    <x v="11"/>
    <s v="Mayur Vihar"/>
    <n v="17.5"/>
    <m/>
    <x v="1"/>
    <x v="1"/>
    <x v="0"/>
    <x v="0"/>
    <x v="0"/>
    <s v="null"/>
    <m/>
    <m/>
    <m/>
    <m/>
    <s v="null"/>
  </r>
  <r>
    <x v="143"/>
    <x v="1815"/>
    <x v="1831"/>
    <x v="2"/>
    <s v="&quot;CID9054920&quot;"/>
    <x v="5"/>
    <x v="55"/>
    <s v="Sadar Bazar Gurgaon"/>
    <n v="3.4"/>
    <n v="24.9"/>
    <x v="0"/>
    <x v="0"/>
    <x v="0"/>
    <x v="0"/>
    <x v="0"/>
    <s v="null"/>
    <n v="356"/>
    <n v="47.93"/>
    <n v="4"/>
    <n v="4.0999999999999996"/>
    <s v="Credit Card"/>
  </r>
  <r>
    <x v="74"/>
    <x v="1816"/>
    <x v="1832"/>
    <x v="2"/>
    <s v="&quot;CID6403192&quot;"/>
    <x v="0"/>
    <x v="170"/>
    <s v="Vaishali"/>
    <n v="9.6999999999999993"/>
    <n v="25"/>
    <x v="0"/>
    <x v="0"/>
    <x v="0"/>
    <x v="0"/>
    <x v="0"/>
    <s v="null"/>
    <n v="220"/>
    <n v="38.450000000000003"/>
    <n v="4.5999999999999996"/>
    <n v="4.2"/>
    <s v="Credit Card"/>
  </r>
  <r>
    <x v="135"/>
    <x v="1817"/>
    <x v="1833"/>
    <x v="3"/>
    <s v="&quot;CID5719753&quot;"/>
    <x v="4"/>
    <x v="101"/>
    <s v="Central Secretariat"/>
    <n v="6.5"/>
    <m/>
    <x v="0"/>
    <x v="0"/>
    <x v="1"/>
    <x v="1"/>
    <x v="0"/>
    <s v="null"/>
    <m/>
    <m/>
    <m/>
    <m/>
    <s v="null"/>
  </r>
  <r>
    <x v="12"/>
    <x v="1818"/>
    <x v="1834"/>
    <x v="2"/>
    <s v="&quot;CID2905250&quot;"/>
    <x v="5"/>
    <x v="77"/>
    <s v="Karol Bagh"/>
    <n v="12.2"/>
    <n v="42.8"/>
    <x v="0"/>
    <x v="0"/>
    <x v="0"/>
    <x v="0"/>
    <x v="0"/>
    <s v="null"/>
    <n v="816"/>
    <n v="18.559999999999999"/>
    <n v="4.0999999999999996"/>
    <n v="4.8"/>
    <s v="Cash"/>
  </r>
  <r>
    <x v="315"/>
    <x v="1819"/>
    <x v="1835"/>
    <x v="0"/>
    <s v="&quot;CID9355770&quot;"/>
    <x v="3"/>
    <x v="98"/>
    <s v="Gurgaon Sector 56"/>
    <m/>
    <m/>
    <x v="0"/>
    <x v="0"/>
    <x v="0"/>
    <x v="0"/>
    <x v="0"/>
    <s v="null"/>
    <m/>
    <m/>
    <m/>
    <m/>
    <s v="null"/>
  </r>
  <r>
    <x v="151"/>
    <x v="1820"/>
    <x v="1836"/>
    <x v="2"/>
    <s v="&quot;CID6930726&quot;"/>
    <x v="5"/>
    <x v="124"/>
    <s v="Tis Hazari"/>
    <n v="4.5"/>
    <n v="36.799999999999997"/>
    <x v="0"/>
    <x v="0"/>
    <x v="0"/>
    <x v="0"/>
    <x v="0"/>
    <s v="null"/>
    <n v="700"/>
    <n v="49.22"/>
    <n v="4.5"/>
    <n v="4.8"/>
    <s v="UPI"/>
  </r>
  <r>
    <x v="322"/>
    <x v="1821"/>
    <x v="1837"/>
    <x v="4"/>
    <s v="&quot;CID2008601&quot;"/>
    <x v="5"/>
    <x v="5"/>
    <s v="Kadarpur"/>
    <n v="13.8"/>
    <m/>
    <x v="1"/>
    <x v="1"/>
    <x v="0"/>
    <x v="0"/>
    <x v="0"/>
    <s v="null"/>
    <m/>
    <m/>
    <m/>
    <m/>
    <s v="null"/>
  </r>
  <r>
    <x v="328"/>
    <x v="1822"/>
    <x v="1838"/>
    <x v="2"/>
    <s v="&quot;CID9404844&quot;"/>
    <x v="5"/>
    <x v="114"/>
    <s v="Bahadurgarh"/>
    <n v="11.4"/>
    <n v="28.4"/>
    <x v="0"/>
    <x v="0"/>
    <x v="0"/>
    <x v="0"/>
    <x v="0"/>
    <s v="null"/>
    <n v="1088"/>
    <n v="10.86"/>
    <n v="3.3"/>
    <n v="4.9000000000000004"/>
    <s v="Uber Wallet"/>
  </r>
  <r>
    <x v="180"/>
    <x v="1823"/>
    <x v="1839"/>
    <x v="2"/>
    <s v="&quot;CID1140356&quot;"/>
    <x v="4"/>
    <x v="101"/>
    <s v="Sikanderpur"/>
    <n v="2.9"/>
    <n v="39.6"/>
    <x v="0"/>
    <x v="0"/>
    <x v="0"/>
    <x v="0"/>
    <x v="0"/>
    <s v="null"/>
    <n v="1237"/>
    <n v="45.98"/>
    <n v="4.7"/>
    <n v="4.5"/>
    <s v="Debit Card"/>
  </r>
  <r>
    <x v="126"/>
    <x v="1824"/>
    <x v="1840"/>
    <x v="2"/>
    <s v="&quot;CID4846074&quot;"/>
    <x v="5"/>
    <x v="52"/>
    <s v="Rithala"/>
    <n v="7.2"/>
    <n v="15.7"/>
    <x v="0"/>
    <x v="0"/>
    <x v="0"/>
    <x v="0"/>
    <x v="0"/>
    <s v="null"/>
    <n v="641"/>
    <n v="26.21"/>
    <n v="4.3"/>
    <n v="4.7"/>
    <s v="Debit Card"/>
  </r>
  <r>
    <x v="65"/>
    <x v="1825"/>
    <x v="1841"/>
    <x v="2"/>
    <s v="&quot;CID5510633&quot;"/>
    <x v="4"/>
    <x v="133"/>
    <s v="Saket"/>
    <n v="7.6"/>
    <n v="44.6"/>
    <x v="0"/>
    <x v="0"/>
    <x v="0"/>
    <x v="0"/>
    <x v="0"/>
    <s v="null"/>
    <n v="386"/>
    <n v="11.47"/>
    <n v="4.4000000000000004"/>
    <n v="4.9000000000000004"/>
    <s v="Uber Wallet"/>
  </r>
  <r>
    <x v="123"/>
    <x v="1826"/>
    <x v="1842"/>
    <x v="2"/>
    <s v="&quot;CID2674833&quot;"/>
    <x v="3"/>
    <x v="115"/>
    <s v="Arjangarh"/>
    <n v="2.9"/>
    <n v="16.8"/>
    <x v="0"/>
    <x v="0"/>
    <x v="0"/>
    <x v="0"/>
    <x v="0"/>
    <s v="null"/>
    <n v="522"/>
    <n v="29.42"/>
    <n v="4.2"/>
    <n v="4.3"/>
    <s v="Debit Card"/>
  </r>
  <r>
    <x v="8"/>
    <x v="1827"/>
    <x v="1843"/>
    <x v="2"/>
    <s v="&quot;CID2841299&quot;"/>
    <x v="5"/>
    <x v="166"/>
    <s v="RK Puram"/>
    <n v="13.6"/>
    <n v="35.5"/>
    <x v="0"/>
    <x v="0"/>
    <x v="0"/>
    <x v="0"/>
    <x v="0"/>
    <s v="null"/>
    <n v="1507"/>
    <n v="14.01"/>
    <n v="3.6"/>
    <n v="4.7"/>
    <s v="UPI"/>
  </r>
  <r>
    <x v="354"/>
    <x v="1828"/>
    <x v="1844"/>
    <x v="2"/>
    <s v="&quot;CID4313217&quot;"/>
    <x v="3"/>
    <x v="86"/>
    <s v="Vidhan Sabha"/>
    <n v="13.3"/>
    <n v="41.7"/>
    <x v="0"/>
    <x v="0"/>
    <x v="0"/>
    <x v="0"/>
    <x v="0"/>
    <s v="null"/>
    <n v="666"/>
    <n v="29.21"/>
    <n v="4.9000000000000004"/>
    <n v="4.5999999999999996"/>
    <s v="Cash"/>
  </r>
  <r>
    <x v="301"/>
    <x v="1829"/>
    <x v="1845"/>
    <x v="2"/>
    <s v="&quot;CID5412387&quot;"/>
    <x v="5"/>
    <x v="86"/>
    <s v="Karkarduma"/>
    <n v="10.6"/>
    <n v="40.299999999999997"/>
    <x v="0"/>
    <x v="0"/>
    <x v="0"/>
    <x v="0"/>
    <x v="0"/>
    <s v="null"/>
    <n v="336"/>
    <n v="43.87"/>
    <n v="4.4000000000000004"/>
    <n v="4.4000000000000004"/>
    <s v="Cash"/>
  </r>
  <r>
    <x v="214"/>
    <x v="1830"/>
    <x v="1846"/>
    <x v="2"/>
    <s v="&quot;CID6415699&quot;"/>
    <x v="3"/>
    <x v="88"/>
    <s v="Inderlok"/>
    <n v="9.1"/>
    <n v="17.899999999999999"/>
    <x v="0"/>
    <x v="0"/>
    <x v="0"/>
    <x v="0"/>
    <x v="0"/>
    <s v="null"/>
    <n v="400"/>
    <n v="31.76"/>
    <n v="4.5999999999999996"/>
    <n v="4.3"/>
    <s v="Cash"/>
  </r>
  <r>
    <x v="351"/>
    <x v="1831"/>
    <x v="1847"/>
    <x v="0"/>
    <s v="&quot;CID6679975&quot;"/>
    <x v="5"/>
    <x v="120"/>
    <s v="Bhiwadi"/>
    <m/>
    <m/>
    <x v="0"/>
    <x v="0"/>
    <x v="0"/>
    <x v="0"/>
    <x v="0"/>
    <s v="null"/>
    <m/>
    <m/>
    <m/>
    <m/>
    <s v="null"/>
  </r>
  <r>
    <x v="37"/>
    <x v="1832"/>
    <x v="1848"/>
    <x v="2"/>
    <s v="&quot;CID1841780&quot;"/>
    <x v="1"/>
    <x v="125"/>
    <s v="New Delhi Railway Station"/>
    <n v="7.8"/>
    <n v="43.4"/>
    <x v="0"/>
    <x v="0"/>
    <x v="0"/>
    <x v="0"/>
    <x v="0"/>
    <s v="null"/>
    <n v="948"/>
    <n v="49.77"/>
    <n v="4.4000000000000004"/>
    <n v="4.9000000000000004"/>
    <s v="UPI"/>
  </r>
  <r>
    <x v="299"/>
    <x v="1833"/>
    <x v="1849"/>
    <x v="2"/>
    <s v="&quot;CID5745240&quot;"/>
    <x v="3"/>
    <x v="144"/>
    <s v="Laxmi Nagar"/>
    <n v="14.1"/>
    <n v="31"/>
    <x v="0"/>
    <x v="0"/>
    <x v="0"/>
    <x v="0"/>
    <x v="0"/>
    <s v="null"/>
    <n v="615"/>
    <n v="29.51"/>
    <n v="4.0999999999999996"/>
    <n v="4.5"/>
    <s v="Uber Wallet"/>
  </r>
  <r>
    <x v="26"/>
    <x v="1834"/>
    <x v="1850"/>
    <x v="2"/>
    <s v="&quot;CID1512115&quot;"/>
    <x v="1"/>
    <x v="82"/>
    <s v="Panchsheel Park"/>
    <n v="12.6"/>
    <n v="16.2"/>
    <x v="0"/>
    <x v="0"/>
    <x v="0"/>
    <x v="0"/>
    <x v="0"/>
    <s v="null"/>
    <n v="181"/>
    <n v="31.4"/>
    <n v="4"/>
    <n v="4.7"/>
    <s v="Uber Wallet"/>
  </r>
  <r>
    <x v="105"/>
    <x v="1835"/>
    <x v="1851"/>
    <x v="2"/>
    <s v="&quot;CID2168277&quot;"/>
    <x v="3"/>
    <x v="120"/>
    <s v="Palam Vihar"/>
    <n v="10.4"/>
    <n v="19.100000000000001"/>
    <x v="0"/>
    <x v="0"/>
    <x v="0"/>
    <x v="0"/>
    <x v="0"/>
    <s v="null"/>
    <n v="184"/>
    <n v="6.66"/>
    <n v="4.0999999999999996"/>
    <n v="4.5"/>
    <s v="UPI"/>
  </r>
  <r>
    <x v="231"/>
    <x v="1836"/>
    <x v="1852"/>
    <x v="2"/>
    <s v="&quot;CID9885722&quot;"/>
    <x v="2"/>
    <x v="39"/>
    <s v="Sarai Kale Khan"/>
    <n v="2.2999999999999998"/>
    <n v="38.700000000000003"/>
    <x v="0"/>
    <x v="0"/>
    <x v="0"/>
    <x v="0"/>
    <x v="0"/>
    <s v="null"/>
    <n v="216"/>
    <n v="48.75"/>
    <n v="5"/>
    <n v="4.8"/>
    <s v="UPI"/>
  </r>
  <r>
    <x v="256"/>
    <x v="1837"/>
    <x v="1853"/>
    <x v="1"/>
    <s v="&quot;CID5670022&quot;"/>
    <x v="2"/>
    <x v="75"/>
    <s v="Dwarka Mor"/>
    <n v="6.4"/>
    <n v="14.8"/>
    <x v="0"/>
    <x v="0"/>
    <x v="0"/>
    <x v="0"/>
    <x v="1"/>
    <s v="Other Issue"/>
    <n v="1245"/>
    <n v="3.06"/>
    <m/>
    <m/>
    <s v="Uber Wallet"/>
  </r>
  <r>
    <x v="39"/>
    <x v="964"/>
    <x v="1854"/>
    <x v="2"/>
    <s v="&quot;CID1676776&quot;"/>
    <x v="3"/>
    <x v="111"/>
    <s v="Madipur"/>
    <n v="2.7"/>
    <n v="22.7"/>
    <x v="0"/>
    <x v="0"/>
    <x v="0"/>
    <x v="0"/>
    <x v="0"/>
    <s v="null"/>
    <n v="483"/>
    <n v="12.25"/>
    <n v="3.6"/>
    <n v="4.2"/>
    <s v="Debit Card"/>
  </r>
  <r>
    <x v="227"/>
    <x v="1838"/>
    <x v="1855"/>
    <x v="1"/>
    <s v="&quot;CID7385969&quot;"/>
    <x v="2"/>
    <x v="68"/>
    <s v="Malviya Nagar"/>
    <n v="2.6"/>
    <n v="28.5"/>
    <x v="0"/>
    <x v="0"/>
    <x v="0"/>
    <x v="0"/>
    <x v="1"/>
    <s v="Customer Demand"/>
    <n v="466"/>
    <n v="13.91"/>
    <m/>
    <m/>
    <s v="Credit Card"/>
  </r>
  <r>
    <x v="349"/>
    <x v="1839"/>
    <x v="1856"/>
    <x v="2"/>
    <s v="&quot;CID7023381&quot;"/>
    <x v="3"/>
    <x v="58"/>
    <s v="Udyog Vihar"/>
    <n v="6.4"/>
    <n v="22.1"/>
    <x v="0"/>
    <x v="0"/>
    <x v="0"/>
    <x v="0"/>
    <x v="0"/>
    <s v="null"/>
    <n v="637"/>
    <n v="16.93"/>
    <n v="4.2"/>
    <n v="4.3"/>
    <s v="Credit Card"/>
  </r>
  <r>
    <x v="232"/>
    <x v="1840"/>
    <x v="1857"/>
    <x v="3"/>
    <s v="&quot;CID9120050&quot;"/>
    <x v="1"/>
    <x v="118"/>
    <s v="Ghitorni"/>
    <n v="5.2"/>
    <m/>
    <x v="0"/>
    <x v="0"/>
    <x v="1"/>
    <x v="4"/>
    <x v="0"/>
    <s v="null"/>
    <m/>
    <m/>
    <m/>
    <m/>
    <s v="null"/>
  </r>
  <r>
    <x v="62"/>
    <x v="1841"/>
    <x v="1858"/>
    <x v="2"/>
    <s v="&quot;CID6920893&quot;"/>
    <x v="3"/>
    <x v="60"/>
    <s v="Munirka"/>
    <n v="4.2"/>
    <n v="30"/>
    <x v="0"/>
    <x v="0"/>
    <x v="0"/>
    <x v="0"/>
    <x v="0"/>
    <s v="null"/>
    <n v="443"/>
    <n v="10.02"/>
    <n v="3.8"/>
    <n v="4"/>
    <s v="UPI"/>
  </r>
  <r>
    <x v="66"/>
    <x v="1842"/>
    <x v="1859"/>
    <x v="1"/>
    <s v="&quot;CID6492039&quot;"/>
    <x v="2"/>
    <x v="156"/>
    <s v="Barakhamba Road"/>
    <n v="8.1"/>
    <n v="23.8"/>
    <x v="0"/>
    <x v="0"/>
    <x v="0"/>
    <x v="0"/>
    <x v="1"/>
    <s v="Customer Demand"/>
    <n v="433"/>
    <n v="16.600000000000001"/>
    <m/>
    <m/>
    <s v="UPI"/>
  </r>
  <r>
    <x v="172"/>
    <x v="1843"/>
    <x v="1860"/>
    <x v="2"/>
    <s v="&quot;CID9884266&quot;"/>
    <x v="1"/>
    <x v="152"/>
    <s v="Indirapuram"/>
    <n v="13.2"/>
    <n v="29"/>
    <x v="0"/>
    <x v="0"/>
    <x v="0"/>
    <x v="0"/>
    <x v="0"/>
    <s v="null"/>
    <n v="227"/>
    <n v="29.86"/>
    <n v="3.2"/>
    <n v="3.9"/>
    <s v="UPI"/>
  </r>
  <r>
    <x v="177"/>
    <x v="1844"/>
    <x v="1861"/>
    <x v="4"/>
    <s v="&quot;CID4323402&quot;"/>
    <x v="4"/>
    <x v="64"/>
    <s v="Golf Course Road"/>
    <n v="9.6999999999999993"/>
    <m/>
    <x v="1"/>
    <x v="5"/>
    <x v="0"/>
    <x v="0"/>
    <x v="0"/>
    <s v="null"/>
    <m/>
    <m/>
    <m/>
    <m/>
    <s v="null"/>
  </r>
  <r>
    <x v="268"/>
    <x v="1845"/>
    <x v="1862"/>
    <x v="1"/>
    <s v="&quot;CID6089723&quot;"/>
    <x v="4"/>
    <x v="85"/>
    <s v="Sushant Lok"/>
    <n v="6.2"/>
    <n v="23.9"/>
    <x v="0"/>
    <x v="0"/>
    <x v="0"/>
    <x v="0"/>
    <x v="1"/>
    <s v="Other Issue"/>
    <n v="1168"/>
    <n v="8.1199999999999992"/>
    <m/>
    <m/>
    <s v="UPI"/>
  </r>
  <r>
    <x v="206"/>
    <x v="1846"/>
    <x v="1863"/>
    <x v="4"/>
    <s v="&quot;CID9070896&quot;"/>
    <x v="4"/>
    <x v="16"/>
    <s v="Central Secretariat"/>
    <n v="17.100000000000001"/>
    <m/>
    <x v="1"/>
    <x v="5"/>
    <x v="0"/>
    <x v="0"/>
    <x v="0"/>
    <s v="null"/>
    <m/>
    <m/>
    <m/>
    <m/>
    <s v="null"/>
  </r>
  <r>
    <x v="350"/>
    <x v="914"/>
    <x v="1864"/>
    <x v="3"/>
    <s v="&quot;CID8101641&quot;"/>
    <x v="5"/>
    <x v="135"/>
    <s v="Cyber Hub"/>
    <n v="11.9"/>
    <m/>
    <x v="0"/>
    <x v="0"/>
    <x v="1"/>
    <x v="2"/>
    <x v="0"/>
    <s v="null"/>
    <m/>
    <m/>
    <m/>
    <m/>
    <s v="null"/>
  </r>
  <r>
    <x v="31"/>
    <x v="1847"/>
    <x v="1865"/>
    <x v="0"/>
    <s v="&quot;CID5368054&quot;"/>
    <x v="3"/>
    <x v="158"/>
    <s v="DLF Phase 3"/>
    <m/>
    <m/>
    <x v="0"/>
    <x v="0"/>
    <x v="0"/>
    <x v="0"/>
    <x v="0"/>
    <s v="null"/>
    <m/>
    <m/>
    <m/>
    <m/>
    <s v="null"/>
  </r>
  <r>
    <x v="84"/>
    <x v="1848"/>
    <x v="1866"/>
    <x v="4"/>
    <s v="&quot;CID4926015&quot;"/>
    <x v="3"/>
    <x v="130"/>
    <s v="Karkarduma"/>
    <n v="7.1"/>
    <m/>
    <x v="1"/>
    <x v="5"/>
    <x v="0"/>
    <x v="0"/>
    <x v="0"/>
    <s v="null"/>
    <m/>
    <m/>
    <m/>
    <m/>
    <s v="null"/>
  </r>
  <r>
    <x v="293"/>
    <x v="1849"/>
    <x v="1867"/>
    <x v="1"/>
    <s v="&quot;CID2907381&quot;"/>
    <x v="2"/>
    <x v="94"/>
    <s v="Sohna Road"/>
    <n v="6"/>
    <n v="27.6"/>
    <x v="0"/>
    <x v="0"/>
    <x v="0"/>
    <x v="0"/>
    <x v="1"/>
    <s v="Vehicle Breakdown"/>
    <n v="194"/>
    <n v="6.99"/>
    <m/>
    <m/>
    <s v="UPI"/>
  </r>
  <r>
    <x v="236"/>
    <x v="1850"/>
    <x v="1868"/>
    <x v="0"/>
    <s v="&quot;CID4180475&quot;"/>
    <x v="1"/>
    <x v="38"/>
    <s v="Kaushambi"/>
    <m/>
    <m/>
    <x v="0"/>
    <x v="0"/>
    <x v="0"/>
    <x v="0"/>
    <x v="0"/>
    <s v="null"/>
    <m/>
    <m/>
    <m/>
    <m/>
    <s v="null"/>
  </r>
  <r>
    <x v="104"/>
    <x v="1851"/>
    <x v="1869"/>
    <x v="2"/>
    <s v="&quot;CID6157624&quot;"/>
    <x v="3"/>
    <x v="24"/>
    <s v="Gurgaon Sector 56"/>
    <n v="13.6"/>
    <n v="41"/>
    <x v="0"/>
    <x v="0"/>
    <x v="0"/>
    <x v="0"/>
    <x v="0"/>
    <s v="null"/>
    <n v="292"/>
    <n v="34.24"/>
    <n v="4.9000000000000004"/>
    <n v="3.9"/>
    <s v="UPI"/>
  </r>
  <r>
    <x v="299"/>
    <x v="1852"/>
    <x v="1870"/>
    <x v="2"/>
    <s v="&quot;CID2393539&quot;"/>
    <x v="3"/>
    <x v="158"/>
    <s v="Rajiv Chowk"/>
    <n v="11.8"/>
    <n v="30.3"/>
    <x v="0"/>
    <x v="0"/>
    <x v="0"/>
    <x v="0"/>
    <x v="0"/>
    <s v="null"/>
    <n v="185"/>
    <n v="27.41"/>
    <n v="4.5"/>
    <n v="4.5999999999999996"/>
    <s v="Uber Wallet"/>
  </r>
  <r>
    <x v="115"/>
    <x v="1853"/>
    <x v="1871"/>
    <x v="2"/>
    <s v="&quot;CID1324064&quot;"/>
    <x v="5"/>
    <x v="74"/>
    <s v="Khan Market"/>
    <n v="10.4"/>
    <n v="20.100000000000001"/>
    <x v="0"/>
    <x v="0"/>
    <x v="0"/>
    <x v="0"/>
    <x v="0"/>
    <s v="null"/>
    <n v="282"/>
    <n v="2.2599999999999998"/>
    <n v="4.7"/>
    <n v="4.2"/>
    <s v="UPI"/>
  </r>
  <r>
    <x v="141"/>
    <x v="1854"/>
    <x v="1872"/>
    <x v="3"/>
    <s v="&quot;CID6230205&quot;"/>
    <x v="2"/>
    <x v="132"/>
    <s v="Ghitorni Village"/>
    <n v="4.7"/>
    <m/>
    <x v="0"/>
    <x v="0"/>
    <x v="1"/>
    <x v="4"/>
    <x v="0"/>
    <s v="null"/>
    <m/>
    <m/>
    <m/>
    <m/>
    <s v="null"/>
  </r>
  <r>
    <x v="74"/>
    <x v="1855"/>
    <x v="1873"/>
    <x v="4"/>
    <s v="&quot;CID7763532&quot;"/>
    <x v="1"/>
    <x v="8"/>
    <s v="AIIMS"/>
    <n v="12.8"/>
    <m/>
    <x v="1"/>
    <x v="5"/>
    <x v="0"/>
    <x v="0"/>
    <x v="0"/>
    <s v="null"/>
    <m/>
    <m/>
    <m/>
    <m/>
    <s v="null"/>
  </r>
  <r>
    <x v="197"/>
    <x v="1856"/>
    <x v="1874"/>
    <x v="2"/>
    <s v="&quot;CID6418229&quot;"/>
    <x v="1"/>
    <x v="26"/>
    <s v="Udyog Vihar Phase 4"/>
    <n v="14"/>
    <n v="15.4"/>
    <x v="0"/>
    <x v="0"/>
    <x v="0"/>
    <x v="0"/>
    <x v="0"/>
    <s v="null"/>
    <n v="424"/>
    <n v="47.62"/>
    <n v="5"/>
    <n v="4.9000000000000004"/>
    <s v="UPI"/>
  </r>
  <r>
    <x v="340"/>
    <x v="1857"/>
    <x v="1875"/>
    <x v="2"/>
    <s v="&quot;CID2492525&quot;"/>
    <x v="1"/>
    <x v="22"/>
    <s v="Raj Nagar Extension"/>
    <n v="14.6"/>
    <n v="22.9"/>
    <x v="0"/>
    <x v="0"/>
    <x v="0"/>
    <x v="0"/>
    <x v="0"/>
    <s v="null"/>
    <n v="83"/>
    <n v="24.49"/>
    <n v="3.9"/>
    <n v="4.5"/>
    <s v="Uber Wallet"/>
  </r>
  <r>
    <x v="185"/>
    <x v="1858"/>
    <x v="1876"/>
    <x v="2"/>
    <s v="&quot;CID5855006&quot;"/>
    <x v="0"/>
    <x v="115"/>
    <s v="Kirti Nagar"/>
    <n v="8.1999999999999993"/>
    <n v="40.5"/>
    <x v="0"/>
    <x v="0"/>
    <x v="0"/>
    <x v="0"/>
    <x v="0"/>
    <s v="null"/>
    <n v="619"/>
    <n v="17.98"/>
    <n v="4.7"/>
    <n v="4.5"/>
    <s v="Credit Card"/>
  </r>
  <r>
    <x v="299"/>
    <x v="1859"/>
    <x v="1877"/>
    <x v="2"/>
    <s v="&quot;CID1460861&quot;"/>
    <x v="2"/>
    <x v="118"/>
    <s v="Karkarduma"/>
    <n v="10.3"/>
    <n v="31.4"/>
    <x v="0"/>
    <x v="0"/>
    <x v="0"/>
    <x v="0"/>
    <x v="0"/>
    <s v="null"/>
    <n v="571"/>
    <n v="9.25"/>
    <n v="4.5"/>
    <n v="4.3"/>
    <s v="Cash"/>
  </r>
  <r>
    <x v="267"/>
    <x v="1860"/>
    <x v="1878"/>
    <x v="0"/>
    <s v="&quot;CID5800372&quot;"/>
    <x v="1"/>
    <x v="17"/>
    <s v="Nehru Place"/>
    <m/>
    <m/>
    <x v="0"/>
    <x v="0"/>
    <x v="0"/>
    <x v="0"/>
    <x v="0"/>
    <s v="null"/>
    <m/>
    <m/>
    <m/>
    <m/>
    <s v="null"/>
  </r>
  <r>
    <x v="270"/>
    <x v="1861"/>
    <x v="1879"/>
    <x v="1"/>
    <s v="&quot;CID2912960&quot;"/>
    <x v="1"/>
    <x v="138"/>
    <s v="Shivaji Park"/>
    <n v="4.9000000000000004"/>
    <n v="14.5"/>
    <x v="0"/>
    <x v="0"/>
    <x v="0"/>
    <x v="0"/>
    <x v="1"/>
    <s v="Vehicle Breakdown"/>
    <n v="211"/>
    <n v="2.77"/>
    <m/>
    <m/>
    <s v="UPI"/>
  </r>
  <r>
    <x v="42"/>
    <x v="1862"/>
    <x v="1880"/>
    <x v="1"/>
    <s v="&quot;CID7109298&quot;"/>
    <x v="2"/>
    <x v="90"/>
    <s v="Model Town"/>
    <n v="7.1"/>
    <n v="28.2"/>
    <x v="0"/>
    <x v="0"/>
    <x v="0"/>
    <x v="0"/>
    <x v="1"/>
    <s v="Vehicle Breakdown"/>
    <n v="50"/>
    <n v="11.54"/>
    <m/>
    <m/>
    <s v="Debit Card"/>
  </r>
  <r>
    <x v="236"/>
    <x v="1863"/>
    <x v="1881"/>
    <x v="2"/>
    <s v="&quot;CID7422774&quot;"/>
    <x v="2"/>
    <x v="25"/>
    <s v="RK Puram"/>
    <n v="8.1999999999999993"/>
    <n v="30.7"/>
    <x v="0"/>
    <x v="0"/>
    <x v="0"/>
    <x v="0"/>
    <x v="0"/>
    <s v="null"/>
    <n v="223"/>
    <n v="21.08"/>
    <n v="4.0999999999999996"/>
    <n v="4.2"/>
    <s v="UPI"/>
  </r>
  <r>
    <x v="65"/>
    <x v="1864"/>
    <x v="1882"/>
    <x v="2"/>
    <s v="&quot;CID1809795&quot;"/>
    <x v="5"/>
    <x v="100"/>
    <s v="Mansarovar Park"/>
    <n v="4.7"/>
    <n v="22.4"/>
    <x v="0"/>
    <x v="0"/>
    <x v="0"/>
    <x v="0"/>
    <x v="0"/>
    <s v="null"/>
    <n v="1306"/>
    <n v="36.71"/>
    <n v="3"/>
    <n v="4.2"/>
    <s v="UPI"/>
  </r>
  <r>
    <x v="208"/>
    <x v="1865"/>
    <x v="1883"/>
    <x v="2"/>
    <s v="&quot;CID8500852&quot;"/>
    <x v="5"/>
    <x v="56"/>
    <s v="AIIMS"/>
    <n v="5.8"/>
    <n v="22.8"/>
    <x v="0"/>
    <x v="0"/>
    <x v="0"/>
    <x v="0"/>
    <x v="0"/>
    <s v="null"/>
    <n v="3659"/>
    <n v="21.27"/>
    <n v="4.2"/>
    <n v="4.0999999999999996"/>
    <s v="Uber Wallet"/>
  </r>
  <r>
    <x v="210"/>
    <x v="1866"/>
    <x v="1884"/>
    <x v="3"/>
    <s v="&quot;CID4759141&quot;"/>
    <x v="1"/>
    <x v="41"/>
    <s v="Pulbangash"/>
    <n v="6.6"/>
    <m/>
    <x v="0"/>
    <x v="0"/>
    <x v="1"/>
    <x v="4"/>
    <x v="0"/>
    <s v="null"/>
    <m/>
    <m/>
    <m/>
    <m/>
    <s v="null"/>
  </r>
  <r>
    <x v="78"/>
    <x v="1867"/>
    <x v="1885"/>
    <x v="3"/>
    <s v="&quot;CID3231258&quot;"/>
    <x v="3"/>
    <x v="98"/>
    <s v="Tis Hazari"/>
    <n v="10.6"/>
    <m/>
    <x v="0"/>
    <x v="0"/>
    <x v="1"/>
    <x v="4"/>
    <x v="0"/>
    <s v="null"/>
    <m/>
    <m/>
    <m/>
    <m/>
    <s v="null"/>
  </r>
  <r>
    <x v="66"/>
    <x v="1868"/>
    <x v="1886"/>
    <x v="3"/>
    <s v="&quot;CID9612346&quot;"/>
    <x v="1"/>
    <x v="67"/>
    <s v="Basai Dhankot"/>
    <n v="6.7"/>
    <m/>
    <x v="0"/>
    <x v="0"/>
    <x v="1"/>
    <x v="3"/>
    <x v="0"/>
    <s v="null"/>
    <m/>
    <m/>
    <m/>
    <m/>
    <s v="null"/>
  </r>
  <r>
    <x v="80"/>
    <x v="1869"/>
    <x v="1887"/>
    <x v="2"/>
    <s v="&quot;CID3073370&quot;"/>
    <x v="0"/>
    <x v="37"/>
    <s v="Jhilmil"/>
    <n v="10.4"/>
    <n v="36.799999999999997"/>
    <x v="0"/>
    <x v="0"/>
    <x v="0"/>
    <x v="0"/>
    <x v="0"/>
    <s v="null"/>
    <n v="593"/>
    <n v="48.83"/>
    <n v="4.3"/>
    <n v="4.3"/>
    <s v="UPI"/>
  </r>
  <r>
    <x v="21"/>
    <x v="1870"/>
    <x v="1888"/>
    <x v="2"/>
    <s v="&quot;CID6908256&quot;"/>
    <x v="3"/>
    <x v="0"/>
    <s v="Vatika Chowk"/>
    <n v="13.1"/>
    <n v="24"/>
    <x v="0"/>
    <x v="0"/>
    <x v="0"/>
    <x v="0"/>
    <x v="0"/>
    <s v="null"/>
    <n v="996"/>
    <n v="11.96"/>
    <n v="4.7"/>
    <n v="4.7"/>
    <s v="Cash"/>
  </r>
  <r>
    <x v="218"/>
    <x v="1871"/>
    <x v="1889"/>
    <x v="2"/>
    <s v="&quot;CID7816440&quot;"/>
    <x v="6"/>
    <x v="57"/>
    <s v="Udyog Vihar"/>
    <n v="8.6"/>
    <n v="34.200000000000003"/>
    <x v="0"/>
    <x v="0"/>
    <x v="0"/>
    <x v="0"/>
    <x v="0"/>
    <s v="null"/>
    <n v="475"/>
    <n v="15.8"/>
    <n v="4.2"/>
    <n v="4.5999999999999996"/>
    <s v="Cash"/>
  </r>
  <r>
    <x v="324"/>
    <x v="1872"/>
    <x v="1890"/>
    <x v="0"/>
    <s v="&quot;CID2323076&quot;"/>
    <x v="2"/>
    <x v="77"/>
    <s v="Hero Honda Chowk"/>
    <m/>
    <m/>
    <x v="0"/>
    <x v="0"/>
    <x v="0"/>
    <x v="0"/>
    <x v="0"/>
    <s v="null"/>
    <m/>
    <m/>
    <m/>
    <m/>
    <s v="null"/>
  </r>
  <r>
    <x v="180"/>
    <x v="1873"/>
    <x v="1891"/>
    <x v="2"/>
    <s v="&quot;CID1289681&quot;"/>
    <x v="5"/>
    <x v="126"/>
    <s v="Connaught Place"/>
    <n v="12.7"/>
    <n v="32.1"/>
    <x v="0"/>
    <x v="0"/>
    <x v="0"/>
    <x v="0"/>
    <x v="0"/>
    <s v="null"/>
    <n v="1086"/>
    <n v="12.7"/>
    <n v="4.5"/>
    <n v="4.2"/>
    <s v="UPI"/>
  </r>
  <r>
    <x v="135"/>
    <x v="1874"/>
    <x v="1892"/>
    <x v="3"/>
    <s v="&quot;CID9679310&quot;"/>
    <x v="4"/>
    <x v="2"/>
    <s v="Ambience Mall"/>
    <n v="10.3"/>
    <m/>
    <x v="0"/>
    <x v="0"/>
    <x v="1"/>
    <x v="1"/>
    <x v="0"/>
    <s v="null"/>
    <m/>
    <m/>
    <m/>
    <m/>
    <s v="null"/>
  </r>
  <r>
    <x v="272"/>
    <x v="1875"/>
    <x v="1893"/>
    <x v="2"/>
    <s v="&quot;CID8017027&quot;"/>
    <x v="2"/>
    <x v="153"/>
    <s v="Mehrauli"/>
    <n v="14.6"/>
    <n v="29.6"/>
    <x v="0"/>
    <x v="0"/>
    <x v="0"/>
    <x v="0"/>
    <x v="0"/>
    <s v="null"/>
    <n v="294"/>
    <n v="44.22"/>
    <n v="3.6"/>
    <n v="5"/>
    <s v="Cash"/>
  </r>
  <r>
    <x v="261"/>
    <x v="1007"/>
    <x v="1894"/>
    <x v="2"/>
    <s v="&quot;CID5297962&quot;"/>
    <x v="2"/>
    <x v="147"/>
    <s v="Old Gurgaon"/>
    <n v="13.8"/>
    <n v="26.8"/>
    <x v="0"/>
    <x v="0"/>
    <x v="0"/>
    <x v="0"/>
    <x v="0"/>
    <s v="null"/>
    <n v="806"/>
    <n v="43.75"/>
    <n v="4.5"/>
    <n v="4.8"/>
    <s v="Cash"/>
  </r>
  <r>
    <x v="286"/>
    <x v="1876"/>
    <x v="1895"/>
    <x v="3"/>
    <s v="&quot;CID9741134&quot;"/>
    <x v="2"/>
    <x v="46"/>
    <s v="Udyog Bhawan"/>
    <n v="6.2"/>
    <m/>
    <x v="0"/>
    <x v="0"/>
    <x v="1"/>
    <x v="1"/>
    <x v="0"/>
    <s v="null"/>
    <m/>
    <m/>
    <m/>
    <m/>
    <s v="null"/>
  </r>
  <r>
    <x v="218"/>
    <x v="1877"/>
    <x v="1896"/>
    <x v="4"/>
    <s v="&quot;CID4518255&quot;"/>
    <x v="4"/>
    <x v="149"/>
    <s v="Panchsheel Park"/>
    <n v="14.3"/>
    <m/>
    <x v="1"/>
    <x v="1"/>
    <x v="0"/>
    <x v="0"/>
    <x v="0"/>
    <s v="null"/>
    <m/>
    <m/>
    <m/>
    <m/>
    <s v="null"/>
  </r>
  <r>
    <x v="127"/>
    <x v="1878"/>
    <x v="1897"/>
    <x v="3"/>
    <s v="&quot;CID7945583&quot;"/>
    <x v="2"/>
    <x v="94"/>
    <s v="Rajiv Chowk"/>
    <n v="10.7"/>
    <m/>
    <x v="0"/>
    <x v="0"/>
    <x v="1"/>
    <x v="4"/>
    <x v="0"/>
    <s v="null"/>
    <m/>
    <m/>
    <m/>
    <m/>
    <s v="null"/>
  </r>
  <r>
    <x v="98"/>
    <x v="1879"/>
    <x v="1898"/>
    <x v="2"/>
    <s v="&quot;CID6799549&quot;"/>
    <x v="4"/>
    <x v="34"/>
    <s v="Greater Noida"/>
    <n v="2.7"/>
    <n v="30.2"/>
    <x v="0"/>
    <x v="0"/>
    <x v="0"/>
    <x v="0"/>
    <x v="0"/>
    <s v="null"/>
    <n v="349"/>
    <n v="22.82"/>
    <n v="3.9"/>
    <n v="4.8"/>
    <s v="UPI"/>
  </r>
  <r>
    <x v="47"/>
    <x v="1880"/>
    <x v="1899"/>
    <x v="3"/>
    <s v="&quot;CID5251237&quot;"/>
    <x v="2"/>
    <x v="158"/>
    <s v="Old Gurgaon"/>
    <n v="10.1"/>
    <m/>
    <x v="0"/>
    <x v="0"/>
    <x v="1"/>
    <x v="2"/>
    <x v="0"/>
    <s v="null"/>
    <m/>
    <m/>
    <m/>
    <m/>
    <s v="null"/>
  </r>
  <r>
    <x v="177"/>
    <x v="1881"/>
    <x v="1900"/>
    <x v="2"/>
    <s v="&quot;CID3469311&quot;"/>
    <x v="1"/>
    <x v="15"/>
    <s v="RK Puram"/>
    <n v="4.4000000000000004"/>
    <n v="29.6"/>
    <x v="0"/>
    <x v="0"/>
    <x v="0"/>
    <x v="0"/>
    <x v="0"/>
    <s v="null"/>
    <n v="881"/>
    <n v="10.130000000000001"/>
    <n v="4.2"/>
    <n v="4.5999999999999996"/>
    <s v="Cash"/>
  </r>
  <r>
    <x v="132"/>
    <x v="1882"/>
    <x v="1901"/>
    <x v="2"/>
    <s v="&quot;CID6568860&quot;"/>
    <x v="5"/>
    <x v="118"/>
    <s v="Mandi House"/>
    <n v="10.3"/>
    <n v="22.4"/>
    <x v="0"/>
    <x v="0"/>
    <x v="0"/>
    <x v="0"/>
    <x v="0"/>
    <s v="null"/>
    <n v="483"/>
    <n v="36.54"/>
    <n v="4.2"/>
    <n v="4.5"/>
    <s v="UPI"/>
  </r>
  <r>
    <x v="19"/>
    <x v="1883"/>
    <x v="1902"/>
    <x v="2"/>
    <s v="&quot;CID8111552&quot;"/>
    <x v="2"/>
    <x v="6"/>
    <s v="Paschim Vihar"/>
    <n v="14.2"/>
    <n v="24.5"/>
    <x v="0"/>
    <x v="0"/>
    <x v="0"/>
    <x v="0"/>
    <x v="0"/>
    <s v="null"/>
    <n v="359"/>
    <n v="11.33"/>
    <n v="4.5999999999999996"/>
    <n v="4.9000000000000004"/>
    <s v="Credit Card"/>
  </r>
  <r>
    <x v="22"/>
    <x v="1884"/>
    <x v="1903"/>
    <x v="4"/>
    <s v="&quot;CID7637751&quot;"/>
    <x v="6"/>
    <x v="128"/>
    <s v="Bahadurgarh"/>
    <n v="12.9"/>
    <m/>
    <x v="1"/>
    <x v="2"/>
    <x v="0"/>
    <x v="0"/>
    <x v="0"/>
    <s v="null"/>
    <m/>
    <m/>
    <m/>
    <m/>
    <s v="null"/>
  </r>
  <r>
    <x v="220"/>
    <x v="1885"/>
    <x v="1904"/>
    <x v="2"/>
    <s v="&quot;CID8067518&quot;"/>
    <x v="1"/>
    <x v="32"/>
    <s v="Nawada"/>
    <n v="10.9"/>
    <n v="17.899999999999999"/>
    <x v="0"/>
    <x v="0"/>
    <x v="0"/>
    <x v="0"/>
    <x v="0"/>
    <s v="null"/>
    <n v="641"/>
    <n v="31.32"/>
    <n v="3.2"/>
    <n v="4.9000000000000004"/>
    <s v="Credit Card"/>
  </r>
  <r>
    <x v="60"/>
    <x v="1886"/>
    <x v="1905"/>
    <x v="0"/>
    <s v="&quot;CID4251998&quot;"/>
    <x v="3"/>
    <x v="156"/>
    <s v="Pulbangash"/>
    <m/>
    <m/>
    <x v="0"/>
    <x v="0"/>
    <x v="0"/>
    <x v="0"/>
    <x v="0"/>
    <s v="null"/>
    <m/>
    <m/>
    <m/>
    <m/>
    <s v="null"/>
  </r>
  <r>
    <x v="170"/>
    <x v="1887"/>
    <x v="1906"/>
    <x v="4"/>
    <s v="&quot;CID3615427&quot;"/>
    <x v="1"/>
    <x v="106"/>
    <s v="Ardee City"/>
    <n v="19.100000000000001"/>
    <m/>
    <x v="1"/>
    <x v="1"/>
    <x v="0"/>
    <x v="0"/>
    <x v="0"/>
    <s v="null"/>
    <m/>
    <m/>
    <m/>
    <m/>
    <s v="null"/>
  </r>
  <r>
    <x v="301"/>
    <x v="1888"/>
    <x v="1907"/>
    <x v="2"/>
    <s v="&quot;CID2907153&quot;"/>
    <x v="5"/>
    <x v="121"/>
    <s v="Udyog Bhawan"/>
    <n v="4.9000000000000004"/>
    <n v="27.9"/>
    <x v="0"/>
    <x v="0"/>
    <x v="0"/>
    <x v="0"/>
    <x v="0"/>
    <s v="null"/>
    <n v="213"/>
    <n v="40.98"/>
    <n v="4.5"/>
    <n v="4.2"/>
    <s v="UPI"/>
  </r>
  <r>
    <x v="257"/>
    <x v="1889"/>
    <x v="1908"/>
    <x v="3"/>
    <s v="&quot;CID5568827&quot;"/>
    <x v="2"/>
    <x v="33"/>
    <s v="Shastri Nagar"/>
    <n v="4.8"/>
    <m/>
    <x v="0"/>
    <x v="0"/>
    <x v="1"/>
    <x v="1"/>
    <x v="0"/>
    <s v="null"/>
    <m/>
    <m/>
    <m/>
    <m/>
    <s v="null"/>
  </r>
  <r>
    <x v="134"/>
    <x v="1890"/>
    <x v="1909"/>
    <x v="2"/>
    <s v="&quot;CID8711621&quot;"/>
    <x v="0"/>
    <x v="74"/>
    <s v="Pataudi Chowk"/>
    <n v="5.0999999999999996"/>
    <n v="23.1"/>
    <x v="0"/>
    <x v="0"/>
    <x v="0"/>
    <x v="0"/>
    <x v="0"/>
    <s v="null"/>
    <n v="335"/>
    <n v="21.16"/>
    <n v="4.5999999999999996"/>
    <n v="4.3"/>
    <s v="Cash"/>
  </r>
  <r>
    <x v="53"/>
    <x v="1891"/>
    <x v="1910"/>
    <x v="2"/>
    <s v="&quot;CID8212151&quot;"/>
    <x v="2"/>
    <x v="65"/>
    <s v="Sultanpur"/>
    <n v="14.8"/>
    <n v="36.799999999999997"/>
    <x v="0"/>
    <x v="0"/>
    <x v="0"/>
    <x v="0"/>
    <x v="0"/>
    <s v="null"/>
    <n v="606"/>
    <n v="2.54"/>
    <n v="4.3"/>
    <n v="5"/>
    <s v="UPI"/>
  </r>
  <r>
    <x v="80"/>
    <x v="1892"/>
    <x v="1911"/>
    <x v="3"/>
    <s v="&quot;CID9766461&quot;"/>
    <x v="1"/>
    <x v="59"/>
    <s v="Dwarka Mor"/>
    <n v="6"/>
    <m/>
    <x v="0"/>
    <x v="0"/>
    <x v="1"/>
    <x v="4"/>
    <x v="0"/>
    <s v="null"/>
    <m/>
    <m/>
    <m/>
    <m/>
    <s v="null"/>
  </r>
  <r>
    <x v="111"/>
    <x v="1893"/>
    <x v="1912"/>
    <x v="0"/>
    <s v="&quot;CID4810434&quot;"/>
    <x v="2"/>
    <x v="105"/>
    <s v="Preet Vihar"/>
    <m/>
    <m/>
    <x v="0"/>
    <x v="0"/>
    <x v="0"/>
    <x v="0"/>
    <x v="0"/>
    <s v="null"/>
    <m/>
    <m/>
    <m/>
    <m/>
    <s v="null"/>
  </r>
  <r>
    <x v="135"/>
    <x v="1894"/>
    <x v="1913"/>
    <x v="2"/>
    <s v="&quot;CID5893016&quot;"/>
    <x v="0"/>
    <x v="63"/>
    <s v="Adarsh Nagar"/>
    <n v="4.3"/>
    <n v="19.600000000000001"/>
    <x v="0"/>
    <x v="0"/>
    <x v="0"/>
    <x v="0"/>
    <x v="0"/>
    <s v="null"/>
    <n v="563"/>
    <n v="40.33"/>
    <n v="4.3"/>
    <n v="4.0999999999999996"/>
    <s v="UPI"/>
  </r>
  <r>
    <x v="75"/>
    <x v="1895"/>
    <x v="1914"/>
    <x v="2"/>
    <s v="&quot;CID8705027&quot;"/>
    <x v="2"/>
    <x v="153"/>
    <s v="Azadpur"/>
    <n v="9.5"/>
    <n v="20.100000000000001"/>
    <x v="0"/>
    <x v="0"/>
    <x v="0"/>
    <x v="0"/>
    <x v="0"/>
    <s v="null"/>
    <n v="485"/>
    <n v="32.49"/>
    <n v="4.2"/>
    <n v="4.3"/>
    <s v="Cash"/>
  </r>
  <r>
    <x v="196"/>
    <x v="1896"/>
    <x v="1915"/>
    <x v="2"/>
    <s v="&quot;CID3049180&quot;"/>
    <x v="1"/>
    <x v="161"/>
    <s v="Sadar Bazar Gurgaon"/>
    <n v="8.9"/>
    <n v="31.1"/>
    <x v="0"/>
    <x v="0"/>
    <x v="0"/>
    <x v="0"/>
    <x v="0"/>
    <s v="null"/>
    <n v="896"/>
    <n v="28.03"/>
    <n v="4.4000000000000004"/>
    <n v="4.2"/>
    <s v="UPI"/>
  </r>
  <r>
    <x v="46"/>
    <x v="1897"/>
    <x v="1916"/>
    <x v="2"/>
    <s v="&quot;CID1365077&quot;"/>
    <x v="4"/>
    <x v="40"/>
    <s v="Jahangirpuri"/>
    <n v="3.4"/>
    <n v="37.700000000000003"/>
    <x v="0"/>
    <x v="0"/>
    <x v="0"/>
    <x v="0"/>
    <x v="0"/>
    <s v="null"/>
    <n v="624"/>
    <n v="5.54"/>
    <n v="4.7"/>
    <n v="4.5999999999999996"/>
    <s v="UPI"/>
  </r>
  <r>
    <x v="294"/>
    <x v="1898"/>
    <x v="1917"/>
    <x v="3"/>
    <s v="&quot;CID3188522&quot;"/>
    <x v="3"/>
    <x v="40"/>
    <s v="Rohini West"/>
    <n v="11.7"/>
    <m/>
    <x v="0"/>
    <x v="0"/>
    <x v="1"/>
    <x v="3"/>
    <x v="0"/>
    <s v="null"/>
    <m/>
    <m/>
    <m/>
    <m/>
    <s v="null"/>
  </r>
  <r>
    <x v="55"/>
    <x v="1899"/>
    <x v="1918"/>
    <x v="3"/>
    <s v="&quot;CID7631918&quot;"/>
    <x v="1"/>
    <x v="142"/>
    <s v="Botanical Garden"/>
    <n v="8.1"/>
    <m/>
    <x v="0"/>
    <x v="0"/>
    <x v="1"/>
    <x v="4"/>
    <x v="0"/>
    <s v="null"/>
    <m/>
    <m/>
    <m/>
    <m/>
    <s v="null"/>
  </r>
  <r>
    <x v="113"/>
    <x v="1900"/>
    <x v="1919"/>
    <x v="2"/>
    <s v="&quot;CID1196887&quot;"/>
    <x v="5"/>
    <x v="7"/>
    <s v="Pataudi Chowk"/>
    <n v="8.9"/>
    <n v="41.3"/>
    <x v="0"/>
    <x v="0"/>
    <x v="0"/>
    <x v="0"/>
    <x v="0"/>
    <s v="null"/>
    <n v="516"/>
    <n v="25.81"/>
    <n v="3.7"/>
    <n v="3.9"/>
    <s v="UPI"/>
  </r>
  <r>
    <x v="325"/>
    <x v="1901"/>
    <x v="1920"/>
    <x v="2"/>
    <s v="&quot;CID9173522&quot;"/>
    <x v="4"/>
    <x v="6"/>
    <s v="Rithala"/>
    <n v="12.4"/>
    <n v="21.1"/>
    <x v="0"/>
    <x v="0"/>
    <x v="0"/>
    <x v="0"/>
    <x v="0"/>
    <s v="null"/>
    <n v="812"/>
    <n v="23.33"/>
    <n v="4.2"/>
    <n v="4.9000000000000004"/>
    <s v="Cash"/>
  </r>
  <r>
    <x v="3"/>
    <x v="1902"/>
    <x v="1921"/>
    <x v="3"/>
    <s v="&quot;CID9950083&quot;"/>
    <x v="2"/>
    <x v="37"/>
    <s v="Narsinghpur"/>
    <n v="9.1999999999999993"/>
    <m/>
    <x v="0"/>
    <x v="0"/>
    <x v="1"/>
    <x v="4"/>
    <x v="0"/>
    <s v="null"/>
    <m/>
    <m/>
    <m/>
    <m/>
    <s v="null"/>
  </r>
  <r>
    <x v="12"/>
    <x v="568"/>
    <x v="1922"/>
    <x v="2"/>
    <s v="&quot;CID2462093&quot;"/>
    <x v="1"/>
    <x v="100"/>
    <s v="Inderlok"/>
    <n v="12.3"/>
    <n v="28.8"/>
    <x v="0"/>
    <x v="0"/>
    <x v="0"/>
    <x v="0"/>
    <x v="0"/>
    <s v="null"/>
    <n v="393"/>
    <n v="31.16"/>
    <n v="3.7"/>
    <n v="3.8"/>
    <s v="UPI"/>
  </r>
  <r>
    <x v="59"/>
    <x v="1903"/>
    <x v="1923"/>
    <x v="2"/>
    <s v="&quot;CID1042876&quot;"/>
    <x v="2"/>
    <x v="28"/>
    <s v="Seelampur"/>
    <n v="12.6"/>
    <n v="28.1"/>
    <x v="0"/>
    <x v="0"/>
    <x v="0"/>
    <x v="0"/>
    <x v="0"/>
    <s v="null"/>
    <n v="301"/>
    <n v="23.69"/>
    <n v="4.3"/>
    <n v="3.8"/>
    <s v="UPI"/>
  </r>
  <r>
    <x v="351"/>
    <x v="1904"/>
    <x v="1924"/>
    <x v="2"/>
    <s v="&quot;CID1119311&quot;"/>
    <x v="2"/>
    <x v="135"/>
    <s v="Shastri Park"/>
    <n v="2.6"/>
    <n v="29.5"/>
    <x v="0"/>
    <x v="0"/>
    <x v="0"/>
    <x v="0"/>
    <x v="0"/>
    <s v="null"/>
    <n v="761"/>
    <n v="39.590000000000003"/>
    <n v="3.7"/>
    <n v="4.5"/>
    <s v="Uber Wallet"/>
  </r>
  <r>
    <x v="235"/>
    <x v="1905"/>
    <x v="1925"/>
    <x v="3"/>
    <s v="&quot;CID5024779&quot;"/>
    <x v="2"/>
    <x v="155"/>
    <s v="Udyog Vihar"/>
    <n v="9.4"/>
    <m/>
    <x v="0"/>
    <x v="0"/>
    <x v="1"/>
    <x v="1"/>
    <x v="0"/>
    <s v="null"/>
    <m/>
    <m/>
    <m/>
    <m/>
    <s v="null"/>
  </r>
  <r>
    <x v="209"/>
    <x v="1906"/>
    <x v="1926"/>
    <x v="3"/>
    <s v="&quot;CID3842172&quot;"/>
    <x v="4"/>
    <x v="104"/>
    <s v="Munirka"/>
    <n v="8"/>
    <m/>
    <x v="0"/>
    <x v="0"/>
    <x v="1"/>
    <x v="2"/>
    <x v="0"/>
    <s v="null"/>
    <m/>
    <m/>
    <m/>
    <m/>
    <s v="null"/>
  </r>
  <r>
    <x v="336"/>
    <x v="1907"/>
    <x v="1927"/>
    <x v="3"/>
    <s v="&quot;CID9888665&quot;"/>
    <x v="1"/>
    <x v="127"/>
    <s v="Janakpuri"/>
    <n v="10"/>
    <m/>
    <x v="0"/>
    <x v="0"/>
    <x v="1"/>
    <x v="2"/>
    <x v="0"/>
    <s v="null"/>
    <m/>
    <m/>
    <m/>
    <m/>
    <s v="null"/>
  </r>
  <r>
    <x v="152"/>
    <x v="1908"/>
    <x v="1928"/>
    <x v="2"/>
    <s v="&quot;CID7322071&quot;"/>
    <x v="2"/>
    <x v="86"/>
    <s v="Sikanderpur"/>
    <n v="9.8000000000000007"/>
    <n v="31.2"/>
    <x v="0"/>
    <x v="0"/>
    <x v="0"/>
    <x v="0"/>
    <x v="0"/>
    <s v="null"/>
    <n v="209"/>
    <n v="6.28"/>
    <n v="4.3"/>
    <n v="5"/>
    <s v="UPI"/>
  </r>
  <r>
    <x v="15"/>
    <x v="1909"/>
    <x v="1929"/>
    <x v="1"/>
    <s v="&quot;CID5465165&quot;"/>
    <x v="4"/>
    <x v="54"/>
    <s v="Punjabi Bagh"/>
    <n v="3.4"/>
    <n v="23.7"/>
    <x v="0"/>
    <x v="0"/>
    <x v="0"/>
    <x v="0"/>
    <x v="1"/>
    <s v="Vehicle Breakdown"/>
    <n v="255"/>
    <n v="11.94"/>
    <m/>
    <m/>
    <s v="UPI"/>
  </r>
  <r>
    <x v="337"/>
    <x v="1910"/>
    <x v="1930"/>
    <x v="2"/>
    <s v="&quot;CID2750319&quot;"/>
    <x v="0"/>
    <x v="159"/>
    <s v="Chhatarpur"/>
    <n v="7.7"/>
    <n v="43.8"/>
    <x v="0"/>
    <x v="0"/>
    <x v="0"/>
    <x v="0"/>
    <x v="0"/>
    <s v="null"/>
    <n v="280"/>
    <n v="7.92"/>
    <n v="4.7"/>
    <n v="3.3"/>
    <s v="UPI"/>
  </r>
  <r>
    <x v="167"/>
    <x v="1911"/>
    <x v="1931"/>
    <x v="2"/>
    <s v="&quot;CID2383225&quot;"/>
    <x v="2"/>
    <x v="104"/>
    <s v="Janakpuri"/>
    <n v="9.3000000000000007"/>
    <n v="28.4"/>
    <x v="0"/>
    <x v="0"/>
    <x v="0"/>
    <x v="0"/>
    <x v="0"/>
    <s v="null"/>
    <n v="319"/>
    <n v="5.42"/>
    <n v="4.3"/>
    <n v="4.7"/>
    <s v="Uber Wallet"/>
  </r>
  <r>
    <x v="186"/>
    <x v="1912"/>
    <x v="1932"/>
    <x v="2"/>
    <s v="&quot;CID9733702&quot;"/>
    <x v="0"/>
    <x v="84"/>
    <s v="Sikanderpur"/>
    <n v="12.9"/>
    <n v="33.5"/>
    <x v="0"/>
    <x v="0"/>
    <x v="0"/>
    <x v="0"/>
    <x v="0"/>
    <s v="null"/>
    <n v="227"/>
    <n v="33.5"/>
    <n v="5"/>
    <n v="4.2"/>
    <s v="Cash"/>
  </r>
  <r>
    <x v="254"/>
    <x v="1913"/>
    <x v="1933"/>
    <x v="2"/>
    <s v="&quot;CID5450149&quot;"/>
    <x v="0"/>
    <x v="137"/>
    <s v="Ashok Park Main"/>
    <n v="15"/>
    <n v="36.700000000000003"/>
    <x v="0"/>
    <x v="0"/>
    <x v="0"/>
    <x v="0"/>
    <x v="0"/>
    <s v="null"/>
    <n v="1975"/>
    <n v="45.34"/>
    <n v="4.5999999999999996"/>
    <n v="4.7"/>
    <s v="UPI"/>
  </r>
  <r>
    <x v="98"/>
    <x v="1914"/>
    <x v="1934"/>
    <x v="2"/>
    <s v="&quot;CID1357999&quot;"/>
    <x v="3"/>
    <x v="1"/>
    <s v="Ghitorni"/>
    <n v="5.3"/>
    <n v="39.299999999999997"/>
    <x v="0"/>
    <x v="0"/>
    <x v="0"/>
    <x v="0"/>
    <x v="0"/>
    <s v="null"/>
    <n v="268"/>
    <n v="13.74"/>
    <n v="4"/>
    <n v="4.0999999999999996"/>
    <s v="Credit Card"/>
  </r>
  <r>
    <x v="361"/>
    <x v="1915"/>
    <x v="1935"/>
    <x v="2"/>
    <s v="&quot;CID7692519&quot;"/>
    <x v="2"/>
    <x v="102"/>
    <s v="Ramesh Nagar"/>
    <n v="11.9"/>
    <n v="37.4"/>
    <x v="0"/>
    <x v="0"/>
    <x v="0"/>
    <x v="0"/>
    <x v="0"/>
    <s v="null"/>
    <n v="403"/>
    <n v="34.93"/>
    <n v="3"/>
    <n v="4.9000000000000004"/>
    <s v="Credit Card"/>
  </r>
  <r>
    <x v="217"/>
    <x v="1450"/>
    <x v="1936"/>
    <x v="3"/>
    <s v="&quot;CID3155751&quot;"/>
    <x v="2"/>
    <x v="17"/>
    <s v="Gurgaon Sector 29"/>
    <n v="9.5"/>
    <m/>
    <x v="0"/>
    <x v="0"/>
    <x v="1"/>
    <x v="1"/>
    <x v="0"/>
    <s v="null"/>
    <m/>
    <m/>
    <m/>
    <m/>
    <s v="null"/>
  </r>
  <r>
    <x v="49"/>
    <x v="1916"/>
    <x v="1937"/>
    <x v="2"/>
    <s v="&quot;CID4743211&quot;"/>
    <x v="5"/>
    <x v="10"/>
    <s v="Mehrauli"/>
    <n v="3"/>
    <n v="26.8"/>
    <x v="0"/>
    <x v="0"/>
    <x v="0"/>
    <x v="0"/>
    <x v="0"/>
    <s v="null"/>
    <n v="1196"/>
    <n v="43.5"/>
    <n v="4.3"/>
    <n v="4.2"/>
    <s v="UPI"/>
  </r>
  <r>
    <x v="180"/>
    <x v="1917"/>
    <x v="1938"/>
    <x v="2"/>
    <s v="&quot;CID7045442&quot;"/>
    <x v="3"/>
    <x v="66"/>
    <s v="Shahdara"/>
    <n v="3.7"/>
    <n v="25.3"/>
    <x v="0"/>
    <x v="0"/>
    <x v="0"/>
    <x v="0"/>
    <x v="0"/>
    <s v="null"/>
    <n v="195"/>
    <n v="34.83"/>
    <n v="4.5"/>
    <n v="4.0999999999999996"/>
    <s v="Credit Card"/>
  </r>
  <r>
    <x v="267"/>
    <x v="1918"/>
    <x v="1939"/>
    <x v="2"/>
    <s v="&quot;CID7229306&quot;"/>
    <x v="5"/>
    <x v="159"/>
    <s v="Mehrauli"/>
    <n v="3.1"/>
    <n v="42.7"/>
    <x v="0"/>
    <x v="0"/>
    <x v="0"/>
    <x v="0"/>
    <x v="0"/>
    <s v="null"/>
    <n v="61"/>
    <n v="49.37"/>
    <n v="3.8"/>
    <n v="4.7"/>
    <s v="Debit Card"/>
  </r>
  <r>
    <x v="19"/>
    <x v="1919"/>
    <x v="1940"/>
    <x v="2"/>
    <s v="&quot;CID8661483&quot;"/>
    <x v="4"/>
    <x v="145"/>
    <s v="Model Town"/>
    <n v="13.5"/>
    <n v="19.7"/>
    <x v="0"/>
    <x v="0"/>
    <x v="0"/>
    <x v="0"/>
    <x v="0"/>
    <s v="null"/>
    <n v="369"/>
    <n v="37.69"/>
    <n v="4.7"/>
    <n v="3.9"/>
    <s v="UPI"/>
  </r>
  <r>
    <x v="63"/>
    <x v="1920"/>
    <x v="1941"/>
    <x v="2"/>
    <s v="&quot;CID6775718&quot;"/>
    <x v="2"/>
    <x v="44"/>
    <s v="Noida Sector 18"/>
    <n v="12.7"/>
    <n v="35.299999999999997"/>
    <x v="0"/>
    <x v="0"/>
    <x v="0"/>
    <x v="0"/>
    <x v="0"/>
    <s v="null"/>
    <n v="734"/>
    <n v="35.24"/>
    <n v="4.3"/>
    <n v="4.9000000000000004"/>
    <s v="UPI"/>
  </r>
  <r>
    <x v="181"/>
    <x v="1921"/>
    <x v="1942"/>
    <x v="2"/>
    <s v="&quot;CID5060399&quot;"/>
    <x v="5"/>
    <x v="167"/>
    <s v="Civil Lines Gurgaon"/>
    <n v="8.1"/>
    <n v="15.3"/>
    <x v="0"/>
    <x v="0"/>
    <x v="0"/>
    <x v="0"/>
    <x v="0"/>
    <s v="null"/>
    <n v="482"/>
    <n v="20.010000000000002"/>
    <n v="4.4000000000000004"/>
    <n v="4.4000000000000004"/>
    <s v="Cash"/>
  </r>
  <r>
    <x v="19"/>
    <x v="1922"/>
    <x v="1943"/>
    <x v="2"/>
    <s v="&quot;CID8589550&quot;"/>
    <x v="3"/>
    <x v="16"/>
    <s v="Keshav Puram"/>
    <n v="12.1"/>
    <n v="38"/>
    <x v="0"/>
    <x v="0"/>
    <x v="0"/>
    <x v="0"/>
    <x v="0"/>
    <s v="null"/>
    <n v="1601"/>
    <n v="10.27"/>
    <n v="4.5999999999999996"/>
    <n v="4.5"/>
    <s v="UPI"/>
  </r>
  <r>
    <x v="287"/>
    <x v="1923"/>
    <x v="1944"/>
    <x v="2"/>
    <s v="&quot;CID4896966&quot;"/>
    <x v="5"/>
    <x v="74"/>
    <s v="Satguru Ram Singh Marg"/>
    <n v="13.7"/>
    <n v="35.1"/>
    <x v="0"/>
    <x v="0"/>
    <x v="0"/>
    <x v="0"/>
    <x v="0"/>
    <s v="null"/>
    <n v="427"/>
    <n v="32.700000000000003"/>
    <n v="3.1"/>
    <n v="3"/>
    <s v="Cash"/>
  </r>
  <r>
    <x v="173"/>
    <x v="1924"/>
    <x v="1945"/>
    <x v="2"/>
    <s v="&quot;CID9351170&quot;"/>
    <x v="5"/>
    <x v="119"/>
    <s v="Patel Chowk"/>
    <n v="13"/>
    <n v="26.4"/>
    <x v="0"/>
    <x v="0"/>
    <x v="0"/>
    <x v="0"/>
    <x v="0"/>
    <s v="null"/>
    <n v="138"/>
    <n v="20.079999999999998"/>
    <n v="3.9"/>
    <n v="4.5999999999999996"/>
    <s v="UPI"/>
  </r>
  <r>
    <x v="299"/>
    <x v="1925"/>
    <x v="1946"/>
    <x v="2"/>
    <s v="&quot;CID8406359&quot;"/>
    <x v="1"/>
    <x v="20"/>
    <s v="AIIMS"/>
    <n v="6.8"/>
    <n v="16.8"/>
    <x v="0"/>
    <x v="0"/>
    <x v="0"/>
    <x v="0"/>
    <x v="0"/>
    <s v="null"/>
    <n v="61"/>
    <n v="43.46"/>
    <n v="4.7"/>
    <n v="4.2"/>
    <s v="Uber Wallet"/>
  </r>
  <r>
    <x v="131"/>
    <x v="1926"/>
    <x v="1947"/>
    <x v="2"/>
    <s v="&quot;CID3566612&quot;"/>
    <x v="1"/>
    <x v="115"/>
    <s v="Raj Nagar Extension"/>
    <n v="2"/>
    <n v="35.1"/>
    <x v="0"/>
    <x v="0"/>
    <x v="0"/>
    <x v="0"/>
    <x v="0"/>
    <s v="null"/>
    <n v="426"/>
    <n v="34.61"/>
    <n v="4"/>
    <n v="4.3"/>
    <s v="Cash"/>
  </r>
  <r>
    <x v="101"/>
    <x v="1927"/>
    <x v="1948"/>
    <x v="2"/>
    <s v="&quot;CID6595809&quot;"/>
    <x v="3"/>
    <x v="55"/>
    <s v="Central Secretariat"/>
    <n v="8.5"/>
    <n v="18.600000000000001"/>
    <x v="0"/>
    <x v="0"/>
    <x v="0"/>
    <x v="0"/>
    <x v="0"/>
    <s v="null"/>
    <n v="258"/>
    <n v="39.619999999999997"/>
    <n v="4.7"/>
    <n v="4.5"/>
    <s v="UPI"/>
  </r>
  <r>
    <x v="9"/>
    <x v="1928"/>
    <x v="1949"/>
    <x v="4"/>
    <s v="&quot;CID1413716&quot;"/>
    <x v="2"/>
    <x v="84"/>
    <s v="Ashram"/>
    <n v="8.6999999999999993"/>
    <m/>
    <x v="1"/>
    <x v="2"/>
    <x v="0"/>
    <x v="0"/>
    <x v="0"/>
    <s v="null"/>
    <m/>
    <m/>
    <m/>
    <m/>
    <s v="null"/>
  </r>
  <r>
    <x v="321"/>
    <x v="1929"/>
    <x v="1950"/>
    <x v="2"/>
    <s v="&quot;CID1234544&quot;"/>
    <x v="3"/>
    <x v="94"/>
    <s v="Sushant Lok"/>
    <n v="2.4"/>
    <n v="15.1"/>
    <x v="0"/>
    <x v="0"/>
    <x v="0"/>
    <x v="0"/>
    <x v="0"/>
    <s v="null"/>
    <n v="198"/>
    <n v="46.26"/>
    <n v="4.5"/>
    <n v="4.9000000000000004"/>
    <s v="UPI"/>
  </r>
  <r>
    <x v="147"/>
    <x v="1930"/>
    <x v="1951"/>
    <x v="1"/>
    <s v="&quot;CID3095132&quot;"/>
    <x v="6"/>
    <x v="153"/>
    <s v="Sarojini Nagar"/>
    <n v="2.9"/>
    <n v="20.9"/>
    <x v="0"/>
    <x v="0"/>
    <x v="0"/>
    <x v="0"/>
    <x v="1"/>
    <s v="Customer Demand"/>
    <n v="313"/>
    <n v="1.64"/>
    <m/>
    <m/>
    <s v="UPI"/>
  </r>
  <r>
    <x v="79"/>
    <x v="1931"/>
    <x v="1952"/>
    <x v="2"/>
    <s v="&quot;CID2103003&quot;"/>
    <x v="0"/>
    <x v="112"/>
    <s v="Ramesh Nagar"/>
    <n v="9.1999999999999993"/>
    <n v="23.6"/>
    <x v="0"/>
    <x v="0"/>
    <x v="0"/>
    <x v="0"/>
    <x v="0"/>
    <s v="null"/>
    <n v="232"/>
    <n v="3.51"/>
    <n v="4.5"/>
    <n v="4.3"/>
    <s v="Credit Card"/>
  </r>
  <r>
    <x v="352"/>
    <x v="1932"/>
    <x v="1953"/>
    <x v="2"/>
    <s v="&quot;CID5465975&quot;"/>
    <x v="4"/>
    <x v="47"/>
    <s v="Sohna Road"/>
    <n v="10.7"/>
    <n v="44.9"/>
    <x v="0"/>
    <x v="0"/>
    <x v="0"/>
    <x v="0"/>
    <x v="0"/>
    <s v="null"/>
    <n v="483"/>
    <n v="35.83"/>
    <n v="4.4000000000000004"/>
    <n v="4.0999999999999996"/>
    <s v="Debit Card"/>
  </r>
  <r>
    <x v="107"/>
    <x v="1933"/>
    <x v="1954"/>
    <x v="2"/>
    <s v="&quot;CID8112319&quot;"/>
    <x v="1"/>
    <x v="98"/>
    <s v="Madipur"/>
    <n v="2.8"/>
    <n v="15.5"/>
    <x v="0"/>
    <x v="0"/>
    <x v="0"/>
    <x v="0"/>
    <x v="0"/>
    <s v="null"/>
    <n v="301"/>
    <n v="33.97"/>
    <n v="4.3"/>
    <n v="4.5"/>
    <s v="UPI"/>
  </r>
  <r>
    <x v="136"/>
    <x v="1934"/>
    <x v="1955"/>
    <x v="2"/>
    <s v="&quot;CID3300317&quot;"/>
    <x v="3"/>
    <x v="31"/>
    <s v="Jahangirpuri"/>
    <n v="11.1"/>
    <n v="36.9"/>
    <x v="0"/>
    <x v="0"/>
    <x v="0"/>
    <x v="0"/>
    <x v="0"/>
    <s v="null"/>
    <n v="190"/>
    <n v="36.090000000000003"/>
    <n v="4.2"/>
    <n v="4.5999999999999996"/>
    <s v="UPI"/>
  </r>
  <r>
    <x v="237"/>
    <x v="1827"/>
    <x v="1956"/>
    <x v="1"/>
    <s v="&quot;CID5104837&quot;"/>
    <x v="1"/>
    <x v="162"/>
    <s v="Karkarduma"/>
    <n v="4"/>
    <n v="18.100000000000001"/>
    <x v="0"/>
    <x v="0"/>
    <x v="0"/>
    <x v="0"/>
    <x v="1"/>
    <s v="Customer Demand"/>
    <n v="399"/>
    <n v="7.21"/>
    <m/>
    <m/>
    <s v="UPI"/>
  </r>
  <r>
    <x v="233"/>
    <x v="1935"/>
    <x v="1957"/>
    <x v="3"/>
    <s v="&quot;CID4663235&quot;"/>
    <x v="5"/>
    <x v="14"/>
    <s v="MG Road"/>
    <n v="4"/>
    <m/>
    <x v="0"/>
    <x v="0"/>
    <x v="1"/>
    <x v="3"/>
    <x v="0"/>
    <s v="null"/>
    <m/>
    <m/>
    <m/>
    <m/>
    <s v="null"/>
  </r>
  <r>
    <x v="28"/>
    <x v="1936"/>
    <x v="1958"/>
    <x v="2"/>
    <s v="&quot;CID9066312&quot;"/>
    <x v="2"/>
    <x v="22"/>
    <s v="Sultanpur"/>
    <n v="3.7"/>
    <n v="30.9"/>
    <x v="0"/>
    <x v="0"/>
    <x v="0"/>
    <x v="0"/>
    <x v="0"/>
    <s v="null"/>
    <n v="433"/>
    <n v="23.05"/>
    <n v="3.9"/>
    <n v="4.5999999999999996"/>
    <s v="Debit Card"/>
  </r>
  <r>
    <x v="272"/>
    <x v="1937"/>
    <x v="1959"/>
    <x v="1"/>
    <s v="&quot;CID1709202&quot;"/>
    <x v="2"/>
    <x v="24"/>
    <s v="Green Park"/>
    <n v="7"/>
    <n v="29"/>
    <x v="0"/>
    <x v="0"/>
    <x v="0"/>
    <x v="0"/>
    <x v="1"/>
    <s v="Customer Demand"/>
    <n v="299"/>
    <n v="14.22"/>
    <m/>
    <m/>
    <s v="Uber Wallet"/>
  </r>
  <r>
    <x v="290"/>
    <x v="1938"/>
    <x v="1960"/>
    <x v="3"/>
    <s v="&quot;CID2849168&quot;"/>
    <x v="5"/>
    <x v="39"/>
    <s v="Barakhamba Road"/>
    <n v="4.5999999999999996"/>
    <m/>
    <x v="0"/>
    <x v="0"/>
    <x v="1"/>
    <x v="3"/>
    <x v="0"/>
    <s v="null"/>
    <m/>
    <m/>
    <m/>
    <m/>
    <s v="null"/>
  </r>
  <r>
    <x v="67"/>
    <x v="1939"/>
    <x v="1961"/>
    <x v="2"/>
    <s v="&quot;CID8189494&quot;"/>
    <x v="4"/>
    <x v="107"/>
    <s v="Indirapuram"/>
    <n v="9.9"/>
    <n v="29.2"/>
    <x v="0"/>
    <x v="0"/>
    <x v="0"/>
    <x v="0"/>
    <x v="0"/>
    <s v="null"/>
    <n v="924"/>
    <n v="10.67"/>
    <n v="4.2"/>
    <n v="4.3"/>
    <s v="UPI"/>
  </r>
  <r>
    <x v="348"/>
    <x v="1940"/>
    <x v="1962"/>
    <x v="2"/>
    <s v="&quot;CID9525402&quot;"/>
    <x v="2"/>
    <x v="104"/>
    <s v="DLF Phase 3"/>
    <n v="12.2"/>
    <n v="27"/>
    <x v="0"/>
    <x v="0"/>
    <x v="0"/>
    <x v="0"/>
    <x v="0"/>
    <s v="null"/>
    <n v="1565"/>
    <n v="10.94"/>
    <n v="4.4000000000000004"/>
    <n v="4.8"/>
    <s v="UPI"/>
  </r>
  <r>
    <x v="117"/>
    <x v="1941"/>
    <x v="1963"/>
    <x v="2"/>
    <s v="&quot;CID2512174&quot;"/>
    <x v="1"/>
    <x v="59"/>
    <s v="Botanical Garden"/>
    <n v="13.3"/>
    <n v="16.2"/>
    <x v="0"/>
    <x v="0"/>
    <x v="0"/>
    <x v="0"/>
    <x v="0"/>
    <s v="null"/>
    <n v="852"/>
    <n v="45.56"/>
    <n v="4.5999999999999996"/>
    <n v="3.9"/>
    <s v="UPI"/>
  </r>
  <r>
    <x v="5"/>
    <x v="1942"/>
    <x v="1964"/>
    <x v="2"/>
    <s v="&quot;CID5797826&quot;"/>
    <x v="5"/>
    <x v="12"/>
    <s v="Seelampur"/>
    <n v="9.5"/>
    <n v="34.5"/>
    <x v="0"/>
    <x v="0"/>
    <x v="0"/>
    <x v="0"/>
    <x v="0"/>
    <s v="null"/>
    <n v="284"/>
    <n v="4.58"/>
    <n v="4.3"/>
    <n v="4.7"/>
    <s v="Uber Wallet"/>
  </r>
  <r>
    <x v="344"/>
    <x v="1943"/>
    <x v="1965"/>
    <x v="2"/>
    <s v="&quot;CID6827345&quot;"/>
    <x v="6"/>
    <x v="62"/>
    <s v="Mayur Vihar"/>
    <n v="9.3000000000000007"/>
    <n v="16"/>
    <x v="0"/>
    <x v="0"/>
    <x v="0"/>
    <x v="0"/>
    <x v="0"/>
    <s v="null"/>
    <n v="869"/>
    <n v="22.51"/>
    <n v="4.4000000000000004"/>
    <n v="3.9"/>
    <s v="Cash"/>
  </r>
  <r>
    <x v="247"/>
    <x v="1944"/>
    <x v="1966"/>
    <x v="2"/>
    <s v="&quot;CID7487594&quot;"/>
    <x v="4"/>
    <x v="12"/>
    <s v="Hero Honda Chowk"/>
    <n v="12.6"/>
    <n v="44.1"/>
    <x v="0"/>
    <x v="0"/>
    <x v="0"/>
    <x v="0"/>
    <x v="0"/>
    <s v="null"/>
    <n v="599"/>
    <n v="36.479999999999997"/>
    <n v="3"/>
    <n v="4.4000000000000004"/>
    <s v="Cash"/>
  </r>
  <r>
    <x v="157"/>
    <x v="1945"/>
    <x v="1967"/>
    <x v="2"/>
    <s v="&quot;CID4730965&quot;"/>
    <x v="6"/>
    <x v="56"/>
    <s v="Sikanderpur"/>
    <n v="14.4"/>
    <n v="42.4"/>
    <x v="0"/>
    <x v="0"/>
    <x v="0"/>
    <x v="0"/>
    <x v="0"/>
    <s v="null"/>
    <n v="215"/>
    <n v="38.619999999999997"/>
    <n v="3.7"/>
    <n v="4.5999999999999996"/>
    <s v="UPI"/>
  </r>
  <r>
    <x v="360"/>
    <x v="1946"/>
    <x v="1968"/>
    <x v="1"/>
    <s v="&quot;CID5229862&quot;"/>
    <x v="3"/>
    <x v="79"/>
    <s v="Khan Market"/>
    <n v="8.4"/>
    <n v="17.600000000000001"/>
    <x v="0"/>
    <x v="0"/>
    <x v="0"/>
    <x v="0"/>
    <x v="1"/>
    <s v="Vehicle Breakdown"/>
    <n v="733"/>
    <n v="12.53"/>
    <m/>
    <m/>
    <s v="UPI"/>
  </r>
  <r>
    <x v="261"/>
    <x v="1947"/>
    <x v="1969"/>
    <x v="3"/>
    <s v="&quot;CID9934044&quot;"/>
    <x v="2"/>
    <x v="126"/>
    <s v="Kherki Daula Toll"/>
    <n v="7.3"/>
    <m/>
    <x v="0"/>
    <x v="0"/>
    <x v="1"/>
    <x v="3"/>
    <x v="0"/>
    <s v="null"/>
    <m/>
    <m/>
    <m/>
    <m/>
    <s v="null"/>
  </r>
  <r>
    <x v="110"/>
    <x v="1948"/>
    <x v="1970"/>
    <x v="2"/>
    <s v="&quot;CID4607244&quot;"/>
    <x v="4"/>
    <x v="80"/>
    <s v="IGI Airport"/>
    <n v="8.6999999999999993"/>
    <n v="25.3"/>
    <x v="0"/>
    <x v="0"/>
    <x v="0"/>
    <x v="0"/>
    <x v="0"/>
    <s v="null"/>
    <n v="115"/>
    <n v="20.61"/>
    <n v="5"/>
    <n v="4.5999999999999996"/>
    <s v="UPI"/>
  </r>
  <r>
    <x v="279"/>
    <x v="1949"/>
    <x v="1971"/>
    <x v="3"/>
    <s v="&quot;CID2844165&quot;"/>
    <x v="1"/>
    <x v="9"/>
    <s v="Ashok Park Main"/>
    <n v="7.3"/>
    <m/>
    <x v="0"/>
    <x v="0"/>
    <x v="1"/>
    <x v="2"/>
    <x v="0"/>
    <s v="null"/>
    <m/>
    <m/>
    <m/>
    <m/>
    <s v="null"/>
  </r>
  <r>
    <x v="45"/>
    <x v="1950"/>
    <x v="1972"/>
    <x v="4"/>
    <s v="&quot;CID4130738&quot;"/>
    <x v="2"/>
    <x v="84"/>
    <s v="Shastri Nagar"/>
    <n v="7.4"/>
    <m/>
    <x v="1"/>
    <x v="4"/>
    <x v="0"/>
    <x v="0"/>
    <x v="0"/>
    <s v="null"/>
    <m/>
    <m/>
    <m/>
    <m/>
    <s v="null"/>
  </r>
  <r>
    <x v="296"/>
    <x v="1951"/>
    <x v="1973"/>
    <x v="2"/>
    <s v="&quot;CID5129178&quot;"/>
    <x v="2"/>
    <x v="7"/>
    <s v="Sarojini Nagar"/>
    <n v="8.4"/>
    <n v="39.299999999999997"/>
    <x v="0"/>
    <x v="0"/>
    <x v="0"/>
    <x v="0"/>
    <x v="0"/>
    <s v="null"/>
    <n v="476"/>
    <n v="40.04"/>
    <n v="4.3"/>
    <n v="3.6"/>
    <s v="Credit Card"/>
  </r>
  <r>
    <x v="301"/>
    <x v="1952"/>
    <x v="1974"/>
    <x v="4"/>
    <s v="&quot;CID3834834&quot;"/>
    <x v="5"/>
    <x v="15"/>
    <s v="ITO"/>
    <n v="9.6"/>
    <m/>
    <x v="1"/>
    <x v="4"/>
    <x v="0"/>
    <x v="0"/>
    <x v="0"/>
    <s v="null"/>
    <m/>
    <m/>
    <m/>
    <m/>
    <s v="null"/>
  </r>
  <r>
    <x v="301"/>
    <x v="1953"/>
    <x v="1975"/>
    <x v="3"/>
    <s v="&quot;CID1214678&quot;"/>
    <x v="1"/>
    <x v="162"/>
    <s v="GTB Nagar"/>
    <n v="11.2"/>
    <m/>
    <x v="0"/>
    <x v="0"/>
    <x v="1"/>
    <x v="4"/>
    <x v="0"/>
    <s v="null"/>
    <m/>
    <m/>
    <m/>
    <m/>
    <s v="null"/>
  </r>
  <r>
    <x v="329"/>
    <x v="1954"/>
    <x v="1976"/>
    <x v="2"/>
    <s v="&quot;CID5863770&quot;"/>
    <x v="4"/>
    <x v="144"/>
    <s v="Jasola"/>
    <n v="13.7"/>
    <n v="22.2"/>
    <x v="0"/>
    <x v="0"/>
    <x v="0"/>
    <x v="0"/>
    <x v="0"/>
    <s v="null"/>
    <n v="101"/>
    <n v="19.95"/>
    <n v="4.2"/>
    <n v="4.5999999999999996"/>
    <s v="Uber Wallet"/>
  </r>
  <r>
    <x v="217"/>
    <x v="1955"/>
    <x v="1977"/>
    <x v="2"/>
    <s v="&quot;CID6018948&quot;"/>
    <x v="1"/>
    <x v="46"/>
    <s v="Ardee City"/>
    <n v="6"/>
    <n v="36.5"/>
    <x v="0"/>
    <x v="0"/>
    <x v="0"/>
    <x v="0"/>
    <x v="0"/>
    <s v="null"/>
    <n v="159"/>
    <n v="5.28"/>
    <n v="4.4000000000000004"/>
    <n v="4.2"/>
    <s v="Uber Wallet"/>
  </r>
  <r>
    <x v="35"/>
    <x v="1956"/>
    <x v="1978"/>
    <x v="2"/>
    <s v="&quot;CID9047416&quot;"/>
    <x v="1"/>
    <x v="104"/>
    <s v="Yamuna Bank"/>
    <n v="9.6999999999999993"/>
    <n v="18.399999999999999"/>
    <x v="0"/>
    <x v="0"/>
    <x v="0"/>
    <x v="0"/>
    <x v="0"/>
    <s v="null"/>
    <n v="218"/>
    <n v="25.37"/>
    <n v="4.0999999999999996"/>
    <n v="4.9000000000000004"/>
    <s v="Cash"/>
  </r>
  <r>
    <x v="233"/>
    <x v="1957"/>
    <x v="1979"/>
    <x v="2"/>
    <s v="&quot;CID1406541&quot;"/>
    <x v="0"/>
    <x v="141"/>
    <s v="Mundka"/>
    <n v="13.1"/>
    <n v="37.9"/>
    <x v="0"/>
    <x v="0"/>
    <x v="0"/>
    <x v="0"/>
    <x v="0"/>
    <s v="null"/>
    <n v="278"/>
    <n v="41.32"/>
    <n v="4.5999999999999996"/>
    <n v="4.3"/>
    <s v="UPI"/>
  </r>
  <r>
    <x v="38"/>
    <x v="1958"/>
    <x v="1980"/>
    <x v="3"/>
    <s v="&quot;CID6843038&quot;"/>
    <x v="5"/>
    <x v="61"/>
    <s v="Old Gurgaon"/>
    <n v="8.5"/>
    <m/>
    <x v="0"/>
    <x v="0"/>
    <x v="1"/>
    <x v="2"/>
    <x v="0"/>
    <s v="null"/>
    <m/>
    <m/>
    <m/>
    <m/>
    <s v="null"/>
  </r>
  <r>
    <x v="219"/>
    <x v="1959"/>
    <x v="1981"/>
    <x v="2"/>
    <s v="&quot;CID9408936&quot;"/>
    <x v="5"/>
    <x v="132"/>
    <s v="Ashram"/>
    <n v="5.6"/>
    <n v="29.9"/>
    <x v="0"/>
    <x v="0"/>
    <x v="0"/>
    <x v="0"/>
    <x v="0"/>
    <s v="null"/>
    <n v="668"/>
    <n v="45.79"/>
    <n v="4.5999999999999996"/>
    <n v="4.7"/>
    <s v="Uber Wallet"/>
  </r>
  <r>
    <x v="216"/>
    <x v="1960"/>
    <x v="1982"/>
    <x v="3"/>
    <s v="&quot;CID9347353&quot;"/>
    <x v="1"/>
    <x v="9"/>
    <s v="Basai Dhankot"/>
    <n v="8.5"/>
    <m/>
    <x v="0"/>
    <x v="0"/>
    <x v="1"/>
    <x v="2"/>
    <x v="0"/>
    <s v="null"/>
    <m/>
    <m/>
    <m/>
    <m/>
    <s v="null"/>
  </r>
  <r>
    <x v="189"/>
    <x v="1961"/>
    <x v="1983"/>
    <x v="2"/>
    <s v="&quot;CID8990106&quot;"/>
    <x v="2"/>
    <x v="52"/>
    <s v="Mandi House"/>
    <n v="14.1"/>
    <n v="38.700000000000003"/>
    <x v="0"/>
    <x v="0"/>
    <x v="0"/>
    <x v="0"/>
    <x v="0"/>
    <s v="null"/>
    <n v="258"/>
    <n v="2.1"/>
    <n v="4.9000000000000004"/>
    <n v="4.3"/>
    <s v="UPI"/>
  </r>
  <r>
    <x v="346"/>
    <x v="1962"/>
    <x v="1984"/>
    <x v="0"/>
    <s v="&quot;CID1538043&quot;"/>
    <x v="5"/>
    <x v="140"/>
    <s v="Gurgaon Sector 29"/>
    <m/>
    <m/>
    <x v="0"/>
    <x v="0"/>
    <x v="0"/>
    <x v="0"/>
    <x v="0"/>
    <s v="null"/>
    <m/>
    <m/>
    <m/>
    <m/>
    <s v="null"/>
  </r>
  <r>
    <x v="183"/>
    <x v="1963"/>
    <x v="1985"/>
    <x v="2"/>
    <s v="&quot;CID6322373&quot;"/>
    <x v="2"/>
    <x v="71"/>
    <s v="Badarpur"/>
    <n v="3.3"/>
    <n v="16.2"/>
    <x v="0"/>
    <x v="0"/>
    <x v="0"/>
    <x v="0"/>
    <x v="0"/>
    <s v="null"/>
    <n v="246"/>
    <n v="46.61"/>
    <n v="3.9"/>
    <n v="3.7"/>
    <s v="UPI"/>
  </r>
  <r>
    <x v="143"/>
    <x v="1964"/>
    <x v="1986"/>
    <x v="2"/>
    <s v="&quot;CID6066209&quot;"/>
    <x v="0"/>
    <x v="64"/>
    <s v="Kherki Daula Toll"/>
    <n v="7.9"/>
    <n v="29.4"/>
    <x v="0"/>
    <x v="0"/>
    <x v="0"/>
    <x v="0"/>
    <x v="0"/>
    <s v="null"/>
    <n v="133"/>
    <n v="47.69"/>
    <n v="4.8"/>
    <n v="4.7"/>
    <s v="UPI"/>
  </r>
  <r>
    <x v="347"/>
    <x v="1965"/>
    <x v="1987"/>
    <x v="0"/>
    <s v="&quot;CID4606312&quot;"/>
    <x v="0"/>
    <x v="160"/>
    <s v="Panchsheel Park"/>
    <m/>
    <m/>
    <x v="0"/>
    <x v="0"/>
    <x v="0"/>
    <x v="0"/>
    <x v="0"/>
    <s v="null"/>
    <m/>
    <m/>
    <m/>
    <m/>
    <s v="null"/>
  </r>
  <r>
    <x v="54"/>
    <x v="1966"/>
    <x v="1988"/>
    <x v="2"/>
    <s v="&quot;CID6909350&quot;"/>
    <x v="4"/>
    <x v="117"/>
    <s v="Saket A Block"/>
    <n v="9.8000000000000007"/>
    <n v="43.8"/>
    <x v="0"/>
    <x v="0"/>
    <x v="0"/>
    <x v="0"/>
    <x v="0"/>
    <s v="null"/>
    <n v="402"/>
    <n v="48.21"/>
    <n v="4.2"/>
    <n v="4.9000000000000004"/>
    <s v="Uber Wallet"/>
  </r>
  <r>
    <x v="194"/>
    <x v="1967"/>
    <x v="1989"/>
    <x v="4"/>
    <s v="&quot;CID6899012&quot;"/>
    <x v="2"/>
    <x v="162"/>
    <s v="Cyber Hub"/>
    <n v="11.2"/>
    <m/>
    <x v="1"/>
    <x v="2"/>
    <x v="0"/>
    <x v="0"/>
    <x v="0"/>
    <s v="null"/>
    <m/>
    <m/>
    <m/>
    <m/>
    <s v="null"/>
  </r>
  <r>
    <x v="227"/>
    <x v="1968"/>
    <x v="1990"/>
    <x v="2"/>
    <s v="&quot;CID9076162&quot;"/>
    <x v="1"/>
    <x v="46"/>
    <s v="Jahangirpuri"/>
    <n v="6.2"/>
    <n v="32.299999999999997"/>
    <x v="0"/>
    <x v="0"/>
    <x v="0"/>
    <x v="0"/>
    <x v="0"/>
    <s v="null"/>
    <n v="811"/>
    <n v="41.61"/>
    <n v="3.9"/>
    <n v="3.9"/>
    <s v="UPI"/>
  </r>
  <r>
    <x v="101"/>
    <x v="1969"/>
    <x v="1991"/>
    <x v="4"/>
    <s v="&quot;CID3697094&quot;"/>
    <x v="5"/>
    <x v="102"/>
    <s v="Rajiv Nagar"/>
    <n v="14.8"/>
    <m/>
    <x v="1"/>
    <x v="5"/>
    <x v="0"/>
    <x v="0"/>
    <x v="0"/>
    <s v="null"/>
    <m/>
    <m/>
    <m/>
    <m/>
    <s v="null"/>
  </r>
  <r>
    <x v="120"/>
    <x v="1970"/>
    <x v="1992"/>
    <x v="2"/>
    <s v="&quot;CID9221704&quot;"/>
    <x v="3"/>
    <x v="53"/>
    <s v="Bhiwadi"/>
    <n v="3.4"/>
    <n v="29.8"/>
    <x v="0"/>
    <x v="0"/>
    <x v="0"/>
    <x v="0"/>
    <x v="0"/>
    <s v="null"/>
    <n v="271"/>
    <n v="16.059999999999999"/>
    <n v="5"/>
    <n v="4.5999999999999996"/>
    <s v="Uber Wallet"/>
  </r>
  <r>
    <x v="120"/>
    <x v="1971"/>
    <x v="1993"/>
    <x v="4"/>
    <s v="&quot;CID4170014&quot;"/>
    <x v="1"/>
    <x v="49"/>
    <s v="Vishwavidyalaya"/>
    <n v="5.4"/>
    <m/>
    <x v="1"/>
    <x v="4"/>
    <x v="0"/>
    <x v="0"/>
    <x v="0"/>
    <s v="null"/>
    <m/>
    <m/>
    <m/>
    <m/>
    <s v="null"/>
  </r>
  <r>
    <x v="140"/>
    <x v="1972"/>
    <x v="1994"/>
    <x v="0"/>
    <s v="&quot;CID2915312&quot;"/>
    <x v="5"/>
    <x v="111"/>
    <s v="Chanakyapuri"/>
    <m/>
    <m/>
    <x v="0"/>
    <x v="0"/>
    <x v="0"/>
    <x v="0"/>
    <x v="0"/>
    <s v="null"/>
    <m/>
    <m/>
    <m/>
    <m/>
    <s v="null"/>
  </r>
  <r>
    <x v="199"/>
    <x v="1973"/>
    <x v="1995"/>
    <x v="3"/>
    <s v="&quot;CID8188090&quot;"/>
    <x v="6"/>
    <x v="175"/>
    <s v="Ashok Vihar"/>
    <n v="10"/>
    <m/>
    <x v="0"/>
    <x v="0"/>
    <x v="1"/>
    <x v="3"/>
    <x v="0"/>
    <s v="null"/>
    <m/>
    <m/>
    <m/>
    <m/>
    <s v="null"/>
  </r>
  <r>
    <x v="62"/>
    <x v="1974"/>
    <x v="1996"/>
    <x v="4"/>
    <s v="&quot;CID2504145&quot;"/>
    <x v="1"/>
    <x v="72"/>
    <s v="Golf Course Road"/>
    <n v="10"/>
    <m/>
    <x v="1"/>
    <x v="3"/>
    <x v="0"/>
    <x v="0"/>
    <x v="0"/>
    <s v="null"/>
    <m/>
    <m/>
    <m/>
    <m/>
    <s v="null"/>
  </r>
  <r>
    <x v="165"/>
    <x v="1975"/>
    <x v="1997"/>
    <x v="3"/>
    <s v="&quot;CID1145461&quot;"/>
    <x v="2"/>
    <x v="72"/>
    <s v="Nehru Place"/>
    <n v="9.8000000000000007"/>
    <m/>
    <x v="0"/>
    <x v="0"/>
    <x v="1"/>
    <x v="2"/>
    <x v="0"/>
    <s v="null"/>
    <m/>
    <m/>
    <m/>
    <m/>
    <s v="null"/>
  </r>
  <r>
    <x v="70"/>
    <x v="1976"/>
    <x v="1998"/>
    <x v="2"/>
    <s v="&quot;CID1734334&quot;"/>
    <x v="3"/>
    <x v="170"/>
    <s v="Nawada"/>
    <n v="3.8"/>
    <n v="41.5"/>
    <x v="0"/>
    <x v="0"/>
    <x v="0"/>
    <x v="0"/>
    <x v="0"/>
    <s v="null"/>
    <n v="98"/>
    <n v="40.18"/>
    <n v="3.6"/>
    <n v="4.0999999999999996"/>
    <s v="Cash"/>
  </r>
  <r>
    <x v="275"/>
    <x v="1977"/>
    <x v="1999"/>
    <x v="4"/>
    <s v="&quot;CID2828767&quot;"/>
    <x v="1"/>
    <x v="123"/>
    <s v="Pragati Maidan"/>
    <n v="10"/>
    <m/>
    <x v="1"/>
    <x v="2"/>
    <x v="0"/>
    <x v="0"/>
    <x v="0"/>
    <s v="null"/>
    <m/>
    <m/>
    <m/>
    <m/>
    <s v="null"/>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22F627-C749-4489-B261-3312F883936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B9" firstHeaderRow="1" firstDataRow="1" firstDataCol="1"/>
  <pivotFields count="23">
    <pivotField numFmtId="14" showAll="0">
      <items count="363">
        <item x="339"/>
        <item x="246"/>
        <item x="264"/>
        <item x="139"/>
        <item x="278"/>
        <item x="158"/>
        <item x="93"/>
        <item x="300"/>
        <item x="322"/>
        <item x="335"/>
        <item x="232"/>
        <item x="136"/>
        <item x="280"/>
        <item x="307"/>
        <item x="106"/>
        <item x="226"/>
        <item x="291"/>
        <item x="116"/>
        <item x="250"/>
        <item x="206"/>
        <item x="247"/>
        <item x="119"/>
        <item x="163"/>
        <item x="40"/>
        <item x="62"/>
        <item x="26"/>
        <item x="245"/>
        <item x="306"/>
        <item x="302"/>
        <item x="267"/>
        <item x="277"/>
        <item x="179"/>
        <item x="350"/>
        <item x="254"/>
        <item x="32"/>
        <item x="236"/>
        <item x="5"/>
        <item x="242"/>
        <item x="337"/>
        <item x="57"/>
        <item x="71"/>
        <item x="189"/>
        <item x="41"/>
        <item x="132"/>
        <item x="248"/>
        <item x="128"/>
        <item x="262"/>
        <item x="224"/>
        <item x="177"/>
        <item x="343"/>
        <item x="113"/>
        <item x="325"/>
        <item x="141"/>
        <item x="22"/>
        <item x="249"/>
        <item x="56"/>
        <item x="37"/>
        <item x="251"/>
        <item x="159"/>
        <item x="285"/>
        <item x="310"/>
        <item x="58"/>
        <item x="181"/>
        <item x="50"/>
        <item x="135"/>
        <item x="237"/>
        <item x="178"/>
        <item x="60"/>
        <item x="23"/>
        <item x="180"/>
        <item x="122"/>
        <item x="259"/>
        <item x="274"/>
        <item x="150"/>
        <item x="289"/>
        <item x="198"/>
        <item x="353"/>
        <item x="228"/>
        <item x="7"/>
        <item x="61"/>
        <item x="210"/>
        <item x="190"/>
        <item x="0"/>
        <item x="319"/>
        <item x="147"/>
        <item x="86"/>
        <item x="330"/>
        <item x="88"/>
        <item x="256"/>
        <item x="100"/>
        <item x="74"/>
        <item x="42"/>
        <item x="234"/>
        <item x="192"/>
        <item x="160"/>
        <item x="28"/>
        <item x="357"/>
        <item x="290"/>
        <item x="220"/>
        <item x="287"/>
        <item x="171"/>
        <item x="52"/>
        <item x="27"/>
        <item x="199"/>
        <item x="276"/>
        <item x="117"/>
        <item x="105"/>
        <item x="282"/>
        <item x="258"/>
        <item x="94"/>
        <item x="193"/>
        <item x="172"/>
        <item x="188"/>
        <item x="238"/>
        <item x="340"/>
        <item x="90"/>
        <item x="316"/>
        <item x="115"/>
        <item x="211"/>
        <item x="80"/>
        <item x="191"/>
        <item x="130"/>
        <item x="170"/>
        <item x="46"/>
        <item x="65"/>
        <item x="126"/>
        <item x="161"/>
        <item x="110"/>
        <item x="54"/>
        <item x="351"/>
        <item x="268"/>
        <item x="112"/>
        <item x="138"/>
        <item x="194"/>
        <item x="257"/>
        <item x="35"/>
        <item x="137"/>
        <item x="30"/>
        <item x="91"/>
        <item x="269"/>
        <item x="84"/>
        <item x="358"/>
        <item x="260"/>
        <item x="19"/>
        <item x="49"/>
        <item x="99"/>
        <item x="266"/>
        <item x="270"/>
        <item x="33"/>
        <item x="155"/>
        <item x="314"/>
        <item x="53"/>
        <item x="121"/>
        <item x="47"/>
        <item x="81"/>
        <item x="92"/>
        <item x="227"/>
        <item x="15"/>
        <item x="341"/>
        <item x="348"/>
        <item x="95"/>
        <item x="344"/>
        <item x="321"/>
        <item x="361"/>
        <item x="10"/>
        <item x="162"/>
        <item x="45"/>
        <item x="6"/>
        <item x="275"/>
        <item x="76"/>
        <item x="77"/>
        <item x="298"/>
        <item x="295"/>
        <item x="327"/>
        <item x="87"/>
        <item x="12"/>
        <item x="305"/>
        <item x="197"/>
        <item x="102"/>
        <item x="360"/>
        <item x="148"/>
        <item x="16"/>
        <item x="167"/>
        <item x="261"/>
        <item x="185"/>
        <item x="169"/>
        <item x="244"/>
        <item x="273"/>
        <item x="107"/>
        <item x="308"/>
        <item x="78"/>
        <item x="133"/>
        <item x="144"/>
        <item x="34"/>
        <item x="292"/>
        <item x="279"/>
        <item x="157"/>
        <item x="311"/>
        <item x="149"/>
        <item x="153"/>
        <item x="354"/>
        <item x="97"/>
        <item x="299"/>
        <item x="221"/>
        <item x="229"/>
        <item x="202"/>
        <item x="345"/>
        <item x="175"/>
        <item x="207"/>
        <item x="21"/>
        <item x="55"/>
        <item x="109"/>
        <item x="129"/>
        <item x="43"/>
        <item x="286"/>
        <item x="208"/>
        <item x="209"/>
        <item x="332"/>
        <item x="25"/>
        <item x="111"/>
        <item x="125"/>
        <item x="83"/>
        <item x="240"/>
        <item x="205"/>
        <item x="108"/>
        <item x="70"/>
        <item x="96"/>
        <item x="120"/>
        <item x="313"/>
        <item x="225"/>
        <item x="217"/>
        <item x="265"/>
        <item x="288"/>
        <item x="2"/>
        <item x="165"/>
        <item x="359"/>
        <item x="233"/>
        <item x="59"/>
        <item x="24"/>
        <item x="146"/>
        <item x="201"/>
        <item x="309"/>
        <item x="338"/>
        <item x="320"/>
        <item x="331"/>
        <item x="301"/>
        <item x="68"/>
        <item x="183"/>
        <item x="168"/>
        <item x="352"/>
        <item x="239"/>
        <item x="38"/>
        <item x="13"/>
        <item x="39"/>
        <item x="212"/>
        <item x="8"/>
        <item x="151"/>
        <item x="4"/>
        <item x="324"/>
        <item x="11"/>
        <item x="101"/>
        <item x="79"/>
        <item x="294"/>
        <item x="98"/>
        <item x="323"/>
        <item x="271"/>
        <item x="173"/>
        <item x="72"/>
        <item x="89"/>
        <item x="347"/>
        <item x="230"/>
        <item x="44"/>
        <item x="342"/>
        <item x="36"/>
        <item x="48"/>
        <item x="356"/>
        <item x="213"/>
        <item x="195"/>
        <item x="85"/>
        <item x="222"/>
        <item x="214"/>
        <item x="312"/>
        <item x="284"/>
        <item x="329"/>
        <item x="252"/>
        <item x="241"/>
        <item x="176"/>
        <item x="186"/>
        <item x="14"/>
        <item x="73"/>
        <item x="131"/>
        <item x="3"/>
        <item x="166"/>
        <item x="124"/>
        <item x="293"/>
        <item x="318"/>
        <item x="182"/>
        <item x="326"/>
        <item x="164"/>
        <item x="255"/>
        <item x="82"/>
        <item x="297"/>
        <item x="349"/>
        <item x="272"/>
        <item x="29"/>
        <item x="104"/>
        <item x="140"/>
        <item x="223"/>
        <item x="303"/>
        <item x="66"/>
        <item x="281"/>
        <item x="51"/>
        <item x="216"/>
        <item x="296"/>
        <item x="127"/>
        <item x="333"/>
        <item x="31"/>
        <item x="152"/>
        <item x="336"/>
        <item x="134"/>
        <item x="196"/>
        <item x="123"/>
        <item x="334"/>
        <item x="315"/>
        <item x="231"/>
        <item x="18"/>
        <item x="69"/>
        <item x="304"/>
        <item x="218"/>
        <item x="200"/>
        <item x="1"/>
        <item x="103"/>
        <item x="235"/>
        <item x="154"/>
        <item x="317"/>
        <item x="142"/>
        <item x="156"/>
        <item x="204"/>
        <item x="328"/>
        <item x="355"/>
        <item x="346"/>
        <item x="174"/>
        <item x="75"/>
        <item x="143"/>
        <item x="283"/>
        <item x="20"/>
        <item x="17"/>
        <item x="9"/>
        <item x="145"/>
        <item x="263"/>
        <item x="118"/>
        <item x="184"/>
        <item x="64"/>
        <item x="63"/>
        <item x="253"/>
        <item x="114"/>
        <item x="187"/>
        <item x="67"/>
        <item x="203"/>
        <item x="215"/>
        <item x="219"/>
        <item x="243"/>
        <item t="default"/>
      </items>
    </pivotField>
    <pivotField numFmtId="164" showAll="0"/>
    <pivotField dataField="1" showAll="0"/>
    <pivotField axis="axisRow" showAll="0">
      <items count="6">
        <item x="4"/>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6">
    <i>
      <x/>
    </i>
    <i>
      <x v="1"/>
    </i>
    <i>
      <x v="2"/>
    </i>
    <i>
      <x v="3"/>
    </i>
    <i>
      <x v="4"/>
    </i>
    <i t="grand">
      <x/>
    </i>
  </rowItems>
  <colItems count="1">
    <i/>
  </colItems>
  <dataFields count="1">
    <dataField name="Count of Booking ID" fld="2" subtotal="count" baseField="0" baseItem="0"/>
  </dataFields>
  <chartFormats count="7">
    <chartFormat chart="3" format="2" series="1">
      <pivotArea type="data" outline="0" fieldPosition="0">
        <references count="1">
          <reference field="4294967294" count="1" selected="0">
            <x v="0"/>
          </reference>
        </references>
      </pivotArea>
    </chartFormat>
    <chartFormat chart="16" format="7" series="1">
      <pivotArea type="data" outline="0" fieldPosition="0">
        <references count="1">
          <reference field="4294967294" count="1" selected="0">
            <x v="0"/>
          </reference>
        </references>
      </pivotArea>
    </chartFormat>
    <chartFormat chart="16" format="8">
      <pivotArea type="data" outline="0" fieldPosition="0">
        <references count="2">
          <reference field="4294967294" count="1" selected="0">
            <x v="0"/>
          </reference>
          <reference field="3" count="1" selected="0">
            <x v="0"/>
          </reference>
        </references>
      </pivotArea>
    </chartFormat>
    <chartFormat chart="16" format="9">
      <pivotArea type="data" outline="0" fieldPosition="0">
        <references count="2">
          <reference field="4294967294" count="1" selected="0">
            <x v="0"/>
          </reference>
          <reference field="3" count="1" selected="0">
            <x v="1"/>
          </reference>
        </references>
      </pivotArea>
    </chartFormat>
    <chartFormat chart="16" format="10">
      <pivotArea type="data" outline="0" fieldPosition="0">
        <references count="2">
          <reference field="4294967294" count="1" selected="0">
            <x v="0"/>
          </reference>
          <reference field="3" count="1" selected="0">
            <x v="2"/>
          </reference>
        </references>
      </pivotArea>
    </chartFormat>
    <chartFormat chart="16" format="11">
      <pivotArea type="data" outline="0" fieldPosition="0">
        <references count="2">
          <reference field="4294967294" count="1" selected="0">
            <x v="0"/>
          </reference>
          <reference field="3" count="1" selected="0">
            <x v="3"/>
          </reference>
        </references>
      </pivotArea>
    </chartFormat>
    <chartFormat chart="16" format="12">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F04F326-457E-4337-93CC-BE174A8BB251}" name="PivotTable10"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6" rowHeaderCaption="Month">
  <location ref="A19:C32" firstHeaderRow="0" firstDataRow="1" firstDataCol="1" rowPageCount="1" colPageCount="1"/>
  <pivotFields count="5">
    <pivotField dataField="1" subtotalTop="0" showAll="0" defaultSubtotal="0"/>
    <pivotField axis="axisPage" allDrilled="1" subtotalTop="0" showAll="0" dataSourceSort="1" defaultSubtotal="0" defaultAttributeDrillState="1"/>
    <pivotField axis="axisRow" allDrilled="1" subtotalTop="0" showAll="0" dataSourceSort="1" defaultSubtotal="0">
      <items count="12">
        <item x="0" e="0"/>
        <item x="1" e="0"/>
        <item x="2" e="0"/>
        <item x="3" e="0"/>
        <item x="4" e="0"/>
        <item x="5" e="0"/>
        <item x="6" e="0"/>
        <item x="7" e="0"/>
        <item x="8" e="0"/>
        <item x="9" e="0"/>
        <item x="10" e="0"/>
        <item x="11" e="0"/>
      </items>
    </pivotField>
    <pivotField dataField="1" subtotalTop="0" showAll="0" defaultSubtotal="0"/>
    <pivotField allDrilled="1" subtotalTop="0" showAll="0" dataSourceSort="1" defaultSubtotal="0" defaultAttributeDrillState="1"/>
  </pivotFields>
  <rowFields count="1">
    <field x="2"/>
  </rowFields>
  <rowItems count="13">
    <i>
      <x/>
    </i>
    <i>
      <x v="1"/>
    </i>
    <i>
      <x v="2"/>
    </i>
    <i>
      <x v="3"/>
    </i>
    <i>
      <x v="4"/>
    </i>
    <i>
      <x v="5"/>
    </i>
    <i>
      <x v="6"/>
    </i>
    <i>
      <x v="7"/>
    </i>
    <i>
      <x v="8"/>
    </i>
    <i>
      <x v="9"/>
    </i>
    <i>
      <x v="10"/>
    </i>
    <i>
      <x v="11"/>
    </i>
    <i t="grand">
      <x/>
    </i>
  </rowItems>
  <colFields count="1">
    <field x="-2"/>
  </colFields>
  <colItems count="2">
    <i>
      <x/>
    </i>
    <i i="1">
      <x v="1"/>
    </i>
  </colItems>
  <pageFields count="1">
    <pageField fld="1" hier="3" name="[ncr_ride_bookings].[Booking Status].[All]" cap="All"/>
  </pageFields>
  <dataFields count="2">
    <dataField name="Total Booking" fld="0" subtotal="count" baseField="2" baseItem="0"/>
    <dataField name="Total Cancellation" fld="3" baseField="2" baseItem="0"/>
  </dataFields>
  <chartFormats count="6">
    <chartFormat chart="18" format="2" series="1">
      <pivotArea type="data" outline="0" fieldPosition="0">
        <references count="1">
          <reference field="4294967294" count="1" selected="0">
            <x v="0"/>
          </reference>
        </references>
      </pivotArea>
    </chartFormat>
    <chartFormat chart="18" format="3" series="1">
      <pivotArea type="data" outline="0" fieldPosition="0">
        <references count="1">
          <reference field="4294967294" count="1" selected="0">
            <x v="1"/>
          </reference>
        </references>
      </pivotArea>
    </chartFormat>
    <chartFormat chart="19" format="4"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1"/>
          </reference>
        </references>
      </pivotArea>
    </chartFormat>
    <chartFormat chart="52" format="8" series="1">
      <pivotArea type="data" outline="0" fieldPosition="0">
        <references count="1">
          <reference field="4294967294" count="1" selected="0">
            <x v="0"/>
          </reference>
        </references>
      </pivotArea>
    </chartFormat>
    <chartFormat chart="52" format="9" series="1">
      <pivotArea type="data" outline="0" fieldPosition="0">
        <references count="1">
          <reference field="4294967294" count="1" selected="0">
            <x v="1"/>
          </reference>
        </references>
      </pivotArea>
    </chartFormat>
  </chartFormats>
  <pivotHierarchies count="28">
    <pivotHierarchy dragToData="1"/>
    <pivotHierarchy dragToData="1"/>
    <pivotHierarchy dragToData="1"/>
    <pivotHierarchy dragToData="1"/>
    <pivotHierarchy dragToData="1"/>
    <pivotHierarchy multipleItemSelectionAllowed="1" dragToData="1">
      <members count="1" level="1">
        <member name="[ncr_ride_bookings].[Vehicle Type].&amp;[eBik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Cancellation"/>
    <pivotHierarchy dragToData="1" caption="Total Booking"/>
  </pivotHierarchies>
  <pivotTableStyleInfo name="PivotStyleLight16" showRowHeaders="1" showColHeaders="1" showRowStripes="0" showColStripes="0" showLastColumn="1"/>
  <rowHierarchiesUsage count="1">
    <rowHierarchyUsage hierarchyUsage="2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UberDataAnalysis.xlsx!ncr_ride_bookings">
        <x15:activeTabTopLevelEntity name="[ncr_ride_bookin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6544564-E514-4877-8993-1B2A95169E4D}" name="PivotTable3"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0">
  <location ref="A5:B182" firstHeaderRow="1" firstDataRow="1" firstDataCol="1" rowPageCount="1" colPageCount="1"/>
  <pivotFields count="3">
    <pivotField axis="axisRow" allDrilled="1" subtotalTop="0" showAll="0" sortType="descending" defaultSubtotal="0" defaultAttributeDrillState="1">
      <items count="1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s>
      <autoSortScope>
        <pivotArea dataOnly="0" outline="0" fieldPosition="0">
          <references count="1">
            <reference field="4294967294" count="1" selected="0">
              <x v="0"/>
            </reference>
          </references>
        </pivotArea>
      </autoSortScope>
    </pivotField>
    <pivotField dataField="1" subtotalTop="0" showAll="0" defaultSubtotal="0"/>
    <pivotField axis="axisPage" allDrilled="1" subtotalTop="0" showAll="0" dataSourceSort="1" defaultSubtotal="0" defaultAttributeDrillState="1"/>
  </pivotFields>
  <rowFields count="1">
    <field x="0"/>
  </rowFields>
  <rowItems count="177">
    <i>
      <x v="172"/>
    </i>
    <i>
      <x v="149"/>
    </i>
    <i>
      <x v="110"/>
    </i>
    <i>
      <x v="12"/>
    </i>
    <i>
      <x v="20"/>
    </i>
    <i>
      <x v="32"/>
    </i>
    <i>
      <x v="52"/>
    </i>
    <i>
      <x v="2"/>
    </i>
    <i>
      <x v="173"/>
    </i>
    <i>
      <x v="69"/>
    </i>
    <i>
      <x v="60"/>
    </i>
    <i>
      <x v="147"/>
    </i>
    <i>
      <x v="48"/>
    </i>
    <i>
      <x v="24"/>
    </i>
    <i>
      <x v="1"/>
    </i>
    <i>
      <x v="129"/>
    </i>
    <i>
      <x/>
    </i>
    <i>
      <x v="6"/>
    </i>
    <i>
      <x v="94"/>
    </i>
    <i>
      <x v="62"/>
    </i>
    <i>
      <x v="102"/>
    </i>
    <i>
      <x v="87"/>
    </i>
    <i>
      <x v="105"/>
    </i>
    <i>
      <x v="145"/>
    </i>
    <i>
      <x v="121"/>
    </i>
    <i>
      <x v="23"/>
    </i>
    <i>
      <x v="13"/>
    </i>
    <i>
      <x v="28"/>
    </i>
    <i>
      <x v="108"/>
    </i>
    <i>
      <x v="41"/>
    </i>
    <i>
      <x v="135"/>
    </i>
    <i>
      <x v="42"/>
    </i>
    <i>
      <x v="152"/>
    </i>
    <i>
      <x v="44"/>
    </i>
    <i>
      <x v="155"/>
    </i>
    <i>
      <x v="46"/>
    </i>
    <i>
      <x v="106"/>
    </i>
    <i>
      <x v="50"/>
    </i>
    <i>
      <x v="118"/>
    </i>
    <i>
      <x v="58"/>
    </i>
    <i>
      <x v="123"/>
    </i>
    <i>
      <x v="10"/>
    </i>
    <i>
      <x v="138"/>
    </i>
    <i>
      <x v="65"/>
    </i>
    <i>
      <x v="151"/>
    </i>
    <i>
      <x v="68"/>
    </i>
    <i>
      <x v="79"/>
    </i>
    <i>
      <x v="88"/>
    </i>
    <i>
      <x v="131"/>
    </i>
    <i>
      <x v="112"/>
    </i>
    <i>
      <x v="144"/>
    </i>
    <i>
      <x v="74"/>
    </i>
    <i>
      <x v="122"/>
    </i>
    <i>
      <x v="76"/>
    </i>
    <i>
      <x v="61"/>
    </i>
    <i>
      <x v="26"/>
    </i>
    <i>
      <x v="67"/>
    </i>
    <i>
      <x v="80"/>
    </i>
    <i>
      <x v="55"/>
    </i>
    <i>
      <x v="85"/>
    </i>
    <i>
      <x v="124"/>
    </i>
    <i>
      <x v="86"/>
    </i>
    <i>
      <x v="134"/>
    </i>
    <i>
      <x v="30"/>
    </i>
    <i>
      <x v="141"/>
    </i>
    <i>
      <x v="153"/>
    </i>
    <i>
      <x v="150"/>
    </i>
    <i>
      <x v="33"/>
    </i>
    <i>
      <x v="111"/>
    </i>
    <i>
      <x v="168"/>
    </i>
    <i>
      <x v="115"/>
    </i>
    <i>
      <x v="5"/>
    </i>
    <i>
      <x v="57"/>
    </i>
    <i>
      <x v="14"/>
    </i>
    <i>
      <x v="37"/>
    </i>
    <i>
      <x v="22"/>
    </i>
    <i>
      <x v="17"/>
    </i>
    <i>
      <x v="100"/>
    </i>
    <i>
      <x v="133"/>
    </i>
    <i>
      <x v="15"/>
    </i>
    <i>
      <x v="38"/>
    </i>
    <i>
      <x v="103"/>
    </i>
    <i>
      <x v="140"/>
    </i>
    <i>
      <x v="104"/>
    </i>
    <i>
      <x v="142"/>
    </i>
    <i>
      <x v="47"/>
    </i>
    <i>
      <x v="11"/>
    </i>
    <i>
      <x v="36"/>
    </i>
    <i>
      <x v="40"/>
    </i>
    <i>
      <x v="51"/>
    </i>
    <i>
      <x v="27"/>
    </i>
    <i>
      <x v="109"/>
    </i>
    <i>
      <x v="167"/>
    </i>
    <i>
      <x v="91"/>
    </i>
    <i>
      <x v="171"/>
    </i>
    <i>
      <x v="92"/>
    </i>
    <i>
      <x v="21"/>
    </i>
    <i>
      <x v="93"/>
    </i>
    <i>
      <x v="98"/>
    </i>
    <i>
      <x v="157"/>
    </i>
    <i>
      <x v="54"/>
    </i>
    <i>
      <x v="169"/>
    </i>
    <i>
      <x v="64"/>
    </i>
    <i>
      <x v="89"/>
    </i>
    <i>
      <x v="29"/>
    </i>
    <i>
      <x v="163"/>
    </i>
    <i>
      <x v="66"/>
    </i>
    <i>
      <x v="99"/>
    </i>
    <i>
      <x v="107"/>
    </i>
    <i>
      <x v="146"/>
    </i>
    <i>
      <x v="16"/>
    </i>
    <i>
      <x v="3"/>
    </i>
    <i>
      <x v="70"/>
    </i>
    <i>
      <x v="159"/>
    </i>
    <i>
      <x v="71"/>
    </i>
    <i>
      <x v="43"/>
    </i>
    <i>
      <x v="113"/>
    </i>
    <i>
      <x v="35"/>
    </i>
    <i>
      <x v="72"/>
    </i>
    <i>
      <x v="53"/>
    </i>
    <i>
      <x v="73"/>
    </i>
    <i>
      <x v="56"/>
    </i>
    <i>
      <x v="49"/>
    </i>
    <i>
      <x v="18"/>
    </i>
    <i>
      <x v="75"/>
    </i>
    <i>
      <x v="90"/>
    </i>
    <i>
      <x v="125"/>
    </i>
    <i>
      <x v="154"/>
    </i>
    <i>
      <x v="126"/>
    </i>
    <i>
      <x v="158"/>
    </i>
    <i>
      <x v="127"/>
    </i>
    <i>
      <x v="161"/>
    </i>
    <i>
      <x v="128"/>
    </i>
    <i>
      <x v="165"/>
    </i>
    <i>
      <x v="78"/>
    </i>
    <i>
      <x v="95"/>
    </i>
    <i>
      <x v="130"/>
    </i>
    <i>
      <x v="170"/>
    </i>
    <i>
      <x v="132"/>
    </i>
    <i>
      <x v="174"/>
    </i>
    <i>
      <x v="82"/>
    </i>
    <i>
      <x v="136"/>
    </i>
    <i>
      <x v="160"/>
    </i>
    <i>
      <x v="139"/>
    </i>
    <i>
      <x v="166"/>
    </i>
    <i>
      <x v="143"/>
    </i>
    <i>
      <x v="101"/>
    </i>
    <i>
      <x v="7"/>
    </i>
    <i>
      <x v="81"/>
    </i>
    <i>
      <x v="31"/>
    </i>
    <i>
      <x v="120"/>
    </i>
    <i>
      <x v="77"/>
    </i>
    <i>
      <x v="97"/>
    </i>
    <i>
      <x v="25"/>
    </i>
    <i>
      <x v="4"/>
    </i>
    <i>
      <x v="148"/>
    </i>
    <i>
      <x v="162"/>
    </i>
    <i>
      <x v="45"/>
    </i>
    <i>
      <x v="164"/>
    </i>
    <i>
      <x v="114"/>
    </i>
    <i>
      <x v="175"/>
    </i>
    <i>
      <x v="34"/>
    </i>
    <i>
      <x v="83"/>
    </i>
    <i>
      <x v="116"/>
    </i>
    <i>
      <x v="96"/>
    </i>
    <i>
      <x v="59"/>
    </i>
    <i>
      <x v="84"/>
    </i>
    <i>
      <x v="156"/>
    </i>
    <i>
      <x v="117"/>
    </i>
    <i>
      <x v="39"/>
    </i>
    <i>
      <x v="8"/>
    </i>
    <i>
      <x v="119"/>
    </i>
    <i>
      <x v="19"/>
    </i>
    <i>
      <x v="9"/>
    </i>
    <i>
      <x v="63"/>
    </i>
    <i>
      <x v="137"/>
    </i>
    <i t="grand">
      <x/>
    </i>
  </rowItems>
  <colItems count="1">
    <i/>
  </colItems>
  <pageFields count="1">
    <pageField fld="2" hier="3" name="[ncr_ride_bookings].[Booking Status].[All]" cap="All"/>
  </pageFields>
  <dataFields count="1">
    <dataField name="Sum of Total Cancellation" fld="1" baseField="0" baseItem="0"/>
  </dataFields>
  <chartFormats count="1">
    <chartFormat chart="6" format="2"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UberDataAnalysis.xlsx!ncr_ride_bookings">
        <x15:activeTabTopLevelEntity name="[ncr_ride_bookin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5314B9B-6F72-4424-A10D-9643F4DCB75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E5:F11" firstHeaderRow="1" firstDataRow="1" firstDataCol="1" rowPageCount="1" colPageCount="1"/>
  <pivotFields count="23">
    <pivotField numFmtId="14" showAll="0">
      <items count="363">
        <item x="339"/>
        <item x="246"/>
        <item x="264"/>
        <item x="139"/>
        <item x="278"/>
        <item x="158"/>
        <item x="93"/>
        <item x="300"/>
        <item x="322"/>
        <item x="335"/>
        <item x="232"/>
        <item x="136"/>
        <item x="280"/>
        <item x="307"/>
        <item x="106"/>
        <item x="226"/>
        <item x="291"/>
        <item x="116"/>
        <item x="250"/>
        <item x="206"/>
        <item x="247"/>
        <item x="119"/>
        <item x="163"/>
        <item x="40"/>
        <item x="62"/>
        <item x="26"/>
        <item x="245"/>
        <item x="306"/>
        <item x="302"/>
        <item x="267"/>
        <item x="277"/>
        <item x="179"/>
        <item x="350"/>
        <item x="254"/>
        <item x="32"/>
        <item x="236"/>
        <item x="5"/>
        <item x="242"/>
        <item x="337"/>
        <item x="57"/>
        <item x="71"/>
        <item x="189"/>
        <item x="41"/>
        <item x="132"/>
        <item x="248"/>
        <item x="128"/>
        <item x="262"/>
        <item x="224"/>
        <item x="177"/>
        <item x="343"/>
        <item x="113"/>
        <item x="325"/>
        <item x="141"/>
        <item x="22"/>
        <item x="249"/>
        <item x="56"/>
        <item x="37"/>
        <item x="251"/>
        <item x="159"/>
        <item x="285"/>
        <item x="310"/>
        <item x="58"/>
        <item x="181"/>
        <item x="50"/>
        <item x="135"/>
        <item x="237"/>
        <item x="178"/>
        <item x="60"/>
        <item x="23"/>
        <item x="180"/>
        <item x="122"/>
        <item x="259"/>
        <item x="274"/>
        <item x="150"/>
        <item x="289"/>
        <item x="198"/>
        <item x="353"/>
        <item x="228"/>
        <item x="7"/>
        <item x="61"/>
        <item x="210"/>
        <item x="190"/>
        <item x="0"/>
        <item x="319"/>
        <item x="147"/>
        <item x="86"/>
        <item x="330"/>
        <item x="88"/>
        <item x="256"/>
        <item x="100"/>
        <item x="74"/>
        <item x="42"/>
        <item x="234"/>
        <item x="192"/>
        <item x="160"/>
        <item x="28"/>
        <item x="357"/>
        <item x="290"/>
        <item x="220"/>
        <item x="287"/>
        <item x="171"/>
        <item x="52"/>
        <item x="27"/>
        <item x="199"/>
        <item x="276"/>
        <item x="117"/>
        <item x="105"/>
        <item x="282"/>
        <item x="258"/>
        <item x="94"/>
        <item x="193"/>
        <item x="172"/>
        <item x="188"/>
        <item x="238"/>
        <item x="340"/>
        <item x="90"/>
        <item x="316"/>
        <item x="115"/>
        <item x="211"/>
        <item x="80"/>
        <item x="191"/>
        <item x="130"/>
        <item x="170"/>
        <item x="46"/>
        <item x="65"/>
        <item x="126"/>
        <item x="161"/>
        <item x="110"/>
        <item x="54"/>
        <item x="351"/>
        <item x="268"/>
        <item x="112"/>
        <item x="138"/>
        <item x="194"/>
        <item x="257"/>
        <item x="35"/>
        <item x="137"/>
        <item x="30"/>
        <item x="91"/>
        <item x="269"/>
        <item x="84"/>
        <item x="358"/>
        <item x="260"/>
        <item x="19"/>
        <item x="49"/>
        <item x="99"/>
        <item x="266"/>
        <item x="270"/>
        <item x="33"/>
        <item x="155"/>
        <item x="314"/>
        <item x="53"/>
        <item x="121"/>
        <item x="47"/>
        <item x="81"/>
        <item x="92"/>
        <item x="227"/>
        <item x="15"/>
        <item x="341"/>
        <item x="348"/>
        <item x="95"/>
        <item x="344"/>
        <item x="321"/>
        <item x="361"/>
        <item x="10"/>
        <item x="162"/>
        <item x="45"/>
        <item x="6"/>
        <item x="275"/>
        <item x="76"/>
        <item x="77"/>
        <item x="298"/>
        <item x="295"/>
        <item x="327"/>
        <item x="87"/>
        <item x="12"/>
        <item x="305"/>
        <item x="197"/>
        <item x="102"/>
        <item x="360"/>
        <item x="148"/>
        <item x="16"/>
        <item x="167"/>
        <item x="261"/>
        <item x="185"/>
        <item x="169"/>
        <item x="244"/>
        <item x="273"/>
        <item x="107"/>
        <item x="308"/>
        <item x="78"/>
        <item x="133"/>
        <item x="144"/>
        <item x="34"/>
        <item x="292"/>
        <item x="279"/>
        <item x="157"/>
        <item x="311"/>
        <item x="149"/>
        <item x="153"/>
        <item x="354"/>
        <item x="97"/>
        <item x="299"/>
        <item x="221"/>
        <item x="229"/>
        <item x="202"/>
        <item x="345"/>
        <item x="175"/>
        <item x="207"/>
        <item x="21"/>
        <item x="55"/>
        <item x="109"/>
        <item x="129"/>
        <item x="43"/>
        <item x="286"/>
        <item x="208"/>
        <item x="209"/>
        <item x="332"/>
        <item x="25"/>
        <item x="111"/>
        <item x="125"/>
        <item x="83"/>
        <item x="240"/>
        <item x="205"/>
        <item x="108"/>
        <item x="70"/>
        <item x="96"/>
        <item x="120"/>
        <item x="313"/>
        <item x="225"/>
        <item x="217"/>
        <item x="265"/>
        <item x="288"/>
        <item x="2"/>
        <item x="165"/>
        <item x="359"/>
        <item x="233"/>
        <item x="59"/>
        <item x="24"/>
        <item x="146"/>
        <item x="201"/>
        <item x="309"/>
        <item x="338"/>
        <item x="320"/>
        <item x="331"/>
        <item x="301"/>
        <item x="68"/>
        <item x="183"/>
        <item x="168"/>
        <item x="352"/>
        <item x="239"/>
        <item x="38"/>
        <item x="13"/>
        <item x="39"/>
        <item x="212"/>
        <item x="8"/>
        <item x="151"/>
        <item x="4"/>
        <item x="324"/>
        <item x="11"/>
        <item x="101"/>
        <item x="79"/>
        <item x="294"/>
        <item x="98"/>
        <item x="323"/>
        <item x="271"/>
        <item x="173"/>
        <item x="72"/>
        <item x="89"/>
        <item x="347"/>
        <item x="230"/>
        <item x="44"/>
        <item x="342"/>
        <item x="36"/>
        <item x="48"/>
        <item x="356"/>
        <item x="213"/>
        <item x="195"/>
        <item x="85"/>
        <item x="222"/>
        <item x="214"/>
        <item x="312"/>
        <item x="284"/>
        <item x="329"/>
        <item x="252"/>
        <item x="241"/>
        <item x="176"/>
        <item x="186"/>
        <item x="14"/>
        <item x="73"/>
        <item x="131"/>
        <item x="3"/>
        <item x="166"/>
        <item x="124"/>
        <item x="293"/>
        <item x="318"/>
        <item x="182"/>
        <item x="326"/>
        <item x="164"/>
        <item x="255"/>
        <item x="82"/>
        <item x="297"/>
        <item x="349"/>
        <item x="272"/>
        <item x="29"/>
        <item x="104"/>
        <item x="140"/>
        <item x="223"/>
        <item x="303"/>
        <item x="66"/>
        <item x="281"/>
        <item x="51"/>
        <item x="216"/>
        <item x="296"/>
        <item x="127"/>
        <item x="333"/>
        <item x="31"/>
        <item x="152"/>
        <item x="336"/>
        <item x="134"/>
        <item x="196"/>
        <item x="123"/>
        <item x="334"/>
        <item x="315"/>
        <item x="231"/>
        <item x="18"/>
        <item x="69"/>
        <item x="304"/>
        <item x="218"/>
        <item x="200"/>
        <item x="1"/>
        <item x="103"/>
        <item x="235"/>
        <item x="154"/>
        <item x="317"/>
        <item x="142"/>
        <item x="156"/>
        <item x="204"/>
        <item x="328"/>
        <item x="355"/>
        <item x="346"/>
        <item x="174"/>
        <item x="75"/>
        <item x="143"/>
        <item x="283"/>
        <item x="20"/>
        <item x="17"/>
        <item x="9"/>
        <item x="145"/>
        <item x="263"/>
        <item x="118"/>
        <item x="184"/>
        <item x="64"/>
        <item x="63"/>
        <item x="253"/>
        <item x="114"/>
        <item x="187"/>
        <item x="67"/>
        <item x="203"/>
        <item x="215"/>
        <item x="219"/>
        <item x="243"/>
        <item t="default"/>
      </items>
    </pivotField>
    <pivotField numFmtId="164" showAll="0"/>
    <pivotField dataField="1" showAll="0"/>
    <pivotField axis="axisPage" showAll="0">
      <items count="6">
        <item x="4"/>
        <item x="3"/>
        <item x="2"/>
        <item x="1"/>
        <item x="0"/>
        <item t="default"/>
      </items>
    </pivotField>
    <pivotField showAll="0"/>
    <pivotField showAll="0">
      <items count="8">
        <item h="1" x="2"/>
        <item h="1" x="4"/>
        <item h="1" x="0"/>
        <item h="1" x="5"/>
        <item h="1" x="1"/>
        <item x="3"/>
        <item h="1" x="6"/>
        <item t="default"/>
      </items>
    </pivotField>
    <pivotField showAll="0"/>
    <pivotField showAll="0"/>
    <pivotField showAll="0"/>
    <pivotField showAll="0"/>
    <pivotField showAll="0">
      <items count="3">
        <item x="1"/>
        <item x="0"/>
        <item t="default"/>
      </items>
    </pivotField>
    <pivotField axis="axisRow" showAll="0">
      <items count="7">
        <item x="3"/>
        <item x="4"/>
        <item x="2"/>
        <item x="1"/>
        <item x="0"/>
        <item x="5"/>
        <item t="default"/>
      </items>
    </pivotField>
    <pivotField showAll="0"/>
    <pivotField showAll="0"/>
    <pivotField showAll="0"/>
    <pivotField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11"/>
  </rowFields>
  <rowItems count="6">
    <i>
      <x/>
    </i>
    <i>
      <x v="1"/>
    </i>
    <i>
      <x v="2"/>
    </i>
    <i>
      <x v="3"/>
    </i>
    <i>
      <x v="5"/>
    </i>
    <i t="grand">
      <x/>
    </i>
  </rowItems>
  <colItems count="1">
    <i/>
  </colItems>
  <pageFields count="1">
    <pageField fld="3" item="0" hier="-1"/>
  </pageFields>
  <dataFields count="1">
    <dataField name="Count of Booking ID" fld="2" subtotal="count" baseField="0" baseItem="0"/>
  </dataFields>
  <chartFormats count="1">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8F354EE-F10D-4A41-ACDA-6B348DDB2C40}" autoFormatId="16" applyNumberFormats="0" applyBorderFormats="0" applyFontFormats="0" applyPatternFormats="0" applyAlignmentFormats="0" applyWidthHeightFormats="0">
  <queryTableRefresh nextId="24" unboundColumnsRight="1">
    <queryTableFields count="22">
      <queryTableField id="1" name="Date" tableColumnId="1"/>
      <queryTableField id="2" name="Time" tableColumnId="2"/>
      <queryTableField id="3" name="Booking ID" tableColumnId="3"/>
      <queryTableField id="4" name="Booking Status" tableColumnId="4"/>
      <queryTableField id="5" name="Customer ID" tableColumnId="5"/>
      <queryTableField id="6" name="Vehicle Type" tableColumnId="6"/>
      <queryTableField id="7" name="Pickup Location" tableColumnId="7"/>
      <queryTableField id="8" name="Drop Location" tableColumnId="8"/>
      <queryTableField id="9" name="Avg VTAT" tableColumnId="9"/>
      <queryTableField id="10" name="Avg CTAT" tableColumnId="10"/>
      <queryTableField id="11" name="Cancelled Rides by Customer" tableColumnId="11"/>
      <queryTableField id="12" name="Reason for cancelling by Customer" tableColumnId="12"/>
      <queryTableField id="13" name="Cancelled Rides by Driver" tableColumnId="13"/>
      <queryTableField id="14" name="Driver Cancellation Reason" tableColumnId="14"/>
      <queryTableField id="15" name="Incomplete Rides" tableColumnId="15"/>
      <queryTableField id="16" name="Incomplete Rides Reason" tableColumnId="16"/>
      <queryTableField id="17" name="Booking Value" tableColumnId="17"/>
      <queryTableField id="18" name="Ride Distance" tableColumnId="18"/>
      <queryTableField id="19" name="Driver Ratings" tableColumnId="19"/>
      <queryTableField id="20" name="Customer Rating" tableColumnId="20"/>
      <queryTableField id="21" name="Payment Method" tableColumnId="21"/>
      <queryTableField id="23" dataBound="0" tableColumnId="2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hicle_Type" xr10:uid="{1D60F0B3-2A01-4A28-BA4E-B7B211A0ABD7}" sourceName="[ncr_ride_bookings].[Vehicle Type]">
  <pivotTables>
    <pivotTable tabId="13" name="PivotTable10"/>
  </pivotTables>
  <data>
    <olap pivotCacheId="977934170">
      <levels count="2">
        <level uniqueName="[ncr_ride_bookings].[Vehicle Type].[(All)]" sourceCaption="(All)" count="0"/>
        <level uniqueName="[ncr_ride_bookings].[Vehicle Type].[Vehicle Type]" sourceCaption="Vehicle Type" count="7">
          <ranges>
            <range startItem="0">
              <i n="[ncr_ride_bookings].[Vehicle Type].&amp;[Auto]" c="Auto"/>
              <i n="[ncr_ride_bookings].[Vehicle Type].&amp;[Bike]" c="Bike"/>
              <i n="[ncr_ride_bookings].[Vehicle Type].&amp;[eBike]" c="eBike"/>
              <i n="[ncr_ride_bookings].[Vehicle Type].&amp;[Go Mini]" c="Go Mini"/>
              <i n="[ncr_ride_bookings].[Vehicle Type].&amp;[Go Sedan]" c="Go Sedan"/>
              <i n="[ncr_ride_bookings].[Vehicle Type].&amp;[Premier Sedan]" c="Premier Sedan"/>
              <i n="[ncr_ride_bookings].[Vehicle Type].&amp;[Uber XL]" c="Uber XL"/>
            </range>
          </ranges>
        </level>
      </levels>
      <selections count="1">
        <selection n="[ncr_ride_bookings].[Vehicle Type].&amp;[eBike]"/>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hicle_Type1" xr10:uid="{B2A32371-37E5-4E4E-9ADC-81F1376F17A7}" sourceName="Vehicle Type">
  <pivotTables>
    <pivotTable tabId="9" name="PivotTable4"/>
  </pivotTables>
  <data>
    <tabular pivotCacheId="1283040789">
      <items count="7">
        <i x="2"/>
        <i x="4"/>
        <i x="0"/>
        <i x="5"/>
        <i x="1"/>
        <i x="3" s="1"/>
        <i x="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ehicle Type" xr10:uid="{034AC7B5-9992-47D4-A196-A635F3328632}" cache="Slicer_Vehicle_Type" caption="Vehicle Type" level="1" rowHeight="247650"/>
  <slicer name="Vehicle Type 1" xr10:uid="{55865FF2-678B-48EB-9EEB-31CE6EE4DBD6}" cache="Slicer_Vehicle_Type1" caption="Vehicle Type"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D2DBA7-DC5C-44F7-93B8-1BCA1259A1CE}" name="ncr_ride_bookings" displayName="ncr_ride_bookings" ref="A1:V2001" tableType="queryTable" totalsRowShown="0">
  <autoFilter ref="A1:V2001" xr:uid="{E7D2DBA7-DC5C-44F7-93B8-1BCA1259A1CE}">
    <filterColumn colId="5">
      <filters>
        <filter val="Bike"/>
        <filter val="Premier Sedan"/>
      </filters>
    </filterColumn>
  </autoFilter>
  <tableColumns count="22">
    <tableColumn id="1" xr3:uid="{E1763DE2-14D2-432F-B635-DC075B5FD8F8}" uniqueName="1" name="Date" queryTableFieldId="1" dataDxfId="12"/>
    <tableColumn id="2" xr3:uid="{D4E51C9D-9B08-4234-BE65-5CE045F1C6CC}" uniqueName="2" name="Time" queryTableFieldId="2" dataDxfId="11"/>
    <tableColumn id="3" xr3:uid="{59D4E3AF-12C9-4E4A-B6BD-07D7A54008FC}" uniqueName="3" name="Booking ID" queryTableFieldId="3" dataDxfId="10"/>
    <tableColumn id="4" xr3:uid="{753713C8-71C9-4788-8E9C-F2AC8320652D}" uniqueName="4" name="Booking Status" queryTableFieldId="4" dataDxfId="9"/>
    <tableColumn id="5" xr3:uid="{FFF387C7-DCDB-47AA-806E-32324DA1F770}" uniqueName="5" name="Customer ID" queryTableFieldId="5" dataDxfId="8"/>
    <tableColumn id="6" xr3:uid="{2743EE0F-2087-4302-9D57-046EFD39F5F0}" uniqueName="6" name="Vehicle Type" queryTableFieldId="6" dataDxfId="7"/>
    <tableColumn id="7" xr3:uid="{05306CDD-285E-409E-AD3D-FBF72C4CCA3C}" uniqueName="7" name="Pickup Location" queryTableFieldId="7" dataDxfId="6"/>
    <tableColumn id="8" xr3:uid="{64554D77-1D34-4B32-AA41-2CF8AE11D8E4}" uniqueName="8" name="Drop Location" queryTableFieldId="8" dataDxfId="5"/>
    <tableColumn id="9" xr3:uid="{DA27B298-E909-4DC3-BD3B-1A15AD62F5A2}" uniqueName="9" name="Avg VTAT" queryTableFieldId="9"/>
    <tableColumn id="10" xr3:uid="{CBE286B0-2D3A-4F96-91C4-262C71B05E06}" uniqueName="10" name="Avg CTAT" queryTableFieldId="10"/>
    <tableColumn id="11" xr3:uid="{5D89A5BB-FE33-4CA5-A7BF-7A48DE676C33}" uniqueName="11" name="Cancelled Rides by Customer" queryTableFieldId="11"/>
    <tableColumn id="12" xr3:uid="{C3BD6FFE-038B-4C6F-A932-EB116244EFEB}" uniqueName="12" name="Reason for cancelling by Customer" queryTableFieldId="12" dataDxfId="4"/>
    <tableColumn id="13" xr3:uid="{4A0354A7-A2AE-4CB7-B30A-37A6CD9D6BE1}" uniqueName="13" name="Cancelled Rides by Driver" queryTableFieldId="13"/>
    <tableColumn id="14" xr3:uid="{8EDF0E53-8469-4DEB-8FEF-2AE42DAC6459}" uniqueName="14" name="Driver Cancellation Reason" queryTableFieldId="14" dataDxfId="3"/>
    <tableColumn id="15" xr3:uid="{3F5CEAB2-2EC6-47B8-90AF-6227BF9AC9B4}" uniqueName="15" name="Incomplete Rides" queryTableFieldId="15"/>
    <tableColumn id="16" xr3:uid="{D7836B30-0680-498F-9AFE-B3AB26825B19}" uniqueName="16" name="Incomplete Rides Reason" queryTableFieldId="16" dataDxfId="2"/>
    <tableColumn id="17" xr3:uid="{B39A8396-BB0D-4436-874F-74EAC77080E2}" uniqueName="17" name="Booking Value" queryTableFieldId="17"/>
    <tableColumn id="18" xr3:uid="{B7BFBFC0-09E3-469C-9328-D1E960C35787}" uniqueName="18" name="Ride Distance" queryTableFieldId="18"/>
    <tableColumn id="19" xr3:uid="{3C875CA9-2D9C-4A03-A1B4-EADBBBFE1A34}" uniqueName="19" name="Driver Ratings" queryTableFieldId="19"/>
    <tableColumn id="20" xr3:uid="{AC6D73F5-C1A2-4264-B671-C4FA834A969C}" uniqueName="20" name="Customer Rating" queryTableFieldId="20"/>
    <tableColumn id="21" xr3:uid="{D11C8587-6029-41A6-8696-F16933CE038C}" uniqueName="21" name="Payment Method" queryTableFieldId="21" dataDxfId="1"/>
    <tableColumn id="24" xr3:uid="{EF5FC6C9-2C3C-4241-BF5A-D4D9C52C877C}" uniqueName="24" name="Total Cancellation" queryTableFieldId="23" dataDxfId="0">
      <calculatedColumnFormula>SUM(K2,M2)</calculatedColumnFormula>
    </tableColumn>
  </tableColumns>
  <tableStyleInfo name="TableStyleDark11" showFirstColumn="0" showLastColumn="0" showRowStripes="1" showColumnStripes="0"/>
</table>
</file>

<file path=xl/theme/theme1.xml><?xml version="1.0" encoding="utf-8"?>
<a:theme xmlns:a="http://schemas.openxmlformats.org/drawingml/2006/main" name="Berlin">
  <a:themeElements>
    <a:clrScheme name="Berlin">
      <a:dk1>
        <a:sysClr val="windowText" lastClr="000000"/>
      </a:dk1>
      <a:lt1>
        <a:sysClr val="window" lastClr="FFFFFF"/>
      </a:lt1>
      <a:dk2>
        <a:srgbClr val="9D360E"/>
      </a:dk2>
      <a:lt2>
        <a:srgbClr val="E7E6E6"/>
      </a:lt2>
      <a:accent1>
        <a:srgbClr val="F09415"/>
      </a:accent1>
      <a:accent2>
        <a:srgbClr val="C1B56B"/>
      </a:accent2>
      <a:accent3>
        <a:srgbClr val="4BAF73"/>
      </a:accent3>
      <a:accent4>
        <a:srgbClr val="5AA6C0"/>
      </a:accent4>
      <a:accent5>
        <a:srgbClr val="D17DF9"/>
      </a:accent5>
      <a:accent6>
        <a:srgbClr val="FA7E5C"/>
      </a:accent6>
      <a:hlink>
        <a:srgbClr val="FFAE3E"/>
      </a:hlink>
      <a:folHlink>
        <a:srgbClr val="FCC77E"/>
      </a:folHlink>
    </a:clrScheme>
    <a:fontScheme name="Berlin">
      <a:majorFont>
        <a:latin typeface="Trebuchet MS" panose="020B0603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rebuchet MS" panose="020B0603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erlin">
      <a:fillStyleLst>
        <a:solidFill>
          <a:schemeClr val="phClr"/>
        </a:solidFill>
        <a:gradFill rotWithShape="1">
          <a:gsLst>
            <a:gs pos="0">
              <a:schemeClr val="phClr">
                <a:tint val="60000"/>
                <a:satMod val="100000"/>
                <a:lumMod val="110000"/>
              </a:schemeClr>
            </a:gs>
            <a:gs pos="100000">
              <a:schemeClr val="phClr">
                <a:tint val="70000"/>
                <a:satMod val="100000"/>
                <a:lumMod val="100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6000"/>
                <a:shade val="100000"/>
                <a:hueMod val="270000"/>
                <a:satMod val="200000"/>
                <a:lumMod val="128000"/>
              </a:schemeClr>
            </a:gs>
            <a:gs pos="50000">
              <a:schemeClr val="phClr">
                <a:shade val="100000"/>
                <a:hueMod val="100000"/>
                <a:satMod val="110000"/>
                <a:lumMod val="130000"/>
              </a:schemeClr>
            </a:gs>
            <a:gs pos="100000">
              <a:schemeClr val="phClr">
                <a:shade val="78000"/>
                <a:hueMod val="44000"/>
                <a:satMod val="200000"/>
                <a:lumMod val="69000"/>
              </a:schemeClr>
            </a:gs>
          </a:gsLst>
          <a:lin ang="2520000" scaled="0"/>
        </a:gradFill>
      </a:bgFillStyleLst>
    </a:fmtScheme>
  </a:themeElements>
  <a:objectDefaults/>
  <a:extraClrSchemeLst/>
  <a:extLst>
    <a:ext uri="{05A4C25C-085E-4340-85A3-A5531E510DB2}">
      <thm15:themeFamily xmlns:thm15="http://schemas.microsoft.com/office/thememl/2012/main" name="Berlin" id="{7B5DBA9E-B069-418E-9360-A61BDD0615A4}" vid="{C0CBE056-4EF4-4D92-969E-947779DA7AA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16B40-D1FD-4ACD-A99B-E5384F664991}">
  <dimension ref="A1:V2001"/>
  <sheetViews>
    <sheetView tabSelected="1" topLeftCell="B814" workbookViewId="0">
      <selection activeCell="K5" sqref="A1:V2001"/>
    </sheetView>
  </sheetViews>
  <sheetFormatPr defaultRowHeight="14.4" x14ac:dyDescent="0.3"/>
  <cols>
    <col min="1" max="1" width="10.33203125" customWidth="1"/>
    <col min="2" max="2" width="8.109375" customWidth="1"/>
    <col min="3" max="3" width="13.21875" customWidth="1"/>
    <col min="4" max="4" width="19.77734375" customWidth="1"/>
    <col min="5" max="5" width="13.5546875" customWidth="1"/>
    <col min="6" max="6" width="13.88671875" customWidth="1"/>
    <col min="7" max="8" width="22.6640625" customWidth="1"/>
    <col min="9" max="9" width="11.33203125" customWidth="1"/>
    <col min="10" max="10" width="11.21875" customWidth="1"/>
    <col min="11" max="11" width="27.77734375" customWidth="1"/>
    <col min="12" max="12" width="37.77734375" customWidth="1"/>
    <col min="13" max="13" width="24.5546875" customWidth="1"/>
    <col min="14" max="14" width="31.21875" customWidth="1"/>
    <col min="15" max="15" width="17.77734375" customWidth="1"/>
    <col min="16" max="16" width="24.5546875" customWidth="1"/>
    <col min="17" max="17" width="15.44140625" customWidth="1"/>
    <col min="18" max="18" width="14.44140625" customWidth="1"/>
    <col min="19" max="19" width="14.77734375" customWidth="1"/>
    <col min="20" max="20" width="17.21875" customWidth="1"/>
    <col min="21" max="21" width="18.109375" customWidth="1"/>
    <col min="22" max="22" width="23.88671875" customWidth="1"/>
  </cols>
  <sheetData>
    <row r="1" spans="1:22"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4246</v>
      </c>
    </row>
    <row r="2" spans="1:22" hidden="1" x14ac:dyDescent="0.3">
      <c r="A2" s="1">
        <v>45374</v>
      </c>
      <c r="B2" s="2">
        <v>0.52057870370370374</v>
      </c>
      <c r="C2" t="s">
        <v>21</v>
      </c>
      <c r="D2" t="s">
        <v>22</v>
      </c>
      <c r="E2" t="s">
        <v>23</v>
      </c>
      <c r="F2" t="s">
        <v>24</v>
      </c>
      <c r="G2" t="s">
        <v>25</v>
      </c>
      <c r="H2" t="s">
        <v>26</v>
      </c>
      <c r="L2" t="s">
        <v>27</v>
      </c>
      <c r="N2" t="s">
        <v>27</v>
      </c>
      <c r="P2" t="s">
        <v>27</v>
      </c>
      <c r="U2" t="s">
        <v>27</v>
      </c>
      <c r="V2">
        <f t="shared" ref="V2:V65" si="0">SUM(K2,M2)</f>
        <v>0</v>
      </c>
    </row>
    <row r="3" spans="1:22" hidden="1" x14ac:dyDescent="0.3">
      <c r="A3" s="1">
        <v>45625</v>
      </c>
      <c r="B3" s="2">
        <v>0.75114583333333329</v>
      </c>
      <c r="C3" t="s">
        <v>28</v>
      </c>
      <c r="D3" t="s">
        <v>29</v>
      </c>
      <c r="E3" t="s">
        <v>30</v>
      </c>
      <c r="F3" t="s">
        <v>31</v>
      </c>
      <c r="G3" t="s">
        <v>32</v>
      </c>
      <c r="H3" t="s">
        <v>33</v>
      </c>
      <c r="I3">
        <v>4.9000000000000004</v>
      </c>
      <c r="J3">
        <v>14</v>
      </c>
      <c r="L3" t="s">
        <v>27</v>
      </c>
      <c r="N3" t="s">
        <v>27</v>
      </c>
      <c r="O3">
        <v>1</v>
      </c>
      <c r="P3" t="s">
        <v>34</v>
      </c>
      <c r="Q3">
        <v>237</v>
      </c>
      <c r="R3">
        <v>5.73</v>
      </c>
      <c r="U3" t="s">
        <v>35</v>
      </c>
      <c r="V3">
        <f t="shared" si="0"/>
        <v>0</v>
      </c>
    </row>
    <row r="4" spans="1:22" hidden="1" x14ac:dyDescent="0.3">
      <c r="A4" s="1">
        <v>45527</v>
      </c>
      <c r="B4" s="2">
        <v>0.37233796296296295</v>
      </c>
      <c r="C4" t="s">
        <v>36</v>
      </c>
      <c r="D4" t="s">
        <v>37</v>
      </c>
      <c r="E4" t="s">
        <v>38</v>
      </c>
      <c r="F4" t="s">
        <v>39</v>
      </c>
      <c r="G4" t="s">
        <v>40</v>
      </c>
      <c r="H4" t="s">
        <v>41</v>
      </c>
      <c r="I4">
        <v>13.4</v>
      </c>
      <c r="J4">
        <v>25.8</v>
      </c>
      <c r="L4" t="s">
        <v>27</v>
      </c>
      <c r="N4" t="s">
        <v>27</v>
      </c>
      <c r="P4" t="s">
        <v>27</v>
      </c>
      <c r="Q4">
        <v>627</v>
      </c>
      <c r="R4">
        <v>13.58</v>
      </c>
      <c r="S4">
        <v>4.9000000000000004</v>
      </c>
      <c r="T4">
        <v>4.9000000000000004</v>
      </c>
      <c r="U4" t="s">
        <v>42</v>
      </c>
      <c r="V4">
        <f t="shared" si="0"/>
        <v>0</v>
      </c>
    </row>
    <row r="5" spans="1:22" x14ac:dyDescent="0.3">
      <c r="A5" s="1">
        <v>45586</v>
      </c>
      <c r="B5" s="2">
        <v>0.72042824074074074</v>
      </c>
      <c r="C5" t="s">
        <v>43</v>
      </c>
      <c r="D5" t="s">
        <v>37</v>
      </c>
      <c r="E5" t="s">
        <v>44</v>
      </c>
      <c r="F5" t="s">
        <v>45</v>
      </c>
      <c r="G5" t="s">
        <v>46</v>
      </c>
      <c r="H5" t="s">
        <v>47</v>
      </c>
      <c r="I5">
        <v>13.1</v>
      </c>
      <c r="J5">
        <v>28.5</v>
      </c>
      <c r="K5">
        <v>0</v>
      </c>
      <c r="L5" t="s">
        <v>27</v>
      </c>
      <c r="M5">
        <v>0</v>
      </c>
      <c r="N5" t="s">
        <v>27</v>
      </c>
      <c r="O5">
        <v>0</v>
      </c>
      <c r="P5" t="s">
        <v>27</v>
      </c>
      <c r="Q5">
        <v>416</v>
      </c>
      <c r="R5">
        <v>34.020000000000003</v>
      </c>
      <c r="S5">
        <v>4.5999999999999996</v>
      </c>
      <c r="T5">
        <v>5</v>
      </c>
      <c r="U5" t="s">
        <v>35</v>
      </c>
      <c r="V5">
        <f t="shared" si="0"/>
        <v>0</v>
      </c>
    </row>
    <row r="6" spans="1:22" x14ac:dyDescent="0.3">
      <c r="A6" s="1">
        <v>45551</v>
      </c>
      <c r="B6" s="2">
        <v>0.92222222222222228</v>
      </c>
      <c r="C6" t="s">
        <v>48</v>
      </c>
      <c r="D6" t="s">
        <v>37</v>
      </c>
      <c r="E6" t="s">
        <v>49</v>
      </c>
      <c r="F6" t="s">
        <v>50</v>
      </c>
      <c r="G6" t="s">
        <v>51</v>
      </c>
      <c r="H6" t="s">
        <v>52</v>
      </c>
      <c r="I6">
        <v>5.3</v>
      </c>
      <c r="J6">
        <v>19.600000000000001</v>
      </c>
      <c r="K6">
        <v>0</v>
      </c>
      <c r="L6" t="s">
        <v>27</v>
      </c>
      <c r="M6">
        <v>0</v>
      </c>
      <c r="N6" t="s">
        <v>27</v>
      </c>
      <c r="O6">
        <v>0</v>
      </c>
      <c r="P6" t="s">
        <v>27</v>
      </c>
      <c r="Q6">
        <v>737</v>
      </c>
      <c r="R6">
        <v>48.21</v>
      </c>
      <c r="S6">
        <v>4.0999999999999996</v>
      </c>
      <c r="T6">
        <v>4.3</v>
      </c>
      <c r="U6" t="s">
        <v>35</v>
      </c>
      <c r="V6">
        <f t="shared" si="0"/>
        <v>0</v>
      </c>
    </row>
    <row r="7" spans="1:22" hidden="1" x14ac:dyDescent="0.3">
      <c r="A7" s="1">
        <v>45328</v>
      </c>
      <c r="B7" s="2">
        <v>0.40620370370370368</v>
      </c>
      <c r="C7" t="s">
        <v>53</v>
      </c>
      <c r="D7" t="s">
        <v>37</v>
      </c>
      <c r="E7" t="s">
        <v>54</v>
      </c>
      <c r="F7" t="s">
        <v>39</v>
      </c>
      <c r="G7" t="s">
        <v>55</v>
      </c>
      <c r="H7" t="s">
        <v>56</v>
      </c>
      <c r="I7">
        <v>5.0999999999999996</v>
      </c>
      <c r="J7">
        <v>18.100000000000001</v>
      </c>
      <c r="L7" t="s">
        <v>27</v>
      </c>
      <c r="N7" t="s">
        <v>27</v>
      </c>
      <c r="P7" t="s">
        <v>27</v>
      </c>
      <c r="Q7">
        <v>316</v>
      </c>
      <c r="R7">
        <v>4.8499999999999996</v>
      </c>
      <c r="S7">
        <v>4.0999999999999996</v>
      </c>
      <c r="T7">
        <v>4.5999999999999996</v>
      </c>
      <c r="U7" t="s">
        <v>35</v>
      </c>
      <c r="V7">
        <f t="shared" si="0"/>
        <v>0</v>
      </c>
    </row>
    <row r="8" spans="1:22" hidden="1" x14ac:dyDescent="0.3">
      <c r="A8" s="1">
        <v>45460</v>
      </c>
      <c r="B8" s="2">
        <v>0.65692129629629625</v>
      </c>
      <c r="C8" t="s">
        <v>57</v>
      </c>
      <c r="D8" t="s">
        <v>37</v>
      </c>
      <c r="E8" t="s">
        <v>58</v>
      </c>
      <c r="F8" t="s">
        <v>59</v>
      </c>
      <c r="G8" t="s">
        <v>60</v>
      </c>
      <c r="H8" t="s">
        <v>61</v>
      </c>
      <c r="I8">
        <v>7.1</v>
      </c>
      <c r="J8">
        <v>20.399999999999999</v>
      </c>
      <c r="L8" t="s">
        <v>27</v>
      </c>
      <c r="N8" t="s">
        <v>27</v>
      </c>
      <c r="P8" t="s">
        <v>27</v>
      </c>
      <c r="Q8">
        <v>640</v>
      </c>
      <c r="R8">
        <v>41.24</v>
      </c>
      <c r="S8">
        <v>4</v>
      </c>
      <c r="T8">
        <v>4.0999999999999996</v>
      </c>
      <c r="U8" t="s">
        <v>35</v>
      </c>
      <c r="V8">
        <f t="shared" si="0"/>
        <v>0</v>
      </c>
    </row>
    <row r="9" spans="1:22" hidden="1" x14ac:dyDescent="0.3">
      <c r="A9" s="1">
        <v>45370</v>
      </c>
      <c r="B9" s="2">
        <v>0.73445601851851849</v>
      </c>
      <c r="C9" t="s">
        <v>62</v>
      </c>
      <c r="D9" t="s">
        <v>37</v>
      </c>
      <c r="E9" t="s">
        <v>63</v>
      </c>
      <c r="F9" t="s">
        <v>39</v>
      </c>
      <c r="G9" t="s">
        <v>64</v>
      </c>
      <c r="H9" t="s">
        <v>65</v>
      </c>
      <c r="I9">
        <v>12.1</v>
      </c>
      <c r="J9">
        <v>16.5</v>
      </c>
      <c r="L9" t="s">
        <v>27</v>
      </c>
      <c r="N9" t="s">
        <v>27</v>
      </c>
      <c r="P9" t="s">
        <v>27</v>
      </c>
      <c r="Q9">
        <v>136</v>
      </c>
      <c r="R9">
        <v>6.56</v>
      </c>
      <c r="S9">
        <v>4.4000000000000004</v>
      </c>
      <c r="T9">
        <v>4.2</v>
      </c>
      <c r="U9" t="s">
        <v>35</v>
      </c>
      <c r="V9">
        <f t="shared" si="0"/>
        <v>0</v>
      </c>
    </row>
    <row r="10" spans="1:22" hidden="1" x14ac:dyDescent="0.3">
      <c r="A10" s="1">
        <v>45549</v>
      </c>
      <c r="B10" s="2">
        <v>0.53413194444444445</v>
      </c>
      <c r="C10" t="s">
        <v>66</v>
      </c>
      <c r="D10" t="s">
        <v>22</v>
      </c>
      <c r="E10" t="s">
        <v>67</v>
      </c>
      <c r="F10" t="s">
        <v>31</v>
      </c>
      <c r="G10" t="s">
        <v>68</v>
      </c>
      <c r="H10" t="s">
        <v>69</v>
      </c>
      <c r="L10" t="s">
        <v>27</v>
      </c>
      <c r="N10" t="s">
        <v>27</v>
      </c>
      <c r="P10" t="s">
        <v>27</v>
      </c>
      <c r="U10" t="s">
        <v>27</v>
      </c>
      <c r="V10">
        <f t="shared" si="0"/>
        <v>0</v>
      </c>
    </row>
    <row r="11" spans="1:22" hidden="1" x14ac:dyDescent="0.3">
      <c r="A11" s="1">
        <v>45642</v>
      </c>
      <c r="B11" s="2">
        <v>0.79638888888888892</v>
      </c>
      <c r="C11" t="s">
        <v>70</v>
      </c>
      <c r="D11" t="s">
        <v>29</v>
      </c>
      <c r="E11" t="s">
        <v>71</v>
      </c>
      <c r="F11" t="s">
        <v>39</v>
      </c>
      <c r="G11" t="s">
        <v>72</v>
      </c>
      <c r="H11" t="s">
        <v>73</v>
      </c>
      <c r="I11">
        <v>6.1</v>
      </c>
      <c r="J11">
        <v>26</v>
      </c>
      <c r="L11" t="s">
        <v>27</v>
      </c>
      <c r="N11" t="s">
        <v>27</v>
      </c>
      <c r="O11">
        <v>1</v>
      </c>
      <c r="P11" t="s">
        <v>74</v>
      </c>
      <c r="Q11">
        <v>135</v>
      </c>
      <c r="R11">
        <v>10.36</v>
      </c>
      <c r="U11" t="s">
        <v>75</v>
      </c>
      <c r="V11">
        <f t="shared" si="0"/>
        <v>0</v>
      </c>
    </row>
    <row r="12" spans="1:22" hidden="1" x14ac:dyDescent="0.3">
      <c r="A12" s="1">
        <v>45457</v>
      </c>
      <c r="B12" s="2">
        <v>0.68347222222222226</v>
      </c>
      <c r="C12" t="s">
        <v>76</v>
      </c>
      <c r="D12" t="s">
        <v>37</v>
      </c>
      <c r="E12" t="s">
        <v>77</v>
      </c>
      <c r="F12" t="s">
        <v>39</v>
      </c>
      <c r="G12" t="s">
        <v>78</v>
      </c>
      <c r="H12" t="s">
        <v>79</v>
      </c>
      <c r="I12">
        <v>7.7</v>
      </c>
      <c r="J12">
        <v>18.899999999999999</v>
      </c>
      <c r="L12" t="s">
        <v>27</v>
      </c>
      <c r="N12" t="s">
        <v>27</v>
      </c>
      <c r="P12" t="s">
        <v>27</v>
      </c>
      <c r="Q12">
        <v>181</v>
      </c>
      <c r="R12">
        <v>19.84</v>
      </c>
      <c r="S12">
        <v>4.2</v>
      </c>
      <c r="T12">
        <v>4.9000000000000004</v>
      </c>
      <c r="U12" t="s">
        <v>75</v>
      </c>
      <c r="V12">
        <f t="shared" si="0"/>
        <v>0</v>
      </c>
    </row>
    <row r="13" spans="1:22" hidden="1" x14ac:dyDescent="0.3">
      <c r="A13" s="1">
        <v>45553</v>
      </c>
      <c r="B13" s="2">
        <v>0.34002314814814816</v>
      </c>
      <c r="C13" t="s">
        <v>80</v>
      </c>
      <c r="D13" t="s">
        <v>22</v>
      </c>
      <c r="E13" t="s">
        <v>81</v>
      </c>
      <c r="F13" t="s">
        <v>39</v>
      </c>
      <c r="G13" t="s">
        <v>82</v>
      </c>
      <c r="H13" t="s">
        <v>55</v>
      </c>
      <c r="L13" t="s">
        <v>27</v>
      </c>
      <c r="N13" t="s">
        <v>27</v>
      </c>
      <c r="P13" t="s">
        <v>27</v>
      </c>
      <c r="U13" t="s">
        <v>27</v>
      </c>
      <c r="V13">
        <f t="shared" si="0"/>
        <v>0</v>
      </c>
    </row>
    <row r="14" spans="1:22" hidden="1" x14ac:dyDescent="0.3">
      <c r="A14" s="1">
        <v>45468</v>
      </c>
      <c r="B14" s="2">
        <v>0.94739583333333333</v>
      </c>
      <c r="C14" t="s">
        <v>83</v>
      </c>
      <c r="D14" t="s">
        <v>84</v>
      </c>
      <c r="E14" t="s">
        <v>85</v>
      </c>
      <c r="F14" t="s">
        <v>24</v>
      </c>
      <c r="G14" t="s">
        <v>86</v>
      </c>
      <c r="H14" t="s">
        <v>87</v>
      </c>
      <c r="I14">
        <v>4.5999999999999996</v>
      </c>
      <c r="L14" t="s">
        <v>27</v>
      </c>
      <c r="M14">
        <v>1</v>
      </c>
      <c r="N14" t="s">
        <v>88</v>
      </c>
      <c r="P14" t="s">
        <v>27</v>
      </c>
      <c r="U14" t="s">
        <v>27</v>
      </c>
      <c r="V14">
        <f t="shared" si="0"/>
        <v>1</v>
      </c>
    </row>
    <row r="15" spans="1:22" hidden="1" x14ac:dyDescent="0.3">
      <c r="A15" s="1">
        <v>45546</v>
      </c>
      <c r="B15" s="2">
        <v>0.81225694444444441</v>
      </c>
      <c r="C15" t="s">
        <v>89</v>
      </c>
      <c r="D15" t="s">
        <v>37</v>
      </c>
      <c r="E15" t="s">
        <v>90</v>
      </c>
      <c r="F15" t="s">
        <v>59</v>
      </c>
      <c r="G15" t="s">
        <v>41</v>
      </c>
      <c r="H15" t="s">
        <v>51</v>
      </c>
      <c r="I15">
        <v>12.2</v>
      </c>
      <c r="J15">
        <v>28.2</v>
      </c>
      <c r="L15" t="s">
        <v>27</v>
      </c>
      <c r="N15" t="s">
        <v>27</v>
      </c>
      <c r="P15" t="s">
        <v>27</v>
      </c>
      <c r="Q15">
        <v>394</v>
      </c>
      <c r="R15">
        <v>21.44</v>
      </c>
      <c r="S15">
        <v>4.0999999999999996</v>
      </c>
      <c r="T15">
        <v>4.7</v>
      </c>
      <c r="U15" t="s">
        <v>35</v>
      </c>
      <c r="V15">
        <f t="shared" si="0"/>
        <v>0</v>
      </c>
    </row>
    <row r="16" spans="1:22" hidden="1" x14ac:dyDescent="0.3">
      <c r="A16" s="1">
        <v>45583</v>
      </c>
      <c r="B16" s="2">
        <v>0.77005787037037032</v>
      </c>
      <c r="C16" t="s">
        <v>91</v>
      </c>
      <c r="D16" t="s">
        <v>37</v>
      </c>
      <c r="E16" t="s">
        <v>92</v>
      </c>
      <c r="F16" t="s">
        <v>59</v>
      </c>
      <c r="G16" t="s">
        <v>93</v>
      </c>
      <c r="H16" t="s">
        <v>94</v>
      </c>
      <c r="I16">
        <v>14</v>
      </c>
      <c r="J16">
        <v>30.9</v>
      </c>
      <c r="L16" t="s">
        <v>27</v>
      </c>
      <c r="N16" t="s">
        <v>27</v>
      </c>
      <c r="P16" t="s">
        <v>27</v>
      </c>
      <c r="Q16">
        <v>836</v>
      </c>
      <c r="R16">
        <v>39.549999999999997</v>
      </c>
      <c r="S16">
        <v>4.7</v>
      </c>
      <c r="T16">
        <v>4.4000000000000004</v>
      </c>
      <c r="U16" t="s">
        <v>35</v>
      </c>
      <c r="V16">
        <f t="shared" si="0"/>
        <v>0</v>
      </c>
    </row>
    <row r="17" spans="1:22" hidden="1" x14ac:dyDescent="0.3">
      <c r="A17" s="1">
        <v>45450</v>
      </c>
      <c r="B17" s="2">
        <v>0.62887731481481479</v>
      </c>
      <c r="C17" t="s">
        <v>95</v>
      </c>
      <c r="D17" t="s">
        <v>37</v>
      </c>
      <c r="E17" t="s">
        <v>96</v>
      </c>
      <c r="F17" t="s">
        <v>39</v>
      </c>
      <c r="G17" t="s">
        <v>97</v>
      </c>
      <c r="H17" t="s">
        <v>52</v>
      </c>
      <c r="I17">
        <v>8.5</v>
      </c>
      <c r="J17">
        <v>36.9</v>
      </c>
      <c r="L17" t="s">
        <v>27</v>
      </c>
      <c r="N17" t="s">
        <v>27</v>
      </c>
      <c r="P17" t="s">
        <v>27</v>
      </c>
      <c r="Q17">
        <v>410</v>
      </c>
      <c r="R17">
        <v>34.76</v>
      </c>
      <c r="S17">
        <v>4</v>
      </c>
      <c r="T17">
        <v>4.9000000000000004</v>
      </c>
      <c r="U17" t="s">
        <v>98</v>
      </c>
      <c r="V17">
        <f t="shared" si="0"/>
        <v>0</v>
      </c>
    </row>
    <row r="18" spans="1:22" x14ac:dyDescent="0.3">
      <c r="A18" s="1">
        <v>45474</v>
      </c>
      <c r="B18" s="2">
        <v>0.45226851851851851</v>
      </c>
      <c r="C18" t="s">
        <v>99</v>
      </c>
      <c r="D18" t="s">
        <v>37</v>
      </c>
      <c r="E18" t="s">
        <v>100</v>
      </c>
      <c r="F18" t="s">
        <v>45</v>
      </c>
      <c r="G18" t="s">
        <v>101</v>
      </c>
      <c r="H18" t="s">
        <v>93</v>
      </c>
      <c r="I18">
        <v>5.6</v>
      </c>
      <c r="J18">
        <v>27.5</v>
      </c>
      <c r="K18">
        <v>0</v>
      </c>
      <c r="L18" t="s">
        <v>27</v>
      </c>
      <c r="M18">
        <v>0</v>
      </c>
      <c r="N18" t="s">
        <v>27</v>
      </c>
      <c r="O18">
        <v>0</v>
      </c>
      <c r="P18" t="s">
        <v>27</v>
      </c>
      <c r="Q18">
        <v>401</v>
      </c>
      <c r="R18">
        <v>21.97</v>
      </c>
      <c r="S18">
        <v>4.9000000000000004</v>
      </c>
      <c r="T18">
        <v>4.3</v>
      </c>
      <c r="U18" t="s">
        <v>35</v>
      </c>
      <c r="V18">
        <f t="shared" si="0"/>
        <v>0</v>
      </c>
    </row>
    <row r="19" spans="1:22" hidden="1" x14ac:dyDescent="0.3">
      <c r="A19" s="1">
        <v>45641</v>
      </c>
      <c r="B19" s="2">
        <v>0.6308449074074074</v>
      </c>
      <c r="C19" t="s">
        <v>102</v>
      </c>
      <c r="D19" t="s">
        <v>84</v>
      </c>
      <c r="E19" t="s">
        <v>103</v>
      </c>
      <c r="F19" t="s">
        <v>31</v>
      </c>
      <c r="G19" t="s">
        <v>104</v>
      </c>
      <c r="H19" t="s">
        <v>94</v>
      </c>
      <c r="I19">
        <v>6</v>
      </c>
      <c r="L19" t="s">
        <v>27</v>
      </c>
      <c r="M19">
        <v>1</v>
      </c>
      <c r="N19" t="s">
        <v>105</v>
      </c>
      <c r="P19" t="s">
        <v>27</v>
      </c>
      <c r="U19" t="s">
        <v>27</v>
      </c>
      <c r="V19">
        <f t="shared" si="0"/>
        <v>1</v>
      </c>
    </row>
    <row r="20" spans="1:22" hidden="1" x14ac:dyDescent="0.3">
      <c r="A20" s="1">
        <v>45620</v>
      </c>
      <c r="B20" s="2">
        <v>0.37997685185185187</v>
      </c>
      <c r="C20" t="s">
        <v>106</v>
      </c>
      <c r="D20" t="s">
        <v>107</v>
      </c>
      <c r="E20" t="s">
        <v>108</v>
      </c>
      <c r="F20" t="s">
        <v>24</v>
      </c>
      <c r="G20" t="s">
        <v>109</v>
      </c>
      <c r="H20" t="s">
        <v>110</v>
      </c>
      <c r="I20">
        <v>12.4</v>
      </c>
      <c r="K20">
        <v>1</v>
      </c>
      <c r="L20" t="s">
        <v>111</v>
      </c>
      <c r="N20" t="s">
        <v>27</v>
      </c>
      <c r="P20" t="s">
        <v>27</v>
      </c>
      <c r="U20" t="s">
        <v>27</v>
      </c>
      <c r="V20">
        <f t="shared" si="0"/>
        <v>1</v>
      </c>
    </row>
    <row r="21" spans="1:22" hidden="1" x14ac:dyDescent="0.3">
      <c r="A21" s="1">
        <v>45436</v>
      </c>
      <c r="B21" s="2">
        <v>0.82913194444444449</v>
      </c>
      <c r="C21" t="s">
        <v>112</v>
      </c>
      <c r="D21" t="s">
        <v>84</v>
      </c>
      <c r="E21" t="s">
        <v>113</v>
      </c>
      <c r="F21" t="s">
        <v>24</v>
      </c>
      <c r="G21" t="s">
        <v>114</v>
      </c>
      <c r="H21" t="s">
        <v>115</v>
      </c>
      <c r="I21">
        <v>10.3</v>
      </c>
      <c r="L21" t="s">
        <v>27</v>
      </c>
      <c r="M21">
        <v>1</v>
      </c>
      <c r="N21" t="s">
        <v>105</v>
      </c>
      <c r="P21" t="s">
        <v>27</v>
      </c>
      <c r="U21" t="s">
        <v>27</v>
      </c>
      <c r="V21">
        <f t="shared" si="0"/>
        <v>1</v>
      </c>
    </row>
    <row r="22" spans="1:22" hidden="1" x14ac:dyDescent="0.3">
      <c r="A22" s="1">
        <v>45640</v>
      </c>
      <c r="B22" s="2">
        <v>0.89379629629629631</v>
      </c>
      <c r="C22" t="s">
        <v>116</v>
      </c>
      <c r="D22" t="s">
        <v>37</v>
      </c>
      <c r="E22" t="s">
        <v>117</v>
      </c>
      <c r="F22" t="s">
        <v>31</v>
      </c>
      <c r="G22" t="s">
        <v>61</v>
      </c>
      <c r="H22" t="s">
        <v>118</v>
      </c>
      <c r="I22">
        <v>6.1</v>
      </c>
      <c r="J22">
        <v>33.700000000000003</v>
      </c>
      <c r="L22" t="s">
        <v>27</v>
      </c>
      <c r="N22" t="s">
        <v>27</v>
      </c>
      <c r="P22" t="s">
        <v>27</v>
      </c>
      <c r="Q22">
        <v>264</v>
      </c>
      <c r="R22">
        <v>13.64</v>
      </c>
      <c r="S22">
        <v>3.8</v>
      </c>
      <c r="T22">
        <v>4.7</v>
      </c>
      <c r="U22" t="s">
        <v>98</v>
      </c>
      <c r="V22">
        <f t="shared" si="0"/>
        <v>0</v>
      </c>
    </row>
    <row r="23" spans="1:22" hidden="1" x14ac:dyDescent="0.3">
      <c r="A23" s="1">
        <v>45502</v>
      </c>
      <c r="B23" s="2">
        <v>0.26969907407407406</v>
      </c>
      <c r="C23" t="s">
        <v>119</v>
      </c>
      <c r="D23" t="s">
        <v>37</v>
      </c>
      <c r="E23" t="s">
        <v>120</v>
      </c>
      <c r="F23" t="s">
        <v>39</v>
      </c>
      <c r="G23" t="s">
        <v>121</v>
      </c>
      <c r="H23" t="s">
        <v>122</v>
      </c>
      <c r="I23">
        <v>7</v>
      </c>
      <c r="J23">
        <v>21.3</v>
      </c>
      <c r="L23" t="s">
        <v>27</v>
      </c>
      <c r="N23" t="s">
        <v>27</v>
      </c>
      <c r="P23" t="s">
        <v>27</v>
      </c>
      <c r="Q23">
        <v>183</v>
      </c>
      <c r="R23">
        <v>4.5</v>
      </c>
      <c r="S23">
        <v>5</v>
      </c>
      <c r="T23">
        <v>4.2</v>
      </c>
      <c r="U23" t="s">
        <v>35</v>
      </c>
      <c r="V23">
        <f t="shared" si="0"/>
        <v>0</v>
      </c>
    </row>
    <row r="24" spans="1:22" hidden="1" x14ac:dyDescent="0.3">
      <c r="A24" s="1">
        <v>45345</v>
      </c>
      <c r="B24" s="2">
        <v>0.46024305555555556</v>
      </c>
      <c r="C24" t="s">
        <v>123</v>
      </c>
      <c r="D24" t="s">
        <v>37</v>
      </c>
      <c r="E24" t="s">
        <v>124</v>
      </c>
      <c r="F24" t="s">
        <v>59</v>
      </c>
      <c r="G24" t="s">
        <v>125</v>
      </c>
      <c r="H24" t="s">
        <v>126</v>
      </c>
      <c r="I24">
        <v>10.4</v>
      </c>
      <c r="J24">
        <v>25.1</v>
      </c>
      <c r="L24" t="s">
        <v>27</v>
      </c>
      <c r="N24" t="s">
        <v>27</v>
      </c>
      <c r="P24" t="s">
        <v>27</v>
      </c>
      <c r="Q24">
        <v>713</v>
      </c>
      <c r="R24">
        <v>38.03</v>
      </c>
      <c r="S24">
        <v>3.7</v>
      </c>
      <c r="T24">
        <v>3.6</v>
      </c>
      <c r="U24" t="s">
        <v>35</v>
      </c>
      <c r="V24">
        <f t="shared" si="0"/>
        <v>0</v>
      </c>
    </row>
    <row r="25" spans="1:22" hidden="1" x14ac:dyDescent="0.3">
      <c r="A25" s="1">
        <v>45360</v>
      </c>
      <c r="B25" s="2">
        <v>0.84333333333333338</v>
      </c>
      <c r="C25" t="s">
        <v>127</v>
      </c>
      <c r="D25" t="s">
        <v>37</v>
      </c>
      <c r="E25" t="s">
        <v>128</v>
      </c>
      <c r="F25" t="s">
        <v>59</v>
      </c>
      <c r="G25" t="s">
        <v>69</v>
      </c>
      <c r="H25" t="s">
        <v>129</v>
      </c>
      <c r="I25">
        <v>7.9</v>
      </c>
      <c r="J25">
        <v>41.1</v>
      </c>
      <c r="L25" t="s">
        <v>27</v>
      </c>
      <c r="N25" t="s">
        <v>27</v>
      </c>
      <c r="P25" t="s">
        <v>27</v>
      </c>
      <c r="Q25">
        <v>113</v>
      </c>
      <c r="R25">
        <v>14.53</v>
      </c>
      <c r="S25">
        <v>4.5999999999999996</v>
      </c>
      <c r="T25">
        <v>4.9000000000000004</v>
      </c>
      <c r="U25" t="s">
        <v>35</v>
      </c>
      <c r="V25">
        <f t="shared" si="0"/>
        <v>0</v>
      </c>
    </row>
    <row r="26" spans="1:22" hidden="1" x14ac:dyDescent="0.3">
      <c r="A26" s="1">
        <v>45532</v>
      </c>
      <c r="B26" s="2">
        <v>0.68766203703703699</v>
      </c>
      <c r="C26" t="s">
        <v>130</v>
      </c>
      <c r="D26" t="s">
        <v>37</v>
      </c>
      <c r="E26" t="s">
        <v>131</v>
      </c>
      <c r="F26" t="s">
        <v>39</v>
      </c>
      <c r="G26" t="s">
        <v>132</v>
      </c>
      <c r="H26" t="s">
        <v>110</v>
      </c>
      <c r="I26">
        <v>13.6</v>
      </c>
      <c r="J26">
        <v>25.2</v>
      </c>
      <c r="L26" t="s">
        <v>27</v>
      </c>
      <c r="N26" t="s">
        <v>27</v>
      </c>
      <c r="P26" t="s">
        <v>27</v>
      </c>
      <c r="Q26">
        <v>767</v>
      </c>
      <c r="R26">
        <v>7.39</v>
      </c>
      <c r="S26">
        <v>3.8</v>
      </c>
      <c r="T26">
        <v>4.5999999999999996</v>
      </c>
      <c r="U26" t="s">
        <v>42</v>
      </c>
      <c r="V26">
        <f t="shared" si="0"/>
        <v>0</v>
      </c>
    </row>
    <row r="27" spans="1:22" hidden="1" x14ac:dyDescent="0.3">
      <c r="A27" s="1">
        <v>45512</v>
      </c>
      <c r="B27" s="2">
        <v>0.27405092592592595</v>
      </c>
      <c r="C27" t="s">
        <v>133</v>
      </c>
      <c r="D27" t="s">
        <v>37</v>
      </c>
      <c r="E27" t="s">
        <v>134</v>
      </c>
      <c r="F27" t="s">
        <v>135</v>
      </c>
      <c r="G27" t="s">
        <v>136</v>
      </c>
      <c r="H27" t="s">
        <v>137</v>
      </c>
      <c r="I27">
        <v>5.0999999999999996</v>
      </c>
      <c r="J27">
        <v>20.7</v>
      </c>
      <c r="L27" t="s">
        <v>27</v>
      </c>
      <c r="N27" t="s">
        <v>27</v>
      </c>
      <c r="P27" t="s">
        <v>27</v>
      </c>
      <c r="Q27">
        <v>495</v>
      </c>
      <c r="R27">
        <v>10.23</v>
      </c>
      <c r="S27">
        <v>3.8</v>
      </c>
      <c r="T27">
        <v>4.2</v>
      </c>
      <c r="U27" t="s">
        <v>138</v>
      </c>
      <c r="V27">
        <f t="shared" si="0"/>
        <v>0</v>
      </c>
    </row>
    <row r="28" spans="1:22" hidden="1" x14ac:dyDescent="0.3">
      <c r="A28" s="1">
        <v>45317</v>
      </c>
      <c r="B28" s="2">
        <v>0.40555555555555556</v>
      </c>
      <c r="C28" t="s">
        <v>139</v>
      </c>
      <c r="D28" t="s">
        <v>84</v>
      </c>
      <c r="E28" t="s">
        <v>140</v>
      </c>
      <c r="F28" t="s">
        <v>39</v>
      </c>
      <c r="G28" t="s">
        <v>65</v>
      </c>
      <c r="H28" t="s">
        <v>141</v>
      </c>
      <c r="I28">
        <v>11.5</v>
      </c>
      <c r="L28" t="s">
        <v>27</v>
      </c>
      <c r="M28">
        <v>1</v>
      </c>
      <c r="N28" t="s">
        <v>88</v>
      </c>
      <c r="P28" t="s">
        <v>27</v>
      </c>
      <c r="U28" t="s">
        <v>27</v>
      </c>
      <c r="V28">
        <f t="shared" si="0"/>
        <v>1</v>
      </c>
    </row>
    <row r="29" spans="1:22" x14ac:dyDescent="0.3">
      <c r="A29" s="1">
        <v>45394</v>
      </c>
      <c r="B29" s="2">
        <v>0.82123842592592589</v>
      </c>
      <c r="C29" t="s">
        <v>142</v>
      </c>
      <c r="D29" t="s">
        <v>22</v>
      </c>
      <c r="E29" t="s">
        <v>143</v>
      </c>
      <c r="F29" t="s">
        <v>45</v>
      </c>
      <c r="G29" t="s">
        <v>144</v>
      </c>
      <c r="H29" t="s">
        <v>145</v>
      </c>
      <c r="I29">
        <v>0</v>
      </c>
      <c r="J29">
        <v>0</v>
      </c>
      <c r="K29">
        <v>0</v>
      </c>
      <c r="L29" t="s">
        <v>27</v>
      </c>
      <c r="M29">
        <v>0</v>
      </c>
      <c r="N29" t="s">
        <v>27</v>
      </c>
      <c r="O29">
        <v>0</v>
      </c>
      <c r="P29" t="s">
        <v>27</v>
      </c>
      <c r="Q29">
        <v>0</v>
      </c>
      <c r="R29">
        <v>0</v>
      </c>
      <c r="S29">
        <v>0</v>
      </c>
      <c r="T29">
        <v>0</v>
      </c>
      <c r="U29" t="s">
        <v>27</v>
      </c>
      <c r="V29">
        <f t="shared" si="0"/>
        <v>0</v>
      </c>
    </row>
    <row r="30" spans="1:22" x14ac:dyDescent="0.3">
      <c r="A30" s="1">
        <v>45387</v>
      </c>
      <c r="B30" s="2">
        <v>0.78972222222222221</v>
      </c>
      <c r="C30" t="s">
        <v>146</v>
      </c>
      <c r="D30" t="s">
        <v>29</v>
      </c>
      <c r="E30" t="s">
        <v>147</v>
      </c>
      <c r="F30" t="s">
        <v>50</v>
      </c>
      <c r="G30" t="s">
        <v>148</v>
      </c>
      <c r="H30" t="s">
        <v>122</v>
      </c>
      <c r="I30">
        <v>3.1</v>
      </c>
      <c r="J30">
        <v>28.2</v>
      </c>
      <c r="K30">
        <v>0</v>
      </c>
      <c r="L30" t="s">
        <v>27</v>
      </c>
      <c r="M30">
        <v>0</v>
      </c>
      <c r="N30" t="s">
        <v>27</v>
      </c>
      <c r="O30">
        <v>1</v>
      </c>
      <c r="P30" t="s">
        <v>34</v>
      </c>
      <c r="Q30">
        <v>304</v>
      </c>
      <c r="R30">
        <v>1.98</v>
      </c>
      <c r="S30">
        <v>0</v>
      </c>
      <c r="T30">
        <v>0</v>
      </c>
      <c r="U30" t="s">
        <v>35</v>
      </c>
      <c r="V30">
        <f t="shared" si="0"/>
        <v>0</v>
      </c>
    </row>
    <row r="31" spans="1:22" hidden="1" x14ac:dyDescent="0.3">
      <c r="A31" s="1">
        <v>45599</v>
      </c>
      <c r="B31" s="2">
        <v>0.51734953703703701</v>
      </c>
      <c r="C31" t="s">
        <v>149</v>
      </c>
      <c r="D31" t="s">
        <v>37</v>
      </c>
      <c r="E31" t="s">
        <v>150</v>
      </c>
      <c r="F31" t="s">
        <v>39</v>
      </c>
      <c r="G31" t="s">
        <v>151</v>
      </c>
      <c r="H31" t="s">
        <v>41</v>
      </c>
      <c r="I31">
        <v>8.9</v>
      </c>
      <c r="J31">
        <v>31.1</v>
      </c>
      <c r="L31" t="s">
        <v>27</v>
      </c>
      <c r="N31" t="s">
        <v>27</v>
      </c>
      <c r="P31" t="s">
        <v>27</v>
      </c>
      <c r="Q31">
        <v>2847</v>
      </c>
      <c r="R31">
        <v>39.21</v>
      </c>
      <c r="S31">
        <v>3.1</v>
      </c>
      <c r="T31">
        <v>4.5999999999999996</v>
      </c>
      <c r="U31" t="s">
        <v>42</v>
      </c>
      <c r="V31">
        <f t="shared" si="0"/>
        <v>0</v>
      </c>
    </row>
    <row r="32" spans="1:22" hidden="1" x14ac:dyDescent="0.3">
      <c r="A32" s="1">
        <v>45430</v>
      </c>
      <c r="B32" s="2">
        <v>0.73462962962962963</v>
      </c>
      <c r="C32" t="s">
        <v>152</v>
      </c>
      <c r="D32" t="s">
        <v>84</v>
      </c>
      <c r="E32" t="s">
        <v>153</v>
      </c>
      <c r="F32" t="s">
        <v>59</v>
      </c>
      <c r="G32" t="s">
        <v>154</v>
      </c>
      <c r="H32" t="s">
        <v>155</v>
      </c>
      <c r="I32">
        <v>9.1999999999999993</v>
      </c>
      <c r="L32" t="s">
        <v>27</v>
      </c>
      <c r="M32">
        <v>1</v>
      </c>
      <c r="N32" t="s">
        <v>156</v>
      </c>
      <c r="P32" t="s">
        <v>27</v>
      </c>
      <c r="U32" t="s">
        <v>27</v>
      </c>
      <c r="V32">
        <f t="shared" si="0"/>
        <v>1</v>
      </c>
    </row>
    <row r="33" spans="1:22" hidden="1" x14ac:dyDescent="0.3">
      <c r="A33" s="1">
        <v>45611</v>
      </c>
      <c r="B33" s="2">
        <v>0.24577546296296296</v>
      </c>
      <c r="C33" t="s">
        <v>157</v>
      </c>
      <c r="D33" t="s">
        <v>37</v>
      </c>
      <c r="E33" t="s">
        <v>158</v>
      </c>
      <c r="F33" t="s">
        <v>59</v>
      </c>
      <c r="G33" t="s">
        <v>159</v>
      </c>
      <c r="H33" t="s">
        <v>160</v>
      </c>
      <c r="I33">
        <v>8.9</v>
      </c>
      <c r="J33">
        <v>41</v>
      </c>
      <c r="L33" t="s">
        <v>27</v>
      </c>
      <c r="N33" t="s">
        <v>27</v>
      </c>
      <c r="P33" t="s">
        <v>27</v>
      </c>
      <c r="Q33">
        <v>282</v>
      </c>
      <c r="R33">
        <v>8.36</v>
      </c>
      <c r="S33">
        <v>3.8</v>
      </c>
      <c r="T33">
        <v>4.4000000000000004</v>
      </c>
      <c r="U33" t="s">
        <v>35</v>
      </c>
      <c r="V33">
        <f t="shared" si="0"/>
        <v>0</v>
      </c>
    </row>
    <row r="34" spans="1:22" x14ac:dyDescent="0.3">
      <c r="A34" s="1">
        <v>45326</v>
      </c>
      <c r="B34" s="2">
        <v>0.7556018518518518</v>
      </c>
      <c r="C34" t="s">
        <v>161</v>
      </c>
      <c r="D34" t="s">
        <v>37</v>
      </c>
      <c r="E34" t="s">
        <v>162</v>
      </c>
      <c r="F34" t="s">
        <v>45</v>
      </c>
      <c r="G34" t="s">
        <v>163</v>
      </c>
      <c r="H34" t="s">
        <v>164</v>
      </c>
      <c r="I34">
        <v>11.5</v>
      </c>
      <c r="J34">
        <v>20.5</v>
      </c>
      <c r="K34">
        <v>0</v>
      </c>
      <c r="L34" t="s">
        <v>27</v>
      </c>
      <c r="M34">
        <v>0</v>
      </c>
      <c r="N34" t="s">
        <v>27</v>
      </c>
      <c r="O34">
        <v>0</v>
      </c>
      <c r="P34" t="s">
        <v>27</v>
      </c>
      <c r="Q34">
        <v>656</v>
      </c>
      <c r="R34">
        <v>6.39</v>
      </c>
      <c r="S34">
        <v>5</v>
      </c>
      <c r="T34">
        <v>4.9000000000000004</v>
      </c>
      <c r="U34" t="s">
        <v>98</v>
      </c>
      <c r="V34">
        <f t="shared" si="0"/>
        <v>0</v>
      </c>
    </row>
    <row r="35" spans="1:22" hidden="1" x14ac:dyDescent="0.3">
      <c r="A35" s="1">
        <v>45441</v>
      </c>
      <c r="B35" s="2">
        <v>0.5869212962962963</v>
      </c>
      <c r="C35" t="s">
        <v>165</v>
      </c>
      <c r="D35" t="s">
        <v>37</v>
      </c>
      <c r="E35" t="s">
        <v>166</v>
      </c>
      <c r="F35" t="s">
        <v>39</v>
      </c>
      <c r="G35" t="s">
        <v>125</v>
      </c>
      <c r="H35" t="s">
        <v>167</v>
      </c>
      <c r="I35">
        <v>2</v>
      </c>
      <c r="J35">
        <v>19.399999999999999</v>
      </c>
      <c r="L35" t="s">
        <v>27</v>
      </c>
      <c r="N35" t="s">
        <v>27</v>
      </c>
      <c r="P35" t="s">
        <v>27</v>
      </c>
      <c r="Q35">
        <v>134</v>
      </c>
      <c r="R35">
        <v>46.66</v>
      </c>
      <c r="S35">
        <v>3.8</v>
      </c>
      <c r="T35">
        <v>4.4000000000000004</v>
      </c>
      <c r="U35" t="s">
        <v>138</v>
      </c>
      <c r="V35">
        <f t="shared" si="0"/>
        <v>0</v>
      </c>
    </row>
    <row r="36" spans="1:22" hidden="1" x14ac:dyDescent="0.3">
      <c r="A36" s="1">
        <v>45486</v>
      </c>
      <c r="B36" s="2">
        <v>0.8286458333333333</v>
      </c>
      <c r="C36" t="s">
        <v>168</v>
      </c>
      <c r="D36" t="s">
        <v>84</v>
      </c>
      <c r="E36" t="s">
        <v>169</v>
      </c>
      <c r="F36" t="s">
        <v>31</v>
      </c>
      <c r="G36" t="s">
        <v>170</v>
      </c>
      <c r="H36" t="s">
        <v>51</v>
      </c>
      <c r="I36">
        <v>5.4</v>
      </c>
      <c r="L36" t="s">
        <v>27</v>
      </c>
      <c r="M36">
        <v>1</v>
      </c>
      <c r="N36" t="s">
        <v>105</v>
      </c>
      <c r="P36" t="s">
        <v>27</v>
      </c>
      <c r="U36" t="s">
        <v>27</v>
      </c>
      <c r="V36">
        <f t="shared" si="0"/>
        <v>1</v>
      </c>
    </row>
    <row r="37" spans="1:22" hidden="1" x14ac:dyDescent="0.3">
      <c r="A37" s="1">
        <v>45450</v>
      </c>
      <c r="B37" s="2">
        <v>0.80636574074074074</v>
      </c>
      <c r="C37" t="s">
        <v>171</v>
      </c>
      <c r="D37" t="s">
        <v>37</v>
      </c>
      <c r="E37" t="s">
        <v>172</v>
      </c>
      <c r="F37" t="s">
        <v>31</v>
      </c>
      <c r="G37" t="s">
        <v>173</v>
      </c>
      <c r="H37" t="s">
        <v>41</v>
      </c>
      <c r="I37">
        <v>14.6</v>
      </c>
      <c r="J37">
        <v>25.4</v>
      </c>
      <c r="L37" t="s">
        <v>27</v>
      </c>
      <c r="N37" t="s">
        <v>27</v>
      </c>
      <c r="P37" t="s">
        <v>27</v>
      </c>
      <c r="Q37">
        <v>470</v>
      </c>
      <c r="R37">
        <v>27.07</v>
      </c>
      <c r="S37">
        <v>3.7</v>
      </c>
      <c r="T37">
        <v>4.2</v>
      </c>
      <c r="U37" t="s">
        <v>75</v>
      </c>
      <c r="V37">
        <f t="shared" si="0"/>
        <v>0</v>
      </c>
    </row>
    <row r="38" spans="1:22" hidden="1" x14ac:dyDescent="0.3">
      <c r="A38" s="1">
        <v>45428</v>
      </c>
      <c r="B38" s="2">
        <v>0.54480324074074071</v>
      </c>
      <c r="C38" t="s">
        <v>174</v>
      </c>
      <c r="D38" t="s">
        <v>37</v>
      </c>
      <c r="E38" t="s">
        <v>175</v>
      </c>
      <c r="F38" t="s">
        <v>39</v>
      </c>
      <c r="G38" t="s">
        <v>176</v>
      </c>
      <c r="H38" t="s">
        <v>177</v>
      </c>
      <c r="I38">
        <v>6.7</v>
      </c>
      <c r="J38">
        <v>20.5</v>
      </c>
      <c r="L38" t="s">
        <v>27</v>
      </c>
      <c r="N38" t="s">
        <v>27</v>
      </c>
      <c r="P38" t="s">
        <v>27</v>
      </c>
      <c r="Q38">
        <v>187</v>
      </c>
      <c r="R38">
        <v>12.16</v>
      </c>
      <c r="S38">
        <v>4.9000000000000004</v>
      </c>
      <c r="T38">
        <v>4.3</v>
      </c>
      <c r="U38" t="s">
        <v>35</v>
      </c>
      <c r="V38">
        <f t="shared" si="0"/>
        <v>0</v>
      </c>
    </row>
    <row r="39" spans="1:22" x14ac:dyDescent="0.3">
      <c r="A39" s="1">
        <v>45567</v>
      </c>
      <c r="B39" s="2">
        <v>0.13234953703703703</v>
      </c>
      <c r="C39" t="s">
        <v>178</v>
      </c>
      <c r="D39" t="s">
        <v>37</v>
      </c>
      <c r="E39" t="s">
        <v>179</v>
      </c>
      <c r="F39" t="s">
        <v>45</v>
      </c>
      <c r="G39" t="s">
        <v>180</v>
      </c>
      <c r="H39" t="s">
        <v>181</v>
      </c>
      <c r="I39">
        <v>6.6</v>
      </c>
      <c r="J39">
        <v>30</v>
      </c>
      <c r="K39">
        <v>0</v>
      </c>
      <c r="L39" t="s">
        <v>27</v>
      </c>
      <c r="M39">
        <v>0</v>
      </c>
      <c r="N39" t="s">
        <v>27</v>
      </c>
      <c r="O39">
        <v>0</v>
      </c>
      <c r="P39" t="s">
        <v>27</v>
      </c>
      <c r="Q39">
        <v>186</v>
      </c>
      <c r="R39">
        <v>10.28</v>
      </c>
      <c r="S39">
        <v>4.4000000000000004</v>
      </c>
      <c r="T39">
        <v>4.5999999999999996</v>
      </c>
      <c r="U39" t="s">
        <v>35</v>
      </c>
      <c r="V39">
        <f t="shared" si="0"/>
        <v>0</v>
      </c>
    </row>
    <row r="40" spans="1:22" hidden="1" x14ac:dyDescent="0.3">
      <c r="A40" s="1">
        <v>45348</v>
      </c>
      <c r="B40" s="2">
        <v>0.65504629629629629</v>
      </c>
      <c r="C40" t="s">
        <v>182</v>
      </c>
      <c r="D40" t="s">
        <v>37</v>
      </c>
      <c r="E40" t="s">
        <v>183</v>
      </c>
      <c r="F40" t="s">
        <v>24</v>
      </c>
      <c r="G40" t="s">
        <v>184</v>
      </c>
      <c r="H40" t="s">
        <v>185</v>
      </c>
      <c r="I40">
        <v>10</v>
      </c>
      <c r="J40">
        <v>35.799999999999997</v>
      </c>
      <c r="L40" t="s">
        <v>27</v>
      </c>
      <c r="N40" t="s">
        <v>27</v>
      </c>
      <c r="P40" t="s">
        <v>27</v>
      </c>
      <c r="Q40">
        <v>70</v>
      </c>
      <c r="R40">
        <v>44.42</v>
      </c>
      <c r="S40">
        <v>4.0999999999999996</v>
      </c>
      <c r="T40">
        <v>4.4000000000000004</v>
      </c>
      <c r="U40" t="s">
        <v>35</v>
      </c>
      <c r="V40">
        <f t="shared" si="0"/>
        <v>0</v>
      </c>
    </row>
    <row r="41" spans="1:22" x14ac:dyDescent="0.3">
      <c r="A41" s="1">
        <v>45545</v>
      </c>
      <c r="B41" s="2">
        <v>0.5435416666666667</v>
      </c>
      <c r="C41" t="s">
        <v>186</v>
      </c>
      <c r="D41" t="s">
        <v>107</v>
      </c>
      <c r="E41" t="s">
        <v>187</v>
      </c>
      <c r="F41" t="s">
        <v>50</v>
      </c>
      <c r="G41" t="s">
        <v>188</v>
      </c>
      <c r="H41" t="s">
        <v>189</v>
      </c>
      <c r="I41">
        <v>11</v>
      </c>
      <c r="J41">
        <v>0</v>
      </c>
      <c r="K41">
        <v>1</v>
      </c>
      <c r="L41" t="s">
        <v>111</v>
      </c>
      <c r="M41">
        <v>0</v>
      </c>
      <c r="N41" t="s">
        <v>27</v>
      </c>
      <c r="O41">
        <v>0</v>
      </c>
      <c r="P41" t="s">
        <v>27</v>
      </c>
      <c r="Q41">
        <v>0</v>
      </c>
      <c r="R41">
        <v>0</v>
      </c>
      <c r="S41">
        <v>0</v>
      </c>
      <c r="T41">
        <v>0</v>
      </c>
      <c r="U41" t="s">
        <v>27</v>
      </c>
      <c r="V41">
        <f t="shared" si="0"/>
        <v>1</v>
      </c>
    </row>
    <row r="42" spans="1:22" hidden="1" x14ac:dyDescent="0.3">
      <c r="A42" s="1">
        <v>45547</v>
      </c>
      <c r="B42" s="2">
        <v>0.38538194444444446</v>
      </c>
      <c r="C42" t="s">
        <v>190</v>
      </c>
      <c r="D42" t="s">
        <v>84</v>
      </c>
      <c r="E42" t="s">
        <v>191</v>
      </c>
      <c r="F42" t="s">
        <v>39</v>
      </c>
      <c r="G42" t="s">
        <v>73</v>
      </c>
      <c r="H42" t="s">
        <v>180</v>
      </c>
      <c r="I42">
        <v>8</v>
      </c>
      <c r="L42" t="s">
        <v>27</v>
      </c>
      <c r="M42">
        <v>1</v>
      </c>
      <c r="N42" t="s">
        <v>88</v>
      </c>
      <c r="P42" t="s">
        <v>27</v>
      </c>
      <c r="U42" t="s">
        <v>27</v>
      </c>
      <c r="V42">
        <f t="shared" si="0"/>
        <v>1</v>
      </c>
    </row>
    <row r="43" spans="1:22" hidden="1" x14ac:dyDescent="0.3">
      <c r="A43" s="1">
        <v>45315</v>
      </c>
      <c r="B43" s="2">
        <v>0.44996527777777778</v>
      </c>
      <c r="C43" t="s">
        <v>192</v>
      </c>
      <c r="D43" t="s">
        <v>37</v>
      </c>
      <c r="E43" t="s">
        <v>193</v>
      </c>
      <c r="F43" t="s">
        <v>39</v>
      </c>
      <c r="G43" t="s">
        <v>104</v>
      </c>
      <c r="H43" t="s">
        <v>194</v>
      </c>
      <c r="I43">
        <v>12.8</v>
      </c>
      <c r="J43">
        <v>18.7</v>
      </c>
      <c r="L43" t="s">
        <v>27</v>
      </c>
      <c r="N43" t="s">
        <v>27</v>
      </c>
      <c r="P43" t="s">
        <v>27</v>
      </c>
      <c r="Q43">
        <v>273</v>
      </c>
      <c r="R43">
        <v>34.64</v>
      </c>
      <c r="S43">
        <v>4.5</v>
      </c>
      <c r="T43">
        <v>4.5999999999999996</v>
      </c>
      <c r="U43" t="s">
        <v>98</v>
      </c>
      <c r="V43">
        <f t="shared" si="0"/>
        <v>0</v>
      </c>
    </row>
    <row r="44" spans="1:22" x14ac:dyDescent="0.3">
      <c r="A44" s="1">
        <v>45334</v>
      </c>
      <c r="B44" s="2">
        <v>0.82128472222222226</v>
      </c>
      <c r="C44" t="s">
        <v>195</v>
      </c>
      <c r="D44" t="s">
        <v>29</v>
      </c>
      <c r="E44" t="s">
        <v>196</v>
      </c>
      <c r="F44" t="s">
        <v>45</v>
      </c>
      <c r="G44" t="s">
        <v>197</v>
      </c>
      <c r="H44" t="s">
        <v>198</v>
      </c>
      <c r="I44">
        <v>6.4</v>
      </c>
      <c r="J44">
        <v>10.5</v>
      </c>
      <c r="K44">
        <v>0</v>
      </c>
      <c r="L44" t="s">
        <v>27</v>
      </c>
      <c r="M44">
        <v>0</v>
      </c>
      <c r="N44" t="s">
        <v>27</v>
      </c>
      <c r="O44">
        <v>1</v>
      </c>
      <c r="P44" t="s">
        <v>74</v>
      </c>
      <c r="Q44">
        <v>966</v>
      </c>
      <c r="R44">
        <v>18.3</v>
      </c>
      <c r="S44">
        <v>0</v>
      </c>
      <c r="T44">
        <v>0</v>
      </c>
      <c r="U44" t="s">
        <v>42</v>
      </c>
      <c r="V44">
        <f t="shared" si="0"/>
        <v>0</v>
      </c>
    </row>
    <row r="45" spans="1:22" hidden="1" x14ac:dyDescent="0.3">
      <c r="A45" s="1">
        <v>45567</v>
      </c>
      <c r="B45" s="2">
        <v>0.80347222222222225</v>
      </c>
      <c r="C45" t="s">
        <v>199</v>
      </c>
      <c r="D45" t="s">
        <v>84</v>
      </c>
      <c r="E45" t="s">
        <v>200</v>
      </c>
      <c r="F45" t="s">
        <v>39</v>
      </c>
      <c r="G45" t="s">
        <v>201</v>
      </c>
      <c r="H45" t="s">
        <v>198</v>
      </c>
      <c r="I45">
        <v>5.4</v>
      </c>
      <c r="L45" t="s">
        <v>27</v>
      </c>
      <c r="M45">
        <v>1</v>
      </c>
      <c r="N45" t="s">
        <v>156</v>
      </c>
      <c r="P45" t="s">
        <v>27</v>
      </c>
      <c r="U45" t="s">
        <v>27</v>
      </c>
      <c r="V45">
        <f t="shared" si="0"/>
        <v>1</v>
      </c>
    </row>
    <row r="46" spans="1:22" hidden="1" x14ac:dyDescent="0.3">
      <c r="A46" s="1">
        <v>45383</v>
      </c>
      <c r="B46" s="2">
        <v>0.88494212962962959</v>
      </c>
      <c r="C46" t="s">
        <v>202</v>
      </c>
      <c r="D46" t="s">
        <v>37</v>
      </c>
      <c r="E46" t="s">
        <v>203</v>
      </c>
      <c r="F46" t="s">
        <v>31</v>
      </c>
      <c r="G46" t="s">
        <v>204</v>
      </c>
      <c r="H46" t="s">
        <v>188</v>
      </c>
      <c r="I46">
        <v>12.2</v>
      </c>
      <c r="J46">
        <v>42.3</v>
      </c>
      <c r="L46" t="s">
        <v>27</v>
      </c>
      <c r="N46" t="s">
        <v>27</v>
      </c>
      <c r="P46" t="s">
        <v>27</v>
      </c>
      <c r="Q46">
        <v>251</v>
      </c>
      <c r="R46">
        <v>20.91</v>
      </c>
      <c r="S46">
        <v>4.2</v>
      </c>
      <c r="T46">
        <v>3.6</v>
      </c>
      <c r="U46" t="s">
        <v>42</v>
      </c>
      <c r="V46">
        <f t="shared" si="0"/>
        <v>0</v>
      </c>
    </row>
    <row r="47" spans="1:22" hidden="1" x14ac:dyDescent="0.3">
      <c r="A47" s="1">
        <v>45553</v>
      </c>
      <c r="B47" s="2">
        <v>0.87958333333333338</v>
      </c>
      <c r="C47" t="s">
        <v>205</v>
      </c>
      <c r="D47" t="s">
        <v>84</v>
      </c>
      <c r="E47" t="s">
        <v>206</v>
      </c>
      <c r="F47" t="s">
        <v>59</v>
      </c>
      <c r="G47" t="s">
        <v>207</v>
      </c>
      <c r="H47" t="s">
        <v>208</v>
      </c>
      <c r="I47">
        <v>6.6</v>
      </c>
      <c r="L47" t="s">
        <v>27</v>
      </c>
      <c r="M47">
        <v>1</v>
      </c>
      <c r="N47" t="s">
        <v>156</v>
      </c>
      <c r="P47" t="s">
        <v>27</v>
      </c>
      <c r="U47" t="s">
        <v>27</v>
      </c>
      <c r="V47">
        <f t="shared" si="0"/>
        <v>1</v>
      </c>
    </row>
    <row r="48" spans="1:22" hidden="1" x14ac:dyDescent="0.3">
      <c r="A48" s="1">
        <v>45506</v>
      </c>
      <c r="B48" s="2">
        <v>0.30355324074074075</v>
      </c>
      <c r="C48" t="s">
        <v>209</v>
      </c>
      <c r="D48" t="s">
        <v>107</v>
      </c>
      <c r="E48" t="s">
        <v>210</v>
      </c>
      <c r="F48" t="s">
        <v>39</v>
      </c>
      <c r="G48" t="s">
        <v>148</v>
      </c>
      <c r="H48" t="s">
        <v>208</v>
      </c>
      <c r="I48">
        <v>11.3</v>
      </c>
      <c r="K48">
        <v>1</v>
      </c>
      <c r="L48" t="s">
        <v>211</v>
      </c>
      <c r="N48" t="s">
        <v>27</v>
      </c>
      <c r="P48" t="s">
        <v>27</v>
      </c>
      <c r="U48" t="s">
        <v>27</v>
      </c>
      <c r="V48">
        <f t="shared" si="0"/>
        <v>1</v>
      </c>
    </row>
    <row r="49" spans="1:22" x14ac:dyDescent="0.3">
      <c r="A49" s="1">
        <v>45565</v>
      </c>
      <c r="B49" s="2">
        <v>0.54918981481481477</v>
      </c>
      <c r="C49" t="s">
        <v>212</v>
      </c>
      <c r="D49" t="s">
        <v>29</v>
      </c>
      <c r="E49" t="s">
        <v>213</v>
      </c>
      <c r="F49" t="s">
        <v>50</v>
      </c>
      <c r="G49" t="s">
        <v>214</v>
      </c>
      <c r="H49" t="s">
        <v>164</v>
      </c>
      <c r="I49">
        <v>2.2999999999999998</v>
      </c>
      <c r="J49">
        <v>29.7</v>
      </c>
      <c r="K49">
        <v>0</v>
      </c>
      <c r="L49" t="s">
        <v>27</v>
      </c>
      <c r="M49">
        <v>0</v>
      </c>
      <c r="N49" t="s">
        <v>27</v>
      </c>
      <c r="O49">
        <v>1</v>
      </c>
      <c r="P49" t="s">
        <v>34</v>
      </c>
      <c r="Q49">
        <v>453</v>
      </c>
      <c r="R49">
        <v>19.239999999999998</v>
      </c>
      <c r="S49">
        <v>0</v>
      </c>
      <c r="T49">
        <v>0</v>
      </c>
      <c r="U49" t="s">
        <v>42</v>
      </c>
      <c r="V49">
        <f t="shared" si="0"/>
        <v>0</v>
      </c>
    </row>
    <row r="50" spans="1:22" hidden="1" x14ac:dyDescent="0.3">
      <c r="A50" s="1">
        <v>45459</v>
      </c>
      <c r="B50" s="2">
        <v>3.1099537037037037E-2</v>
      </c>
      <c r="C50" t="s">
        <v>215</v>
      </c>
      <c r="D50" t="s">
        <v>37</v>
      </c>
      <c r="E50" t="s">
        <v>216</v>
      </c>
      <c r="F50" t="s">
        <v>31</v>
      </c>
      <c r="G50" t="s">
        <v>214</v>
      </c>
      <c r="H50" t="s">
        <v>164</v>
      </c>
      <c r="I50">
        <v>7.8</v>
      </c>
      <c r="J50">
        <v>42.2</v>
      </c>
      <c r="L50" t="s">
        <v>27</v>
      </c>
      <c r="N50" t="s">
        <v>27</v>
      </c>
      <c r="P50" t="s">
        <v>27</v>
      </c>
      <c r="Q50">
        <v>246</v>
      </c>
      <c r="R50">
        <v>8.1300000000000008</v>
      </c>
      <c r="S50">
        <v>4.2</v>
      </c>
      <c r="T50">
        <v>4.5</v>
      </c>
      <c r="U50" t="s">
        <v>35</v>
      </c>
      <c r="V50">
        <f t="shared" si="0"/>
        <v>0</v>
      </c>
    </row>
    <row r="51" spans="1:22" hidden="1" x14ac:dyDescent="0.3">
      <c r="A51" s="1">
        <v>45553</v>
      </c>
      <c r="B51" s="2">
        <v>0.39855324074074072</v>
      </c>
      <c r="C51" t="s">
        <v>217</v>
      </c>
      <c r="D51" t="s">
        <v>37</v>
      </c>
      <c r="E51" t="s">
        <v>218</v>
      </c>
      <c r="F51" t="s">
        <v>39</v>
      </c>
      <c r="G51" t="s">
        <v>219</v>
      </c>
      <c r="H51" t="s">
        <v>194</v>
      </c>
      <c r="I51">
        <v>8.8000000000000007</v>
      </c>
      <c r="J51">
        <v>25.2</v>
      </c>
      <c r="L51" t="s">
        <v>27</v>
      </c>
      <c r="N51" t="s">
        <v>27</v>
      </c>
      <c r="P51" t="s">
        <v>27</v>
      </c>
      <c r="Q51">
        <v>237</v>
      </c>
      <c r="R51">
        <v>2.96</v>
      </c>
      <c r="S51">
        <v>3.9</v>
      </c>
      <c r="T51">
        <v>3.3</v>
      </c>
      <c r="U51" t="s">
        <v>35</v>
      </c>
      <c r="V51">
        <f t="shared" si="0"/>
        <v>0</v>
      </c>
    </row>
    <row r="52" spans="1:22" hidden="1" x14ac:dyDescent="0.3">
      <c r="A52" s="1">
        <v>45416</v>
      </c>
      <c r="B52" s="2">
        <v>0.89373842592592589</v>
      </c>
      <c r="C52" t="s">
        <v>220</v>
      </c>
      <c r="D52" t="s">
        <v>29</v>
      </c>
      <c r="E52" t="s">
        <v>221</v>
      </c>
      <c r="F52" t="s">
        <v>59</v>
      </c>
      <c r="G52" t="s">
        <v>222</v>
      </c>
      <c r="H52" t="s">
        <v>46</v>
      </c>
      <c r="I52">
        <v>9.9</v>
      </c>
      <c r="J52">
        <v>21.6</v>
      </c>
      <c r="L52" t="s">
        <v>27</v>
      </c>
      <c r="N52" t="s">
        <v>27</v>
      </c>
      <c r="O52">
        <v>1</v>
      </c>
      <c r="P52" t="s">
        <v>34</v>
      </c>
      <c r="Q52">
        <v>1581</v>
      </c>
      <c r="R52">
        <v>1.82</v>
      </c>
      <c r="U52" t="s">
        <v>75</v>
      </c>
      <c r="V52">
        <f t="shared" si="0"/>
        <v>0</v>
      </c>
    </row>
    <row r="53" spans="1:22" hidden="1" x14ac:dyDescent="0.3">
      <c r="A53" s="1">
        <v>45446</v>
      </c>
      <c r="B53" s="2">
        <v>0.76026620370370368</v>
      </c>
      <c r="C53" t="s">
        <v>223</v>
      </c>
      <c r="D53" t="s">
        <v>37</v>
      </c>
      <c r="E53" t="s">
        <v>224</v>
      </c>
      <c r="F53" t="s">
        <v>59</v>
      </c>
      <c r="G53" t="s">
        <v>225</v>
      </c>
      <c r="H53" t="s">
        <v>226</v>
      </c>
      <c r="I53">
        <v>4.0999999999999996</v>
      </c>
      <c r="J53">
        <v>25.1</v>
      </c>
      <c r="L53" t="s">
        <v>27</v>
      </c>
      <c r="N53" t="s">
        <v>27</v>
      </c>
      <c r="P53" t="s">
        <v>27</v>
      </c>
      <c r="Q53">
        <v>379</v>
      </c>
      <c r="R53">
        <v>33.04</v>
      </c>
      <c r="S53">
        <v>4.2</v>
      </c>
      <c r="T53">
        <v>4.5</v>
      </c>
      <c r="U53" t="s">
        <v>98</v>
      </c>
      <c r="V53">
        <f t="shared" si="0"/>
        <v>0</v>
      </c>
    </row>
    <row r="54" spans="1:22" hidden="1" x14ac:dyDescent="0.3">
      <c r="A54" s="1">
        <v>45568</v>
      </c>
      <c r="B54" s="2">
        <v>0.93094907407407412</v>
      </c>
      <c r="C54" t="s">
        <v>227</v>
      </c>
      <c r="D54" t="s">
        <v>37</v>
      </c>
      <c r="E54" t="s">
        <v>228</v>
      </c>
      <c r="F54" t="s">
        <v>59</v>
      </c>
      <c r="G54" t="s">
        <v>229</v>
      </c>
      <c r="H54" t="s">
        <v>25</v>
      </c>
      <c r="I54">
        <v>11.2</v>
      </c>
      <c r="J54">
        <v>40.700000000000003</v>
      </c>
      <c r="L54" t="s">
        <v>27</v>
      </c>
      <c r="N54" t="s">
        <v>27</v>
      </c>
      <c r="P54" t="s">
        <v>27</v>
      </c>
      <c r="Q54">
        <v>545</v>
      </c>
      <c r="R54">
        <v>44.7</v>
      </c>
      <c r="S54">
        <v>4.3</v>
      </c>
      <c r="T54">
        <v>4.3</v>
      </c>
      <c r="U54" t="s">
        <v>75</v>
      </c>
      <c r="V54">
        <f t="shared" si="0"/>
        <v>0</v>
      </c>
    </row>
    <row r="55" spans="1:22" hidden="1" x14ac:dyDescent="0.3">
      <c r="A55" s="1">
        <v>45437</v>
      </c>
      <c r="B55" s="2">
        <v>0.47533564814814816</v>
      </c>
      <c r="C55" t="s">
        <v>230</v>
      </c>
      <c r="D55" t="s">
        <v>37</v>
      </c>
      <c r="E55" t="s">
        <v>231</v>
      </c>
      <c r="F55" t="s">
        <v>59</v>
      </c>
      <c r="G55" t="s">
        <v>109</v>
      </c>
      <c r="H55" t="s">
        <v>232</v>
      </c>
      <c r="I55">
        <v>3</v>
      </c>
      <c r="J55">
        <v>35.4</v>
      </c>
      <c r="L55" t="s">
        <v>27</v>
      </c>
      <c r="N55" t="s">
        <v>27</v>
      </c>
      <c r="P55" t="s">
        <v>27</v>
      </c>
      <c r="Q55">
        <v>479</v>
      </c>
      <c r="R55">
        <v>7.38</v>
      </c>
      <c r="S55">
        <v>4.2</v>
      </c>
      <c r="T55">
        <v>4.5999999999999996</v>
      </c>
      <c r="U55" t="s">
        <v>35</v>
      </c>
      <c r="V55">
        <f t="shared" si="0"/>
        <v>0</v>
      </c>
    </row>
    <row r="56" spans="1:22" hidden="1" x14ac:dyDescent="0.3">
      <c r="A56" s="1">
        <v>45355</v>
      </c>
      <c r="B56" s="2">
        <v>0.74081018518518515</v>
      </c>
      <c r="C56" t="s">
        <v>233</v>
      </c>
      <c r="D56" t="s">
        <v>84</v>
      </c>
      <c r="E56" t="s">
        <v>234</v>
      </c>
      <c r="F56" t="s">
        <v>31</v>
      </c>
      <c r="G56" t="s">
        <v>235</v>
      </c>
      <c r="H56" t="s">
        <v>236</v>
      </c>
      <c r="I56">
        <v>11.2</v>
      </c>
      <c r="L56" t="s">
        <v>27</v>
      </c>
      <c r="M56">
        <v>1</v>
      </c>
      <c r="N56" t="s">
        <v>156</v>
      </c>
      <c r="P56" t="s">
        <v>27</v>
      </c>
      <c r="U56" t="s">
        <v>27</v>
      </c>
      <c r="V56">
        <f t="shared" si="0"/>
        <v>1</v>
      </c>
    </row>
    <row r="57" spans="1:22" hidden="1" x14ac:dyDescent="0.3">
      <c r="A57" s="1">
        <v>45606</v>
      </c>
      <c r="B57" s="2">
        <v>0.21802083333333333</v>
      </c>
      <c r="C57" t="s">
        <v>237</v>
      </c>
      <c r="D57" t="s">
        <v>37</v>
      </c>
      <c r="E57" t="s">
        <v>238</v>
      </c>
      <c r="F57" t="s">
        <v>59</v>
      </c>
      <c r="G57" t="s">
        <v>61</v>
      </c>
      <c r="H57" t="s">
        <v>93</v>
      </c>
      <c r="I57">
        <v>9.1</v>
      </c>
      <c r="J57">
        <v>23.2</v>
      </c>
      <c r="L57" t="s">
        <v>27</v>
      </c>
      <c r="N57" t="s">
        <v>27</v>
      </c>
      <c r="P57" t="s">
        <v>27</v>
      </c>
      <c r="Q57">
        <v>647</v>
      </c>
      <c r="R57">
        <v>24.93</v>
      </c>
      <c r="S57">
        <v>4.3</v>
      </c>
      <c r="T57">
        <v>4.7</v>
      </c>
      <c r="U57" t="s">
        <v>98</v>
      </c>
      <c r="V57">
        <f t="shared" si="0"/>
        <v>0</v>
      </c>
    </row>
    <row r="58" spans="1:22" hidden="1" x14ac:dyDescent="0.3">
      <c r="A58" s="1">
        <v>45546</v>
      </c>
      <c r="B58" s="2">
        <v>0.44217592592592592</v>
      </c>
      <c r="C58" t="s">
        <v>239</v>
      </c>
      <c r="D58" t="s">
        <v>84</v>
      </c>
      <c r="E58" t="s">
        <v>240</v>
      </c>
      <c r="F58" t="s">
        <v>39</v>
      </c>
      <c r="G58" t="s">
        <v>241</v>
      </c>
      <c r="H58" t="s">
        <v>242</v>
      </c>
      <c r="I58">
        <v>4.3</v>
      </c>
      <c r="L58" t="s">
        <v>27</v>
      </c>
      <c r="M58">
        <v>1</v>
      </c>
      <c r="N58" t="s">
        <v>156</v>
      </c>
      <c r="P58" t="s">
        <v>27</v>
      </c>
      <c r="U58" t="s">
        <v>27</v>
      </c>
      <c r="V58">
        <f t="shared" si="0"/>
        <v>1</v>
      </c>
    </row>
    <row r="59" spans="1:22" hidden="1" x14ac:dyDescent="0.3">
      <c r="A59" s="1">
        <v>45393</v>
      </c>
      <c r="B59" s="2">
        <v>0.65525462962962966</v>
      </c>
      <c r="C59" t="s">
        <v>243</v>
      </c>
      <c r="D59" t="s">
        <v>22</v>
      </c>
      <c r="E59" t="s">
        <v>244</v>
      </c>
      <c r="F59" t="s">
        <v>135</v>
      </c>
      <c r="G59" t="s">
        <v>208</v>
      </c>
      <c r="H59" t="s">
        <v>79</v>
      </c>
      <c r="L59" t="s">
        <v>27</v>
      </c>
      <c r="N59" t="s">
        <v>27</v>
      </c>
      <c r="P59" t="s">
        <v>27</v>
      </c>
      <c r="U59" t="s">
        <v>27</v>
      </c>
      <c r="V59">
        <f t="shared" si="0"/>
        <v>0</v>
      </c>
    </row>
    <row r="60" spans="1:22" x14ac:dyDescent="0.3">
      <c r="A60" s="1">
        <v>45444</v>
      </c>
      <c r="B60" s="2">
        <v>0.4190625</v>
      </c>
      <c r="C60" t="s">
        <v>245</v>
      </c>
      <c r="D60" t="s">
        <v>37</v>
      </c>
      <c r="E60" t="s">
        <v>246</v>
      </c>
      <c r="F60" t="s">
        <v>45</v>
      </c>
      <c r="G60" t="s">
        <v>64</v>
      </c>
      <c r="H60" t="s">
        <v>25</v>
      </c>
      <c r="I60">
        <v>11.4</v>
      </c>
      <c r="J60">
        <v>42.1</v>
      </c>
      <c r="K60">
        <v>0</v>
      </c>
      <c r="L60" t="s">
        <v>27</v>
      </c>
      <c r="M60">
        <v>0</v>
      </c>
      <c r="N60" t="s">
        <v>27</v>
      </c>
      <c r="O60">
        <v>0</v>
      </c>
      <c r="P60" t="s">
        <v>27</v>
      </c>
      <c r="Q60">
        <v>125</v>
      </c>
      <c r="R60">
        <v>25.16</v>
      </c>
      <c r="S60">
        <v>4.3</v>
      </c>
      <c r="T60">
        <v>5</v>
      </c>
      <c r="U60" t="s">
        <v>138</v>
      </c>
      <c r="V60">
        <f t="shared" si="0"/>
        <v>0</v>
      </c>
    </row>
    <row r="61" spans="1:22" x14ac:dyDescent="0.3">
      <c r="A61" s="1">
        <v>45421</v>
      </c>
      <c r="B61" s="2">
        <v>0.44756944444444446</v>
      </c>
      <c r="C61" t="s">
        <v>247</v>
      </c>
      <c r="D61" t="s">
        <v>84</v>
      </c>
      <c r="E61" t="s">
        <v>248</v>
      </c>
      <c r="F61" t="s">
        <v>45</v>
      </c>
      <c r="G61" t="s">
        <v>249</v>
      </c>
      <c r="H61" t="s">
        <v>250</v>
      </c>
      <c r="I61">
        <v>6.3</v>
      </c>
      <c r="J61">
        <v>0</v>
      </c>
      <c r="K61">
        <v>0</v>
      </c>
      <c r="L61" t="s">
        <v>27</v>
      </c>
      <c r="M61">
        <v>1</v>
      </c>
      <c r="N61" t="s">
        <v>105</v>
      </c>
      <c r="O61">
        <v>0</v>
      </c>
      <c r="P61" t="s">
        <v>27</v>
      </c>
      <c r="Q61">
        <v>0</v>
      </c>
      <c r="R61">
        <v>0</v>
      </c>
      <c r="S61">
        <v>0</v>
      </c>
      <c r="T61">
        <v>0</v>
      </c>
      <c r="U61" t="s">
        <v>27</v>
      </c>
      <c r="V61">
        <f t="shared" si="0"/>
        <v>1</v>
      </c>
    </row>
    <row r="62" spans="1:22" x14ac:dyDescent="0.3">
      <c r="A62" s="1">
        <v>45503</v>
      </c>
      <c r="B62" s="2">
        <v>0.50168981481481478</v>
      </c>
      <c r="C62" t="s">
        <v>251</v>
      </c>
      <c r="D62" t="s">
        <v>37</v>
      </c>
      <c r="E62" t="s">
        <v>252</v>
      </c>
      <c r="F62" t="s">
        <v>45</v>
      </c>
      <c r="G62" t="s">
        <v>253</v>
      </c>
      <c r="H62" t="s">
        <v>254</v>
      </c>
      <c r="I62">
        <v>12.4</v>
      </c>
      <c r="J62">
        <v>21.5</v>
      </c>
      <c r="K62">
        <v>0</v>
      </c>
      <c r="L62" t="s">
        <v>27</v>
      </c>
      <c r="M62">
        <v>0</v>
      </c>
      <c r="N62" t="s">
        <v>27</v>
      </c>
      <c r="O62">
        <v>0</v>
      </c>
      <c r="P62" t="s">
        <v>27</v>
      </c>
      <c r="Q62">
        <v>375</v>
      </c>
      <c r="R62">
        <v>48.85</v>
      </c>
      <c r="S62">
        <v>3.3</v>
      </c>
      <c r="T62">
        <v>3.3</v>
      </c>
      <c r="U62" t="s">
        <v>75</v>
      </c>
      <c r="V62">
        <f t="shared" si="0"/>
        <v>0</v>
      </c>
    </row>
    <row r="63" spans="1:22" hidden="1" x14ac:dyDescent="0.3">
      <c r="A63" s="1">
        <v>45347</v>
      </c>
      <c r="B63" s="2">
        <v>0.68285879629629631</v>
      </c>
      <c r="C63" t="s">
        <v>255</v>
      </c>
      <c r="D63" t="s">
        <v>37</v>
      </c>
      <c r="E63" t="s">
        <v>256</v>
      </c>
      <c r="F63" t="s">
        <v>39</v>
      </c>
      <c r="G63" t="s">
        <v>65</v>
      </c>
      <c r="H63" t="s">
        <v>257</v>
      </c>
      <c r="I63">
        <v>11.7</v>
      </c>
      <c r="J63">
        <v>33</v>
      </c>
      <c r="L63" t="s">
        <v>27</v>
      </c>
      <c r="N63" t="s">
        <v>27</v>
      </c>
      <c r="P63" t="s">
        <v>27</v>
      </c>
      <c r="Q63">
        <v>310</v>
      </c>
      <c r="R63">
        <v>24.41</v>
      </c>
      <c r="S63">
        <v>4.5999999999999996</v>
      </c>
      <c r="T63">
        <v>3.8</v>
      </c>
      <c r="U63" t="s">
        <v>42</v>
      </c>
      <c r="V63">
        <f t="shared" si="0"/>
        <v>0</v>
      </c>
    </row>
    <row r="64" spans="1:22" hidden="1" x14ac:dyDescent="0.3">
      <c r="A64" s="1">
        <v>45331</v>
      </c>
      <c r="B64" s="2">
        <v>0.46943287037037035</v>
      </c>
      <c r="C64" t="s">
        <v>258</v>
      </c>
      <c r="D64" t="s">
        <v>107</v>
      </c>
      <c r="E64" t="s">
        <v>259</v>
      </c>
      <c r="F64" t="s">
        <v>39</v>
      </c>
      <c r="G64" t="s">
        <v>194</v>
      </c>
      <c r="H64" t="s">
        <v>101</v>
      </c>
      <c r="I64">
        <v>16.600000000000001</v>
      </c>
      <c r="K64">
        <v>1</v>
      </c>
      <c r="L64" t="s">
        <v>111</v>
      </c>
      <c r="N64" t="s">
        <v>27</v>
      </c>
      <c r="P64" t="s">
        <v>27</v>
      </c>
      <c r="U64" t="s">
        <v>27</v>
      </c>
      <c r="V64">
        <f t="shared" si="0"/>
        <v>1</v>
      </c>
    </row>
    <row r="65" spans="1:22" hidden="1" x14ac:dyDescent="0.3">
      <c r="A65" s="1">
        <v>45353</v>
      </c>
      <c r="B65" s="2">
        <v>0.2076736111111111</v>
      </c>
      <c r="C65" t="s">
        <v>260</v>
      </c>
      <c r="D65" t="s">
        <v>84</v>
      </c>
      <c r="E65" t="s">
        <v>261</v>
      </c>
      <c r="F65" t="s">
        <v>31</v>
      </c>
      <c r="G65" t="s">
        <v>32</v>
      </c>
      <c r="H65" t="s">
        <v>170</v>
      </c>
      <c r="I65">
        <v>5.4</v>
      </c>
      <c r="L65" t="s">
        <v>27</v>
      </c>
      <c r="M65">
        <v>1</v>
      </c>
      <c r="N65" t="s">
        <v>105</v>
      </c>
      <c r="P65" t="s">
        <v>27</v>
      </c>
      <c r="U65" t="s">
        <v>27</v>
      </c>
      <c r="V65">
        <f t="shared" si="0"/>
        <v>1</v>
      </c>
    </row>
    <row r="66" spans="1:22" hidden="1" x14ac:dyDescent="0.3">
      <c r="A66" s="1">
        <v>45531</v>
      </c>
      <c r="B66" s="2">
        <v>0.76530092592592591</v>
      </c>
      <c r="C66" t="s">
        <v>262</v>
      </c>
      <c r="D66" t="s">
        <v>29</v>
      </c>
      <c r="E66" t="s">
        <v>263</v>
      </c>
      <c r="F66" t="s">
        <v>39</v>
      </c>
      <c r="G66" t="s">
        <v>219</v>
      </c>
      <c r="H66" t="s">
        <v>264</v>
      </c>
      <c r="I66">
        <v>2.2999999999999998</v>
      </c>
      <c r="J66">
        <v>10.1</v>
      </c>
      <c r="L66" t="s">
        <v>27</v>
      </c>
      <c r="N66" t="s">
        <v>27</v>
      </c>
      <c r="O66">
        <v>1</v>
      </c>
      <c r="P66" t="s">
        <v>34</v>
      </c>
      <c r="Q66">
        <v>370</v>
      </c>
      <c r="R66">
        <v>13.85</v>
      </c>
      <c r="U66" t="s">
        <v>75</v>
      </c>
      <c r="V66">
        <f t="shared" ref="V66:V129" si="1">SUM(K66,M66)</f>
        <v>0</v>
      </c>
    </row>
    <row r="67" spans="1:22" x14ac:dyDescent="0.3">
      <c r="A67" s="1">
        <v>45359</v>
      </c>
      <c r="B67" s="2">
        <v>0.39488425925925924</v>
      </c>
      <c r="C67" t="s">
        <v>265</v>
      </c>
      <c r="D67" t="s">
        <v>84</v>
      </c>
      <c r="E67" t="s">
        <v>266</v>
      </c>
      <c r="F67" t="s">
        <v>45</v>
      </c>
      <c r="G67" t="s">
        <v>267</v>
      </c>
      <c r="H67" t="s">
        <v>268</v>
      </c>
      <c r="I67">
        <v>5.8</v>
      </c>
      <c r="J67">
        <v>0</v>
      </c>
      <c r="K67">
        <v>0</v>
      </c>
      <c r="L67" t="s">
        <v>27</v>
      </c>
      <c r="M67">
        <v>1</v>
      </c>
      <c r="N67" t="s">
        <v>156</v>
      </c>
      <c r="O67">
        <v>0</v>
      </c>
      <c r="P67" t="s">
        <v>27</v>
      </c>
      <c r="Q67">
        <v>0</v>
      </c>
      <c r="R67">
        <v>0</v>
      </c>
      <c r="S67">
        <v>0</v>
      </c>
      <c r="T67">
        <v>0</v>
      </c>
      <c r="U67" t="s">
        <v>27</v>
      </c>
      <c r="V67">
        <f t="shared" si="1"/>
        <v>1</v>
      </c>
    </row>
    <row r="68" spans="1:22" x14ac:dyDescent="0.3">
      <c r="A68" s="1">
        <v>45371</v>
      </c>
      <c r="B68" s="2">
        <v>0.41609953703703706</v>
      </c>
      <c r="C68" t="s">
        <v>269</v>
      </c>
      <c r="D68" t="s">
        <v>84</v>
      </c>
      <c r="E68" t="s">
        <v>270</v>
      </c>
      <c r="F68" t="s">
        <v>45</v>
      </c>
      <c r="G68" t="s">
        <v>73</v>
      </c>
      <c r="H68" t="s">
        <v>188</v>
      </c>
      <c r="I68">
        <v>6.7</v>
      </c>
      <c r="J68">
        <v>0</v>
      </c>
      <c r="K68">
        <v>0</v>
      </c>
      <c r="L68" t="s">
        <v>27</v>
      </c>
      <c r="M68">
        <v>1</v>
      </c>
      <c r="N68" t="s">
        <v>105</v>
      </c>
      <c r="O68">
        <v>0</v>
      </c>
      <c r="P68" t="s">
        <v>27</v>
      </c>
      <c r="Q68">
        <v>0</v>
      </c>
      <c r="R68">
        <v>0</v>
      </c>
      <c r="S68">
        <v>0</v>
      </c>
      <c r="T68">
        <v>0</v>
      </c>
      <c r="U68" t="s">
        <v>27</v>
      </c>
      <c r="V68">
        <f t="shared" si="1"/>
        <v>1</v>
      </c>
    </row>
    <row r="69" spans="1:22" hidden="1" x14ac:dyDescent="0.3">
      <c r="A69" s="1">
        <v>45316</v>
      </c>
      <c r="B69" s="2">
        <v>0.52732638888888894</v>
      </c>
      <c r="C69" t="s">
        <v>271</v>
      </c>
      <c r="D69" t="s">
        <v>37</v>
      </c>
      <c r="E69" t="s">
        <v>272</v>
      </c>
      <c r="F69" t="s">
        <v>24</v>
      </c>
      <c r="G69" t="s">
        <v>82</v>
      </c>
      <c r="H69" t="s">
        <v>145</v>
      </c>
      <c r="I69">
        <v>12.1</v>
      </c>
      <c r="J69">
        <v>18.100000000000001</v>
      </c>
      <c r="L69" t="s">
        <v>27</v>
      </c>
      <c r="N69" t="s">
        <v>27</v>
      </c>
      <c r="P69" t="s">
        <v>27</v>
      </c>
      <c r="Q69">
        <v>291</v>
      </c>
      <c r="R69">
        <v>3.71</v>
      </c>
      <c r="S69">
        <v>3.2</v>
      </c>
      <c r="T69">
        <v>4.3</v>
      </c>
      <c r="U69" t="s">
        <v>35</v>
      </c>
      <c r="V69">
        <f t="shared" si="1"/>
        <v>0</v>
      </c>
    </row>
    <row r="70" spans="1:22" hidden="1" x14ac:dyDescent="0.3">
      <c r="A70" s="1">
        <v>45393</v>
      </c>
      <c r="B70" s="2">
        <v>0.46846064814814814</v>
      </c>
      <c r="C70" t="s">
        <v>273</v>
      </c>
      <c r="D70" t="s">
        <v>37</v>
      </c>
      <c r="E70" t="s">
        <v>274</v>
      </c>
      <c r="F70" t="s">
        <v>39</v>
      </c>
      <c r="G70" t="s">
        <v>110</v>
      </c>
      <c r="H70" t="s">
        <v>141</v>
      </c>
      <c r="I70">
        <v>5.8</v>
      </c>
      <c r="J70">
        <v>24.3</v>
      </c>
      <c r="L70" t="s">
        <v>27</v>
      </c>
      <c r="N70" t="s">
        <v>27</v>
      </c>
      <c r="P70" t="s">
        <v>27</v>
      </c>
      <c r="Q70">
        <v>114</v>
      </c>
      <c r="R70">
        <v>32.979999999999997</v>
      </c>
      <c r="S70">
        <v>4.3</v>
      </c>
      <c r="T70">
        <v>4.5</v>
      </c>
      <c r="U70" t="s">
        <v>98</v>
      </c>
      <c r="V70">
        <f t="shared" si="1"/>
        <v>0</v>
      </c>
    </row>
    <row r="71" spans="1:22" hidden="1" x14ac:dyDescent="0.3">
      <c r="A71" s="1">
        <v>45460</v>
      </c>
      <c r="B71" s="2">
        <v>0.85123842592592591</v>
      </c>
      <c r="C71" t="s">
        <v>275</v>
      </c>
      <c r="D71" t="s">
        <v>37</v>
      </c>
      <c r="E71" t="s">
        <v>276</v>
      </c>
      <c r="F71" t="s">
        <v>59</v>
      </c>
      <c r="G71" t="s">
        <v>277</v>
      </c>
      <c r="H71" t="s">
        <v>176</v>
      </c>
      <c r="I71">
        <v>4</v>
      </c>
      <c r="J71">
        <v>44.5</v>
      </c>
      <c r="L71" t="s">
        <v>27</v>
      </c>
      <c r="N71" t="s">
        <v>27</v>
      </c>
      <c r="P71" t="s">
        <v>27</v>
      </c>
      <c r="Q71">
        <v>464</v>
      </c>
      <c r="R71">
        <v>11.2</v>
      </c>
      <c r="S71">
        <v>4.5</v>
      </c>
      <c r="T71">
        <v>4.2</v>
      </c>
      <c r="U71" t="s">
        <v>75</v>
      </c>
      <c r="V71">
        <f t="shared" si="1"/>
        <v>0</v>
      </c>
    </row>
    <row r="72" spans="1:22" hidden="1" x14ac:dyDescent="0.3">
      <c r="A72" s="1">
        <v>45502</v>
      </c>
      <c r="B72" s="2">
        <v>0.82833333333333337</v>
      </c>
      <c r="C72" t="s">
        <v>278</v>
      </c>
      <c r="D72" t="s">
        <v>37</v>
      </c>
      <c r="E72" t="s">
        <v>279</v>
      </c>
      <c r="F72" t="s">
        <v>31</v>
      </c>
      <c r="G72" t="s">
        <v>280</v>
      </c>
      <c r="H72" t="s">
        <v>159</v>
      </c>
      <c r="I72">
        <v>3.4</v>
      </c>
      <c r="J72">
        <v>27.1</v>
      </c>
      <c r="L72" t="s">
        <v>27</v>
      </c>
      <c r="N72" t="s">
        <v>27</v>
      </c>
      <c r="P72" t="s">
        <v>27</v>
      </c>
      <c r="Q72">
        <v>160</v>
      </c>
      <c r="R72">
        <v>45.4</v>
      </c>
      <c r="S72">
        <v>4</v>
      </c>
      <c r="T72">
        <v>5</v>
      </c>
      <c r="U72" t="s">
        <v>75</v>
      </c>
      <c r="V72">
        <f t="shared" si="1"/>
        <v>0</v>
      </c>
    </row>
    <row r="73" spans="1:22" hidden="1" x14ac:dyDescent="0.3">
      <c r="A73" s="1">
        <v>45648</v>
      </c>
      <c r="B73" s="2">
        <v>0.45370370370370372</v>
      </c>
      <c r="C73" t="s">
        <v>281</v>
      </c>
      <c r="D73" t="s">
        <v>84</v>
      </c>
      <c r="E73" t="s">
        <v>282</v>
      </c>
      <c r="F73" t="s">
        <v>39</v>
      </c>
      <c r="G73" t="s">
        <v>181</v>
      </c>
      <c r="H73" t="s">
        <v>283</v>
      </c>
      <c r="I73">
        <v>11.1</v>
      </c>
      <c r="L73" t="s">
        <v>27</v>
      </c>
      <c r="M73">
        <v>1</v>
      </c>
      <c r="N73" t="s">
        <v>88</v>
      </c>
      <c r="P73" t="s">
        <v>27</v>
      </c>
      <c r="U73" t="s">
        <v>27</v>
      </c>
      <c r="V73">
        <f t="shared" si="1"/>
        <v>1</v>
      </c>
    </row>
    <row r="74" spans="1:22" hidden="1" x14ac:dyDescent="0.3">
      <c r="A74" s="1">
        <v>45647</v>
      </c>
      <c r="B74" s="2">
        <v>0.90277777777777779</v>
      </c>
      <c r="C74" t="s">
        <v>284</v>
      </c>
      <c r="D74" t="s">
        <v>37</v>
      </c>
      <c r="E74" t="s">
        <v>285</v>
      </c>
      <c r="F74" t="s">
        <v>24</v>
      </c>
      <c r="G74" t="s">
        <v>286</v>
      </c>
      <c r="H74" t="s">
        <v>114</v>
      </c>
      <c r="I74">
        <v>9.9</v>
      </c>
      <c r="J74">
        <v>38.5</v>
      </c>
      <c r="L74" t="s">
        <v>27</v>
      </c>
      <c r="N74" t="s">
        <v>27</v>
      </c>
      <c r="P74" t="s">
        <v>27</v>
      </c>
      <c r="Q74">
        <v>206</v>
      </c>
      <c r="R74">
        <v>28.78</v>
      </c>
      <c r="S74">
        <v>4.0999999999999996</v>
      </c>
      <c r="T74">
        <v>3.7</v>
      </c>
      <c r="U74" t="s">
        <v>75</v>
      </c>
      <c r="V74">
        <f t="shared" si="1"/>
        <v>0</v>
      </c>
    </row>
    <row r="75" spans="1:22" hidden="1" x14ac:dyDescent="0.3">
      <c r="A75" s="1">
        <v>45345</v>
      </c>
      <c r="B75" s="2">
        <v>0.4848263888888889</v>
      </c>
      <c r="C75" t="s">
        <v>287</v>
      </c>
      <c r="D75" t="s">
        <v>29</v>
      </c>
      <c r="E75" t="s">
        <v>288</v>
      </c>
      <c r="F75" t="s">
        <v>59</v>
      </c>
      <c r="G75" t="s">
        <v>51</v>
      </c>
      <c r="H75" t="s">
        <v>25</v>
      </c>
      <c r="I75">
        <v>5.9</v>
      </c>
      <c r="J75">
        <v>17.2</v>
      </c>
      <c r="L75" t="s">
        <v>27</v>
      </c>
      <c r="N75" t="s">
        <v>27</v>
      </c>
      <c r="O75">
        <v>1</v>
      </c>
      <c r="P75" t="s">
        <v>289</v>
      </c>
      <c r="Q75">
        <v>217</v>
      </c>
      <c r="R75">
        <v>2.81</v>
      </c>
      <c r="U75" t="s">
        <v>138</v>
      </c>
      <c r="V75">
        <f t="shared" si="1"/>
        <v>0</v>
      </c>
    </row>
    <row r="76" spans="1:22" x14ac:dyDescent="0.3">
      <c r="A76" s="1">
        <v>45417</v>
      </c>
      <c r="B76" s="2">
        <v>0.89072916666666668</v>
      </c>
      <c r="C76" t="s">
        <v>290</v>
      </c>
      <c r="D76" t="s">
        <v>37</v>
      </c>
      <c r="E76" t="s">
        <v>291</v>
      </c>
      <c r="F76" t="s">
        <v>50</v>
      </c>
      <c r="G76" t="s">
        <v>136</v>
      </c>
      <c r="H76" t="s">
        <v>292</v>
      </c>
      <c r="I76">
        <v>8.1</v>
      </c>
      <c r="J76">
        <v>37.299999999999997</v>
      </c>
      <c r="K76">
        <v>0</v>
      </c>
      <c r="L76" t="s">
        <v>27</v>
      </c>
      <c r="M76">
        <v>0</v>
      </c>
      <c r="N76" t="s">
        <v>27</v>
      </c>
      <c r="O76">
        <v>0</v>
      </c>
      <c r="P76" t="s">
        <v>27</v>
      </c>
      <c r="Q76">
        <v>633</v>
      </c>
      <c r="R76">
        <v>17.34</v>
      </c>
      <c r="S76">
        <v>4.5</v>
      </c>
      <c r="T76">
        <v>4.9000000000000004</v>
      </c>
      <c r="U76" t="s">
        <v>138</v>
      </c>
      <c r="V76">
        <f t="shared" si="1"/>
        <v>0</v>
      </c>
    </row>
    <row r="77" spans="1:22" hidden="1" x14ac:dyDescent="0.3">
      <c r="A77" s="1">
        <v>45604</v>
      </c>
      <c r="B77" s="2">
        <v>0.70914351851851853</v>
      </c>
      <c r="C77" t="s">
        <v>293</v>
      </c>
      <c r="D77" t="s">
        <v>37</v>
      </c>
      <c r="E77" t="s">
        <v>294</v>
      </c>
      <c r="F77" t="s">
        <v>39</v>
      </c>
      <c r="G77" t="s">
        <v>163</v>
      </c>
      <c r="H77" t="s">
        <v>189</v>
      </c>
      <c r="I77">
        <v>6.1</v>
      </c>
      <c r="J77">
        <v>28.2</v>
      </c>
      <c r="L77" t="s">
        <v>27</v>
      </c>
      <c r="N77" t="s">
        <v>27</v>
      </c>
      <c r="P77" t="s">
        <v>27</v>
      </c>
      <c r="Q77">
        <v>717</v>
      </c>
      <c r="R77">
        <v>9.3800000000000008</v>
      </c>
      <c r="S77">
        <v>4.2</v>
      </c>
      <c r="T77">
        <v>4.5</v>
      </c>
      <c r="U77" t="s">
        <v>35</v>
      </c>
      <c r="V77">
        <f t="shared" si="1"/>
        <v>0</v>
      </c>
    </row>
    <row r="78" spans="1:22" hidden="1" x14ac:dyDescent="0.3">
      <c r="A78" s="1">
        <v>45652</v>
      </c>
      <c r="B78" s="2">
        <v>0.89021990740740742</v>
      </c>
      <c r="C78" t="s">
        <v>295</v>
      </c>
      <c r="D78" t="s">
        <v>37</v>
      </c>
      <c r="E78" t="s">
        <v>296</v>
      </c>
      <c r="F78" t="s">
        <v>31</v>
      </c>
      <c r="G78" t="s">
        <v>115</v>
      </c>
      <c r="H78" t="s">
        <v>250</v>
      </c>
      <c r="I78">
        <v>6</v>
      </c>
      <c r="J78">
        <v>26.7</v>
      </c>
      <c r="L78" t="s">
        <v>27</v>
      </c>
      <c r="N78" t="s">
        <v>27</v>
      </c>
      <c r="P78" t="s">
        <v>27</v>
      </c>
      <c r="Q78">
        <v>151</v>
      </c>
      <c r="R78">
        <v>11.9</v>
      </c>
      <c r="S78">
        <v>4.9000000000000004</v>
      </c>
      <c r="T78">
        <v>4.5</v>
      </c>
      <c r="U78" t="s">
        <v>35</v>
      </c>
      <c r="V78">
        <f t="shared" si="1"/>
        <v>0</v>
      </c>
    </row>
    <row r="79" spans="1:22" x14ac:dyDescent="0.3">
      <c r="A79" s="1">
        <v>45540</v>
      </c>
      <c r="B79" s="2">
        <v>0.32243055555555555</v>
      </c>
      <c r="C79" t="s">
        <v>297</v>
      </c>
      <c r="D79" t="s">
        <v>37</v>
      </c>
      <c r="E79" t="s">
        <v>298</v>
      </c>
      <c r="F79" t="s">
        <v>45</v>
      </c>
      <c r="G79" t="s">
        <v>299</v>
      </c>
      <c r="H79" t="s">
        <v>176</v>
      </c>
      <c r="I79">
        <v>5</v>
      </c>
      <c r="J79">
        <v>34.700000000000003</v>
      </c>
      <c r="K79">
        <v>0</v>
      </c>
      <c r="L79" t="s">
        <v>27</v>
      </c>
      <c r="M79">
        <v>0</v>
      </c>
      <c r="N79" t="s">
        <v>27</v>
      </c>
      <c r="O79">
        <v>0</v>
      </c>
      <c r="P79" t="s">
        <v>27</v>
      </c>
      <c r="Q79">
        <v>512</v>
      </c>
      <c r="R79">
        <v>35.659999999999997</v>
      </c>
      <c r="S79">
        <v>3.7</v>
      </c>
      <c r="T79">
        <v>4.9000000000000004</v>
      </c>
      <c r="U79" t="s">
        <v>35</v>
      </c>
      <c r="V79">
        <f t="shared" si="1"/>
        <v>0</v>
      </c>
    </row>
    <row r="80" spans="1:22" hidden="1" x14ac:dyDescent="0.3">
      <c r="A80" s="1">
        <v>45621</v>
      </c>
      <c r="B80" s="2">
        <v>0.35363425925925923</v>
      </c>
      <c r="C80" t="s">
        <v>300</v>
      </c>
      <c r="D80" t="s">
        <v>107</v>
      </c>
      <c r="E80" t="s">
        <v>301</v>
      </c>
      <c r="F80" t="s">
        <v>31</v>
      </c>
      <c r="G80" t="s">
        <v>144</v>
      </c>
      <c r="H80" t="s">
        <v>302</v>
      </c>
      <c r="I80">
        <v>12</v>
      </c>
      <c r="K80">
        <v>1</v>
      </c>
      <c r="L80" t="s">
        <v>211</v>
      </c>
      <c r="N80" t="s">
        <v>27</v>
      </c>
      <c r="P80" t="s">
        <v>27</v>
      </c>
      <c r="U80" t="s">
        <v>27</v>
      </c>
      <c r="V80">
        <f t="shared" si="1"/>
        <v>1</v>
      </c>
    </row>
    <row r="81" spans="1:22" x14ac:dyDescent="0.3">
      <c r="A81" s="1">
        <v>45519</v>
      </c>
      <c r="B81" s="2">
        <v>0.77781250000000002</v>
      </c>
      <c r="C81" t="s">
        <v>303</v>
      </c>
      <c r="D81" t="s">
        <v>84</v>
      </c>
      <c r="E81" t="s">
        <v>304</v>
      </c>
      <c r="F81" t="s">
        <v>45</v>
      </c>
      <c r="G81" t="s">
        <v>208</v>
      </c>
      <c r="H81" t="s">
        <v>72</v>
      </c>
      <c r="I81">
        <v>3.2</v>
      </c>
      <c r="J81">
        <v>0</v>
      </c>
      <c r="K81">
        <v>0</v>
      </c>
      <c r="L81" t="s">
        <v>27</v>
      </c>
      <c r="M81">
        <v>1</v>
      </c>
      <c r="N81" t="s">
        <v>88</v>
      </c>
      <c r="O81">
        <v>0</v>
      </c>
      <c r="P81" t="s">
        <v>27</v>
      </c>
      <c r="Q81">
        <v>0</v>
      </c>
      <c r="R81">
        <v>0</v>
      </c>
      <c r="S81">
        <v>0</v>
      </c>
      <c r="T81">
        <v>0</v>
      </c>
      <c r="U81" t="s">
        <v>27</v>
      </c>
      <c r="V81">
        <f t="shared" si="1"/>
        <v>1</v>
      </c>
    </row>
    <row r="82" spans="1:22" x14ac:dyDescent="0.3">
      <c r="A82" s="1">
        <v>45332</v>
      </c>
      <c r="B82" s="2">
        <v>0.38725694444444442</v>
      </c>
      <c r="C82" t="s">
        <v>305</v>
      </c>
      <c r="D82" t="s">
        <v>37</v>
      </c>
      <c r="E82" t="s">
        <v>306</v>
      </c>
      <c r="F82" t="s">
        <v>45</v>
      </c>
      <c r="G82" t="s">
        <v>249</v>
      </c>
      <c r="H82" t="s">
        <v>307</v>
      </c>
      <c r="I82">
        <v>9.6</v>
      </c>
      <c r="J82">
        <v>39.1</v>
      </c>
      <c r="K82">
        <v>0</v>
      </c>
      <c r="L82" t="s">
        <v>27</v>
      </c>
      <c r="M82">
        <v>0</v>
      </c>
      <c r="N82" t="s">
        <v>27</v>
      </c>
      <c r="O82">
        <v>0</v>
      </c>
      <c r="P82" t="s">
        <v>27</v>
      </c>
      <c r="Q82">
        <v>1390</v>
      </c>
      <c r="R82">
        <v>21.79</v>
      </c>
      <c r="S82">
        <v>5</v>
      </c>
      <c r="T82">
        <v>4.9000000000000004</v>
      </c>
      <c r="U82" t="s">
        <v>35</v>
      </c>
      <c r="V82">
        <f t="shared" si="1"/>
        <v>0</v>
      </c>
    </row>
    <row r="83" spans="1:22" x14ac:dyDescent="0.3">
      <c r="A83" s="1">
        <v>45561</v>
      </c>
      <c r="B83" s="2">
        <v>0.48184027777777777</v>
      </c>
      <c r="C83" t="s">
        <v>308</v>
      </c>
      <c r="D83" t="s">
        <v>84</v>
      </c>
      <c r="E83" t="s">
        <v>309</v>
      </c>
      <c r="F83" t="s">
        <v>45</v>
      </c>
      <c r="G83" t="s">
        <v>310</v>
      </c>
      <c r="H83" t="s">
        <v>311</v>
      </c>
      <c r="I83">
        <v>3.9</v>
      </c>
      <c r="J83">
        <v>0</v>
      </c>
      <c r="K83">
        <v>0</v>
      </c>
      <c r="L83" t="s">
        <v>27</v>
      </c>
      <c r="M83">
        <v>1</v>
      </c>
      <c r="N83" t="s">
        <v>156</v>
      </c>
      <c r="O83">
        <v>0</v>
      </c>
      <c r="P83" t="s">
        <v>27</v>
      </c>
      <c r="Q83">
        <v>0</v>
      </c>
      <c r="R83">
        <v>0</v>
      </c>
      <c r="S83">
        <v>0</v>
      </c>
      <c r="T83">
        <v>0</v>
      </c>
      <c r="U83" t="s">
        <v>27</v>
      </c>
      <c r="V83">
        <f t="shared" si="1"/>
        <v>1</v>
      </c>
    </row>
    <row r="84" spans="1:22" x14ac:dyDescent="0.3">
      <c r="A84" s="1">
        <v>45474</v>
      </c>
      <c r="B84" s="2">
        <v>0.73606481481481478</v>
      </c>
      <c r="C84" t="s">
        <v>312</v>
      </c>
      <c r="D84" t="s">
        <v>37</v>
      </c>
      <c r="E84" t="s">
        <v>313</v>
      </c>
      <c r="F84" t="s">
        <v>50</v>
      </c>
      <c r="G84" t="s">
        <v>314</v>
      </c>
      <c r="H84" t="s">
        <v>201</v>
      </c>
      <c r="I84">
        <v>3.9</v>
      </c>
      <c r="J84">
        <v>23</v>
      </c>
      <c r="K84">
        <v>0</v>
      </c>
      <c r="L84" t="s">
        <v>27</v>
      </c>
      <c r="M84">
        <v>0</v>
      </c>
      <c r="N84" t="s">
        <v>27</v>
      </c>
      <c r="O84">
        <v>0</v>
      </c>
      <c r="P84" t="s">
        <v>27</v>
      </c>
      <c r="Q84">
        <v>224</v>
      </c>
      <c r="R84">
        <v>7.86</v>
      </c>
      <c r="S84">
        <v>4.0999999999999996</v>
      </c>
      <c r="T84">
        <v>4.2</v>
      </c>
      <c r="U84" t="s">
        <v>75</v>
      </c>
      <c r="V84">
        <f t="shared" si="1"/>
        <v>0</v>
      </c>
    </row>
    <row r="85" spans="1:22" hidden="1" x14ac:dyDescent="0.3">
      <c r="A85" s="1">
        <v>45584</v>
      </c>
      <c r="B85" s="2">
        <v>0.68391203703703707</v>
      </c>
      <c r="C85" t="s">
        <v>315</v>
      </c>
      <c r="D85" t="s">
        <v>37</v>
      </c>
      <c r="E85" t="s">
        <v>316</v>
      </c>
      <c r="F85" t="s">
        <v>39</v>
      </c>
      <c r="G85" t="s">
        <v>277</v>
      </c>
      <c r="H85" t="s">
        <v>60</v>
      </c>
      <c r="I85">
        <v>8.4</v>
      </c>
      <c r="J85">
        <v>31.3</v>
      </c>
      <c r="L85" t="s">
        <v>27</v>
      </c>
      <c r="N85" t="s">
        <v>27</v>
      </c>
      <c r="P85" t="s">
        <v>27</v>
      </c>
      <c r="Q85">
        <v>708</v>
      </c>
      <c r="R85">
        <v>18.04</v>
      </c>
      <c r="S85">
        <v>4.5999999999999996</v>
      </c>
      <c r="T85">
        <v>4.8</v>
      </c>
      <c r="U85" t="s">
        <v>35</v>
      </c>
      <c r="V85">
        <f t="shared" si="1"/>
        <v>0</v>
      </c>
    </row>
    <row r="86" spans="1:22" hidden="1" x14ac:dyDescent="0.3">
      <c r="A86" s="1">
        <v>45331</v>
      </c>
      <c r="B86" s="2">
        <v>0.45209490740740743</v>
      </c>
      <c r="C86" t="s">
        <v>317</v>
      </c>
      <c r="D86" t="s">
        <v>37</v>
      </c>
      <c r="E86" t="s">
        <v>318</v>
      </c>
      <c r="F86" t="s">
        <v>39</v>
      </c>
      <c r="G86" t="s">
        <v>319</v>
      </c>
      <c r="H86" t="s">
        <v>320</v>
      </c>
      <c r="I86">
        <v>7.7</v>
      </c>
      <c r="J86">
        <v>43.7</v>
      </c>
      <c r="L86" t="s">
        <v>27</v>
      </c>
      <c r="N86" t="s">
        <v>27</v>
      </c>
      <c r="P86" t="s">
        <v>27</v>
      </c>
      <c r="Q86">
        <v>153</v>
      </c>
      <c r="R86">
        <v>15.18</v>
      </c>
      <c r="S86">
        <v>4.2</v>
      </c>
      <c r="T86">
        <v>3.6</v>
      </c>
      <c r="U86" t="s">
        <v>98</v>
      </c>
      <c r="V86">
        <f t="shared" si="1"/>
        <v>0</v>
      </c>
    </row>
    <row r="87" spans="1:22" x14ac:dyDescent="0.3">
      <c r="A87" s="1">
        <v>45382</v>
      </c>
      <c r="B87" s="2">
        <v>0.52583333333333337</v>
      </c>
      <c r="C87" t="s">
        <v>321</v>
      </c>
      <c r="D87" t="s">
        <v>84</v>
      </c>
      <c r="E87" t="s">
        <v>322</v>
      </c>
      <c r="F87" t="s">
        <v>50</v>
      </c>
      <c r="G87" t="s">
        <v>323</v>
      </c>
      <c r="H87" t="s">
        <v>68</v>
      </c>
      <c r="I87">
        <v>6.3</v>
      </c>
      <c r="J87">
        <v>0</v>
      </c>
      <c r="K87">
        <v>0</v>
      </c>
      <c r="L87" t="s">
        <v>27</v>
      </c>
      <c r="M87">
        <v>1</v>
      </c>
      <c r="N87" t="s">
        <v>324</v>
      </c>
      <c r="O87">
        <v>0</v>
      </c>
      <c r="P87" t="s">
        <v>27</v>
      </c>
      <c r="Q87">
        <v>0</v>
      </c>
      <c r="R87">
        <v>0</v>
      </c>
      <c r="S87">
        <v>0</v>
      </c>
      <c r="T87">
        <v>0</v>
      </c>
      <c r="U87" t="s">
        <v>27</v>
      </c>
      <c r="V87">
        <f t="shared" si="1"/>
        <v>1</v>
      </c>
    </row>
    <row r="88" spans="1:22" x14ac:dyDescent="0.3">
      <c r="A88" s="1">
        <v>45637</v>
      </c>
      <c r="B88" s="2">
        <v>0.7122222222222222</v>
      </c>
      <c r="C88" t="s">
        <v>325</v>
      </c>
      <c r="D88" t="s">
        <v>37</v>
      </c>
      <c r="E88" t="s">
        <v>326</v>
      </c>
      <c r="F88" t="s">
        <v>50</v>
      </c>
      <c r="G88" t="s">
        <v>327</v>
      </c>
      <c r="H88" t="s">
        <v>118</v>
      </c>
      <c r="I88">
        <v>0</v>
      </c>
      <c r="J88">
        <v>35</v>
      </c>
      <c r="K88">
        <v>0</v>
      </c>
      <c r="L88" t="s">
        <v>27</v>
      </c>
      <c r="M88">
        <v>0</v>
      </c>
      <c r="N88" t="s">
        <v>27</v>
      </c>
      <c r="O88">
        <v>0</v>
      </c>
      <c r="P88" t="s">
        <v>27</v>
      </c>
      <c r="Q88">
        <v>72</v>
      </c>
      <c r="R88">
        <v>13.38</v>
      </c>
      <c r="S88">
        <v>4.7</v>
      </c>
      <c r="T88">
        <v>4.2</v>
      </c>
      <c r="U88" t="s">
        <v>75</v>
      </c>
      <c r="V88">
        <f t="shared" si="1"/>
        <v>0</v>
      </c>
    </row>
    <row r="89" spans="1:22" hidden="1" x14ac:dyDescent="0.3">
      <c r="A89" s="1">
        <v>45462</v>
      </c>
      <c r="B89" s="2">
        <v>0.68033564814814818</v>
      </c>
      <c r="C89" t="s">
        <v>328</v>
      </c>
      <c r="D89" t="s">
        <v>29</v>
      </c>
      <c r="E89" t="s">
        <v>329</v>
      </c>
      <c r="F89" t="s">
        <v>31</v>
      </c>
      <c r="G89" t="s">
        <v>330</v>
      </c>
      <c r="H89" t="s">
        <v>61</v>
      </c>
      <c r="I89">
        <v>8.9</v>
      </c>
      <c r="J89">
        <v>15.6</v>
      </c>
      <c r="L89" t="s">
        <v>27</v>
      </c>
      <c r="N89" t="s">
        <v>27</v>
      </c>
      <c r="O89">
        <v>1</v>
      </c>
      <c r="P89" t="s">
        <v>289</v>
      </c>
      <c r="Q89">
        <v>282</v>
      </c>
      <c r="R89">
        <v>11.81</v>
      </c>
      <c r="U89" t="s">
        <v>35</v>
      </c>
      <c r="V89">
        <f t="shared" si="1"/>
        <v>0</v>
      </c>
    </row>
    <row r="90" spans="1:22" hidden="1" x14ac:dyDescent="0.3">
      <c r="A90" s="1">
        <v>45463</v>
      </c>
      <c r="B90" s="2">
        <v>0.79069444444444448</v>
      </c>
      <c r="C90" t="s">
        <v>331</v>
      </c>
      <c r="D90" t="s">
        <v>22</v>
      </c>
      <c r="E90" t="s">
        <v>332</v>
      </c>
      <c r="F90" t="s">
        <v>59</v>
      </c>
      <c r="G90" t="s">
        <v>73</v>
      </c>
      <c r="H90" t="s">
        <v>333</v>
      </c>
      <c r="L90" t="s">
        <v>27</v>
      </c>
      <c r="N90" t="s">
        <v>27</v>
      </c>
      <c r="P90" t="s">
        <v>27</v>
      </c>
      <c r="U90" t="s">
        <v>27</v>
      </c>
      <c r="V90">
        <f t="shared" si="1"/>
        <v>0</v>
      </c>
    </row>
    <row r="91" spans="1:22" x14ac:dyDescent="0.3">
      <c r="A91" s="1">
        <v>45483</v>
      </c>
      <c r="B91" s="2">
        <v>9.9444444444444446E-2</v>
      </c>
      <c r="C91" t="s">
        <v>334</v>
      </c>
      <c r="D91" t="s">
        <v>37</v>
      </c>
      <c r="E91" t="s">
        <v>335</v>
      </c>
      <c r="F91" t="s">
        <v>45</v>
      </c>
      <c r="G91" t="s">
        <v>336</v>
      </c>
      <c r="H91" t="s">
        <v>337</v>
      </c>
      <c r="I91">
        <v>10.9</v>
      </c>
      <c r="J91">
        <v>43.6</v>
      </c>
      <c r="K91">
        <v>0</v>
      </c>
      <c r="L91" t="s">
        <v>27</v>
      </c>
      <c r="M91">
        <v>0</v>
      </c>
      <c r="N91" t="s">
        <v>27</v>
      </c>
      <c r="O91">
        <v>0</v>
      </c>
      <c r="P91" t="s">
        <v>27</v>
      </c>
      <c r="Q91">
        <v>696</v>
      </c>
      <c r="R91">
        <v>30.9</v>
      </c>
      <c r="S91">
        <v>4.7</v>
      </c>
      <c r="T91">
        <v>3.7</v>
      </c>
      <c r="U91" t="s">
        <v>35</v>
      </c>
      <c r="V91">
        <f t="shared" si="1"/>
        <v>0</v>
      </c>
    </row>
    <row r="92" spans="1:22" hidden="1" x14ac:dyDescent="0.3">
      <c r="A92" s="1">
        <v>45328</v>
      </c>
      <c r="B92" s="2">
        <v>0.89375000000000004</v>
      </c>
      <c r="C92" t="s">
        <v>338</v>
      </c>
      <c r="D92" t="s">
        <v>29</v>
      </c>
      <c r="E92" t="s">
        <v>339</v>
      </c>
      <c r="F92" t="s">
        <v>24</v>
      </c>
      <c r="G92" t="s">
        <v>170</v>
      </c>
      <c r="H92" t="s">
        <v>229</v>
      </c>
      <c r="I92">
        <v>5.7</v>
      </c>
      <c r="J92">
        <v>18</v>
      </c>
      <c r="L92" t="s">
        <v>27</v>
      </c>
      <c r="N92" t="s">
        <v>27</v>
      </c>
      <c r="O92">
        <v>1</v>
      </c>
      <c r="P92" t="s">
        <v>34</v>
      </c>
      <c r="Q92">
        <v>936</v>
      </c>
      <c r="R92">
        <v>14.91</v>
      </c>
      <c r="U92" t="s">
        <v>98</v>
      </c>
      <c r="V92">
        <f t="shared" si="1"/>
        <v>0</v>
      </c>
    </row>
    <row r="93" spans="1:22" hidden="1" x14ac:dyDescent="0.3">
      <c r="A93" s="1">
        <v>45565</v>
      </c>
      <c r="B93" s="2">
        <v>0.5242013888888889</v>
      </c>
      <c r="C93" t="s">
        <v>340</v>
      </c>
      <c r="D93" t="s">
        <v>37</v>
      </c>
      <c r="E93" t="s">
        <v>341</v>
      </c>
      <c r="F93" t="s">
        <v>39</v>
      </c>
      <c r="G93" t="s">
        <v>342</v>
      </c>
      <c r="H93" t="s">
        <v>125</v>
      </c>
      <c r="I93">
        <v>8.6</v>
      </c>
      <c r="J93">
        <v>32.700000000000003</v>
      </c>
      <c r="L93" t="s">
        <v>27</v>
      </c>
      <c r="N93" t="s">
        <v>27</v>
      </c>
      <c r="P93" t="s">
        <v>27</v>
      </c>
      <c r="Q93">
        <v>2169</v>
      </c>
      <c r="R93">
        <v>44.25</v>
      </c>
      <c r="S93">
        <v>4.4000000000000004</v>
      </c>
      <c r="T93">
        <v>4.3</v>
      </c>
      <c r="U93" t="s">
        <v>98</v>
      </c>
      <c r="V93">
        <f t="shared" si="1"/>
        <v>0</v>
      </c>
    </row>
    <row r="94" spans="1:22" hidden="1" x14ac:dyDescent="0.3">
      <c r="A94" s="1">
        <v>45555</v>
      </c>
      <c r="B94" s="2">
        <v>0.5481018518518519</v>
      </c>
      <c r="C94" t="s">
        <v>343</v>
      </c>
      <c r="D94" t="s">
        <v>37</v>
      </c>
      <c r="E94" t="s">
        <v>344</v>
      </c>
      <c r="F94" t="s">
        <v>24</v>
      </c>
      <c r="G94" t="s">
        <v>241</v>
      </c>
      <c r="H94" t="s">
        <v>78</v>
      </c>
      <c r="I94">
        <v>9.5</v>
      </c>
      <c r="J94">
        <v>24.6</v>
      </c>
      <c r="L94" t="s">
        <v>27</v>
      </c>
      <c r="N94" t="s">
        <v>27</v>
      </c>
      <c r="P94" t="s">
        <v>27</v>
      </c>
      <c r="Q94">
        <v>136</v>
      </c>
      <c r="R94">
        <v>45.46</v>
      </c>
      <c r="S94">
        <v>3.2</v>
      </c>
      <c r="T94">
        <v>3.8</v>
      </c>
      <c r="U94" t="s">
        <v>98</v>
      </c>
      <c r="V94">
        <f t="shared" si="1"/>
        <v>0</v>
      </c>
    </row>
    <row r="95" spans="1:22" hidden="1" x14ac:dyDescent="0.3">
      <c r="A95" s="1">
        <v>45412</v>
      </c>
      <c r="B95" s="2">
        <v>0.85101851851851851</v>
      </c>
      <c r="C95" t="s">
        <v>345</v>
      </c>
      <c r="D95" t="s">
        <v>37</v>
      </c>
      <c r="E95" t="s">
        <v>346</v>
      </c>
      <c r="F95" t="s">
        <v>59</v>
      </c>
      <c r="G95" t="s">
        <v>61</v>
      </c>
      <c r="H95" t="s">
        <v>347</v>
      </c>
      <c r="I95">
        <v>4.5999999999999996</v>
      </c>
      <c r="J95">
        <v>38.9</v>
      </c>
      <c r="L95" t="s">
        <v>27</v>
      </c>
      <c r="N95" t="s">
        <v>27</v>
      </c>
      <c r="P95" t="s">
        <v>27</v>
      </c>
      <c r="Q95">
        <v>214</v>
      </c>
      <c r="R95">
        <v>2.91</v>
      </c>
      <c r="S95">
        <v>4.0999999999999996</v>
      </c>
      <c r="T95">
        <v>4.7</v>
      </c>
      <c r="U95" t="s">
        <v>35</v>
      </c>
      <c r="V95">
        <f t="shared" si="1"/>
        <v>0</v>
      </c>
    </row>
    <row r="96" spans="1:22" hidden="1" x14ac:dyDescent="0.3">
      <c r="A96" s="1">
        <v>45447</v>
      </c>
      <c r="B96" s="2">
        <v>0.85980324074074077</v>
      </c>
      <c r="C96" t="s">
        <v>348</v>
      </c>
      <c r="D96" t="s">
        <v>37</v>
      </c>
      <c r="E96" t="s">
        <v>349</v>
      </c>
      <c r="F96" t="s">
        <v>59</v>
      </c>
      <c r="G96" t="s">
        <v>254</v>
      </c>
      <c r="H96" t="s">
        <v>64</v>
      </c>
      <c r="I96">
        <v>10.3</v>
      </c>
      <c r="J96">
        <v>16.399999999999999</v>
      </c>
      <c r="L96" t="s">
        <v>27</v>
      </c>
      <c r="N96" t="s">
        <v>27</v>
      </c>
      <c r="P96" t="s">
        <v>27</v>
      </c>
      <c r="Q96">
        <v>835</v>
      </c>
      <c r="R96">
        <v>37.57</v>
      </c>
      <c r="S96">
        <v>4.2</v>
      </c>
      <c r="T96">
        <v>4.8</v>
      </c>
      <c r="U96" t="s">
        <v>35</v>
      </c>
      <c r="V96">
        <f t="shared" si="1"/>
        <v>0</v>
      </c>
    </row>
    <row r="97" spans="1:22" hidden="1" x14ac:dyDescent="0.3">
      <c r="A97" s="1">
        <v>45595</v>
      </c>
      <c r="B97" s="2">
        <v>0.68722222222222218</v>
      </c>
      <c r="C97" t="s">
        <v>350</v>
      </c>
      <c r="D97" t="s">
        <v>84</v>
      </c>
      <c r="E97" t="s">
        <v>351</v>
      </c>
      <c r="F97" t="s">
        <v>24</v>
      </c>
      <c r="G97" t="s">
        <v>352</v>
      </c>
      <c r="H97" t="s">
        <v>353</v>
      </c>
      <c r="I97">
        <v>6</v>
      </c>
      <c r="L97" t="s">
        <v>27</v>
      </c>
      <c r="M97">
        <v>1</v>
      </c>
      <c r="N97" t="s">
        <v>156</v>
      </c>
      <c r="P97" t="s">
        <v>27</v>
      </c>
      <c r="U97" t="s">
        <v>27</v>
      </c>
      <c r="V97">
        <f t="shared" si="1"/>
        <v>1</v>
      </c>
    </row>
    <row r="98" spans="1:22" hidden="1" x14ac:dyDescent="0.3">
      <c r="A98" s="1">
        <v>45515</v>
      </c>
      <c r="B98" s="2">
        <v>0.76495370370370375</v>
      </c>
      <c r="C98" t="s">
        <v>354</v>
      </c>
      <c r="D98" t="s">
        <v>37</v>
      </c>
      <c r="E98" t="s">
        <v>355</v>
      </c>
      <c r="F98" t="s">
        <v>31</v>
      </c>
      <c r="G98" t="s">
        <v>126</v>
      </c>
      <c r="H98" t="s">
        <v>356</v>
      </c>
      <c r="I98">
        <v>2.6</v>
      </c>
      <c r="J98">
        <v>36.200000000000003</v>
      </c>
      <c r="L98" t="s">
        <v>27</v>
      </c>
      <c r="N98" t="s">
        <v>27</v>
      </c>
      <c r="P98" t="s">
        <v>27</v>
      </c>
      <c r="Q98">
        <v>705</v>
      </c>
      <c r="R98">
        <v>40.18</v>
      </c>
      <c r="S98">
        <v>3.9</v>
      </c>
      <c r="T98">
        <v>4.8</v>
      </c>
      <c r="U98" t="s">
        <v>35</v>
      </c>
      <c r="V98">
        <f t="shared" si="1"/>
        <v>0</v>
      </c>
    </row>
    <row r="99" spans="1:22" hidden="1" x14ac:dyDescent="0.3">
      <c r="A99" s="1">
        <v>45433</v>
      </c>
      <c r="B99" s="2">
        <v>0.73608796296296297</v>
      </c>
      <c r="C99" t="s">
        <v>357</v>
      </c>
      <c r="D99" t="s">
        <v>22</v>
      </c>
      <c r="E99" t="s">
        <v>358</v>
      </c>
      <c r="F99" t="s">
        <v>135</v>
      </c>
      <c r="G99" t="s">
        <v>93</v>
      </c>
      <c r="H99" t="s">
        <v>163</v>
      </c>
      <c r="L99" t="s">
        <v>27</v>
      </c>
      <c r="N99" t="s">
        <v>27</v>
      </c>
      <c r="P99" t="s">
        <v>27</v>
      </c>
      <c r="U99" t="s">
        <v>27</v>
      </c>
      <c r="V99">
        <f t="shared" si="1"/>
        <v>0</v>
      </c>
    </row>
    <row r="100" spans="1:22" hidden="1" x14ac:dyDescent="0.3">
      <c r="A100" s="1">
        <v>45573</v>
      </c>
      <c r="B100" s="2">
        <v>0.37010416666666668</v>
      </c>
      <c r="C100" t="s">
        <v>359</v>
      </c>
      <c r="D100" t="s">
        <v>37</v>
      </c>
      <c r="E100" t="s">
        <v>360</v>
      </c>
      <c r="F100" t="s">
        <v>31</v>
      </c>
      <c r="G100" t="s">
        <v>361</v>
      </c>
      <c r="H100" t="s">
        <v>52</v>
      </c>
      <c r="I100">
        <v>2.1</v>
      </c>
      <c r="J100">
        <v>35.5</v>
      </c>
      <c r="L100" t="s">
        <v>27</v>
      </c>
      <c r="N100" t="s">
        <v>27</v>
      </c>
      <c r="P100" t="s">
        <v>27</v>
      </c>
      <c r="Q100">
        <v>480</v>
      </c>
      <c r="R100">
        <v>20.22</v>
      </c>
      <c r="S100">
        <v>4.3</v>
      </c>
      <c r="T100">
        <v>4.8</v>
      </c>
      <c r="U100" t="s">
        <v>42</v>
      </c>
      <c r="V100">
        <f t="shared" si="1"/>
        <v>0</v>
      </c>
    </row>
    <row r="101" spans="1:22" x14ac:dyDescent="0.3">
      <c r="A101" s="1">
        <v>45377</v>
      </c>
      <c r="B101" s="2">
        <v>0.7915740740740741</v>
      </c>
      <c r="C101" t="s">
        <v>362</v>
      </c>
      <c r="D101" t="s">
        <v>107</v>
      </c>
      <c r="E101" t="s">
        <v>363</v>
      </c>
      <c r="F101" t="s">
        <v>45</v>
      </c>
      <c r="G101" t="s">
        <v>352</v>
      </c>
      <c r="H101" t="s">
        <v>364</v>
      </c>
      <c r="I101">
        <v>14.4</v>
      </c>
      <c r="J101">
        <v>0</v>
      </c>
      <c r="K101">
        <v>1</v>
      </c>
      <c r="L101" t="s">
        <v>365</v>
      </c>
      <c r="M101">
        <v>0</v>
      </c>
      <c r="N101" t="s">
        <v>27</v>
      </c>
      <c r="O101">
        <v>0</v>
      </c>
      <c r="P101" t="s">
        <v>27</v>
      </c>
      <c r="Q101">
        <v>0</v>
      </c>
      <c r="R101">
        <v>0</v>
      </c>
      <c r="S101">
        <v>0</v>
      </c>
      <c r="T101">
        <v>0</v>
      </c>
      <c r="U101" t="s">
        <v>27</v>
      </c>
      <c r="V101">
        <f t="shared" si="1"/>
        <v>1</v>
      </c>
    </row>
    <row r="102" spans="1:22" hidden="1" x14ac:dyDescent="0.3">
      <c r="A102" s="1">
        <v>45467</v>
      </c>
      <c r="B102" s="2">
        <v>0.75322916666666662</v>
      </c>
      <c r="C102" t="s">
        <v>366</v>
      </c>
      <c r="D102" t="s">
        <v>37</v>
      </c>
      <c r="E102" t="s">
        <v>367</v>
      </c>
      <c r="F102" t="s">
        <v>59</v>
      </c>
      <c r="G102" t="s">
        <v>65</v>
      </c>
      <c r="H102" t="s">
        <v>129</v>
      </c>
      <c r="I102">
        <v>7.5</v>
      </c>
      <c r="J102">
        <v>41.7</v>
      </c>
      <c r="L102" t="s">
        <v>27</v>
      </c>
      <c r="N102" t="s">
        <v>27</v>
      </c>
      <c r="P102" t="s">
        <v>27</v>
      </c>
      <c r="Q102">
        <v>707</v>
      </c>
      <c r="R102">
        <v>44.76</v>
      </c>
      <c r="S102">
        <v>4.8</v>
      </c>
      <c r="T102">
        <v>4.4000000000000004</v>
      </c>
      <c r="U102" t="s">
        <v>35</v>
      </c>
      <c r="V102">
        <f t="shared" si="1"/>
        <v>0</v>
      </c>
    </row>
    <row r="103" spans="1:22" x14ac:dyDescent="0.3">
      <c r="A103" s="1">
        <v>45379</v>
      </c>
      <c r="B103" s="2">
        <v>0.80556712962962962</v>
      </c>
      <c r="C103" t="s">
        <v>368</v>
      </c>
      <c r="D103" t="s">
        <v>84</v>
      </c>
      <c r="E103" t="s">
        <v>369</v>
      </c>
      <c r="F103" t="s">
        <v>50</v>
      </c>
      <c r="G103" t="s">
        <v>26</v>
      </c>
      <c r="H103" t="s">
        <v>370</v>
      </c>
      <c r="I103">
        <v>9.9</v>
      </c>
      <c r="J103">
        <v>0</v>
      </c>
      <c r="K103">
        <v>0</v>
      </c>
      <c r="L103" t="s">
        <v>27</v>
      </c>
      <c r="M103">
        <v>1</v>
      </c>
      <c r="N103" t="s">
        <v>88</v>
      </c>
      <c r="O103">
        <v>0</v>
      </c>
      <c r="P103" t="s">
        <v>27</v>
      </c>
      <c r="Q103">
        <v>0</v>
      </c>
      <c r="R103">
        <v>0</v>
      </c>
      <c r="S103">
        <v>0</v>
      </c>
      <c r="T103">
        <v>0</v>
      </c>
      <c r="U103" t="s">
        <v>27</v>
      </c>
      <c r="V103">
        <f t="shared" si="1"/>
        <v>1</v>
      </c>
    </row>
    <row r="104" spans="1:22" hidden="1" x14ac:dyDescent="0.3">
      <c r="A104" s="1">
        <v>45562</v>
      </c>
      <c r="B104" s="2">
        <v>0.84505787037037039</v>
      </c>
      <c r="C104" t="s">
        <v>371</v>
      </c>
      <c r="D104" t="s">
        <v>37</v>
      </c>
      <c r="E104" t="s">
        <v>372</v>
      </c>
      <c r="F104" t="s">
        <v>24</v>
      </c>
      <c r="G104" t="s">
        <v>373</v>
      </c>
      <c r="H104" t="s">
        <v>121</v>
      </c>
      <c r="I104">
        <v>10</v>
      </c>
      <c r="J104">
        <v>38</v>
      </c>
      <c r="L104" t="s">
        <v>27</v>
      </c>
      <c r="N104" t="s">
        <v>27</v>
      </c>
      <c r="P104" t="s">
        <v>27</v>
      </c>
      <c r="Q104">
        <v>865</v>
      </c>
      <c r="R104">
        <v>43.34</v>
      </c>
      <c r="S104">
        <v>3.2</v>
      </c>
      <c r="T104">
        <v>3.8</v>
      </c>
      <c r="U104" t="s">
        <v>75</v>
      </c>
      <c r="V104">
        <f t="shared" si="1"/>
        <v>0</v>
      </c>
    </row>
    <row r="105" spans="1:22" x14ac:dyDescent="0.3">
      <c r="A105" s="1">
        <v>45408</v>
      </c>
      <c r="B105" s="2">
        <v>0.65684027777777776</v>
      </c>
      <c r="C105" t="s">
        <v>374</v>
      </c>
      <c r="D105" t="s">
        <v>37</v>
      </c>
      <c r="E105" t="s">
        <v>375</v>
      </c>
      <c r="F105" t="s">
        <v>50</v>
      </c>
      <c r="G105" t="s">
        <v>64</v>
      </c>
      <c r="H105" t="s">
        <v>342</v>
      </c>
      <c r="I105">
        <v>10.8</v>
      </c>
      <c r="J105">
        <v>40</v>
      </c>
      <c r="K105">
        <v>0</v>
      </c>
      <c r="L105" t="s">
        <v>27</v>
      </c>
      <c r="M105">
        <v>0</v>
      </c>
      <c r="N105" t="s">
        <v>27</v>
      </c>
      <c r="O105">
        <v>0</v>
      </c>
      <c r="P105" t="s">
        <v>27</v>
      </c>
      <c r="Q105">
        <v>768</v>
      </c>
      <c r="R105">
        <v>5.97</v>
      </c>
      <c r="S105">
        <v>4.3</v>
      </c>
      <c r="T105">
        <v>4.8</v>
      </c>
      <c r="U105" t="s">
        <v>75</v>
      </c>
      <c r="V105">
        <f t="shared" si="1"/>
        <v>0</v>
      </c>
    </row>
    <row r="106" spans="1:22" x14ac:dyDescent="0.3">
      <c r="A106" s="1">
        <v>45431</v>
      </c>
      <c r="B106" s="2">
        <v>0.78282407407407406</v>
      </c>
      <c r="C106" t="s">
        <v>376</v>
      </c>
      <c r="D106" t="s">
        <v>37</v>
      </c>
      <c r="E106" t="s">
        <v>377</v>
      </c>
      <c r="F106" t="s">
        <v>50</v>
      </c>
      <c r="G106" t="s">
        <v>378</v>
      </c>
      <c r="H106" t="s">
        <v>257</v>
      </c>
      <c r="I106">
        <v>7</v>
      </c>
      <c r="J106">
        <v>37</v>
      </c>
      <c r="K106">
        <v>0</v>
      </c>
      <c r="L106" t="s">
        <v>27</v>
      </c>
      <c r="M106">
        <v>0</v>
      </c>
      <c r="N106" t="s">
        <v>27</v>
      </c>
      <c r="O106">
        <v>0</v>
      </c>
      <c r="P106" t="s">
        <v>27</v>
      </c>
      <c r="Q106">
        <v>626</v>
      </c>
      <c r="R106">
        <v>27.96</v>
      </c>
      <c r="S106">
        <v>3.9</v>
      </c>
      <c r="T106">
        <v>4.3</v>
      </c>
      <c r="U106" t="s">
        <v>98</v>
      </c>
      <c r="V106">
        <f t="shared" si="1"/>
        <v>0</v>
      </c>
    </row>
    <row r="107" spans="1:22" hidden="1" x14ac:dyDescent="0.3">
      <c r="A107" s="1">
        <v>45448</v>
      </c>
      <c r="B107" s="2">
        <v>0.46958333333333335</v>
      </c>
      <c r="C107" t="s">
        <v>379</v>
      </c>
      <c r="D107" t="s">
        <v>37</v>
      </c>
      <c r="E107" t="s">
        <v>380</v>
      </c>
      <c r="F107" t="s">
        <v>59</v>
      </c>
      <c r="G107" t="s">
        <v>181</v>
      </c>
      <c r="H107" t="s">
        <v>310</v>
      </c>
      <c r="I107">
        <v>9.1999999999999993</v>
      </c>
      <c r="J107">
        <v>40.4</v>
      </c>
      <c r="L107" t="s">
        <v>27</v>
      </c>
      <c r="N107" t="s">
        <v>27</v>
      </c>
      <c r="P107" t="s">
        <v>27</v>
      </c>
      <c r="Q107">
        <v>443</v>
      </c>
      <c r="R107">
        <v>21.19</v>
      </c>
      <c r="S107">
        <v>4.2</v>
      </c>
      <c r="T107">
        <v>5</v>
      </c>
      <c r="U107" t="s">
        <v>35</v>
      </c>
      <c r="V107">
        <f t="shared" si="1"/>
        <v>0</v>
      </c>
    </row>
    <row r="108" spans="1:22" hidden="1" x14ac:dyDescent="0.3">
      <c r="A108" s="1">
        <v>45298</v>
      </c>
      <c r="B108" s="2">
        <v>0.68160879629629634</v>
      </c>
      <c r="C108" t="s">
        <v>381</v>
      </c>
      <c r="D108" t="s">
        <v>107</v>
      </c>
      <c r="E108" t="s">
        <v>382</v>
      </c>
      <c r="F108" t="s">
        <v>39</v>
      </c>
      <c r="G108" t="s">
        <v>361</v>
      </c>
      <c r="H108" t="s">
        <v>226</v>
      </c>
      <c r="I108">
        <v>7.9</v>
      </c>
      <c r="K108">
        <v>1</v>
      </c>
      <c r="L108" t="s">
        <v>211</v>
      </c>
      <c r="N108" t="s">
        <v>27</v>
      </c>
      <c r="P108" t="s">
        <v>27</v>
      </c>
      <c r="U108" t="s">
        <v>27</v>
      </c>
      <c r="V108">
        <f t="shared" si="1"/>
        <v>1</v>
      </c>
    </row>
    <row r="109" spans="1:22" hidden="1" x14ac:dyDescent="0.3">
      <c r="A109" s="1">
        <v>45401</v>
      </c>
      <c r="B109" s="2">
        <v>0.59336805555555561</v>
      </c>
      <c r="C109" t="s">
        <v>383</v>
      </c>
      <c r="D109" t="s">
        <v>37</v>
      </c>
      <c r="E109" t="s">
        <v>384</v>
      </c>
      <c r="F109" t="s">
        <v>31</v>
      </c>
      <c r="G109" t="s">
        <v>219</v>
      </c>
      <c r="H109" t="s">
        <v>385</v>
      </c>
      <c r="I109">
        <v>9.9</v>
      </c>
      <c r="J109">
        <v>28.7</v>
      </c>
      <c r="L109" t="s">
        <v>27</v>
      </c>
      <c r="N109" t="s">
        <v>27</v>
      </c>
      <c r="P109" t="s">
        <v>27</v>
      </c>
      <c r="Q109">
        <v>226</v>
      </c>
      <c r="R109">
        <v>47.63</v>
      </c>
      <c r="S109">
        <v>3.6</v>
      </c>
      <c r="T109">
        <v>4.0999999999999996</v>
      </c>
      <c r="U109" t="s">
        <v>35</v>
      </c>
      <c r="V109">
        <f t="shared" si="1"/>
        <v>0</v>
      </c>
    </row>
    <row r="110" spans="1:22" hidden="1" x14ac:dyDescent="0.3">
      <c r="A110" s="1">
        <v>45382</v>
      </c>
      <c r="B110" s="2">
        <v>0.69093749999999998</v>
      </c>
      <c r="C110" t="s">
        <v>386</v>
      </c>
      <c r="D110" t="s">
        <v>37</v>
      </c>
      <c r="E110" t="s">
        <v>387</v>
      </c>
      <c r="F110" t="s">
        <v>39</v>
      </c>
      <c r="G110" t="s">
        <v>32</v>
      </c>
      <c r="H110" t="s">
        <v>347</v>
      </c>
      <c r="I110">
        <v>12.8</v>
      </c>
      <c r="J110">
        <v>30.6</v>
      </c>
      <c r="L110" t="s">
        <v>27</v>
      </c>
      <c r="N110" t="s">
        <v>27</v>
      </c>
      <c r="P110" t="s">
        <v>27</v>
      </c>
      <c r="Q110">
        <v>449</v>
      </c>
      <c r="R110">
        <v>24.4</v>
      </c>
      <c r="S110">
        <v>3.3</v>
      </c>
      <c r="T110">
        <v>4.0999999999999996</v>
      </c>
      <c r="U110" t="s">
        <v>35</v>
      </c>
      <c r="V110">
        <f t="shared" si="1"/>
        <v>0</v>
      </c>
    </row>
    <row r="111" spans="1:22" hidden="1" x14ac:dyDescent="0.3">
      <c r="A111" s="1">
        <v>45377</v>
      </c>
      <c r="B111" s="2">
        <v>0.80075231481481479</v>
      </c>
      <c r="C111" t="s">
        <v>388</v>
      </c>
      <c r="D111" t="s">
        <v>37</v>
      </c>
      <c r="E111" t="s">
        <v>389</v>
      </c>
      <c r="F111" t="s">
        <v>59</v>
      </c>
      <c r="G111" t="s">
        <v>104</v>
      </c>
      <c r="H111" t="s">
        <v>148</v>
      </c>
      <c r="I111">
        <v>5.9</v>
      </c>
      <c r="J111">
        <v>21.1</v>
      </c>
      <c r="L111" t="s">
        <v>27</v>
      </c>
      <c r="N111" t="s">
        <v>27</v>
      </c>
      <c r="P111" t="s">
        <v>27</v>
      </c>
      <c r="Q111">
        <v>778</v>
      </c>
      <c r="R111">
        <v>7.49</v>
      </c>
      <c r="S111">
        <v>4.3</v>
      </c>
      <c r="T111">
        <v>4.9000000000000004</v>
      </c>
      <c r="U111" t="s">
        <v>35</v>
      </c>
      <c r="V111">
        <f t="shared" si="1"/>
        <v>0</v>
      </c>
    </row>
    <row r="112" spans="1:22" x14ac:dyDescent="0.3">
      <c r="A112" s="1">
        <v>45453</v>
      </c>
      <c r="B112" s="2">
        <v>0.64225694444444448</v>
      </c>
      <c r="C112" t="s">
        <v>390</v>
      </c>
      <c r="D112" t="s">
        <v>37</v>
      </c>
      <c r="E112" t="s">
        <v>391</v>
      </c>
      <c r="F112" t="s">
        <v>50</v>
      </c>
      <c r="G112" t="s">
        <v>378</v>
      </c>
      <c r="H112" t="s">
        <v>257</v>
      </c>
      <c r="I112">
        <v>14.7</v>
      </c>
      <c r="J112">
        <v>18.8</v>
      </c>
      <c r="K112">
        <v>0</v>
      </c>
      <c r="L112" t="s">
        <v>27</v>
      </c>
      <c r="M112">
        <v>0</v>
      </c>
      <c r="N112" t="s">
        <v>27</v>
      </c>
      <c r="O112">
        <v>0</v>
      </c>
      <c r="P112" t="s">
        <v>27</v>
      </c>
      <c r="Q112">
        <v>361</v>
      </c>
      <c r="R112">
        <v>24.44</v>
      </c>
      <c r="S112">
        <v>4.3</v>
      </c>
      <c r="T112">
        <v>4.8</v>
      </c>
      <c r="U112" t="s">
        <v>35</v>
      </c>
      <c r="V112">
        <f t="shared" si="1"/>
        <v>0</v>
      </c>
    </row>
    <row r="113" spans="1:22" hidden="1" x14ac:dyDescent="0.3">
      <c r="A113" s="1">
        <v>45520</v>
      </c>
      <c r="B113" s="2">
        <v>0.71202546296296299</v>
      </c>
      <c r="C113" t="s">
        <v>392</v>
      </c>
      <c r="D113" t="s">
        <v>37</v>
      </c>
      <c r="E113" t="s">
        <v>393</v>
      </c>
      <c r="F113" t="s">
        <v>39</v>
      </c>
      <c r="G113" t="s">
        <v>394</v>
      </c>
      <c r="H113" t="s">
        <v>170</v>
      </c>
      <c r="I113">
        <v>3.5</v>
      </c>
      <c r="J113">
        <v>30.4</v>
      </c>
      <c r="L113" t="s">
        <v>27</v>
      </c>
      <c r="N113" t="s">
        <v>27</v>
      </c>
      <c r="P113" t="s">
        <v>27</v>
      </c>
      <c r="Q113">
        <v>235</v>
      </c>
      <c r="R113">
        <v>9.1999999999999993</v>
      </c>
      <c r="S113">
        <v>4.3</v>
      </c>
      <c r="T113">
        <v>3.9</v>
      </c>
      <c r="U113" t="s">
        <v>35</v>
      </c>
      <c r="V113">
        <f t="shared" si="1"/>
        <v>0</v>
      </c>
    </row>
    <row r="114" spans="1:22" hidden="1" x14ac:dyDescent="0.3">
      <c r="A114" s="1">
        <v>45326</v>
      </c>
      <c r="B114" s="2">
        <v>0.64740740740740743</v>
      </c>
      <c r="C114" t="s">
        <v>395</v>
      </c>
      <c r="D114" t="s">
        <v>37</v>
      </c>
      <c r="E114" t="s">
        <v>396</v>
      </c>
      <c r="F114" t="s">
        <v>31</v>
      </c>
      <c r="G114" t="s">
        <v>72</v>
      </c>
      <c r="H114" t="s">
        <v>122</v>
      </c>
      <c r="I114">
        <v>8.6</v>
      </c>
      <c r="J114">
        <v>15.9</v>
      </c>
      <c r="L114" t="s">
        <v>27</v>
      </c>
      <c r="N114" t="s">
        <v>27</v>
      </c>
      <c r="P114" t="s">
        <v>27</v>
      </c>
      <c r="Q114">
        <v>186</v>
      </c>
      <c r="R114">
        <v>28.09</v>
      </c>
      <c r="S114">
        <v>4.2</v>
      </c>
      <c r="T114">
        <v>4.4000000000000004</v>
      </c>
      <c r="U114" t="s">
        <v>75</v>
      </c>
      <c r="V114">
        <f t="shared" si="1"/>
        <v>0</v>
      </c>
    </row>
    <row r="115" spans="1:22" hidden="1" x14ac:dyDescent="0.3">
      <c r="A115" s="1">
        <v>45467</v>
      </c>
      <c r="B115" s="2">
        <v>0.78233796296296299</v>
      </c>
      <c r="C115" t="s">
        <v>397</v>
      </c>
      <c r="D115" t="s">
        <v>29</v>
      </c>
      <c r="E115" t="s">
        <v>398</v>
      </c>
      <c r="F115" t="s">
        <v>135</v>
      </c>
      <c r="G115" t="s">
        <v>87</v>
      </c>
      <c r="H115" t="s">
        <v>399</v>
      </c>
      <c r="I115">
        <v>3.2</v>
      </c>
      <c r="J115">
        <v>21.9</v>
      </c>
      <c r="L115" t="s">
        <v>27</v>
      </c>
      <c r="N115" t="s">
        <v>27</v>
      </c>
      <c r="O115">
        <v>1</v>
      </c>
      <c r="P115" t="s">
        <v>74</v>
      </c>
      <c r="Q115">
        <v>544</v>
      </c>
      <c r="R115">
        <v>3.37</v>
      </c>
      <c r="U115" t="s">
        <v>75</v>
      </c>
      <c r="V115">
        <f t="shared" si="1"/>
        <v>0</v>
      </c>
    </row>
    <row r="116" spans="1:22" x14ac:dyDescent="0.3">
      <c r="A116" s="1">
        <v>45374</v>
      </c>
      <c r="B116" s="2">
        <v>0.48006944444444444</v>
      </c>
      <c r="C116" t="s">
        <v>400</v>
      </c>
      <c r="D116" t="s">
        <v>22</v>
      </c>
      <c r="E116" t="s">
        <v>401</v>
      </c>
      <c r="F116" t="s">
        <v>50</v>
      </c>
      <c r="G116" t="s">
        <v>320</v>
      </c>
      <c r="H116" t="s">
        <v>214</v>
      </c>
      <c r="I116">
        <v>0</v>
      </c>
      <c r="J116">
        <v>0</v>
      </c>
      <c r="K116">
        <v>0</v>
      </c>
      <c r="L116" t="s">
        <v>27</v>
      </c>
      <c r="M116">
        <v>0</v>
      </c>
      <c r="N116" t="s">
        <v>27</v>
      </c>
      <c r="O116">
        <v>0</v>
      </c>
      <c r="P116" t="s">
        <v>27</v>
      </c>
      <c r="Q116">
        <v>0</v>
      </c>
      <c r="R116">
        <v>0</v>
      </c>
      <c r="S116">
        <v>0</v>
      </c>
      <c r="T116">
        <v>0</v>
      </c>
      <c r="U116" t="s">
        <v>27</v>
      </c>
      <c r="V116">
        <f t="shared" si="1"/>
        <v>0</v>
      </c>
    </row>
    <row r="117" spans="1:22" hidden="1" x14ac:dyDescent="0.3">
      <c r="A117" s="1">
        <v>45494</v>
      </c>
      <c r="B117" s="2">
        <v>0.44791666666666669</v>
      </c>
      <c r="C117" t="s">
        <v>402</v>
      </c>
      <c r="D117" t="s">
        <v>107</v>
      </c>
      <c r="E117" t="s">
        <v>403</v>
      </c>
      <c r="F117" t="s">
        <v>59</v>
      </c>
      <c r="G117" t="s">
        <v>226</v>
      </c>
      <c r="H117" t="s">
        <v>404</v>
      </c>
      <c r="I117">
        <v>13.1</v>
      </c>
      <c r="K117">
        <v>1</v>
      </c>
      <c r="L117" t="s">
        <v>211</v>
      </c>
      <c r="N117" t="s">
        <v>27</v>
      </c>
      <c r="P117" t="s">
        <v>27</v>
      </c>
      <c r="U117" t="s">
        <v>27</v>
      </c>
      <c r="V117">
        <f t="shared" si="1"/>
        <v>1</v>
      </c>
    </row>
    <row r="118" spans="1:22" hidden="1" x14ac:dyDescent="0.3">
      <c r="A118" s="1">
        <v>45557</v>
      </c>
      <c r="B118" s="2">
        <v>0.2775347222222222</v>
      </c>
      <c r="C118" t="s">
        <v>405</v>
      </c>
      <c r="D118" t="s">
        <v>107</v>
      </c>
      <c r="E118" t="s">
        <v>406</v>
      </c>
      <c r="F118" t="s">
        <v>39</v>
      </c>
      <c r="G118" t="s">
        <v>214</v>
      </c>
      <c r="H118" t="s">
        <v>154</v>
      </c>
      <c r="I118">
        <v>8.1</v>
      </c>
      <c r="K118">
        <v>1</v>
      </c>
      <c r="L118" t="s">
        <v>407</v>
      </c>
      <c r="N118" t="s">
        <v>27</v>
      </c>
      <c r="P118" t="s">
        <v>27</v>
      </c>
      <c r="U118" t="s">
        <v>27</v>
      </c>
      <c r="V118">
        <f t="shared" si="1"/>
        <v>1</v>
      </c>
    </row>
    <row r="119" spans="1:22" x14ac:dyDescent="0.3">
      <c r="A119" s="1">
        <v>45438</v>
      </c>
      <c r="B119" s="2">
        <v>0.94172453703703707</v>
      </c>
      <c r="C119" t="s">
        <v>408</v>
      </c>
      <c r="D119" t="s">
        <v>37</v>
      </c>
      <c r="E119" t="s">
        <v>409</v>
      </c>
      <c r="F119" t="s">
        <v>50</v>
      </c>
      <c r="G119" t="s">
        <v>151</v>
      </c>
      <c r="H119" t="s">
        <v>104</v>
      </c>
      <c r="I119">
        <v>7.7</v>
      </c>
      <c r="J119">
        <v>25</v>
      </c>
      <c r="K119">
        <v>0</v>
      </c>
      <c r="L119" t="s">
        <v>27</v>
      </c>
      <c r="M119">
        <v>0</v>
      </c>
      <c r="N119" t="s">
        <v>27</v>
      </c>
      <c r="O119">
        <v>0</v>
      </c>
      <c r="P119" t="s">
        <v>27</v>
      </c>
      <c r="Q119">
        <v>86</v>
      </c>
      <c r="R119">
        <v>40.1</v>
      </c>
      <c r="S119">
        <v>3.6</v>
      </c>
      <c r="T119">
        <v>4.4000000000000004</v>
      </c>
      <c r="U119" t="s">
        <v>75</v>
      </c>
      <c r="V119">
        <f t="shared" si="1"/>
        <v>0</v>
      </c>
    </row>
    <row r="120" spans="1:22" hidden="1" x14ac:dyDescent="0.3">
      <c r="A120" s="1">
        <v>45381</v>
      </c>
      <c r="B120" s="2">
        <v>0.58008101851851857</v>
      </c>
      <c r="C120" t="s">
        <v>410</v>
      </c>
      <c r="D120" t="s">
        <v>84</v>
      </c>
      <c r="E120" t="s">
        <v>411</v>
      </c>
      <c r="F120" t="s">
        <v>39</v>
      </c>
      <c r="G120" t="s">
        <v>412</v>
      </c>
      <c r="H120" t="s">
        <v>46</v>
      </c>
      <c r="I120">
        <v>8.1</v>
      </c>
      <c r="L120" t="s">
        <v>27</v>
      </c>
      <c r="M120">
        <v>1</v>
      </c>
      <c r="N120" t="s">
        <v>88</v>
      </c>
      <c r="P120" t="s">
        <v>27</v>
      </c>
      <c r="U120" t="s">
        <v>27</v>
      </c>
      <c r="V120">
        <f t="shared" si="1"/>
        <v>1</v>
      </c>
    </row>
    <row r="121" spans="1:22" hidden="1" x14ac:dyDescent="0.3">
      <c r="A121" s="1">
        <v>45554</v>
      </c>
      <c r="B121" s="2">
        <v>0.36623842592592593</v>
      </c>
      <c r="C121" t="s">
        <v>413</v>
      </c>
      <c r="D121" t="s">
        <v>22</v>
      </c>
      <c r="E121" t="s">
        <v>414</v>
      </c>
      <c r="F121" t="s">
        <v>59</v>
      </c>
      <c r="G121" t="s">
        <v>155</v>
      </c>
      <c r="H121" t="s">
        <v>225</v>
      </c>
      <c r="L121" t="s">
        <v>27</v>
      </c>
      <c r="N121" t="s">
        <v>27</v>
      </c>
      <c r="P121" t="s">
        <v>27</v>
      </c>
      <c r="U121" t="s">
        <v>27</v>
      </c>
      <c r="V121">
        <f t="shared" si="1"/>
        <v>0</v>
      </c>
    </row>
    <row r="122" spans="1:22" x14ac:dyDescent="0.3">
      <c r="A122" s="1">
        <v>45652</v>
      </c>
      <c r="B122" s="2">
        <v>0.67842592592592588</v>
      </c>
      <c r="C122" t="s">
        <v>415</v>
      </c>
      <c r="D122" t="s">
        <v>37</v>
      </c>
      <c r="E122" t="s">
        <v>416</v>
      </c>
      <c r="F122" t="s">
        <v>45</v>
      </c>
      <c r="G122" t="s">
        <v>41</v>
      </c>
      <c r="H122" t="s">
        <v>417</v>
      </c>
      <c r="I122">
        <v>8.3000000000000007</v>
      </c>
      <c r="J122">
        <v>43.7</v>
      </c>
      <c r="K122">
        <v>0</v>
      </c>
      <c r="L122" t="s">
        <v>27</v>
      </c>
      <c r="M122">
        <v>0</v>
      </c>
      <c r="N122" t="s">
        <v>27</v>
      </c>
      <c r="O122">
        <v>0</v>
      </c>
      <c r="P122" t="s">
        <v>27</v>
      </c>
      <c r="Q122">
        <v>234</v>
      </c>
      <c r="R122">
        <v>42.5</v>
      </c>
      <c r="S122">
        <v>3.7</v>
      </c>
      <c r="T122">
        <v>4.9000000000000004</v>
      </c>
      <c r="U122" t="s">
        <v>75</v>
      </c>
      <c r="V122">
        <f t="shared" si="1"/>
        <v>0</v>
      </c>
    </row>
    <row r="123" spans="1:22" hidden="1" x14ac:dyDescent="0.3">
      <c r="A123" s="1">
        <v>45471</v>
      </c>
      <c r="B123" s="2">
        <v>0.43228009259259259</v>
      </c>
      <c r="C123" t="s">
        <v>418</v>
      </c>
      <c r="D123" t="s">
        <v>84</v>
      </c>
      <c r="E123" t="s">
        <v>419</v>
      </c>
      <c r="F123" t="s">
        <v>24</v>
      </c>
      <c r="G123" t="s">
        <v>64</v>
      </c>
      <c r="H123" t="s">
        <v>82</v>
      </c>
      <c r="I123">
        <v>11.9</v>
      </c>
      <c r="L123" t="s">
        <v>27</v>
      </c>
      <c r="M123">
        <v>1</v>
      </c>
      <c r="N123" t="s">
        <v>324</v>
      </c>
      <c r="P123" t="s">
        <v>27</v>
      </c>
      <c r="U123" t="s">
        <v>27</v>
      </c>
      <c r="V123">
        <f t="shared" si="1"/>
        <v>1</v>
      </c>
    </row>
    <row r="124" spans="1:22" hidden="1" x14ac:dyDescent="0.3">
      <c r="A124" s="1">
        <v>45626</v>
      </c>
      <c r="B124" s="2">
        <v>0.77557870370370374</v>
      </c>
      <c r="C124" t="s">
        <v>420</v>
      </c>
      <c r="D124" t="s">
        <v>37</v>
      </c>
      <c r="E124" t="s">
        <v>421</v>
      </c>
      <c r="F124" t="s">
        <v>31</v>
      </c>
      <c r="G124" t="s">
        <v>60</v>
      </c>
      <c r="H124" t="s">
        <v>422</v>
      </c>
      <c r="I124">
        <v>6</v>
      </c>
      <c r="J124">
        <v>44.4</v>
      </c>
      <c r="L124" t="s">
        <v>27</v>
      </c>
      <c r="N124" t="s">
        <v>27</v>
      </c>
      <c r="P124" t="s">
        <v>27</v>
      </c>
      <c r="Q124">
        <v>758</v>
      </c>
      <c r="R124">
        <v>41.42</v>
      </c>
      <c r="S124">
        <v>4.9000000000000004</v>
      </c>
      <c r="T124">
        <v>3.6</v>
      </c>
      <c r="U124" t="s">
        <v>75</v>
      </c>
      <c r="V124">
        <f t="shared" si="1"/>
        <v>0</v>
      </c>
    </row>
    <row r="125" spans="1:22" hidden="1" x14ac:dyDescent="0.3">
      <c r="A125" s="1">
        <v>45600</v>
      </c>
      <c r="B125" s="2">
        <v>0.57391203703703708</v>
      </c>
      <c r="C125" t="s">
        <v>423</v>
      </c>
      <c r="D125" t="s">
        <v>29</v>
      </c>
      <c r="E125" t="s">
        <v>424</v>
      </c>
      <c r="F125" t="s">
        <v>39</v>
      </c>
      <c r="G125" t="s">
        <v>394</v>
      </c>
      <c r="H125" t="s">
        <v>425</v>
      </c>
      <c r="I125">
        <v>7.9</v>
      </c>
      <c r="J125">
        <v>16.7</v>
      </c>
      <c r="L125" t="s">
        <v>27</v>
      </c>
      <c r="N125" t="s">
        <v>27</v>
      </c>
      <c r="O125">
        <v>1</v>
      </c>
      <c r="P125" t="s">
        <v>74</v>
      </c>
      <c r="Q125">
        <v>629</v>
      </c>
      <c r="R125">
        <v>17.52</v>
      </c>
      <c r="U125" t="s">
        <v>35</v>
      </c>
      <c r="V125">
        <f t="shared" si="1"/>
        <v>0</v>
      </c>
    </row>
    <row r="126" spans="1:22" hidden="1" x14ac:dyDescent="0.3">
      <c r="A126" s="1">
        <v>45398</v>
      </c>
      <c r="B126" s="2">
        <v>0.82060185185185186</v>
      </c>
      <c r="C126" t="s">
        <v>426</v>
      </c>
      <c r="D126" t="s">
        <v>37</v>
      </c>
      <c r="E126" t="s">
        <v>427</v>
      </c>
      <c r="F126" t="s">
        <v>39</v>
      </c>
      <c r="G126" t="s">
        <v>428</v>
      </c>
      <c r="H126" t="s">
        <v>429</v>
      </c>
      <c r="I126">
        <v>12.5</v>
      </c>
      <c r="J126">
        <v>26.3</v>
      </c>
      <c r="L126" t="s">
        <v>27</v>
      </c>
      <c r="N126" t="s">
        <v>27</v>
      </c>
      <c r="P126" t="s">
        <v>27</v>
      </c>
      <c r="Q126">
        <v>273</v>
      </c>
      <c r="R126">
        <v>31.69</v>
      </c>
      <c r="S126">
        <v>4.4000000000000004</v>
      </c>
      <c r="T126">
        <v>4.8</v>
      </c>
      <c r="U126" t="s">
        <v>35</v>
      </c>
      <c r="V126">
        <f t="shared" si="1"/>
        <v>0</v>
      </c>
    </row>
    <row r="127" spans="1:22" hidden="1" x14ac:dyDescent="0.3">
      <c r="A127" s="1">
        <v>45547</v>
      </c>
      <c r="B127" s="2">
        <v>0.24460648148148148</v>
      </c>
      <c r="C127" t="s">
        <v>430</v>
      </c>
      <c r="D127" t="s">
        <v>37</v>
      </c>
      <c r="E127" t="s">
        <v>431</v>
      </c>
      <c r="F127" t="s">
        <v>39</v>
      </c>
      <c r="G127" t="s">
        <v>257</v>
      </c>
      <c r="H127" t="s">
        <v>173</v>
      </c>
      <c r="I127">
        <v>11.1</v>
      </c>
      <c r="J127">
        <v>19.600000000000001</v>
      </c>
      <c r="L127" t="s">
        <v>27</v>
      </c>
      <c r="N127" t="s">
        <v>27</v>
      </c>
      <c r="P127" t="s">
        <v>27</v>
      </c>
      <c r="Q127">
        <v>117</v>
      </c>
      <c r="R127">
        <v>33.74</v>
      </c>
      <c r="S127">
        <v>4.5</v>
      </c>
      <c r="T127">
        <v>3.7</v>
      </c>
      <c r="U127" t="s">
        <v>42</v>
      </c>
      <c r="V127">
        <f t="shared" si="1"/>
        <v>0</v>
      </c>
    </row>
    <row r="128" spans="1:22" hidden="1" x14ac:dyDescent="0.3">
      <c r="A128" s="1">
        <v>45450</v>
      </c>
      <c r="B128" s="2">
        <v>0.75567129629629626</v>
      </c>
      <c r="C128" t="s">
        <v>432</v>
      </c>
      <c r="D128" t="s">
        <v>37</v>
      </c>
      <c r="E128" t="s">
        <v>433</v>
      </c>
      <c r="F128" t="s">
        <v>31</v>
      </c>
      <c r="G128" t="s">
        <v>52</v>
      </c>
      <c r="H128" t="s">
        <v>46</v>
      </c>
      <c r="I128">
        <v>13.3</v>
      </c>
      <c r="J128">
        <v>15.8</v>
      </c>
      <c r="L128" t="s">
        <v>27</v>
      </c>
      <c r="N128" t="s">
        <v>27</v>
      </c>
      <c r="P128" t="s">
        <v>27</v>
      </c>
      <c r="Q128">
        <v>955</v>
      </c>
      <c r="R128">
        <v>36.82</v>
      </c>
      <c r="S128">
        <v>3.7</v>
      </c>
      <c r="T128">
        <v>3.7</v>
      </c>
      <c r="U128" t="s">
        <v>35</v>
      </c>
      <c r="V128">
        <f t="shared" si="1"/>
        <v>0</v>
      </c>
    </row>
    <row r="129" spans="1:22" hidden="1" x14ac:dyDescent="0.3">
      <c r="A129" s="1">
        <v>45444</v>
      </c>
      <c r="B129" s="2">
        <v>0.66361111111111115</v>
      </c>
      <c r="C129" t="s">
        <v>434</v>
      </c>
      <c r="D129" t="s">
        <v>37</v>
      </c>
      <c r="E129" t="s">
        <v>435</v>
      </c>
      <c r="F129" t="s">
        <v>31</v>
      </c>
      <c r="G129" t="s">
        <v>436</v>
      </c>
      <c r="H129" t="s">
        <v>97</v>
      </c>
      <c r="I129">
        <v>9.6999999999999993</v>
      </c>
      <c r="J129">
        <v>31.5</v>
      </c>
      <c r="L129" t="s">
        <v>27</v>
      </c>
      <c r="N129" t="s">
        <v>27</v>
      </c>
      <c r="P129" t="s">
        <v>27</v>
      </c>
      <c r="Q129">
        <v>139</v>
      </c>
      <c r="R129">
        <v>38.75</v>
      </c>
      <c r="S129">
        <v>4.4000000000000004</v>
      </c>
      <c r="T129">
        <v>4.3</v>
      </c>
      <c r="U129" t="s">
        <v>35</v>
      </c>
      <c r="V129">
        <f t="shared" si="1"/>
        <v>0</v>
      </c>
    </row>
    <row r="130" spans="1:22" hidden="1" x14ac:dyDescent="0.3">
      <c r="A130" s="1">
        <v>45417</v>
      </c>
      <c r="B130" s="2">
        <v>0.59541666666666671</v>
      </c>
      <c r="C130" t="s">
        <v>437</v>
      </c>
      <c r="D130" t="s">
        <v>37</v>
      </c>
      <c r="E130" t="s">
        <v>438</v>
      </c>
      <c r="F130" t="s">
        <v>59</v>
      </c>
      <c r="G130" t="s">
        <v>118</v>
      </c>
      <c r="H130" t="s">
        <v>72</v>
      </c>
      <c r="I130">
        <v>13.3</v>
      </c>
      <c r="J130">
        <v>30.7</v>
      </c>
      <c r="L130" t="s">
        <v>27</v>
      </c>
      <c r="N130" t="s">
        <v>27</v>
      </c>
      <c r="P130" t="s">
        <v>27</v>
      </c>
      <c r="Q130">
        <v>255</v>
      </c>
      <c r="R130">
        <v>17.07</v>
      </c>
      <c r="S130">
        <v>4.3</v>
      </c>
      <c r="T130">
        <v>4.4000000000000004</v>
      </c>
      <c r="U130" t="s">
        <v>75</v>
      </c>
      <c r="V130">
        <f t="shared" ref="V130:V193" si="2">SUM(K130,M130)</f>
        <v>0</v>
      </c>
    </row>
    <row r="131" spans="1:22" hidden="1" x14ac:dyDescent="0.3">
      <c r="A131" s="1">
        <v>45306</v>
      </c>
      <c r="B131" s="2">
        <v>0.71210648148148148</v>
      </c>
      <c r="C131" t="s">
        <v>439</v>
      </c>
      <c r="D131" t="s">
        <v>37</v>
      </c>
      <c r="E131" t="s">
        <v>440</v>
      </c>
      <c r="F131" t="s">
        <v>39</v>
      </c>
      <c r="G131" t="s">
        <v>441</v>
      </c>
      <c r="H131" t="s">
        <v>219</v>
      </c>
      <c r="I131">
        <v>9.5</v>
      </c>
      <c r="J131">
        <v>18</v>
      </c>
      <c r="L131" t="s">
        <v>27</v>
      </c>
      <c r="N131" t="s">
        <v>27</v>
      </c>
      <c r="P131" t="s">
        <v>27</v>
      </c>
      <c r="Q131">
        <v>1212</v>
      </c>
      <c r="R131">
        <v>19.18</v>
      </c>
      <c r="S131">
        <v>4.3</v>
      </c>
      <c r="T131">
        <v>4.3</v>
      </c>
      <c r="U131" t="s">
        <v>35</v>
      </c>
      <c r="V131">
        <f t="shared" si="2"/>
        <v>0</v>
      </c>
    </row>
    <row r="132" spans="1:22" hidden="1" x14ac:dyDescent="0.3">
      <c r="A132" s="1">
        <v>45481</v>
      </c>
      <c r="B132" s="2">
        <v>0.7431712962962963</v>
      </c>
      <c r="C132" t="s">
        <v>442</v>
      </c>
      <c r="D132" t="s">
        <v>37</v>
      </c>
      <c r="E132" t="s">
        <v>443</v>
      </c>
      <c r="F132" t="s">
        <v>31</v>
      </c>
      <c r="G132" t="s">
        <v>148</v>
      </c>
      <c r="H132" t="s">
        <v>302</v>
      </c>
      <c r="I132">
        <v>10</v>
      </c>
      <c r="J132">
        <v>23.6</v>
      </c>
      <c r="L132" t="s">
        <v>27</v>
      </c>
      <c r="N132" t="s">
        <v>27</v>
      </c>
      <c r="P132" t="s">
        <v>27</v>
      </c>
      <c r="Q132">
        <v>81</v>
      </c>
      <c r="R132">
        <v>23.93</v>
      </c>
      <c r="S132">
        <v>4.7</v>
      </c>
      <c r="T132">
        <v>3.9</v>
      </c>
      <c r="U132" t="s">
        <v>42</v>
      </c>
      <c r="V132">
        <f t="shared" si="2"/>
        <v>0</v>
      </c>
    </row>
    <row r="133" spans="1:22" hidden="1" x14ac:dyDescent="0.3">
      <c r="A133" s="1">
        <v>45518</v>
      </c>
      <c r="B133" s="2">
        <v>0.7368055555555556</v>
      </c>
      <c r="C133" t="s">
        <v>444</v>
      </c>
      <c r="D133" t="s">
        <v>37</v>
      </c>
      <c r="E133" t="s">
        <v>445</v>
      </c>
      <c r="F133" t="s">
        <v>39</v>
      </c>
      <c r="G133" t="s">
        <v>65</v>
      </c>
      <c r="H133" t="s">
        <v>78</v>
      </c>
      <c r="I133">
        <v>3.6</v>
      </c>
      <c r="J133">
        <v>24.2</v>
      </c>
      <c r="L133" t="s">
        <v>27</v>
      </c>
      <c r="N133" t="s">
        <v>27</v>
      </c>
      <c r="P133" t="s">
        <v>27</v>
      </c>
      <c r="Q133">
        <v>940</v>
      </c>
      <c r="R133">
        <v>29.09</v>
      </c>
      <c r="S133">
        <v>4.2</v>
      </c>
      <c r="T133">
        <v>4.5999999999999996</v>
      </c>
      <c r="U133" t="s">
        <v>35</v>
      </c>
      <c r="V133">
        <f t="shared" si="2"/>
        <v>0</v>
      </c>
    </row>
    <row r="134" spans="1:22" hidden="1" x14ac:dyDescent="0.3">
      <c r="A134" s="1">
        <v>45504</v>
      </c>
      <c r="B134" s="2">
        <v>0.71361111111111108</v>
      </c>
      <c r="C134" t="s">
        <v>446</v>
      </c>
      <c r="D134" t="s">
        <v>84</v>
      </c>
      <c r="E134" t="s">
        <v>447</v>
      </c>
      <c r="F134" t="s">
        <v>39</v>
      </c>
      <c r="G134" t="s">
        <v>26</v>
      </c>
      <c r="H134" t="s">
        <v>82</v>
      </c>
      <c r="I134">
        <v>8.5</v>
      </c>
      <c r="L134" t="s">
        <v>27</v>
      </c>
      <c r="M134">
        <v>1</v>
      </c>
      <c r="N134" t="s">
        <v>324</v>
      </c>
      <c r="P134" t="s">
        <v>27</v>
      </c>
      <c r="U134" t="s">
        <v>27</v>
      </c>
      <c r="V134">
        <f t="shared" si="2"/>
        <v>1</v>
      </c>
    </row>
    <row r="135" spans="1:22" hidden="1" x14ac:dyDescent="0.3">
      <c r="A135" s="1">
        <v>45420</v>
      </c>
      <c r="B135" s="2">
        <v>0.69260416666666669</v>
      </c>
      <c r="C135" t="s">
        <v>448</v>
      </c>
      <c r="D135" t="s">
        <v>37</v>
      </c>
      <c r="E135" t="s">
        <v>449</v>
      </c>
      <c r="F135" t="s">
        <v>24</v>
      </c>
      <c r="G135" t="s">
        <v>337</v>
      </c>
      <c r="H135" t="s">
        <v>450</v>
      </c>
      <c r="I135">
        <v>10</v>
      </c>
      <c r="J135">
        <v>17.899999999999999</v>
      </c>
      <c r="L135" t="s">
        <v>27</v>
      </c>
      <c r="N135" t="s">
        <v>27</v>
      </c>
      <c r="P135" t="s">
        <v>27</v>
      </c>
      <c r="Q135">
        <v>98</v>
      </c>
      <c r="R135">
        <v>27.55</v>
      </c>
      <c r="S135">
        <v>4.2</v>
      </c>
      <c r="T135">
        <v>4.0999999999999996</v>
      </c>
      <c r="U135" t="s">
        <v>75</v>
      </c>
      <c r="V135">
        <f t="shared" si="2"/>
        <v>0</v>
      </c>
    </row>
    <row r="136" spans="1:22" x14ac:dyDescent="0.3">
      <c r="A136" s="1">
        <v>45502</v>
      </c>
      <c r="B136" s="2">
        <v>0.51981481481481484</v>
      </c>
      <c r="C136" t="s">
        <v>451</v>
      </c>
      <c r="D136" t="s">
        <v>37</v>
      </c>
      <c r="E136" t="s">
        <v>452</v>
      </c>
      <c r="F136" t="s">
        <v>45</v>
      </c>
      <c r="G136" t="s">
        <v>253</v>
      </c>
      <c r="H136" t="s">
        <v>241</v>
      </c>
      <c r="I136">
        <v>5.9</v>
      </c>
      <c r="J136">
        <v>15.5</v>
      </c>
      <c r="K136">
        <v>0</v>
      </c>
      <c r="L136" t="s">
        <v>27</v>
      </c>
      <c r="M136">
        <v>0</v>
      </c>
      <c r="N136" t="s">
        <v>27</v>
      </c>
      <c r="O136">
        <v>0</v>
      </c>
      <c r="P136" t="s">
        <v>27</v>
      </c>
      <c r="Q136">
        <v>724</v>
      </c>
      <c r="R136">
        <v>14</v>
      </c>
      <c r="S136">
        <v>4.0999999999999996</v>
      </c>
      <c r="T136">
        <v>4.2</v>
      </c>
      <c r="U136" t="s">
        <v>75</v>
      </c>
      <c r="V136">
        <f t="shared" si="2"/>
        <v>0</v>
      </c>
    </row>
    <row r="137" spans="1:22" hidden="1" x14ac:dyDescent="0.3">
      <c r="A137" s="1">
        <v>45513</v>
      </c>
      <c r="B137" s="2">
        <v>0.69554398148148144</v>
      </c>
      <c r="C137" t="s">
        <v>453</v>
      </c>
      <c r="D137" t="s">
        <v>37</v>
      </c>
      <c r="E137" t="s">
        <v>454</v>
      </c>
      <c r="F137" t="s">
        <v>24</v>
      </c>
      <c r="G137" t="s">
        <v>109</v>
      </c>
      <c r="H137" t="s">
        <v>194</v>
      </c>
      <c r="I137">
        <v>8</v>
      </c>
      <c r="J137">
        <v>25.3</v>
      </c>
      <c r="L137" t="s">
        <v>27</v>
      </c>
      <c r="N137" t="s">
        <v>27</v>
      </c>
      <c r="P137" t="s">
        <v>27</v>
      </c>
      <c r="Q137">
        <v>749</v>
      </c>
      <c r="R137">
        <v>47.3</v>
      </c>
      <c r="S137">
        <v>4.4000000000000004</v>
      </c>
      <c r="T137">
        <v>4.3</v>
      </c>
      <c r="U137" t="s">
        <v>35</v>
      </c>
      <c r="V137">
        <f t="shared" si="2"/>
        <v>0</v>
      </c>
    </row>
    <row r="138" spans="1:22" hidden="1" x14ac:dyDescent="0.3">
      <c r="A138" s="1">
        <v>45519</v>
      </c>
      <c r="B138" s="2">
        <v>0.92770833333333336</v>
      </c>
      <c r="C138" t="s">
        <v>455</v>
      </c>
      <c r="D138" t="s">
        <v>22</v>
      </c>
      <c r="E138" t="s">
        <v>456</v>
      </c>
      <c r="F138" t="s">
        <v>24</v>
      </c>
      <c r="G138" t="s">
        <v>93</v>
      </c>
      <c r="H138" t="s">
        <v>141</v>
      </c>
      <c r="L138" t="s">
        <v>27</v>
      </c>
      <c r="N138" t="s">
        <v>27</v>
      </c>
      <c r="P138" t="s">
        <v>27</v>
      </c>
      <c r="U138" t="s">
        <v>27</v>
      </c>
      <c r="V138">
        <f t="shared" si="2"/>
        <v>0</v>
      </c>
    </row>
    <row r="139" spans="1:22" hidden="1" x14ac:dyDescent="0.3">
      <c r="A139" s="1">
        <v>45567</v>
      </c>
      <c r="B139" s="2">
        <v>0.38209490740740742</v>
      </c>
      <c r="C139" t="s">
        <v>457</v>
      </c>
      <c r="D139" t="s">
        <v>37</v>
      </c>
      <c r="E139" t="s">
        <v>458</v>
      </c>
      <c r="F139" t="s">
        <v>39</v>
      </c>
      <c r="G139" t="s">
        <v>148</v>
      </c>
      <c r="H139" t="s">
        <v>137</v>
      </c>
      <c r="I139">
        <v>11.5</v>
      </c>
      <c r="J139">
        <v>37.4</v>
      </c>
      <c r="L139" t="s">
        <v>27</v>
      </c>
      <c r="N139" t="s">
        <v>27</v>
      </c>
      <c r="P139" t="s">
        <v>27</v>
      </c>
      <c r="Q139">
        <v>244</v>
      </c>
      <c r="R139">
        <v>14.59</v>
      </c>
      <c r="S139">
        <v>4.0999999999999996</v>
      </c>
      <c r="T139">
        <v>4.8</v>
      </c>
      <c r="U139" t="s">
        <v>35</v>
      </c>
      <c r="V139">
        <f t="shared" si="2"/>
        <v>0</v>
      </c>
    </row>
    <row r="140" spans="1:22" hidden="1" x14ac:dyDescent="0.3">
      <c r="A140" s="1">
        <v>45424</v>
      </c>
      <c r="B140" s="2">
        <v>4.7997685185185185E-2</v>
      </c>
      <c r="C140" t="s">
        <v>459</v>
      </c>
      <c r="D140" t="s">
        <v>22</v>
      </c>
      <c r="E140" t="s">
        <v>460</v>
      </c>
      <c r="F140" t="s">
        <v>39</v>
      </c>
      <c r="G140" t="s">
        <v>399</v>
      </c>
      <c r="H140" t="s">
        <v>461</v>
      </c>
      <c r="L140" t="s">
        <v>27</v>
      </c>
      <c r="N140" t="s">
        <v>27</v>
      </c>
      <c r="P140" t="s">
        <v>27</v>
      </c>
      <c r="U140" t="s">
        <v>27</v>
      </c>
      <c r="V140">
        <f t="shared" si="2"/>
        <v>0</v>
      </c>
    </row>
    <row r="141" spans="1:22" hidden="1" x14ac:dyDescent="0.3">
      <c r="A141" s="1">
        <v>45342</v>
      </c>
      <c r="B141" s="2">
        <v>0.78581018518518519</v>
      </c>
      <c r="C141" t="s">
        <v>462</v>
      </c>
      <c r="D141" t="s">
        <v>29</v>
      </c>
      <c r="E141" t="s">
        <v>463</v>
      </c>
      <c r="F141" t="s">
        <v>39</v>
      </c>
      <c r="G141" t="s">
        <v>167</v>
      </c>
      <c r="H141" t="s">
        <v>464</v>
      </c>
      <c r="I141">
        <v>2.6</v>
      </c>
      <c r="J141">
        <v>22.8</v>
      </c>
      <c r="L141" t="s">
        <v>27</v>
      </c>
      <c r="N141" t="s">
        <v>27</v>
      </c>
      <c r="O141">
        <v>1</v>
      </c>
      <c r="P141" t="s">
        <v>34</v>
      </c>
      <c r="Q141">
        <v>351</v>
      </c>
      <c r="R141">
        <v>8.68</v>
      </c>
      <c r="U141" t="s">
        <v>35</v>
      </c>
      <c r="V141">
        <f t="shared" si="2"/>
        <v>0</v>
      </c>
    </row>
    <row r="142" spans="1:22" hidden="1" x14ac:dyDescent="0.3">
      <c r="A142" s="1">
        <v>45438</v>
      </c>
      <c r="B142" s="2">
        <v>0.86525462962962962</v>
      </c>
      <c r="C142" t="s">
        <v>465</v>
      </c>
      <c r="D142" t="s">
        <v>37</v>
      </c>
      <c r="E142" t="s">
        <v>466</v>
      </c>
      <c r="F142" t="s">
        <v>39</v>
      </c>
      <c r="G142" t="s">
        <v>422</v>
      </c>
      <c r="H142" t="s">
        <v>361</v>
      </c>
      <c r="I142">
        <v>5.4</v>
      </c>
      <c r="J142">
        <v>28.9</v>
      </c>
      <c r="L142" t="s">
        <v>27</v>
      </c>
      <c r="N142" t="s">
        <v>27</v>
      </c>
      <c r="P142" t="s">
        <v>27</v>
      </c>
      <c r="Q142">
        <v>585</v>
      </c>
      <c r="R142">
        <v>34.14</v>
      </c>
      <c r="S142">
        <v>4.5999999999999996</v>
      </c>
      <c r="T142">
        <v>4.0999999999999996</v>
      </c>
      <c r="U142" t="s">
        <v>42</v>
      </c>
      <c r="V142">
        <f t="shared" si="2"/>
        <v>0</v>
      </c>
    </row>
    <row r="143" spans="1:22" hidden="1" x14ac:dyDescent="0.3">
      <c r="A143" s="1">
        <v>45650</v>
      </c>
      <c r="B143" s="2">
        <v>0.4377314814814815</v>
      </c>
      <c r="C143" t="s">
        <v>467</v>
      </c>
      <c r="D143" t="s">
        <v>37</v>
      </c>
      <c r="E143" t="s">
        <v>468</v>
      </c>
      <c r="F143" t="s">
        <v>39</v>
      </c>
      <c r="G143" t="s">
        <v>370</v>
      </c>
      <c r="H143" t="s">
        <v>189</v>
      </c>
      <c r="I143">
        <v>6.4</v>
      </c>
      <c r="J143">
        <v>44.7</v>
      </c>
      <c r="L143" t="s">
        <v>27</v>
      </c>
      <c r="N143" t="s">
        <v>27</v>
      </c>
      <c r="P143" t="s">
        <v>27</v>
      </c>
      <c r="Q143">
        <v>554</v>
      </c>
      <c r="R143">
        <v>31.79</v>
      </c>
      <c r="S143">
        <v>4.3</v>
      </c>
      <c r="T143">
        <v>4.5999999999999996</v>
      </c>
      <c r="U143" t="s">
        <v>75</v>
      </c>
      <c r="V143">
        <f t="shared" si="2"/>
        <v>0</v>
      </c>
    </row>
    <row r="144" spans="1:22" x14ac:dyDescent="0.3">
      <c r="A144" s="1">
        <v>45450</v>
      </c>
      <c r="B144" s="2">
        <v>0.71665509259259264</v>
      </c>
      <c r="C144" t="s">
        <v>469</v>
      </c>
      <c r="D144" t="s">
        <v>37</v>
      </c>
      <c r="E144" t="s">
        <v>470</v>
      </c>
      <c r="F144" t="s">
        <v>50</v>
      </c>
      <c r="G144" t="s">
        <v>425</v>
      </c>
      <c r="H144" t="s">
        <v>299</v>
      </c>
      <c r="I144">
        <v>10.8</v>
      </c>
      <c r="J144">
        <v>28.5</v>
      </c>
      <c r="K144">
        <v>0</v>
      </c>
      <c r="L144" t="s">
        <v>27</v>
      </c>
      <c r="M144">
        <v>0</v>
      </c>
      <c r="N144" t="s">
        <v>27</v>
      </c>
      <c r="O144">
        <v>0</v>
      </c>
      <c r="P144" t="s">
        <v>27</v>
      </c>
      <c r="Q144">
        <v>803</v>
      </c>
      <c r="R144">
        <v>25.01</v>
      </c>
      <c r="S144">
        <v>4.0999999999999996</v>
      </c>
      <c r="T144">
        <v>4.5</v>
      </c>
      <c r="U144" t="s">
        <v>138</v>
      </c>
      <c r="V144">
        <f t="shared" si="2"/>
        <v>0</v>
      </c>
    </row>
    <row r="145" spans="1:22" hidden="1" x14ac:dyDescent="0.3">
      <c r="A145" s="1">
        <v>45410</v>
      </c>
      <c r="B145" s="2">
        <v>0.83265046296296297</v>
      </c>
      <c r="C145" t="s">
        <v>471</v>
      </c>
      <c r="D145" t="s">
        <v>37</v>
      </c>
      <c r="E145" t="s">
        <v>472</v>
      </c>
      <c r="F145" t="s">
        <v>59</v>
      </c>
      <c r="G145" t="s">
        <v>473</v>
      </c>
      <c r="H145" t="s">
        <v>254</v>
      </c>
      <c r="I145">
        <v>9.4</v>
      </c>
      <c r="J145">
        <v>24.8</v>
      </c>
      <c r="L145" t="s">
        <v>27</v>
      </c>
      <c r="N145" t="s">
        <v>27</v>
      </c>
      <c r="P145" t="s">
        <v>27</v>
      </c>
      <c r="Q145">
        <v>388</v>
      </c>
      <c r="R145">
        <v>17.559999999999999</v>
      </c>
      <c r="S145">
        <v>4.2</v>
      </c>
      <c r="T145">
        <v>4.7</v>
      </c>
      <c r="U145" t="s">
        <v>35</v>
      </c>
      <c r="V145">
        <f t="shared" si="2"/>
        <v>0</v>
      </c>
    </row>
    <row r="146" spans="1:22" x14ac:dyDescent="0.3">
      <c r="A146" s="1">
        <v>45317</v>
      </c>
      <c r="B146" s="2">
        <v>0.75971064814814815</v>
      </c>
      <c r="C146" t="s">
        <v>474</v>
      </c>
      <c r="D146" t="s">
        <v>107</v>
      </c>
      <c r="E146" t="s">
        <v>475</v>
      </c>
      <c r="F146" t="s">
        <v>50</v>
      </c>
      <c r="G146" t="s">
        <v>32</v>
      </c>
      <c r="H146" t="s">
        <v>476</v>
      </c>
      <c r="I146">
        <v>7</v>
      </c>
      <c r="J146">
        <v>0</v>
      </c>
      <c r="K146">
        <v>1</v>
      </c>
      <c r="L146" t="s">
        <v>477</v>
      </c>
      <c r="M146">
        <v>0</v>
      </c>
      <c r="N146" t="s">
        <v>27</v>
      </c>
      <c r="O146">
        <v>0</v>
      </c>
      <c r="P146" t="s">
        <v>27</v>
      </c>
      <c r="Q146">
        <v>0</v>
      </c>
      <c r="R146">
        <v>0</v>
      </c>
      <c r="S146">
        <v>0</v>
      </c>
      <c r="T146">
        <v>0</v>
      </c>
      <c r="U146" t="s">
        <v>27</v>
      </c>
      <c r="V146">
        <f t="shared" si="2"/>
        <v>1</v>
      </c>
    </row>
    <row r="147" spans="1:22" hidden="1" x14ac:dyDescent="0.3">
      <c r="A147" s="1">
        <v>45309</v>
      </c>
      <c r="B147" s="2">
        <v>0.9614583333333333</v>
      </c>
      <c r="C147" t="s">
        <v>478</v>
      </c>
      <c r="D147" t="s">
        <v>37</v>
      </c>
      <c r="E147" t="s">
        <v>479</v>
      </c>
      <c r="F147" t="s">
        <v>59</v>
      </c>
      <c r="G147" t="s">
        <v>277</v>
      </c>
      <c r="H147" t="s">
        <v>480</v>
      </c>
      <c r="I147">
        <v>11.2</v>
      </c>
      <c r="J147">
        <v>38.5</v>
      </c>
      <c r="L147" t="s">
        <v>27</v>
      </c>
      <c r="N147" t="s">
        <v>27</v>
      </c>
      <c r="P147" t="s">
        <v>27</v>
      </c>
      <c r="Q147">
        <v>192</v>
      </c>
      <c r="R147">
        <v>48.96</v>
      </c>
      <c r="S147">
        <v>3.1</v>
      </c>
      <c r="T147">
        <v>4.5999999999999996</v>
      </c>
      <c r="U147" t="s">
        <v>35</v>
      </c>
      <c r="V147">
        <f t="shared" si="2"/>
        <v>0</v>
      </c>
    </row>
    <row r="148" spans="1:22" hidden="1" x14ac:dyDescent="0.3">
      <c r="A148" s="1">
        <v>45397</v>
      </c>
      <c r="B148" s="2">
        <v>0.79407407407407404</v>
      </c>
      <c r="C148" t="s">
        <v>481</v>
      </c>
      <c r="D148" t="s">
        <v>37</v>
      </c>
      <c r="E148" t="s">
        <v>482</v>
      </c>
      <c r="F148" t="s">
        <v>59</v>
      </c>
      <c r="G148" t="s">
        <v>145</v>
      </c>
      <c r="H148" t="s">
        <v>399</v>
      </c>
      <c r="I148">
        <v>9</v>
      </c>
      <c r="J148">
        <v>39.1</v>
      </c>
      <c r="L148" t="s">
        <v>27</v>
      </c>
      <c r="N148" t="s">
        <v>27</v>
      </c>
      <c r="P148" t="s">
        <v>27</v>
      </c>
      <c r="Q148">
        <v>79</v>
      </c>
      <c r="R148">
        <v>32.909999999999997</v>
      </c>
      <c r="S148">
        <v>4.4000000000000004</v>
      </c>
      <c r="T148">
        <v>3.8</v>
      </c>
      <c r="U148" t="s">
        <v>98</v>
      </c>
      <c r="V148">
        <f t="shared" si="2"/>
        <v>0</v>
      </c>
    </row>
    <row r="149" spans="1:22" hidden="1" x14ac:dyDescent="0.3">
      <c r="A149" s="1">
        <v>45645</v>
      </c>
      <c r="B149" s="2">
        <v>0.86318287037037034</v>
      </c>
      <c r="C149" t="s">
        <v>483</v>
      </c>
      <c r="D149" t="s">
        <v>22</v>
      </c>
      <c r="E149" t="s">
        <v>484</v>
      </c>
      <c r="F149" t="s">
        <v>59</v>
      </c>
      <c r="G149" t="s">
        <v>118</v>
      </c>
      <c r="H149" t="s">
        <v>485</v>
      </c>
      <c r="L149" t="s">
        <v>27</v>
      </c>
      <c r="N149" t="s">
        <v>27</v>
      </c>
      <c r="P149" t="s">
        <v>27</v>
      </c>
      <c r="U149" t="s">
        <v>27</v>
      </c>
      <c r="V149">
        <f t="shared" si="2"/>
        <v>0</v>
      </c>
    </row>
    <row r="150" spans="1:22" x14ac:dyDescent="0.3">
      <c r="A150" s="1">
        <v>45313</v>
      </c>
      <c r="B150" s="2">
        <v>0.76643518518518516</v>
      </c>
      <c r="C150" t="s">
        <v>486</v>
      </c>
      <c r="D150" t="s">
        <v>37</v>
      </c>
      <c r="E150" t="s">
        <v>487</v>
      </c>
      <c r="F150" t="s">
        <v>50</v>
      </c>
      <c r="G150" t="s">
        <v>249</v>
      </c>
      <c r="H150" t="s">
        <v>136</v>
      </c>
      <c r="I150">
        <v>2.4</v>
      </c>
      <c r="J150">
        <v>26.6</v>
      </c>
      <c r="K150">
        <v>0</v>
      </c>
      <c r="L150" t="s">
        <v>27</v>
      </c>
      <c r="M150">
        <v>0</v>
      </c>
      <c r="N150" t="s">
        <v>27</v>
      </c>
      <c r="O150">
        <v>0</v>
      </c>
      <c r="P150" t="s">
        <v>27</v>
      </c>
      <c r="Q150">
        <v>242</v>
      </c>
      <c r="R150">
        <v>45.7</v>
      </c>
      <c r="S150">
        <v>4</v>
      </c>
      <c r="T150">
        <v>4.9000000000000004</v>
      </c>
      <c r="U150" t="s">
        <v>35</v>
      </c>
      <c r="V150">
        <f t="shared" si="2"/>
        <v>0</v>
      </c>
    </row>
    <row r="151" spans="1:22" hidden="1" x14ac:dyDescent="0.3">
      <c r="A151" s="1">
        <v>45512</v>
      </c>
      <c r="B151" s="2">
        <v>0.8846180555555555</v>
      </c>
      <c r="C151" t="s">
        <v>488</v>
      </c>
      <c r="D151" t="s">
        <v>107</v>
      </c>
      <c r="E151" t="s">
        <v>489</v>
      </c>
      <c r="F151" t="s">
        <v>31</v>
      </c>
      <c r="G151" t="s">
        <v>86</v>
      </c>
      <c r="H151" t="s">
        <v>173</v>
      </c>
      <c r="I151">
        <v>13.4</v>
      </c>
      <c r="K151">
        <v>1</v>
      </c>
      <c r="L151" t="s">
        <v>211</v>
      </c>
      <c r="N151" t="s">
        <v>27</v>
      </c>
      <c r="P151" t="s">
        <v>27</v>
      </c>
      <c r="U151" t="s">
        <v>27</v>
      </c>
      <c r="V151">
        <f t="shared" si="2"/>
        <v>1</v>
      </c>
    </row>
    <row r="152" spans="1:22" hidden="1" x14ac:dyDescent="0.3">
      <c r="A152" s="1">
        <v>45433</v>
      </c>
      <c r="B152" s="2">
        <v>0.85552083333333329</v>
      </c>
      <c r="C152" t="s">
        <v>490</v>
      </c>
      <c r="D152" t="s">
        <v>37</v>
      </c>
      <c r="E152" t="s">
        <v>491</v>
      </c>
      <c r="F152" t="s">
        <v>59</v>
      </c>
      <c r="G152" t="s">
        <v>122</v>
      </c>
      <c r="H152" t="s">
        <v>361</v>
      </c>
      <c r="I152">
        <v>5.4</v>
      </c>
      <c r="J152">
        <v>32.6</v>
      </c>
      <c r="L152" t="s">
        <v>27</v>
      </c>
      <c r="N152" t="s">
        <v>27</v>
      </c>
      <c r="P152" t="s">
        <v>27</v>
      </c>
      <c r="Q152">
        <v>323</v>
      </c>
      <c r="R152">
        <v>38.32</v>
      </c>
      <c r="S152">
        <v>4.4000000000000004</v>
      </c>
      <c r="T152">
        <v>3.7</v>
      </c>
      <c r="U152" t="s">
        <v>98</v>
      </c>
      <c r="V152">
        <f t="shared" si="2"/>
        <v>0</v>
      </c>
    </row>
    <row r="153" spans="1:22" hidden="1" x14ac:dyDescent="0.3">
      <c r="A153" s="1">
        <v>45521</v>
      </c>
      <c r="B153" s="2">
        <v>0.52434027777777781</v>
      </c>
      <c r="C153" t="s">
        <v>492</v>
      </c>
      <c r="D153" t="s">
        <v>84</v>
      </c>
      <c r="E153" t="s">
        <v>493</v>
      </c>
      <c r="F153" t="s">
        <v>39</v>
      </c>
      <c r="G153" t="s">
        <v>310</v>
      </c>
      <c r="H153" t="s">
        <v>436</v>
      </c>
      <c r="I153">
        <v>7.7</v>
      </c>
      <c r="L153" t="s">
        <v>27</v>
      </c>
      <c r="M153">
        <v>1</v>
      </c>
      <c r="N153" t="s">
        <v>105</v>
      </c>
      <c r="P153" t="s">
        <v>27</v>
      </c>
      <c r="U153" t="s">
        <v>27</v>
      </c>
      <c r="V153">
        <f t="shared" si="2"/>
        <v>1</v>
      </c>
    </row>
    <row r="154" spans="1:22" hidden="1" x14ac:dyDescent="0.3">
      <c r="A154" s="1">
        <v>45445</v>
      </c>
      <c r="B154" s="2">
        <v>0.89401620370370372</v>
      </c>
      <c r="C154" t="s">
        <v>494</v>
      </c>
      <c r="D154" t="s">
        <v>37</v>
      </c>
      <c r="E154" t="s">
        <v>495</v>
      </c>
      <c r="F154" t="s">
        <v>39</v>
      </c>
      <c r="G154" t="s">
        <v>201</v>
      </c>
      <c r="H154" t="s">
        <v>25</v>
      </c>
      <c r="I154">
        <v>5.4</v>
      </c>
      <c r="J154">
        <v>24.4</v>
      </c>
      <c r="L154" t="s">
        <v>27</v>
      </c>
      <c r="N154" t="s">
        <v>27</v>
      </c>
      <c r="P154" t="s">
        <v>27</v>
      </c>
      <c r="Q154">
        <v>799</v>
      </c>
      <c r="R154">
        <v>9.1</v>
      </c>
      <c r="S154">
        <v>4.2</v>
      </c>
      <c r="T154">
        <v>4.5999999999999996</v>
      </c>
      <c r="U154" t="s">
        <v>35</v>
      </c>
      <c r="V154">
        <f t="shared" si="2"/>
        <v>0</v>
      </c>
    </row>
    <row r="155" spans="1:22" hidden="1" x14ac:dyDescent="0.3">
      <c r="A155" s="1">
        <v>45362</v>
      </c>
      <c r="B155" s="2">
        <v>0.93068287037037034</v>
      </c>
      <c r="C155" t="s">
        <v>496</v>
      </c>
      <c r="D155" t="s">
        <v>107</v>
      </c>
      <c r="E155" t="s">
        <v>497</v>
      </c>
      <c r="F155" t="s">
        <v>24</v>
      </c>
      <c r="G155" t="s">
        <v>361</v>
      </c>
      <c r="H155" t="s">
        <v>498</v>
      </c>
      <c r="I155">
        <v>19.100000000000001</v>
      </c>
      <c r="K155">
        <v>1</v>
      </c>
      <c r="L155" t="s">
        <v>407</v>
      </c>
      <c r="N155" t="s">
        <v>27</v>
      </c>
      <c r="P155" t="s">
        <v>27</v>
      </c>
      <c r="U155" t="s">
        <v>27</v>
      </c>
      <c r="V155">
        <f t="shared" si="2"/>
        <v>1</v>
      </c>
    </row>
    <row r="156" spans="1:22" x14ac:dyDescent="0.3">
      <c r="A156" s="1">
        <v>45616</v>
      </c>
      <c r="B156" s="2">
        <v>0.69650462962962967</v>
      </c>
      <c r="C156" t="s">
        <v>499</v>
      </c>
      <c r="D156" t="s">
        <v>37</v>
      </c>
      <c r="E156" t="s">
        <v>500</v>
      </c>
      <c r="F156" t="s">
        <v>45</v>
      </c>
      <c r="G156" t="s">
        <v>250</v>
      </c>
      <c r="H156" t="s">
        <v>480</v>
      </c>
      <c r="I156">
        <v>2.9</v>
      </c>
      <c r="J156">
        <v>39.299999999999997</v>
      </c>
      <c r="K156">
        <v>0</v>
      </c>
      <c r="L156" t="s">
        <v>27</v>
      </c>
      <c r="M156">
        <v>0</v>
      </c>
      <c r="N156" t="s">
        <v>27</v>
      </c>
      <c r="O156">
        <v>0</v>
      </c>
      <c r="P156" t="s">
        <v>27</v>
      </c>
      <c r="Q156">
        <v>134</v>
      </c>
      <c r="R156">
        <v>49.26</v>
      </c>
      <c r="S156">
        <v>4.0999999999999996</v>
      </c>
      <c r="T156">
        <v>4.9000000000000004</v>
      </c>
      <c r="U156" t="s">
        <v>35</v>
      </c>
      <c r="V156">
        <f t="shared" si="2"/>
        <v>0</v>
      </c>
    </row>
    <row r="157" spans="1:22" hidden="1" x14ac:dyDescent="0.3">
      <c r="A157" s="1">
        <v>45588</v>
      </c>
      <c r="B157" s="2">
        <v>0.45200231481481479</v>
      </c>
      <c r="C157" t="s">
        <v>501</v>
      </c>
      <c r="D157" t="s">
        <v>84</v>
      </c>
      <c r="E157" t="s">
        <v>502</v>
      </c>
      <c r="F157" t="s">
        <v>59</v>
      </c>
      <c r="G157" t="s">
        <v>41</v>
      </c>
      <c r="H157" t="s">
        <v>249</v>
      </c>
      <c r="I157">
        <v>3.9</v>
      </c>
      <c r="L157" t="s">
        <v>27</v>
      </c>
      <c r="M157">
        <v>1</v>
      </c>
      <c r="N157" t="s">
        <v>156</v>
      </c>
      <c r="P157" t="s">
        <v>27</v>
      </c>
      <c r="U157" t="s">
        <v>27</v>
      </c>
      <c r="V157">
        <f t="shared" si="2"/>
        <v>1</v>
      </c>
    </row>
    <row r="158" spans="1:22" x14ac:dyDescent="0.3">
      <c r="A158" s="1">
        <v>45514</v>
      </c>
      <c r="B158" s="2">
        <v>0.77549768518518514</v>
      </c>
      <c r="C158" t="s">
        <v>503</v>
      </c>
      <c r="D158" t="s">
        <v>107</v>
      </c>
      <c r="E158" t="s">
        <v>504</v>
      </c>
      <c r="F158" t="s">
        <v>50</v>
      </c>
      <c r="G158" t="s">
        <v>79</v>
      </c>
      <c r="H158" t="s">
        <v>41</v>
      </c>
      <c r="I158">
        <v>18.5</v>
      </c>
      <c r="J158">
        <v>0</v>
      </c>
      <c r="K158">
        <v>1</v>
      </c>
      <c r="L158" t="s">
        <v>407</v>
      </c>
      <c r="M158">
        <v>0</v>
      </c>
      <c r="N158" t="s">
        <v>27</v>
      </c>
      <c r="O158">
        <v>0</v>
      </c>
      <c r="P158" t="s">
        <v>27</v>
      </c>
      <c r="Q158">
        <v>0</v>
      </c>
      <c r="R158">
        <v>0</v>
      </c>
      <c r="S158">
        <v>0</v>
      </c>
      <c r="T158">
        <v>0</v>
      </c>
      <c r="U158" t="s">
        <v>27</v>
      </c>
      <c r="V158">
        <f t="shared" si="2"/>
        <v>1</v>
      </c>
    </row>
    <row r="159" spans="1:22" x14ac:dyDescent="0.3">
      <c r="A159" s="1">
        <v>45418</v>
      </c>
      <c r="B159" s="2">
        <v>0.80854166666666671</v>
      </c>
      <c r="C159" t="s">
        <v>505</v>
      </c>
      <c r="D159" t="s">
        <v>107</v>
      </c>
      <c r="E159" t="s">
        <v>506</v>
      </c>
      <c r="F159" t="s">
        <v>50</v>
      </c>
      <c r="G159" t="s">
        <v>177</v>
      </c>
      <c r="H159" t="s">
        <v>507</v>
      </c>
      <c r="I159">
        <v>16.100000000000001</v>
      </c>
      <c r="J159">
        <v>0</v>
      </c>
      <c r="K159">
        <v>1</v>
      </c>
      <c r="L159" t="s">
        <v>211</v>
      </c>
      <c r="M159">
        <v>0</v>
      </c>
      <c r="N159" t="s">
        <v>27</v>
      </c>
      <c r="O159">
        <v>0</v>
      </c>
      <c r="P159" t="s">
        <v>27</v>
      </c>
      <c r="Q159">
        <v>0</v>
      </c>
      <c r="R159">
        <v>0</v>
      </c>
      <c r="S159">
        <v>0</v>
      </c>
      <c r="T159">
        <v>0</v>
      </c>
      <c r="U159" t="s">
        <v>27</v>
      </c>
      <c r="V159">
        <f t="shared" si="2"/>
        <v>1</v>
      </c>
    </row>
    <row r="160" spans="1:22" hidden="1" x14ac:dyDescent="0.3">
      <c r="A160" s="1">
        <v>45609</v>
      </c>
      <c r="B160" s="2">
        <v>0.28591435185185188</v>
      </c>
      <c r="C160" t="s">
        <v>508</v>
      </c>
      <c r="D160" t="s">
        <v>37</v>
      </c>
      <c r="E160" t="s">
        <v>509</v>
      </c>
      <c r="F160" t="s">
        <v>31</v>
      </c>
      <c r="G160" t="s">
        <v>173</v>
      </c>
      <c r="H160" t="s">
        <v>330</v>
      </c>
      <c r="I160">
        <v>13.7</v>
      </c>
      <c r="J160">
        <v>40.700000000000003</v>
      </c>
      <c r="L160" t="s">
        <v>27</v>
      </c>
      <c r="N160" t="s">
        <v>27</v>
      </c>
      <c r="P160" t="s">
        <v>27</v>
      </c>
      <c r="Q160">
        <v>113</v>
      </c>
      <c r="R160">
        <v>8.2100000000000009</v>
      </c>
      <c r="S160">
        <v>4.3</v>
      </c>
      <c r="T160">
        <v>5</v>
      </c>
      <c r="U160" t="s">
        <v>35</v>
      </c>
      <c r="V160">
        <f t="shared" si="2"/>
        <v>0</v>
      </c>
    </row>
    <row r="161" spans="1:22" hidden="1" x14ac:dyDescent="0.3">
      <c r="A161" s="1">
        <v>45551</v>
      </c>
      <c r="B161" s="2">
        <v>0.67211805555555559</v>
      </c>
      <c r="C161" t="s">
        <v>510</v>
      </c>
      <c r="D161" t="s">
        <v>29</v>
      </c>
      <c r="E161" t="s">
        <v>511</v>
      </c>
      <c r="F161" t="s">
        <v>59</v>
      </c>
      <c r="G161" t="s">
        <v>436</v>
      </c>
      <c r="H161" t="s">
        <v>151</v>
      </c>
      <c r="I161">
        <v>2.2999999999999998</v>
      </c>
      <c r="J161">
        <v>19.600000000000001</v>
      </c>
      <c r="L161" t="s">
        <v>27</v>
      </c>
      <c r="N161" t="s">
        <v>27</v>
      </c>
      <c r="O161">
        <v>1</v>
      </c>
      <c r="P161" t="s">
        <v>34</v>
      </c>
      <c r="Q161">
        <v>84</v>
      </c>
      <c r="R161">
        <v>16.09</v>
      </c>
      <c r="U161" t="s">
        <v>98</v>
      </c>
      <c r="V161">
        <f t="shared" si="2"/>
        <v>0</v>
      </c>
    </row>
    <row r="162" spans="1:22" hidden="1" x14ac:dyDescent="0.3">
      <c r="A162" s="1">
        <v>45428</v>
      </c>
      <c r="B162" s="2">
        <v>0.52468749999999997</v>
      </c>
      <c r="C162" t="s">
        <v>512</v>
      </c>
      <c r="D162" t="s">
        <v>37</v>
      </c>
      <c r="E162" t="s">
        <v>513</v>
      </c>
      <c r="F162" t="s">
        <v>39</v>
      </c>
      <c r="G162" t="s">
        <v>253</v>
      </c>
      <c r="H162" t="s">
        <v>250</v>
      </c>
      <c r="I162">
        <v>12.1</v>
      </c>
      <c r="J162">
        <v>32.5</v>
      </c>
      <c r="L162" t="s">
        <v>27</v>
      </c>
      <c r="N162" t="s">
        <v>27</v>
      </c>
      <c r="P162" t="s">
        <v>27</v>
      </c>
      <c r="Q162">
        <v>81</v>
      </c>
      <c r="R162">
        <v>11.94</v>
      </c>
      <c r="S162">
        <v>4</v>
      </c>
      <c r="T162">
        <v>4.5</v>
      </c>
      <c r="U162" t="s">
        <v>35</v>
      </c>
      <c r="V162">
        <f t="shared" si="2"/>
        <v>0</v>
      </c>
    </row>
    <row r="163" spans="1:22" hidden="1" x14ac:dyDescent="0.3">
      <c r="A163" s="1">
        <v>45337</v>
      </c>
      <c r="B163" s="2">
        <v>0.79932870370370368</v>
      </c>
      <c r="C163" t="s">
        <v>514</v>
      </c>
      <c r="D163" t="s">
        <v>37</v>
      </c>
      <c r="E163" t="s">
        <v>515</v>
      </c>
      <c r="F163" t="s">
        <v>31</v>
      </c>
      <c r="G163" t="s">
        <v>283</v>
      </c>
      <c r="H163" t="s">
        <v>109</v>
      </c>
      <c r="I163">
        <v>4.5</v>
      </c>
      <c r="J163">
        <v>43.1</v>
      </c>
      <c r="L163" t="s">
        <v>27</v>
      </c>
      <c r="N163" t="s">
        <v>27</v>
      </c>
      <c r="P163" t="s">
        <v>27</v>
      </c>
      <c r="Q163">
        <v>992</v>
      </c>
      <c r="R163">
        <v>8.23</v>
      </c>
      <c r="S163">
        <v>5</v>
      </c>
      <c r="T163">
        <v>4.5999999999999996</v>
      </c>
      <c r="U163" t="s">
        <v>35</v>
      </c>
      <c r="V163">
        <f t="shared" si="2"/>
        <v>0</v>
      </c>
    </row>
    <row r="164" spans="1:22" x14ac:dyDescent="0.3">
      <c r="A164" s="1">
        <v>45505</v>
      </c>
      <c r="B164" s="2">
        <v>0.26120370370370372</v>
      </c>
      <c r="C164" t="s">
        <v>516</v>
      </c>
      <c r="D164" t="s">
        <v>37</v>
      </c>
      <c r="E164" t="s">
        <v>517</v>
      </c>
      <c r="F164" t="s">
        <v>45</v>
      </c>
      <c r="G164" t="s">
        <v>428</v>
      </c>
      <c r="H164" t="s">
        <v>518</v>
      </c>
      <c r="I164">
        <v>3.6</v>
      </c>
      <c r="J164">
        <v>26.5</v>
      </c>
      <c r="K164">
        <v>0</v>
      </c>
      <c r="L164" t="s">
        <v>27</v>
      </c>
      <c r="M164">
        <v>0</v>
      </c>
      <c r="N164" t="s">
        <v>27</v>
      </c>
      <c r="O164">
        <v>0</v>
      </c>
      <c r="P164" t="s">
        <v>27</v>
      </c>
      <c r="Q164">
        <v>513</v>
      </c>
      <c r="R164">
        <v>49.5</v>
      </c>
      <c r="S164">
        <v>4.3</v>
      </c>
      <c r="T164">
        <v>4.9000000000000004</v>
      </c>
      <c r="U164" t="s">
        <v>35</v>
      </c>
      <c r="V164">
        <f t="shared" si="2"/>
        <v>0</v>
      </c>
    </row>
    <row r="165" spans="1:22" x14ac:dyDescent="0.3">
      <c r="A165" s="1">
        <v>45414</v>
      </c>
      <c r="B165" s="2">
        <v>0.80318287037037039</v>
      </c>
      <c r="C165" t="s">
        <v>519</v>
      </c>
      <c r="D165" t="s">
        <v>37</v>
      </c>
      <c r="E165" t="s">
        <v>520</v>
      </c>
      <c r="F165" t="s">
        <v>45</v>
      </c>
      <c r="G165" t="s">
        <v>137</v>
      </c>
      <c r="H165" t="s">
        <v>177</v>
      </c>
      <c r="I165">
        <v>5.8</v>
      </c>
      <c r="J165">
        <v>38.9</v>
      </c>
      <c r="K165">
        <v>0</v>
      </c>
      <c r="L165" t="s">
        <v>27</v>
      </c>
      <c r="M165">
        <v>0</v>
      </c>
      <c r="N165" t="s">
        <v>27</v>
      </c>
      <c r="O165">
        <v>0</v>
      </c>
      <c r="P165" t="s">
        <v>27</v>
      </c>
      <c r="Q165">
        <v>635</v>
      </c>
      <c r="R165">
        <v>37.369999999999997</v>
      </c>
      <c r="S165">
        <v>4.3</v>
      </c>
      <c r="T165">
        <v>4.5999999999999996</v>
      </c>
      <c r="U165" t="s">
        <v>35</v>
      </c>
      <c r="V165">
        <f t="shared" si="2"/>
        <v>0</v>
      </c>
    </row>
    <row r="166" spans="1:22" hidden="1" x14ac:dyDescent="0.3">
      <c r="A166" s="1">
        <v>45531</v>
      </c>
      <c r="B166" s="2">
        <v>0.25312499999999999</v>
      </c>
      <c r="C166" t="s">
        <v>521</v>
      </c>
      <c r="D166" t="s">
        <v>37</v>
      </c>
      <c r="E166" t="s">
        <v>522</v>
      </c>
      <c r="F166" t="s">
        <v>135</v>
      </c>
      <c r="G166" t="s">
        <v>109</v>
      </c>
      <c r="H166" t="s">
        <v>523</v>
      </c>
      <c r="I166">
        <v>6.9</v>
      </c>
      <c r="J166">
        <v>17</v>
      </c>
      <c r="L166" t="s">
        <v>27</v>
      </c>
      <c r="N166" t="s">
        <v>27</v>
      </c>
      <c r="P166" t="s">
        <v>27</v>
      </c>
      <c r="Q166">
        <v>242</v>
      </c>
      <c r="R166">
        <v>35.380000000000003</v>
      </c>
      <c r="S166">
        <v>4.4000000000000004</v>
      </c>
      <c r="T166">
        <v>4.9000000000000004</v>
      </c>
      <c r="U166" t="s">
        <v>35</v>
      </c>
      <c r="V166">
        <f t="shared" si="2"/>
        <v>0</v>
      </c>
    </row>
    <row r="167" spans="1:22" x14ac:dyDescent="0.3">
      <c r="A167" s="1">
        <v>45585</v>
      </c>
      <c r="B167" s="2">
        <v>0.5326967592592593</v>
      </c>
      <c r="C167" t="s">
        <v>524</v>
      </c>
      <c r="D167" t="s">
        <v>37</v>
      </c>
      <c r="E167" t="s">
        <v>525</v>
      </c>
      <c r="F167" t="s">
        <v>50</v>
      </c>
      <c r="G167" t="s">
        <v>137</v>
      </c>
      <c r="H167" t="s">
        <v>163</v>
      </c>
      <c r="I167">
        <v>12.5</v>
      </c>
      <c r="J167">
        <v>20.6</v>
      </c>
      <c r="K167">
        <v>0</v>
      </c>
      <c r="L167" t="s">
        <v>27</v>
      </c>
      <c r="M167">
        <v>0</v>
      </c>
      <c r="N167" t="s">
        <v>27</v>
      </c>
      <c r="O167">
        <v>0</v>
      </c>
      <c r="P167" t="s">
        <v>27</v>
      </c>
      <c r="Q167">
        <v>1114</v>
      </c>
      <c r="R167">
        <v>34.81</v>
      </c>
      <c r="S167">
        <v>4.0999999999999996</v>
      </c>
      <c r="T167">
        <v>4.2</v>
      </c>
      <c r="U167" t="s">
        <v>98</v>
      </c>
      <c r="V167">
        <f t="shared" si="2"/>
        <v>0</v>
      </c>
    </row>
    <row r="168" spans="1:22" x14ac:dyDescent="0.3">
      <c r="A168" s="1">
        <v>45468</v>
      </c>
      <c r="B168" s="2">
        <v>0.96414351851851854</v>
      </c>
      <c r="C168" t="s">
        <v>526</v>
      </c>
      <c r="D168" t="s">
        <v>37</v>
      </c>
      <c r="E168" t="s">
        <v>527</v>
      </c>
      <c r="F168" t="s">
        <v>50</v>
      </c>
      <c r="G168" t="s">
        <v>33</v>
      </c>
      <c r="H168" t="s">
        <v>65</v>
      </c>
      <c r="I168">
        <v>9</v>
      </c>
      <c r="J168">
        <v>37.700000000000003</v>
      </c>
      <c r="K168">
        <v>0</v>
      </c>
      <c r="L168" t="s">
        <v>27</v>
      </c>
      <c r="M168">
        <v>0</v>
      </c>
      <c r="N168" t="s">
        <v>27</v>
      </c>
      <c r="O168">
        <v>0</v>
      </c>
      <c r="P168" t="s">
        <v>27</v>
      </c>
      <c r="Q168">
        <v>372</v>
      </c>
      <c r="R168">
        <v>20.92</v>
      </c>
      <c r="S168">
        <v>3.8</v>
      </c>
      <c r="T168">
        <v>4.5999999999999996</v>
      </c>
      <c r="U168" t="s">
        <v>35</v>
      </c>
      <c r="V168">
        <f t="shared" si="2"/>
        <v>0</v>
      </c>
    </row>
    <row r="169" spans="1:22" x14ac:dyDescent="0.3">
      <c r="A169" s="1">
        <v>45335</v>
      </c>
      <c r="B169" s="2">
        <v>0.25800925925925927</v>
      </c>
      <c r="C169" t="s">
        <v>528</v>
      </c>
      <c r="D169" t="s">
        <v>84</v>
      </c>
      <c r="E169" t="s">
        <v>529</v>
      </c>
      <c r="F169" t="s">
        <v>50</v>
      </c>
      <c r="G169" t="s">
        <v>51</v>
      </c>
      <c r="H169" t="s">
        <v>151</v>
      </c>
      <c r="I169">
        <v>6.2</v>
      </c>
      <c r="J169">
        <v>0</v>
      </c>
      <c r="K169">
        <v>0</v>
      </c>
      <c r="L169" t="s">
        <v>27</v>
      </c>
      <c r="M169">
        <v>1</v>
      </c>
      <c r="N169" t="s">
        <v>324</v>
      </c>
      <c r="O169">
        <v>0</v>
      </c>
      <c r="P169" t="s">
        <v>27</v>
      </c>
      <c r="Q169">
        <v>0</v>
      </c>
      <c r="R169">
        <v>0</v>
      </c>
      <c r="S169">
        <v>0</v>
      </c>
      <c r="T169">
        <v>0</v>
      </c>
      <c r="U169" t="s">
        <v>27</v>
      </c>
      <c r="V169">
        <f t="shared" si="2"/>
        <v>1</v>
      </c>
    </row>
    <row r="170" spans="1:22" hidden="1" x14ac:dyDescent="0.3">
      <c r="A170" s="1">
        <v>45483</v>
      </c>
      <c r="B170" s="2">
        <v>0.7025231481481482</v>
      </c>
      <c r="C170" t="s">
        <v>530</v>
      </c>
      <c r="D170" t="s">
        <v>37</v>
      </c>
      <c r="E170" t="s">
        <v>531</v>
      </c>
      <c r="F170" t="s">
        <v>59</v>
      </c>
      <c r="G170" t="s">
        <v>356</v>
      </c>
      <c r="H170" t="s">
        <v>257</v>
      </c>
      <c r="I170">
        <v>3.5</v>
      </c>
      <c r="J170">
        <v>40.200000000000003</v>
      </c>
      <c r="L170" t="s">
        <v>27</v>
      </c>
      <c r="N170" t="s">
        <v>27</v>
      </c>
      <c r="P170" t="s">
        <v>27</v>
      </c>
      <c r="Q170">
        <v>387</v>
      </c>
      <c r="R170">
        <v>23.39</v>
      </c>
      <c r="S170">
        <v>4.3</v>
      </c>
      <c r="T170">
        <v>4.7</v>
      </c>
      <c r="U170" t="s">
        <v>98</v>
      </c>
      <c r="V170">
        <f t="shared" si="2"/>
        <v>0</v>
      </c>
    </row>
    <row r="171" spans="1:22" hidden="1" x14ac:dyDescent="0.3">
      <c r="A171" s="1">
        <v>45453</v>
      </c>
      <c r="B171" s="2">
        <v>0.31844907407407408</v>
      </c>
      <c r="C171" t="s">
        <v>532</v>
      </c>
      <c r="D171" t="s">
        <v>37</v>
      </c>
      <c r="E171" t="s">
        <v>533</v>
      </c>
      <c r="F171" t="s">
        <v>31</v>
      </c>
      <c r="G171" t="s">
        <v>353</v>
      </c>
      <c r="H171" t="s">
        <v>118</v>
      </c>
      <c r="I171">
        <v>7.1</v>
      </c>
      <c r="J171">
        <v>31.6</v>
      </c>
      <c r="L171" t="s">
        <v>27</v>
      </c>
      <c r="N171" t="s">
        <v>27</v>
      </c>
      <c r="P171" t="s">
        <v>27</v>
      </c>
      <c r="Q171">
        <v>767</v>
      </c>
      <c r="R171">
        <v>30.82</v>
      </c>
      <c r="S171">
        <v>4.5999999999999996</v>
      </c>
      <c r="T171">
        <v>4.9000000000000004</v>
      </c>
      <c r="U171" t="s">
        <v>35</v>
      </c>
      <c r="V171">
        <f t="shared" si="2"/>
        <v>0</v>
      </c>
    </row>
    <row r="172" spans="1:22" hidden="1" x14ac:dyDescent="0.3">
      <c r="A172" s="1">
        <v>45484</v>
      </c>
      <c r="B172" s="2">
        <v>0.61281249999999998</v>
      </c>
      <c r="C172" t="s">
        <v>534</v>
      </c>
      <c r="D172" t="s">
        <v>37</v>
      </c>
      <c r="E172" t="s">
        <v>535</v>
      </c>
      <c r="F172" t="s">
        <v>39</v>
      </c>
      <c r="G172" t="s">
        <v>167</v>
      </c>
      <c r="H172" t="s">
        <v>536</v>
      </c>
      <c r="I172">
        <v>7.1</v>
      </c>
      <c r="J172">
        <v>24.4</v>
      </c>
      <c r="L172" t="s">
        <v>27</v>
      </c>
      <c r="N172" t="s">
        <v>27</v>
      </c>
      <c r="P172" t="s">
        <v>27</v>
      </c>
      <c r="Q172">
        <v>447</v>
      </c>
      <c r="R172">
        <v>21.31</v>
      </c>
      <c r="S172">
        <v>4.5</v>
      </c>
      <c r="T172">
        <v>4.0999999999999996</v>
      </c>
      <c r="U172" t="s">
        <v>35</v>
      </c>
      <c r="V172">
        <f t="shared" si="2"/>
        <v>0</v>
      </c>
    </row>
    <row r="173" spans="1:22" x14ac:dyDescent="0.3">
      <c r="A173" s="1">
        <v>45463</v>
      </c>
      <c r="B173" s="2">
        <v>0.30175925925925928</v>
      </c>
      <c r="C173" t="s">
        <v>537</v>
      </c>
      <c r="D173" t="s">
        <v>37</v>
      </c>
      <c r="E173" t="s">
        <v>538</v>
      </c>
      <c r="F173" t="s">
        <v>45</v>
      </c>
      <c r="G173" t="s">
        <v>204</v>
      </c>
      <c r="H173" t="s">
        <v>539</v>
      </c>
      <c r="I173">
        <v>6.7</v>
      </c>
      <c r="J173">
        <v>33.5</v>
      </c>
      <c r="K173">
        <v>0</v>
      </c>
      <c r="L173" t="s">
        <v>27</v>
      </c>
      <c r="M173">
        <v>0</v>
      </c>
      <c r="N173" t="s">
        <v>27</v>
      </c>
      <c r="O173">
        <v>0</v>
      </c>
      <c r="P173" t="s">
        <v>27</v>
      </c>
      <c r="Q173">
        <v>500</v>
      </c>
      <c r="R173">
        <v>20.41</v>
      </c>
      <c r="S173">
        <v>4.3</v>
      </c>
      <c r="T173">
        <v>4.7</v>
      </c>
      <c r="U173" t="s">
        <v>138</v>
      </c>
      <c r="V173">
        <f t="shared" si="2"/>
        <v>0</v>
      </c>
    </row>
    <row r="174" spans="1:22" hidden="1" x14ac:dyDescent="0.3">
      <c r="A174" s="1">
        <v>45614</v>
      </c>
      <c r="B174" s="2">
        <v>0.69319444444444445</v>
      </c>
      <c r="C174" t="s">
        <v>540</v>
      </c>
      <c r="D174" t="s">
        <v>84</v>
      </c>
      <c r="E174" t="s">
        <v>541</v>
      </c>
      <c r="F174" t="s">
        <v>24</v>
      </c>
      <c r="G174" t="s">
        <v>177</v>
      </c>
      <c r="H174" t="s">
        <v>542</v>
      </c>
      <c r="I174">
        <v>7.2</v>
      </c>
      <c r="L174" t="s">
        <v>27</v>
      </c>
      <c r="M174">
        <v>1</v>
      </c>
      <c r="N174" t="s">
        <v>88</v>
      </c>
      <c r="P174" t="s">
        <v>27</v>
      </c>
      <c r="U174" t="s">
        <v>27</v>
      </c>
      <c r="V174">
        <f t="shared" si="2"/>
        <v>1</v>
      </c>
    </row>
    <row r="175" spans="1:22" hidden="1" x14ac:dyDescent="0.3">
      <c r="A175" s="1">
        <v>45356</v>
      </c>
      <c r="B175" s="2">
        <v>0.51458333333333328</v>
      </c>
      <c r="C175" t="s">
        <v>543</v>
      </c>
      <c r="D175" t="s">
        <v>37</v>
      </c>
      <c r="E175" t="s">
        <v>544</v>
      </c>
      <c r="F175" t="s">
        <v>59</v>
      </c>
      <c r="G175" t="s">
        <v>353</v>
      </c>
      <c r="H175" t="s">
        <v>214</v>
      </c>
      <c r="I175">
        <v>3.7</v>
      </c>
      <c r="J175">
        <v>38.9</v>
      </c>
      <c r="L175" t="s">
        <v>27</v>
      </c>
      <c r="N175" t="s">
        <v>27</v>
      </c>
      <c r="P175" t="s">
        <v>27</v>
      </c>
      <c r="Q175">
        <v>446</v>
      </c>
      <c r="R175">
        <v>25.94</v>
      </c>
      <c r="S175">
        <v>4.9000000000000004</v>
      </c>
      <c r="T175">
        <v>4.3</v>
      </c>
      <c r="U175" t="s">
        <v>42</v>
      </c>
      <c r="V175">
        <f t="shared" si="2"/>
        <v>0</v>
      </c>
    </row>
    <row r="176" spans="1:22" hidden="1" x14ac:dyDescent="0.3">
      <c r="A176" s="1">
        <v>45303</v>
      </c>
      <c r="B176" s="2">
        <v>0.38837962962962963</v>
      </c>
      <c r="C176" t="s">
        <v>545</v>
      </c>
      <c r="D176" t="s">
        <v>84</v>
      </c>
      <c r="E176" t="s">
        <v>546</v>
      </c>
      <c r="F176" t="s">
        <v>24</v>
      </c>
      <c r="G176" t="s">
        <v>523</v>
      </c>
      <c r="H176" t="s">
        <v>547</v>
      </c>
      <c r="I176">
        <v>11.6</v>
      </c>
      <c r="L176" t="s">
        <v>27</v>
      </c>
      <c r="M176">
        <v>1</v>
      </c>
      <c r="N176" t="s">
        <v>324</v>
      </c>
      <c r="P176" t="s">
        <v>27</v>
      </c>
      <c r="U176" t="s">
        <v>27</v>
      </c>
      <c r="V176">
        <f t="shared" si="2"/>
        <v>1</v>
      </c>
    </row>
    <row r="177" spans="1:22" hidden="1" x14ac:dyDescent="0.3">
      <c r="A177" s="1">
        <v>45429</v>
      </c>
      <c r="B177" s="2">
        <v>4.746527777777778E-2</v>
      </c>
      <c r="C177" t="s">
        <v>548</v>
      </c>
      <c r="D177" t="s">
        <v>37</v>
      </c>
      <c r="E177" t="s">
        <v>549</v>
      </c>
      <c r="F177" t="s">
        <v>24</v>
      </c>
      <c r="G177" t="s">
        <v>473</v>
      </c>
      <c r="H177" t="s">
        <v>219</v>
      </c>
      <c r="I177">
        <v>2.6</v>
      </c>
      <c r="J177">
        <v>32.9</v>
      </c>
      <c r="L177" t="s">
        <v>27</v>
      </c>
      <c r="N177" t="s">
        <v>27</v>
      </c>
      <c r="P177" t="s">
        <v>27</v>
      </c>
      <c r="Q177">
        <v>125</v>
      </c>
      <c r="R177">
        <v>39.159999999999997</v>
      </c>
      <c r="S177">
        <v>4.0999999999999996</v>
      </c>
      <c r="T177">
        <v>4.9000000000000004</v>
      </c>
      <c r="U177" t="s">
        <v>35</v>
      </c>
      <c r="V177">
        <f t="shared" si="2"/>
        <v>0</v>
      </c>
    </row>
    <row r="178" spans="1:22" hidden="1" x14ac:dyDescent="0.3">
      <c r="A178" s="1">
        <v>45425</v>
      </c>
      <c r="B178" s="2">
        <v>0.88096064814814812</v>
      </c>
      <c r="C178" t="s">
        <v>550</v>
      </c>
      <c r="D178" t="s">
        <v>37</v>
      </c>
      <c r="E178" t="s">
        <v>551</v>
      </c>
      <c r="F178" t="s">
        <v>31</v>
      </c>
      <c r="G178" t="s">
        <v>214</v>
      </c>
      <c r="H178" t="s">
        <v>552</v>
      </c>
      <c r="I178">
        <v>11.4</v>
      </c>
      <c r="J178">
        <v>17.2</v>
      </c>
      <c r="L178" t="s">
        <v>27</v>
      </c>
      <c r="N178" t="s">
        <v>27</v>
      </c>
      <c r="P178" t="s">
        <v>27</v>
      </c>
      <c r="Q178">
        <v>419</v>
      </c>
      <c r="R178">
        <v>23.79</v>
      </c>
      <c r="S178">
        <v>4.3</v>
      </c>
      <c r="T178">
        <v>4.7</v>
      </c>
      <c r="U178" t="s">
        <v>98</v>
      </c>
      <c r="V178">
        <f t="shared" si="2"/>
        <v>0</v>
      </c>
    </row>
    <row r="179" spans="1:22" hidden="1" x14ac:dyDescent="0.3">
      <c r="A179" s="1">
        <v>45295</v>
      </c>
      <c r="B179" s="2">
        <v>0.29094907407407405</v>
      </c>
      <c r="C179" t="s">
        <v>553</v>
      </c>
      <c r="D179" t="s">
        <v>84</v>
      </c>
      <c r="E179" t="s">
        <v>554</v>
      </c>
      <c r="F179" t="s">
        <v>31</v>
      </c>
      <c r="G179" t="s">
        <v>141</v>
      </c>
      <c r="H179" t="s">
        <v>129</v>
      </c>
      <c r="I179">
        <v>3.3</v>
      </c>
      <c r="L179" t="s">
        <v>27</v>
      </c>
      <c r="M179">
        <v>1</v>
      </c>
      <c r="N179" t="s">
        <v>156</v>
      </c>
      <c r="P179" t="s">
        <v>27</v>
      </c>
      <c r="U179" t="s">
        <v>27</v>
      </c>
      <c r="V179">
        <f t="shared" si="2"/>
        <v>1</v>
      </c>
    </row>
    <row r="180" spans="1:22" hidden="1" x14ac:dyDescent="0.3">
      <c r="A180" s="1">
        <v>45462</v>
      </c>
      <c r="B180" s="2">
        <v>0.91809027777777774</v>
      </c>
      <c r="C180" t="s">
        <v>555</v>
      </c>
      <c r="D180" t="s">
        <v>37</v>
      </c>
      <c r="E180" t="s">
        <v>556</v>
      </c>
      <c r="F180" t="s">
        <v>31</v>
      </c>
      <c r="G180" t="s">
        <v>236</v>
      </c>
      <c r="H180" t="s">
        <v>154</v>
      </c>
      <c r="I180">
        <v>4.7</v>
      </c>
      <c r="J180">
        <v>17.7</v>
      </c>
      <c r="L180" t="s">
        <v>27</v>
      </c>
      <c r="N180" t="s">
        <v>27</v>
      </c>
      <c r="P180" t="s">
        <v>27</v>
      </c>
      <c r="Q180">
        <v>477</v>
      </c>
      <c r="R180">
        <v>41.93</v>
      </c>
      <c r="S180">
        <v>4.5999999999999996</v>
      </c>
      <c r="T180">
        <v>4.9000000000000004</v>
      </c>
      <c r="U180" t="s">
        <v>75</v>
      </c>
      <c r="V180">
        <f t="shared" si="2"/>
        <v>0</v>
      </c>
    </row>
    <row r="181" spans="1:22" hidden="1" x14ac:dyDescent="0.3">
      <c r="A181" s="1">
        <v>45474</v>
      </c>
      <c r="B181" s="2">
        <v>0.78613425925925928</v>
      </c>
      <c r="C181" t="s">
        <v>557</v>
      </c>
      <c r="D181" t="s">
        <v>84</v>
      </c>
      <c r="E181" t="s">
        <v>558</v>
      </c>
      <c r="F181" t="s">
        <v>31</v>
      </c>
      <c r="G181" t="s">
        <v>236</v>
      </c>
      <c r="H181" t="s">
        <v>181</v>
      </c>
      <c r="I181">
        <v>5.8</v>
      </c>
      <c r="L181" t="s">
        <v>27</v>
      </c>
      <c r="M181">
        <v>1</v>
      </c>
      <c r="N181" t="s">
        <v>324</v>
      </c>
      <c r="P181" t="s">
        <v>27</v>
      </c>
      <c r="U181" t="s">
        <v>27</v>
      </c>
      <c r="V181">
        <f t="shared" si="2"/>
        <v>1</v>
      </c>
    </row>
    <row r="182" spans="1:22" hidden="1" x14ac:dyDescent="0.3">
      <c r="A182" s="1">
        <v>45601</v>
      </c>
      <c r="B182" s="2">
        <v>0.71644675925925927</v>
      </c>
      <c r="C182" t="s">
        <v>559</v>
      </c>
      <c r="D182" t="s">
        <v>84</v>
      </c>
      <c r="E182" t="s">
        <v>560</v>
      </c>
      <c r="F182" t="s">
        <v>31</v>
      </c>
      <c r="G182" t="s">
        <v>523</v>
      </c>
      <c r="H182" t="s">
        <v>144</v>
      </c>
      <c r="I182">
        <v>8</v>
      </c>
      <c r="L182" t="s">
        <v>27</v>
      </c>
      <c r="M182">
        <v>1</v>
      </c>
      <c r="N182" t="s">
        <v>105</v>
      </c>
      <c r="P182" t="s">
        <v>27</v>
      </c>
      <c r="U182" t="s">
        <v>27</v>
      </c>
      <c r="V182">
        <f t="shared" si="2"/>
        <v>1</v>
      </c>
    </row>
    <row r="183" spans="1:22" hidden="1" x14ac:dyDescent="0.3">
      <c r="A183" s="1">
        <v>45408</v>
      </c>
      <c r="B183" s="2">
        <v>0.87722222222222224</v>
      </c>
      <c r="C183" t="s">
        <v>561</v>
      </c>
      <c r="D183" t="s">
        <v>37</v>
      </c>
      <c r="E183" t="s">
        <v>562</v>
      </c>
      <c r="F183" t="s">
        <v>39</v>
      </c>
      <c r="G183" t="s">
        <v>110</v>
      </c>
      <c r="H183" t="s">
        <v>126</v>
      </c>
      <c r="I183">
        <v>11.3</v>
      </c>
      <c r="J183">
        <v>33</v>
      </c>
      <c r="L183" t="s">
        <v>27</v>
      </c>
      <c r="N183" t="s">
        <v>27</v>
      </c>
      <c r="P183" t="s">
        <v>27</v>
      </c>
      <c r="Q183">
        <v>352</v>
      </c>
      <c r="R183">
        <v>6.71</v>
      </c>
      <c r="S183">
        <v>4.2</v>
      </c>
      <c r="T183">
        <v>4.7</v>
      </c>
      <c r="U183" t="s">
        <v>35</v>
      </c>
      <c r="V183">
        <f t="shared" si="2"/>
        <v>0</v>
      </c>
    </row>
    <row r="184" spans="1:22" x14ac:dyDescent="0.3">
      <c r="A184" s="1">
        <v>45344</v>
      </c>
      <c r="B184" s="2">
        <v>0.95030092592592597</v>
      </c>
      <c r="C184" t="s">
        <v>563</v>
      </c>
      <c r="D184" t="s">
        <v>84</v>
      </c>
      <c r="E184" t="s">
        <v>564</v>
      </c>
      <c r="F184" t="s">
        <v>50</v>
      </c>
      <c r="G184" t="s">
        <v>356</v>
      </c>
      <c r="H184" t="s">
        <v>464</v>
      </c>
      <c r="I184">
        <v>11.1</v>
      </c>
      <c r="J184">
        <v>0</v>
      </c>
      <c r="K184">
        <v>0</v>
      </c>
      <c r="L184" t="s">
        <v>27</v>
      </c>
      <c r="M184">
        <v>1</v>
      </c>
      <c r="N184" t="s">
        <v>105</v>
      </c>
      <c r="O184">
        <v>0</v>
      </c>
      <c r="P184" t="s">
        <v>27</v>
      </c>
      <c r="Q184">
        <v>0</v>
      </c>
      <c r="R184">
        <v>0</v>
      </c>
      <c r="S184">
        <v>0</v>
      </c>
      <c r="T184">
        <v>0</v>
      </c>
      <c r="U184" t="s">
        <v>27</v>
      </c>
      <c r="V184">
        <f t="shared" si="2"/>
        <v>1</v>
      </c>
    </row>
    <row r="185" spans="1:22" hidden="1" x14ac:dyDescent="0.3">
      <c r="A185" s="1">
        <v>45630</v>
      </c>
      <c r="B185" s="2">
        <v>0.58979166666666671</v>
      </c>
      <c r="C185" t="s">
        <v>565</v>
      </c>
      <c r="D185" t="s">
        <v>37</v>
      </c>
      <c r="E185" t="s">
        <v>566</v>
      </c>
      <c r="F185" t="s">
        <v>31</v>
      </c>
      <c r="G185" t="s">
        <v>336</v>
      </c>
      <c r="H185" t="s">
        <v>323</v>
      </c>
      <c r="I185">
        <v>7.4</v>
      </c>
      <c r="J185">
        <v>39</v>
      </c>
      <c r="L185" t="s">
        <v>27</v>
      </c>
      <c r="N185" t="s">
        <v>27</v>
      </c>
      <c r="P185" t="s">
        <v>27</v>
      </c>
      <c r="Q185">
        <v>117</v>
      </c>
      <c r="R185">
        <v>15.63</v>
      </c>
      <c r="S185">
        <v>4.5999999999999996</v>
      </c>
      <c r="T185">
        <v>4.5</v>
      </c>
      <c r="U185" t="s">
        <v>35</v>
      </c>
      <c r="V185">
        <f t="shared" si="2"/>
        <v>0</v>
      </c>
    </row>
    <row r="186" spans="1:22" hidden="1" x14ac:dyDescent="0.3">
      <c r="A186" s="1">
        <v>45606</v>
      </c>
      <c r="B186" s="2">
        <v>0.41543981481481479</v>
      </c>
      <c r="C186" t="s">
        <v>567</v>
      </c>
      <c r="D186" t="s">
        <v>84</v>
      </c>
      <c r="E186" t="s">
        <v>568</v>
      </c>
      <c r="F186" t="s">
        <v>31</v>
      </c>
      <c r="G186" t="s">
        <v>155</v>
      </c>
      <c r="H186" t="s">
        <v>569</v>
      </c>
      <c r="I186">
        <v>9.4</v>
      </c>
      <c r="L186" t="s">
        <v>27</v>
      </c>
      <c r="M186">
        <v>1</v>
      </c>
      <c r="N186" t="s">
        <v>156</v>
      </c>
      <c r="P186" t="s">
        <v>27</v>
      </c>
      <c r="U186" t="s">
        <v>27</v>
      </c>
      <c r="V186">
        <f t="shared" si="2"/>
        <v>1</v>
      </c>
    </row>
    <row r="187" spans="1:22" hidden="1" x14ac:dyDescent="0.3">
      <c r="A187" s="1">
        <v>45638</v>
      </c>
      <c r="B187" s="2">
        <v>0.50077546296296294</v>
      </c>
      <c r="C187" t="s">
        <v>570</v>
      </c>
      <c r="D187" t="s">
        <v>37</v>
      </c>
      <c r="E187" t="s">
        <v>571</v>
      </c>
      <c r="F187" t="s">
        <v>31</v>
      </c>
      <c r="G187" t="s">
        <v>125</v>
      </c>
      <c r="H187" t="s">
        <v>572</v>
      </c>
      <c r="I187">
        <v>9.3000000000000007</v>
      </c>
      <c r="J187">
        <v>28.5</v>
      </c>
      <c r="L187" t="s">
        <v>27</v>
      </c>
      <c r="N187" t="s">
        <v>27</v>
      </c>
      <c r="P187" t="s">
        <v>27</v>
      </c>
      <c r="Q187">
        <v>51</v>
      </c>
      <c r="R187">
        <v>29.8</v>
      </c>
      <c r="S187">
        <v>4.5999999999999996</v>
      </c>
      <c r="T187">
        <v>3.9</v>
      </c>
      <c r="U187" t="s">
        <v>35</v>
      </c>
      <c r="V187">
        <f t="shared" si="2"/>
        <v>0</v>
      </c>
    </row>
    <row r="188" spans="1:22" hidden="1" x14ac:dyDescent="0.3">
      <c r="A188" s="1">
        <v>45353</v>
      </c>
      <c r="B188" s="2">
        <v>0.93671296296296291</v>
      </c>
      <c r="C188" t="s">
        <v>573</v>
      </c>
      <c r="D188" t="s">
        <v>37</v>
      </c>
      <c r="E188" t="s">
        <v>574</v>
      </c>
      <c r="F188" t="s">
        <v>135</v>
      </c>
      <c r="G188" t="s">
        <v>41</v>
      </c>
      <c r="H188" t="s">
        <v>299</v>
      </c>
      <c r="I188">
        <v>6</v>
      </c>
      <c r="J188">
        <v>26.6</v>
      </c>
      <c r="L188" t="s">
        <v>27</v>
      </c>
      <c r="N188" t="s">
        <v>27</v>
      </c>
      <c r="P188" t="s">
        <v>27</v>
      </c>
      <c r="Q188">
        <v>81</v>
      </c>
      <c r="R188">
        <v>5.59</v>
      </c>
      <c r="S188">
        <v>4.9000000000000004</v>
      </c>
      <c r="T188">
        <v>4.2</v>
      </c>
      <c r="U188" t="s">
        <v>75</v>
      </c>
      <c r="V188">
        <f t="shared" si="2"/>
        <v>0</v>
      </c>
    </row>
    <row r="189" spans="1:22" hidden="1" x14ac:dyDescent="0.3">
      <c r="A189" s="1">
        <v>45485</v>
      </c>
      <c r="B189" s="2">
        <v>0.69440972222222219</v>
      </c>
      <c r="C189" t="s">
        <v>575</v>
      </c>
      <c r="D189" t="s">
        <v>84</v>
      </c>
      <c r="E189" t="s">
        <v>576</v>
      </c>
      <c r="F189" t="s">
        <v>59</v>
      </c>
      <c r="G189" t="s">
        <v>399</v>
      </c>
      <c r="H189" t="s">
        <v>577</v>
      </c>
      <c r="I189">
        <v>8.1999999999999993</v>
      </c>
      <c r="L189" t="s">
        <v>27</v>
      </c>
      <c r="M189">
        <v>1</v>
      </c>
      <c r="N189" t="s">
        <v>324</v>
      </c>
      <c r="P189" t="s">
        <v>27</v>
      </c>
      <c r="U189" t="s">
        <v>27</v>
      </c>
      <c r="V189">
        <f t="shared" si="2"/>
        <v>1</v>
      </c>
    </row>
    <row r="190" spans="1:22" x14ac:dyDescent="0.3">
      <c r="A190" s="1">
        <v>45643</v>
      </c>
      <c r="B190" s="2">
        <v>0.79958333333333331</v>
      </c>
      <c r="C190" t="s">
        <v>578</v>
      </c>
      <c r="D190" t="s">
        <v>29</v>
      </c>
      <c r="E190" t="s">
        <v>579</v>
      </c>
      <c r="F190" t="s">
        <v>45</v>
      </c>
      <c r="G190" t="s">
        <v>154</v>
      </c>
      <c r="H190" t="s">
        <v>286</v>
      </c>
      <c r="I190">
        <v>7.2</v>
      </c>
      <c r="J190">
        <v>18.399999999999999</v>
      </c>
      <c r="K190">
        <v>0</v>
      </c>
      <c r="L190" t="s">
        <v>27</v>
      </c>
      <c r="M190">
        <v>0</v>
      </c>
      <c r="N190" t="s">
        <v>27</v>
      </c>
      <c r="O190">
        <v>1</v>
      </c>
      <c r="P190" t="s">
        <v>289</v>
      </c>
      <c r="Q190">
        <v>635</v>
      </c>
      <c r="R190">
        <v>6.57</v>
      </c>
      <c r="S190">
        <v>0</v>
      </c>
      <c r="T190">
        <v>0</v>
      </c>
      <c r="U190" t="s">
        <v>35</v>
      </c>
      <c r="V190">
        <f t="shared" si="2"/>
        <v>0</v>
      </c>
    </row>
    <row r="191" spans="1:22" x14ac:dyDescent="0.3">
      <c r="A191" s="1">
        <v>45533</v>
      </c>
      <c r="B191" s="2">
        <v>0.87631944444444443</v>
      </c>
      <c r="C191" t="s">
        <v>580</v>
      </c>
      <c r="D191" t="s">
        <v>37</v>
      </c>
      <c r="E191" t="s">
        <v>581</v>
      </c>
      <c r="F191" t="s">
        <v>50</v>
      </c>
      <c r="G191" t="s">
        <v>336</v>
      </c>
      <c r="H191" t="s">
        <v>125</v>
      </c>
      <c r="I191">
        <v>13.5</v>
      </c>
      <c r="J191">
        <v>41.8</v>
      </c>
      <c r="K191">
        <v>0</v>
      </c>
      <c r="L191" t="s">
        <v>27</v>
      </c>
      <c r="M191">
        <v>0</v>
      </c>
      <c r="N191" t="s">
        <v>27</v>
      </c>
      <c r="O191">
        <v>0</v>
      </c>
      <c r="P191" t="s">
        <v>27</v>
      </c>
      <c r="Q191">
        <v>51</v>
      </c>
      <c r="R191">
        <v>4.4400000000000004</v>
      </c>
      <c r="S191">
        <v>4.4000000000000004</v>
      </c>
      <c r="T191">
        <v>4.7</v>
      </c>
      <c r="U191" t="s">
        <v>98</v>
      </c>
      <c r="V191">
        <f t="shared" si="2"/>
        <v>0</v>
      </c>
    </row>
    <row r="192" spans="1:22" hidden="1" x14ac:dyDescent="0.3">
      <c r="A192" s="1">
        <v>45376</v>
      </c>
      <c r="B192" s="2">
        <v>0.77790509259259255</v>
      </c>
      <c r="C192" t="s">
        <v>582</v>
      </c>
      <c r="D192" t="s">
        <v>37</v>
      </c>
      <c r="E192" t="s">
        <v>583</v>
      </c>
      <c r="F192" t="s">
        <v>31</v>
      </c>
      <c r="G192" t="s">
        <v>254</v>
      </c>
      <c r="H192" t="s">
        <v>342</v>
      </c>
      <c r="I192">
        <v>4.9000000000000004</v>
      </c>
      <c r="J192">
        <v>33</v>
      </c>
      <c r="L192" t="s">
        <v>27</v>
      </c>
      <c r="N192" t="s">
        <v>27</v>
      </c>
      <c r="P192" t="s">
        <v>27</v>
      </c>
      <c r="Q192">
        <v>469</v>
      </c>
      <c r="R192">
        <v>26.93</v>
      </c>
      <c r="S192">
        <v>4.3</v>
      </c>
      <c r="T192">
        <v>4.9000000000000004</v>
      </c>
      <c r="U192" t="s">
        <v>35</v>
      </c>
      <c r="V192">
        <f t="shared" si="2"/>
        <v>0</v>
      </c>
    </row>
    <row r="193" spans="1:22" x14ac:dyDescent="0.3">
      <c r="A193" s="1">
        <v>45473</v>
      </c>
      <c r="B193" s="2">
        <v>0.89916666666666667</v>
      </c>
      <c r="C193" t="s">
        <v>584</v>
      </c>
      <c r="D193" t="s">
        <v>37</v>
      </c>
      <c r="E193" t="s">
        <v>585</v>
      </c>
      <c r="F193" t="s">
        <v>50</v>
      </c>
      <c r="G193" t="s">
        <v>189</v>
      </c>
      <c r="H193" t="s">
        <v>480</v>
      </c>
      <c r="I193">
        <v>9.9</v>
      </c>
      <c r="J193">
        <v>22</v>
      </c>
      <c r="K193">
        <v>0</v>
      </c>
      <c r="L193" t="s">
        <v>27</v>
      </c>
      <c r="M193">
        <v>0</v>
      </c>
      <c r="N193" t="s">
        <v>27</v>
      </c>
      <c r="O193">
        <v>0</v>
      </c>
      <c r="P193" t="s">
        <v>27</v>
      </c>
      <c r="Q193">
        <v>320</v>
      </c>
      <c r="R193">
        <v>28.78</v>
      </c>
      <c r="S193">
        <v>4.2</v>
      </c>
      <c r="T193">
        <v>4.5</v>
      </c>
      <c r="U193" t="s">
        <v>35</v>
      </c>
      <c r="V193">
        <f t="shared" si="2"/>
        <v>0</v>
      </c>
    </row>
    <row r="194" spans="1:22" hidden="1" x14ac:dyDescent="0.3">
      <c r="A194" s="1">
        <v>45491</v>
      </c>
      <c r="B194" s="2">
        <v>0.11246527777777778</v>
      </c>
      <c r="C194" t="s">
        <v>586</v>
      </c>
      <c r="D194" t="s">
        <v>37</v>
      </c>
      <c r="E194" t="s">
        <v>587</v>
      </c>
      <c r="F194" t="s">
        <v>59</v>
      </c>
      <c r="G194" t="s">
        <v>498</v>
      </c>
      <c r="H194" t="s">
        <v>126</v>
      </c>
      <c r="I194">
        <v>13.3</v>
      </c>
      <c r="J194">
        <v>24.6</v>
      </c>
      <c r="L194" t="s">
        <v>27</v>
      </c>
      <c r="N194" t="s">
        <v>27</v>
      </c>
      <c r="P194" t="s">
        <v>27</v>
      </c>
      <c r="Q194">
        <v>726</v>
      </c>
      <c r="R194">
        <v>12.98</v>
      </c>
      <c r="S194">
        <v>4.2</v>
      </c>
      <c r="T194">
        <v>4.3</v>
      </c>
      <c r="U194" t="s">
        <v>42</v>
      </c>
      <c r="V194">
        <f t="shared" ref="V194:V257" si="3">SUM(K194,M194)</f>
        <v>0</v>
      </c>
    </row>
    <row r="195" spans="1:22" hidden="1" x14ac:dyDescent="0.3">
      <c r="A195" s="1">
        <v>45365</v>
      </c>
      <c r="B195" s="2">
        <v>0.97457175925925921</v>
      </c>
      <c r="C195" t="s">
        <v>588</v>
      </c>
      <c r="D195" t="s">
        <v>29</v>
      </c>
      <c r="E195" t="s">
        <v>589</v>
      </c>
      <c r="F195" t="s">
        <v>39</v>
      </c>
      <c r="G195" t="s">
        <v>286</v>
      </c>
      <c r="H195" t="s">
        <v>177</v>
      </c>
      <c r="I195">
        <v>2</v>
      </c>
      <c r="J195">
        <v>10.3</v>
      </c>
      <c r="L195" t="s">
        <v>27</v>
      </c>
      <c r="N195" t="s">
        <v>27</v>
      </c>
      <c r="O195">
        <v>1</v>
      </c>
      <c r="P195" t="s">
        <v>289</v>
      </c>
      <c r="Q195">
        <v>68</v>
      </c>
      <c r="R195">
        <v>19.059999999999999</v>
      </c>
      <c r="U195" t="s">
        <v>75</v>
      </c>
      <c r="V195">
        <f t="shared" si="3"/>
        <v>0</v>
      </c>
    </row>
    <row r="196" spans="1:22" hidden="1" x14ac:dyDescent="0.3">
      <c r="A196" s="1">
        <v>45561</v>
      </c>
      <c r="B196" s="2">
        <v>0.51612268518518523</v>
      </c>
      <c r="C196" t="s">
        <v>590</v>
      </c>
      <c r="D196" t="s">
        <v>29</v>
      </c>
      <c r="E196" t="s">
        <v>591</v>
      </c>
      <c r="F196" t="s">
        <v>24</v>
      </c>
      <c r="G196" t="s">
        <v>254</v>
      </c>
      <c r="H196" t="s">
        <v>507</v>
      </c>
      <c r="I196">
        <v>4.4000000000000004</v>
      </c>
      <c r="J196">
        <v>15.7</v>
      </c>
      <c r="L196" t="s">
        <v>27</v>
      </c>
      <c r="N196" t="s">
        <v>27</v>
      </c>
      <c r="O196">
        <v>1</v>
      </c>
      <c r="P196" t="s">
        <v>34</v>
      </c>
      <c r="Q196">
        <v>136</v>
      </c>
      <c r="R196">
        <v>14</v>
      </c>
      <c r="U196" t="s">
        <v>42</v>
      </c>
      <c r="V196">
        <f t="shared" si="3"/>
        <v>0</v>
      </c>
    </row>
    <row r="197" spans="1:22" hidden="1" x14ac:dyDescent="0.3">
      <c r="A197" s="1">
        <v>45550</v>
      </c>
      <c r="B197" s="2">
        <v>0.84932870370370372</v>
      </c>
      <c r="C197" t="s">
        <v>592</v>
      </c>
      <c r="D197" t="s">
        <v>37</v>
      </c>
      <c r="E197" t="s">
        <v>593</v>
      </c>
      <c r="F197" t="s">
        <v>31</v>
      </c>
      <c r="G197" t="s">
        <v>399</v>
      </c>
      <c r="H197" t="s">
        <v>176</v>
      </c>
      <c r="I197">
        <v>8.8000000000000007</v>
      </c>
      <c r="J197">
        <v>16.8</v>
      </c>
      <c r="L197" t="s">
        <v>27</v>
      </c>
      <c r="N197" t="s">
        <v>27</v>
      </c>
      <c r="P197" t="s">
        <v>27</v>
      </c>
      <c r="Q197">
        <v>455</v>
      </c>
      <c r="R197">
        <v>43.06</v>
      </c>
      <c r="S197">
        <v>3.8</v>
      </c>
      <c r="T197">
        <v>4.3</v>
      </c>
      <c r="U197" t="s">
        <v>35</v>
      </c>
      <c r="V197">
        <f t="shared" si="3"/>
        <v>0</v>
      </c>
    </row>
    <row r="198" spans="1:22" hidden="1" x14ac:dyDescent="0.3">
      <c r="A198" s="1">
        <v>45424</v>
      </c>
      <c r="B198" s="2">
        <v>0.42788194444444444</v>
      </c>
      <c r="C198" t="s">
        <v>594</v>
      </c>
      <c r="D198" t="s">
        <v>37</v>
      </c>
      <c r="E198" t="s">
        <v>595</v>
      </c>
      <c r="F198" t="s">
        <v>39</v>
      </c>
      <c r="G198" t="s">
        <v>249</v>
      </c>
      <c r="H198" t="s">
        <v>476</v>
      </c>
      <c r="I198">
        <v>2.6</v>
      </c>
      <c r="J198">
        <v>22.2</v>
      </c>
      <c r="L198" t="s">
        <v>27</v>
      </c>
      <c r="N198" t="s">
        <v>27</v>
      </c>
      <c r="P198" t="s">
        <v>27</v>
      </c>
      <c r="Q198">
        <v>995</v>
      </c>
      <c r="R198">
        <v>38.96</v>
      </c>
      <c r="S198">
        <v>4.7</v>
      </c>
      <c r="T198">
        <v>4.9000000000000004</v>
      </c>
      <c r="U198" t="s">
        <v>42</v>
      </c>
      <c r="V198">
        <f t="shared" si="3"/>
        <v>0</v>
      </c>
    </row>
    <row r="199" spans="1:22" hidden="1" x14ac:dyDescent="0.3">
      <c r="A199" s="1">
        <v>45612</v>
      </c>
      <c r="B199" s="2">
        <v>0.79548611111111112</v>
      </c>
      <c r="C199" t="s">
        <v>596</v>
      </c>
      <c r="D199" t="s">
        <v>37</v>
      </c>
      <c r="E199" t="s">
        <v>597</v>
      </c>
      <c r="F199" t="s">
        <v>135</v>
      </c>
      <c r="G199" t="s">
        <v>219</v>
      </c>
      <c r="H199" t="s">
        <v>241</v>
      </c>
      <c r="I199">
        <v>2.7</v>
      </c>
      <c r="J199">
        <v>25.8</v>
      </c>
      <c r="L199" t="s">
        <v>27</v>
      </c>
      <c r="N199" t="s">
        <v>27</v>
      </c>
      <c r="P199" t="s">
        <v>27</v>
      </c>
      <c r="Q199">
        <v>1179</v>
      </c>
      <c r="R199">
        <v>18.87</v>
      </c>
      <c r="S199">
        <v>4.9000000000000004</v>
      </c>
      <c r="T199">
        <v>4.5999999999999996</v>
      </c>
      <c r="U199" t="s">
        <v>98</v>
      </c>
      <c r="V199">
        <f t="shared" si="3"/>
        <v>0</v>
      </c>
    </row>
    <row r="200" spans="1:22" x14ac:dyDescent="0.3">
      <c r="A200" s="1">
        <v>45492</v>
      </c>
      <c r="B200" s="2">
        <v>0.70656249999999998</v>
      </c>
      <c r="C200" t="s">
        <v>598</v>
      </c>
      <c r="D200" t="s">
        <v>37</v>
      </c>
      <c r="E200" t="s">
        <v>599</v>
      </c>
      <c r="F200" t="s">
        <v>50</v>
      </c>
      <c r="G200" t="s">
        <v>600</v>
      </c>
      <c r="H200" t="s">
        <v>428</v>
      </c>
      <c r="I200">
        <v>11</v>
      </c>
      <c r="J200">
        <v>33.1</v>
      </c>
      <c r="K200">
        <v>0</v>
      </c>
      <c r="L200" t="s">
        <v>27</v>
      </c>
      <c r="M200">
        <v>0</v>
      </c>
      <c r="N200" t="s">
        <v>27</v>
      </c>
      <c r="O200">
        <v>0</v>
      </c>
      <c r="P200" t="s">
        <v>27</v>
      </c>
      <c r="Q200">
        <v>525</v>
      </c>
      <c r="R200">
        <v>47.88</v>
      </c>
      <c r="S200">
        <v>4.2</v>
      </c>
      <c r="T200">
        <v>4.5999999999999996</v>
      </c>
      <c r="U200" t="s">
        <v>98</v>
      </c>
      <c r="V200">
        <f t="shared" si="3"/>
        <v>0</v>
      </c>
    </row>
    <row r="201" spans="1:22" hidden="1" x14ac:dyDescent="0.3">
      <c r="A201" s="1">
        <v>45628</v>
      </c>
      <c r="B201" s="2">
        <v>0.836400462962963</v>
      </c>
      <c r="C201" t="s">
        <v>601</v>
      </c>
      <c r="D201" t="s">
        <v>84</v>
      </c>
      <c r="E201" t="s">
        <v>602</v>
      </c>
      <c r="F201" t="s">
        <v>39</v>
      </c>
      <c r="G201" t="s">
        <v>399</v>
      </c>
      <c r="H201" t="s">
        <v>603</v>
      </c>
      <c r="I201">
        <v>11.3</v>
      </c>
      <c r="L201" t="s">
        <v>27</v>
      </c>
      <c r="M201">
        <v>1</v>
      </c>
      <c r="N201" t="s">
        <v>88</v>
      </c>
      <c r="P201" t="s">
        <v>27</v>
      </c>
      <c r="U201" t="s">
        <v>27</v>
      </c>
      <c r="V201">
        <f t="shared" si="3"/>
        <v>1</v>
      </c>
    </row>
    <row r="202" spans="1:22" hidden="1" x14ac:dyDescent="0.3">
      <c r="A202" s="1">
        <v>45512</v>
      </c>
      <c r="B202" s="2">
        <v>0.60365740740740736</v>
      </c>
      <c r="C202" t="s">
        <v>604</v>
      </c>
      <c r="D202" t="s">
        <v>84</v>
      </c>
      <c r="E202" t="s">
        <v>605</v>
      </c>
      <c r="F202" t="s">
        <v>39</v>
      </c>
      <c r="G202" t="s">
        <v>61</v>
      </c>
      <c r="H202" t="s">
        <v>364</v>
      </c>
      <c r="I202">
        <v>6.9</v>
      </c>
      <c r="L202" t="s">
        <v>27</v>
      </c>
      <c r="M202">
        <v>1</v>
      </c>
      <c r="N202" t="s">
        <v>156</v>
      </c>
      <c r="P202" t="s">
        <v>27</v>
      </c>
      <c r="U202" t="s">
        <v>27</v>
      </c>
      <c r="V202">
        <f t="shared" si="3"/>
        <v>1</v>
      </c>
    </row>
    <row r="203" spans="1:22" hidden="1" x14ac:dyDescent="0.3">
      <c r="A203" s="1">
        <v>45550</v>
      </c>
      <c r="B203" s="2">
        <v>0.92129629629629628</v>
      </c>
      <c r="C203" t="s">
        <v>606</v>
      </c>
      <c r="D203" t="s">
        <v>37</v>
      </c>
      <c r="E203" t="s">
        <v>607</v>
      </c>
      <c r="F203" t="s">
        <v>31</v>
      </c>
      <c r="G203" t="s">
        <v>250</v>
      </c>
      <c r="H203" t="s">
        <v>507</v>
      </c>
      <c r="I203">
        <v>5.0999999999999996</v>
      </c>
      <c r="J203">
        <v>27.9</v>
      </c>
      <c r="L203" t="s">
        <v>27</v>
      </c>
      <c r="N203" t="s">
        <v>27</v>
      </c>
      <c r="P203" t="s">
        <v>27</v>
      </c>
      <c r="Q203">
        <v>300</v>
      </c>
      <c r="R203">
        <v>5.7</v>
      </c>
      <c r="S203">
        <v>4.2</v>
      </c>
      <c r="T203">
        <v>4.5999999999999996</v>
      </c>
      <c r="U203" t="s">
        <v>35</v>
      </c>
      <c r="V203">
        <f t="shared" si="3"/>
        <v>0</v>
      </c>
    </row>
    <row r="204" spans="1:22" hidden="1" x14ac:dyDescent="0.3">
      <c r="A204" s="1">
        <v>45442</v>
      </c>
      <c r="B204" s="2">
        <v>0.78997685185185185</v>
      </c>
      <c r="C204" t="s">
        <v>608</v>
      </c>
      <c r="D204" t="s">
        <v>37</v>
      </c>
      <c r="E204" t="s">
        <v>609</v>
      </c>
      <c r="F204" t="s">
        <v>31</v>
      </c>
      <c r="G204" t="s">
        <v>428</v>
      </c>
      <c r="H204" t="s">
        <v>412</v>
      </c>
      <c r="I204">
        <v>11.1</v>
      </c>
      <c r="J204">
        <v>18.399999999999999</v>
      </c>
      <c r="L204" t="s">
        <v>27</v>
      </c>
      <c r="N204" t="s">
        <v>27</v>
      </c>
      <c r="P204" t="s">
        <v>27</v>
      </c>
      <c r="Q204">
        <v>202</v>
      </c>
      <c r="R204">
        <v>4.62</v>
      </c>
      <c r="S204">
        <v>3.2</v>
      </c>
      <c r="T204">
        <v>4.0999999999999996</v>
      </c>
      <c r="U204" t="s">
        <v>35</v>
      </c>
      <c r="V204">
        <f t="shared" si="3"/>
        <v>0</v>
      </c>
    </row>
    <row r="205" spans="1:22" x14ac:dyDescent="0.3">
      <c r="A205" s="1">
        <v>45631</v>
      </c>
      <c r="B205" s="2">
        <v>0.33094907407407409</v>
      </c>
      <c r="C205" t="s">
        <v>610</v>
      </c>
      <c r="D205" t="s">
        <v>37</v>
      </c>
      <c r="E205" t="s">
        <v>611</v>
      </c>
      <c r="F205" t="s">
        <v>45</v>
      </c>
      <c r="G205" t="s">
        <v>480</v>
      </c>
      <c r="H205" t="s">
        <v>264</v>
      </c>
      <c r="I205">
        <v>6.3</v>
      </c>
      <c r="J205">
        <v>34.1</v>
      </c>
      <c r="K205">
        <v>0</v>
      </c>
      <c r="L205" t="s">
        <v>27</v>
      </c>
      <c r="M205">
        <v>0</v>
      </c>
      <c r="N205" t="s">
        <v>27</v>
      </c>
      <c r="O205">
        <v>0</v>
      </c>
      <c r="P205" t="s">
        <v>27</v>
      </c>
      <c r="Q205">
        <v>475</v>
      </c>
      <c r="R205">
        <v>42.26</v>
      </c>
      <c r="S205">
        <v>4.3</v>
      </c>
      <c r="T205">
        <v>4.2</v>
      </c>
      <c r="U205" t="s">
        <v>75</v>
      </c>
      <c r="V205">
        <f t="shared" si="3"/>
        <v>0</v>
      </c>
    </row>
    <row r="206" spans="1:22" hidden="1" x14ac:dyDescent="0.3">
      <c r="A206" s="1">
        <v>45489</v>
      </c>
      <c r="B206" s="2">
        <v>0.80770833333333336</v>
      </c>
      <c r="C206" t="s">
        <v>612</v>
      </c>
      <c r="D206" t="s">
        <v>37</v>
      </c>
      <c r="E206" t="s">
        <v>613</v>
      </c>
      <c r="F206" t="s">
        <v>31</v>
      </c>
      <c r="G206" t="s">
        <v>614</v>
      </c>
      <c r="H206" t="s">
        <v>337</v>
      </c>
      <c r="I206">
        <v>6.1</v>
      </c>
      <c r="J206">
        <v>17</v>
      </c>
      <c r="L206" t="s">
        <v>27</v>
      </c>
      <c r="N206" t="s">
        <v>27</v>
      </c>
      <c r="P206" t="s">
        <v>27</v>
      </c>
      <c r="Q206">
        <v>833</v>
      </c>
      <c r="R206">
        <v>19.489999999999998</v>
      </c>
      <c r="S206">
        <v>4</v>
      </c>
      <c r="T206">
        <v>3.4</v>
      </c>
      <c r="U206" t="s">
        <v>42</v>
      </c>
      <c r="V206">
        <f t="shared" si="3"/>
        <v>0</v>
      </c>
    </row>
    <row r="207" spans="1:22" hidden="1" x14ac:dyDescent="0.3">
      <c r="A207" s="1">
        <v>45457</v>
      </c>
      <c r="B207" s="2">
        <v>0.70781249999999996</v>
      </c>
      <c r="C207" t="s">
        <v>615</v>
      </c>
      <c r="D207" t="s">
        <v>84</v>
      </c>
      <c r="E207" t="s">
        <v>616</v>
      </c>
      <c r="F207" t="s">
        <v>31</v>
      </c>
      <c r="G207" t="s">
        <v>330</v>
      </c>
      <c r="H207" t="s">
        <v>109</v>
      </c>
      <c r="I207">
        <v>3.9</v>
      </c>
      <c r="L207" t="s">
        <v>27</v>
      </c>
      <c r="M207">
        <v>1</v>
      </c>
      <c r="N207" t="s">
        <v>105</v>
      </c>
      <c r="P207" t="s">
        <v>27</v>
      </c>
      <c r="U207" t="s">
        <v>27</v>
      </c>
      <c r="V207">
        <f t="shared" si="3"/>
        <v>1</v>
      </c>
    </row>
    <row r="208" spans="1:22" hidden="1" x14ac:dyDescent="0.3">
      <c r="A208" s="1">
        <v>45297</v>
      </c>
      <c r="B208" s="2">
        <v>0.87055555555555553</v>
      </c>
      <c r="C208" t="s">
        <v>617</v>
      </c>
      <c r="D208" t="s">
        <v>37</v>
      </c>
      <c r="E208" t="s">
        <v>618</v>
      </c>
      <c r="F208" t="s">
        <v>59</v>
      </c>
      <c r="G208" t="s">
        <v>25</v>
      </c>
      <c r="H208" t="s">
        <v>167</v>
      </c>
      <c r="I208">
        <v>7.3</v>
      </c>
      <c r="J208">
        <v>33.1</v>
      </c>
      <c r="L208" t="s">
        <v>27</v>
      </c>
      <c r="N208" t="s">
        <v>27</v>
      </c>
      <c r="P208" t="s">
        <v>27</v>
      </c>
      <c r="Q208">
        <v>158</v>
      </c>
      <c r="R208">
        <v>40.36</v>
      </c>
      <c r="S208">
        <v>3.7</v>
      </c>
      <c r="T208">
        <v>4.9000000000000004</v>
      </c>
      <c r="U208" t="s">
        <v>35</v>
      </c>
      <c r="V208">
        <f t="shared" si="3"/>
        <v>0</v>
      </c>
    </row>
    <row r="209" spans="1:22" x14ac:dyDescent="0.3">
      <c r="A209" s="1">
        <v>45350</v>
      </c>
      <c r="B209" s="2">
        <v>0.14008101851851851</v>
      </c>
      <c r="C209" t="s">
        <v>619</v>
      </c>
      <c r="D209" t="s">
        <v>37</v>
      </c>
      <c r="E209" t="s">
        <v>620</v>
      </c>
      <c r="F209" t="s">
        <v>50</v>
      </c>
      <c r="G209" t="s">
        <v>94</v>
      </c>
      <c r="H209" t="s">
        <v>25</v>
      </c>
      <c r="I209">
        <v>10</v>
      </c>
      <c r="J209">
        <v>36.9</v>
      </c>
      <c r="K209">
        <v>0</v>
      </c>
      <c r="L209" t="s">
        <v>27</v>
      </c>
      <c r="M209">
        <v>0</v>
      </c>
      <c r="N209" t="s">
        <v>27</v>
      </c>
      <c r="O209">
        <v>0</v>
      </c>
      <c r="P209" t="s">
        <v>27</v>
      </c>
      <c r="Q209">
        <v>155</v>
      </c>
      <c r="R209">
        <v>42.59</v>
      </c>
      <c r="S209">
        <v>4.7</v>
      </c>
      <c r="T209">
        <v>3.2</v>
      </c>
      <c r="U209" t="s">
        <v>75</v>
      </c>
      <c r="V209">
        <f t="shared" si="3"/>
        <v>0</v>
      </c>
    </row>
    <row r="210" spans="1:22" hidden="1" x14ac:dyDescent="0.3">
      <c r="A210" s="1">
        <v>45408</v>
      </c>
      <c r="B210" s="2">
        <v>0.7842824074074074</v>
      </c>
      <c r="C210" t="s">
        <v>621</v>
      </c>
      <c r="D210" t="s">
        <v>84</v>
      </c>
      <c r="E210" t="s">
        <v>622</v>
      </c>
      <c r="F210" t="s">
        <v>39</v>
      </c>
      <c r="G210" t="s">
        <v>623</v>
      </c>
      <c r="H210" t="s">
        <v>603</v>
      </c>
      <c r="I210">
        <v>9.3000000000000007</v>
      </c>
      <c r="L210" t="s">
        <v>27</v>
      </c>
      <c r="M210">
        <v>1</v>
      </c>
      <c r="N210" t="s">
        <v>156</v>
      </c>
      <c r="P210" t="s">
        <v>27</v>
      </c>
      <c r="U210" t="s">
        <v>27</v>
      </c>
      <c r="V210">
        <f t="shared" si="3"/>
        <v>1</v>
      </c>
    </row>
    <row r="211" spans="1:22" hidden="1" x14ac:dyDescent="0.3">
      <c r="A211" s="1">
        <v>45382</v>
      </c>
      <c r="B211" s="2">
        <v>0.35585648148148147</v>
      </c>
      <c r="C211" t="s">
        <v>624</v>
      </c>
      <c r="D211" t="s">
        <v>37</v>
      </c>
      <c r="E211" t="s">
        <v>625</v>
      </c>
      <c r="F211" t="s">
        <v>39</v>
      </c>
      <c r="G211" t="s">
        <v>65</v>
      </c>
      <c r="H211" t="s">
        <v>159</v>
      </c>
      <c r="I211">
        <v>10.5</v>
      </c>
      <c r="J211">
        <v>33.9</v>
      </c>
      <c r="L211" t="s">
        <v>27</v>
      </c>
      <c r="N211" t="s">
        <v>27</v>
      </c>
      <c r="P211" t="s">
        <v>27</v>
      </c>
      <c r="Q211">
        <v>107</v>
      </c>
      <c r="R211">
        <v>21.68</v>
      </c>
      <c r="S211">
        <v>4.3</v>
      </c>
      <c r="T211">
        <v>4.9000000000000004</v>
      </c>
      <c r="U211" t="s">
        <v>35</v>
      </c>
      <c r="V211">
        <f t="shared" si="3"/>
        <v>0</v>
      </c>
    </row>
    <row r="212" spans="1:22" hidden="1" x14ac:dyDescent="0.3">
      <c r="A212" s="1">
        <v>45386</v>
      </c>
      <c r="B212" s="2">
        <v>0.69024305555555554</v>
      </c>
      <c r="C212" t="s">
        <v>626</v>
      </c>
      <c r="D212" t="s">
        <v>37</v>
      </c>
      <c r="E212" t="s">
        <v>627</v>
      </c>
      <c r="F212" t="s">
        <v>59</v>
      </c>
      <c r="G212" t="s">
        <v>73</v>
      </c>
      <c r="H212" t="s">
        <v>378</v>
      </c>
      <c r="I212">
        <v>6.8</v>
      </c>
      <c r="J212">
        <v>22.4</v>
      </c>
      <c r="L212" t="s">
        <v>27</v>
      </c>
      <c r="N212" t="s">
        <v>27</v>
      </c>
      <c r="P212" t="s">
        <v>27</v>
      </c>
      <c r="Q212">
        <v>151</v>
      </c>
      <c r="R212">
        <v>29.9</v>
      </c>
      <c r="S212">
        <v>4.5999999999999996</v>
      </c>
      <c r="T212">
        <v>4.5999999999999996</v>
      </c>
      <c r="U212" t="s">
        <v>35</v>
      </c>
      <c r="V212">
        <f t="shared" si="3"/>
        <v>0</v>
      </c>
    </row>
    <row r="213" spans="1:22" hidden="1" x14ac:dyDescent="0.3">
      <c r="A213" s="1">
        <v>45419</v>
      </c>
      <c r="B213" s="2">
        <v>0.88252314814814814</v>
      </c>
      <c r="C213" t="s">
        <v>628</v>
      </c>
      <c r="D213" t="s">
        <v>37</v>
      </c>
      <c r="E213" t="s">
        <v>629</v>
      </c>
      <c r="F213" t="s">
        <v>59</v>
      </c>
      <c r="G213" t="s">
        <v>547</v>
      </c>
      <c r="H213" t="s">
        <v>569</v>
      </c>
      <c r="I213">
        <v>10.7</v>
      </c>
      <c r="J213">
        <v>30.4</v>
      </c>
      <c r="L213" t="s">
        <v>27</v>
      </c>
      <c r="N213" t="s">
        <v>27</v>
      </c>
      <c r="P213" t="s">
        <v>27</v>
      </c>
      <c r="Q213">
        <v>187</v>
      </c>
      <c r="R213">
        <v>42.27</v>
      </c>
      <c r="S213">
        <v>4.3</v>
      </c>
      <c r="T213">
        <v>4.8</v>
      </c>
      <c r="U213" t="s">
        <v>75</v>
      </c>
      <c r="V213">
        <f t="shared" si="3"/>
        <v>0</v>
      </c>
    </row>
    <row r="214" spans="1:22" hidden="1" x14ac:dyDescent="0.3">
      <c r="A214" s="1">
        <v>45458</v>
      </c>
      <c r="B214" s="2">
        <v>0.8004282407407407</v>
      </c>
      <c r="C214" t="s">
        <v>630</v>
      </c>
      <c r="D214" t="s">
        <v>37</v>
      </c>
      <c r="E214" t="s">
        <v>631</v>
      </c>
      <c r="F214" t="s">
        <v>59</v>
      </c>
      <c r="G214" t="s">
        <v>327</v>
      </c>
      <c r="H214" t="s">
        <v>236</v>
      </c>
      <c r="I214">
        <v>12.3</v>
      </c>
      <c r="J214">
        <v>34.6</v>
      </c>
      <c r="L214" t="s">
        <v>27</v>
      </c>
      <c r="N214" t="s">
        <v>27</v>
      </c>
      <c r="P214" t="s">
        <v>27</v>
      </c>
      <c r="Q214">
        <v>1543</v>
      </c>
      <c r="R214">
        <v>49.71</v>
      </c>
      <c r="S214">
        <v>4.4000000000000004</v>
      </c>
      <c r="T214">
        <v>5</v>
      </c>
      <c r="U214" t="s">
        <v>75</v>
      </c>
      <c r="V214">
        <f t="shared" si="3"/>
        <v>0</v>
      </c>
    </row>
    <row r="215" spans="1:22" hidden="1" x14ac:dyDescent="0.3">
      <c r="A215" s="1">
        <v>45457</v>
      </c>
      <c r="B215" s="2">
        <v>0.87375000000000003</v>
      </c>
      <c r="C215" t="s">
        <v>632</v>
      </c>
      <c r="D215" t="s">
        <v>37</v>
      </c>
      <c r="E215" t="s">
        <v>633</v>
      </c>
      <c r="F215" t="s">
        <v>24</v>
      </c>
      <c r="G215" t="s">
        <v>61</v>
      </c>
      <c r="H215" t="s">
        <v>33</v>
      </c>
      <c r="I215">
        <v>3.8</v>
      </c>
      <c r="J215">
        <v>20.2</v>
      </c>
      <c r="L215" t="s">
        <v>27</v>
      </c>
      <c r="N215" t="s">
        <v>27</v>
      </c>
      <c r="P215" t="s">
        <v>27</v>
      </c>
      <c r="Q215">
        <v>432</v>
      </c>
      <c r="R215">
        <v>32.56</v>
      </c>
      <c r="S215">
        <v>4.2</v>
      </c>
      <c r="T215">
        <v>5</v>
      </c>
      <c r="U215" t="s">
        <v>35</v>
      </c>
      <c r="V215">
        <f t="shared" si="3"/>
        <v>0</v>
      </c>
    </row>
    <row r="216" spans="1:22" hidden="1" x14ac:dyDescent="0.3">
      <c r="A216" s="1">
        <v>45355</v>
      </c>
      <c r="B216" s="2">
        <v>0.8918518518518519</v>
      </c>
      <c r="C216" t="s">
        <v>634</v>
      </c>
      <c r="D216" t="s">
        <v>107</v>
      </c>
      <c r="E216" t="s">
        <v>635</v>
      </c>
      <c r="F216" t="s">
        <v>31</v>
      </c>
      <c r="G216" t="s">
        <v>180</v>
      </c>
      <c r="H216" t="s">
        <v>207</v>
      </c>
      <c r="I216">
        <v>10.199999999999999</v>
      </c>
      <c r="K216">
        <v>1</v>
      </c>
      <c r="L216" t="s">
        <v>111</v>
      </c>
      <c r="N216" t="s">
        <v>27</v>
      </c>
      <c r="P216" t="s">
        <v>27</v>
      </c>
      <c r="U216" t="s">
        <v>27</v>
      </c>
      <c r="V216">
        <f t="shared" si="3"/>
        <v>1</v>
      </c>
    </row>
    <row r="217" spans="1:22" hidden="1" x14ac:dyDescent="0.3">
      <c r="A217" s="1">
        <v>45314</v>
      </c>
      <c r="B217" s="2">
        <v>0.4362152777777778</v>
      </c>
      <c r="C217" t="s">
        <v>636</v>
      </c>
      <c r="D217" t="s">
        <v>29</v>
      </c>
      <c r="E217" t="s">
        <v>637</v>
      </c>
      <c r="F217" t="s">
        <v>31</v>
      </c>
      <c r="G217" t="s">
        <v>189</v>
      </c>
      <c r="H217" t="s">
        <v>208</v>
      </c>
      <c r="I217">
        <v>4.4000000000000004</v>
      </c>
      <c r="J217">
        <v>23.6</v>
      </c>
      <c r="L217" t="s">
        <v>27</v>
      </c>
      <c r="N217" t="s">
        <v>27</v>
      </c>
      <c r="O217">
        <v>1</v>
      </c>
      <c r="P217" t="s">
        <v>34</v>
      </c>
      <c r="Q217">
        <v>195</v>
      </c>
      <c r="R217">
        <v>14.49</v>
      </c>
      <c r="U217" t="s">
        <v>98</v>
      </c>
      <c r="V217">
        <f t="shared" si="3"/>
        <v>0</v>
      </c>
    </row>
    <row r="218" spans="1:22" hidden="1" x14ac:dyDescent="0.3">
      <c r="A218" s="1">
        <v>45593</v>
      </c>
      <c r="B218" s="2">
        <v>0.65725694444444449</v>
      </c>
      <c r="C218" t="s">
        <v>638</v>
      </c>
      <c r="D218" t="s">
        <v>37</v>
      </c>
      <c r="E218" t="s">
        <v>639</v>
      </c>
      <c r="F218" t="s">
        <v>59</v>
      </c>
      <c r="G218" t="s">
        <v>640</v>
      </c>
      <c r="H218" t="s">
        <v>641</v>
      </c>
      <c r="I218">
        <v>3.2</v>
      </c>
      <c r="J218">
        <v>30.8</v>
      </c>
      <c r="L218" t="s">
        <v>27</v>
      </c>
      <c r="N218" t="s">
        <v>27</v>
      </c>
      <c r="P218" t="s">
        <v>27</v>
      </c>
      <c r="Q218">
        <v>54</v>
      </c>
      <c r="R218">
        <v>31.49</v>
      </c>
      <c r="S218">
        <v>4.5999999999999996</v>
      </c>
      <c r="T218">
        <v>4.9000000000000004</v>
      </c>
      <c r="U218" t="s">
        <v>75</v>
      </c>
      <c r="V218">
        <f t="shared" si="3"/>
        <v>0</v>
      </c>
    </row>
    <row r="219" spans="1:22" hidden="1" x14ac:dyDescent="0.3">
      <c r="A219" s="1">
        <v>45328</v>
      </c>
      <c r="B219" s="2">
        <v>0.42896990740740742</v>
      </c>
      <c r="C219" t="s">
        <v>642</v>
      </c>
      <c r="D219" t="s">
        <v>37</v>
      </c>
      <c r="E219" t="s">
        <v>643</v>
      </c>
      <c r="F219" t="s">
        <v>39</v>
      </c>
      <c r="G219" t="s">
        <v>56</v>
      </c>
      <c r="H219" t="s">
        <v>428</v>
      </c>
      <c r="I219">
        <v>13.4</v>
      </c>
      <c r="J219">
        <v>20</v>
      </c>
      <c r="L219" t="s">
        <v>27</v>
      </c>
      <c r="N219" t="s">
        <v>27</v>
      </c>
      <c r="P219" t="s">
        <v>27</v>
      </c>
      <c r="Q219">
        <v>939</v>
      </c>
      <c r="R219">
        <v>21.28</v>
      </c>
      <c r="S219">
        <v>3.8</v>
      </c>
      <c r="T219">
        <v>5</v>
      </c>
      <c r="U219" t="s">
        <v>35</v>
      </c>
      <c r="V219">
        <f t="shared" si="3"/>
        <v>0</v>
      </c>
    </row>
    <row r="220" spans="1:22" hidden="1" x14ac:dyDescent="0.3">
      <c r="A220" s="1">
        <v>45630</v>
      </c>
      <c r="B220" s="2">
        <v>0.32508101851851851</v>
      </c>
      <c r="C220" t="s">
        <v>644</v>
      </c>
      <c r="D220" t="s">
        <v>37</v>
      </c>
      <c r="E220" t="s">
        <v>645</v>
      </c>
      <c r="F220" t="s">
        <v>39</v>
      </c>
      <c r="G220" t="s">
        <v>225</v>
      </c>
      <c r="H220" t="s">
        <v>94</v>
      </c>
      <c r="I220">
        <v>9.8000000000000007</v>
      </c>
      <c r="J220">
        <v>43.4</v>
      </c>
      <c r="L220" t="s">
        <v>27</v>
      </c>
      <c r="N220" t="s">
        <v>27</v>
      </c>
      <c r="P220" t="s">
        <v>27</v>
      </c>
      <c r="Q220">
        <v>829</v>
      </c>
      <c r="R220">
        <v>34.14</v>
      </c>
      <c r="S220">
        <v>4.5999999999999996</v>
      </c>
      <c r="T220">
        <v>4.2</v>
      </c>
      <c r="U220" t="s">
        <v>35</v>
      </c>
      <c r="V220">
        <f t="shared" si="3"/>
        <v>0</v>
      </c>
    </row>
    <row r="221" spans="1:22" hidden="1" x14ac:dyDescent="0.3">
      <c r="A221" s="1">
        <v>45648</v>
      </c>
      <c r="B221" s="2">
        <v>0.74542824074074077</v>
      </c>
      <c r="C221" t="s">
        <v>646</v>
      </c>
      <c r="D221" t="s">
        <v>37</v>
      </c>
      <c r="E221" t="s">
        <v>647</v>
      </c>
      <c r="F221" t="s">
        <v>39</v>
      </c>
      <c r="G221" t="s">
        <v>429</v>
      </c>
      <c r="H221" t="s">
        <v>333</v>
      </c>
      <c r="I221">
        <v>8.6999999999999993</v>
      </c>
      <c r="J221">
        <v>27.2</v>
      </c>
      <c r="L221" t="s">
        <v>27</v>
      </c>
      <c r="N221" t="s">
        <v>27</v>
      </c>
      <c r="P221" t="s">
        <v>27</v>
      </c>
      <c r="Q221">
        <v>314</v>
      </c>
      <c r="R221">
        <v>20.66</v>
      </c>
      <c r="S221">
        <v>4.5999999999999996</v>
      </c>
      <c r="T221">
        <v>4.3</v>
      </c>
      <c r="U221" t="s">
        <v>35</v>
      </c>
      <c r="V221">
        <f t="shared" si="3"/>
        <v>0</v>
      </c>
    </row>
    <row r="222" spans="1:22" hidden="1" x14ac:dyDescent="0.3">
      <c r="A222" s="1">
        <v>45528</v>
      </c>
      <c r="B222" s="2">
        <v>0.88187499999999996</v>
      </c>
      <c r="C222" t="s">
        <v>648</v>
      </c>
      <c r="D222" t="s">
        <v>37</v>
      </c>
      <c r="E222" t="s">
        <v>649</v>
      </c>
      <c r="F222" t="s">
        <v>31</v>
      </c>
      <c r="G222" t="s">
        <v>242</v>
      </c>
      <c r="H222" t="s">
        <v>125</v>
      </c>
      <c r="I222">
        <v>11.7</v>
      </c>
      <c r="J222">
        <v>30.5</v>
      </c>
      <c r="L222" t="s">
        <v>27</v>
      </c>
      <c r="N222" t="s">
        <v>27</v>
      </c>
      <c r="P222" t="s">
        <v>27</v>
      </c>
      <c r="Q222">
        <v>1249</v>
      </c>
      <c r="R222">
        <v>24.6</v>
      </c>
      <c r="S222">
        <v>4.0999999999999996</v>
      </c>
      <c r="T222">
        <v>3.7</v>
      </c>
      <c r="U222" t="s">
        <v>75</v>
      </c>
      <c r="V222">
        <f t="shared" si="3"/>
        <v>0</v>
      </c>
    </row>
    <row r="223" spans="1:22" hidden="1" x14ac:dyDescent="0.3">
      <c r="A223" s="1">
        <v>45553</v>
      </c>
      <c r="B223" s="2">
        <v>0.36708333333333332</v>
      </c>
      <c r="C223" t="s">
        <v>650</v>
      </c>
      <c r="D223" t="s">
        <v>37</v>
      </c>
      <c r="E223" t="s">
        <v>651</v>
      </c>
      <c r="F223" t="s">
        <v>39</v>
      </c>
      <c r="G223" t="s">
        <v>353</v>
      </c>
      <c r="H223" t="s">
        <v>652</v>
      </c>
      <c r="I223">
        <v>4.5</v>
      </c>
      <c r="J223">
        <v>27.4</v>
      </c>
      <c r="L223" t="s">
        <v>27</v>
      </c>
      <c r="N223" t="s">
        <v>27</v>
      </c>
      <c r="P223" t="s">
        <v>27</v>
      </c>
      <c r="Q223">
        <v>437</v>
      </c>
      <c r="R223">
        <v>27.94</v>
      </c>
      <c r="S223">
        <v>3.9</v>
      </c>
      <c r="T223">
        <v>4.5999999999999996</v>
      </c>
      <c r="U223" t="s">
        <v>35</v>
      </c>
      <c r="V223">
        <f t="shared" si="3"/>
        <v>0</v>
      </c>
    </row>
    <row r="224" spans="1:22" hidden="1" x14ac:dyDescent="0.3">
      <c r="A224" s="1">
        <v>45587</v>
      </c>
      <c r="B224" s="2">
        <v>0.36228009259259258</v>
      </c>
      <c r="C224" t="s">
        <v>653</v>
      </c>
      <c r="D224" t="s">
        <v>37</v>
      </c>
      <c r="E224" t="s">
        <v>654</v>
      </c>
      <c r="F224" t="s">
        <v>59</v>
      </c>
      <c r="G224" t="s">
        <v>79</v>
      </c>
      <c r="H224" t="s">
        <v>314</v>
      </c>
      <c r="I224">
        <v>9.6</v>
      </c>
      <c r="J224">
        <v>28.1</v>
      </c>
      <c r="L224" t="s">
        <v>27</v>
      </c>
      <c r="N224" t="s">
        <v>27</v>
      </c>
      <c r="P224" t="s">
        <v>27</v>
      </c>
      <c r="Q224">
        <v>83</v>
      </c>
      <c r="R224">
        <v>44.57</v>
      </c>
      <c r="S224">
        <v>4.5999999999999996</v>
      </c>
      <c r="T224">
        <v>4.5</v>
      </c>
      <c r="U224" t="s">
        <v>35</v>
      </c>
      <c r="V224">
        <f t="shared" si="3"/>
        <v>0</v>
      </c>
    </row>
    <row r="225" spans="1:22" hidden="1" x14ac:dyDescent="0.3">
      <c r="A225" s="1">
        <v>45459</v>
      </c>
      <c r="B225" s="2">
        <v>0.28692129629629631</v>
      </c>
      <c r="C225" t="s">
        <v>655</v>
      </c>
      <c r="D225" t="s">
        <v>37</v>
      </c>
      <c r="E225" t="s">
        <v>656</v>
      </c>
      <c r="F225" t="s">
        <v>39</v>
      </c>
      <c r="G225" t="s">
        <v>480</v>
      </c>
      <c r="H225" t="s">
        <v>498</v>
      </c>
      <c r="I225">
        <v>14.2</v>
      </c>
      <c r="J225">
        <v>15.7</v>
      </c>
      <c r="L225" t="s">
        <v>27</v>
      </c>
      <c r="N225" t="s">
        <v>27</v>
      </c>
      <c r="P225" t="s">
        <v>27</v>
      </c>
      <c r="Q225">
        <v>1444</v>
      </c>
      <c r="R225">
        <v>15.43</v>
      </c>
      <c r="S225">
        <v>4.2</v>
      </c>
      <c r="T225">
        <v>3.1</v>
      </c>
      <c r="U225" t="s">
        <v>75</v>
      </c>
      <c r="V225">
        <f t="shared" si="3"/>
        <v>0</v>
      </c>
    </row>
    <row r="226" spans="1:22" hidden="1" x14ac:dyDescent="0.3">
      <c r="A226" s="1">
        <v>45648</v>
      </c>
      <c r="B226" s="2">
        <v>0.37771990740740741</v>
      </c>
      <c r="C226" t="s">
        <v>657</v>
      </c>
      <c r="D226" t="s">
        <v>84</v>
      </c>
      <c r="E226" t="s">
        <v>658</v>
      </c>
      <c r="F226" t="s">
        <v>59</v>
      </c>
      <c r="G226" t="s">
        <v>311</v>
      </c>
      <c r="H226" t="s">
        <v>241</v>
      </c>
      <c r="I226">
        <v>6.5</v>
      </c>
      <c r="L226" t="s">
        <v>27</v>
      </c>
      <c r="M226">
        <v>1</v>
      </c>
      <c r="N226" t="s">
        <v>105</v>
      </c>
      <c r="P226" t="s">
        <v>27</v>
      </c>
      <c r="U226" t="s">
        <v>27</v>
      </c>
      <c r="V226">
        <f t="shared" si="3"/>
        <v>1</v>
      </c>
    </row>
    <row r="227" spans="1:22" x14ac:dyDescent="0.3">
      <c r="A227" s="1">
        <v>45475</v>
      </c>
      <c r="B227" s="2">
        <v>0.64256944444444442</v>
      </c>
      <c r="C227" t="s">
        <v>659</v>
      </c>
      <c r="D227" t="s">
        <v>22</v>
      </c>
      <c r="E227" t="s">
        <v>660</v>
      </c>
      <c r="F227" t="s">
        <v>45</v>
      </c>
      <c r="G227" t="s">
        <v>310</v>
      </c>
      <c r="H227" t="s">
        <v>277</v>
      </c>
      <c r="I227">
        <v>0</v>
      </c>
      <c r="J227">
        <v>0</v>
      </c>
      <c r="K227">
        <v>0</v>
      </c>
      <c r="L227" t="s">
        <v>27</v>
      </c>
      <c r="M227">
        <v>0</v>
      </c>
      <c r="N227" t="s">
        <v>27</v>
      </c>
      <c r="O227">
        <v>0</v>
      </c>
      <c r="P227" t="s">
        <v>27</v>
      </c>
      <c r="Q227">
        <v>0</v>
      </c>
      <c r="R227">
        <v>0</v>
      </c>
      <c r="S227">
        <v>0</v>
      </c>
      <c r="T227">
        <v>0</v>
      </c>
      <c r="U227" t="s">
        <v>27</v>
      </c>
      <c r="V227">
        <f t="shared" si="3"/>
        <v>0</v>
      </c>
    </row>
    <row r="228" spans="1:22" x14ac:dyDescent="0.3">
      <c r="A228" s="1">
        <v>45542</v>
      </c>
      <c r="B228" s="2">
        <v>0.17156250000000001</v>
      </c>
      <c r="C228" t="s">
        <v>661</v>
      </c>
      <c r="D228" t="s">
        <v>37</v>
      </c>
      <c r="E228" t="s">
        <v>662</v>
      </c>
      <c r="F228" t="s">
        <v>50</v>
      </c>
      <c r="G228" t="s">
        <v>333</v>
      </c>
      <c r="H228" t="s">
        <v>547</v>
      </c>
      <c r="I228">
        <v>5.8</v>
      </c>
      <c r="J228">
        <v>31.4</v>
      </c>
      <c r="K228">
        <v>0</v>
      </c>
      <c r="L228" t="s">
        <v>27</v>
      </c>
      <c r="M228">
        <v>0</v>
      </c>
      <c r="N228" t="s">
        <v>27</v>
      </c>
      <c r="O228">
        <v>0</v>
      </c>
      <c r="P228" t="s">
        <v>27</v>
      </c>
      <c r="Q228">
        <v>1368</v>
      </c>
      <c r="R228">
        <v>42.88</v>
      </c>
      <c r="S228">
        <v>4.3</v>
      </c>
      <c r="T228">
        <v>3.8</v>
      </c>
      <c r="U228" t="s">
        <v>75</v>
      </c>
      <c r="V228">
        <f t="shared" si="3"/>
        <v>0</v>
      </c>
    </row>
    <row r="229" spans="1:22" x14ac:dyDescent="0.3">
      <c r="A229" s="1">
        <v>45478</v>
      </c>
      <c r="B229" s="2">
        <v>0.27880787037037036</v>
      </c>
      <c r="C229" t="s">
        <v>663</v>
      </c>
      <c r="D229" t="s">
        <v>22</v>
      </c>
      <c r="E229" t="s">
        <v>664</v>
      </c>
      <c r="F229" t="s">
        <v>50</v>
      </c>
      <c r="G229" t="s">
        <v>61</v>
      </c>
      <c r="H229" t="s">
        <v>51</v>
      </c>
      <c r="I229">
        <v>0</v>
      </c>
      <c r="J229">
        <v>0</v>
      </c>
      <c r="K229">
        <v>0</v>
      </c>
      <c r="L229" t="s">
        <v>27</v>
      </c>
      <c r="M229">
        <v>0</v>
      </c>
      <c r="N229" t="s">
        <v>27</v>
      </c>
      <c r="O229">
        <v>0</v>
      </c>
      <c r="P229" t="s">
        <v>27</v>
      </c>
      <c r="Q229">
        <v>0</v>
      </c>
      <c r="R229">
        <v>0</v>
      </c>
      <c r="S229">
        <v>0</v>
      </c>
      <c r="T229">
        <v>0</v>
      </c>
      <c r="U229" t="s">
        <v>27</v>
      </c>
      <c r="V229">
        <f t="shared" si="3"/>
        <v>0</v>
      </c>
    </row>
    <row r="230" spans="1:22" hidden="1" x14ac:dyDescent="0.3">
      <c r="A230" s="1">
        <v>45415</v>
      </c>
      <c r="B230" s="2">
        <v>0.91212962962962962</v>
      </c>
      <c r="C230" t="s">
        <v>665</v>
      </c>
      <c r="D230" t="s">
        <v>37</v>
      </c>
      <c r="E230" t="s">
        <v>666</v>
      </c>
      <c r="F230" t="s">
        <v>39</v>
      </c>
      <c r="G230" t="s">
        <v>198</v>
      </c>
      <c r="H230" t="s">
        <v>56</v>
      </c>
      <c r="I230">
        <v>7.1</v>
      </c>
      <c r="J230">
        <v>18</v>
      </c>
      <c r="L230" t="s">
        <v>27</v>
      </c>
      <c r="N230" t="s">
        <v>27</v>
      </c>
      <c r="P230" t="s">
        <v>27</v>
      </c>
      <c r="Q230">
        <v>418</v>
      </c>
      <c r="R230">
        <v>23.31</v>
      </c>
      <c r="S230">
        <v>4.2</v>
      </c>
      <c r="T230">
        <v>4.5999999999999996</v>
      </c>
      <c r="U230" t="s">
        <v>35</v>
      </c>
      <c r="V230">
        <f t="shared" si="3"/>
        <v>0</v>
      </c>
    </row>
    <row r="231" spans="1:22" x14ac:dyDescent="0.3">
      <c r="A231" s="1">
        <v>45392</v>
      </c>
      <c r="B231" s="2">
        <v>0.80108796296296292</v>
      </c>
      <c r="C231" t="s">
        <v>667</v>
      </c>
      <c r="D231" t="s">
        <v>37</v>
      </c>
      <c r="E231" t="s">
        <v>668</v>
      </c>
      <c r="F231" t="s">
        <v>45</v>
      </c>
      <c r="G231" t="s">
        <v>518</v>
      </c>
      <c r="H231" t="s">
        <v>342</v>
      </c>
      <c r="I231">
        <v>11</v>
      </c>
      <c r="J231">
        <v>40</v>
      </c>
      <c r="K231">
        <v>0</v>
      </c>
      <c r="L231" t="s">
        <v>27</v>
      </c>
      <c r="M231">
        <v>0</v>
      </c>
      <c r="N231" t="s">
        <v>27</v>
      </c>
      <c r="O231">
        <v>0</v>
      </c>
      <c r="P231" t="s">
        <v>27</v>
      </c>
      <c r="Q231">
        <v>363</v>
      </c>
      <c r="R231">
        <v>31.36</v>
      </c>
      <c r="S231">
        <v>4.2</v>
      </c>
      <c r="T231">
        <v>4.3</v>
      </c>
      <c r="U231" t="s">
        <v>35</v>
      </c>
      <c r="V231">
        <f t="shared" si="3"/>
        <v>0</v>
      </c>
    </row>
    <row r="232" spans="1:22" hidden="1" x14ac:dyDescent="0.3">
      <c r="A232" s="1">
        <v>45328</v>
      </c>
      <c r="B232" s="2">
        <v>0.38791666666666669</v>
      </c>
      <c r="C232" t="s">
        <v>669</v>
      </c>
      <c r="D232" t="s">
        <v>37</v>
      </c>
      <c r="E232" t="s">
        <v>670</v>
      </c>
      <c r="F232" t="s">
        <v>59</v>
      </c>
      <c r="G232" t="s">
        <v>55</v>
      </c>
      <c r="H232" t="s">
        <v>385</v>
      </c>
      <c r="I232">
        <v>12.8</v>
      </c>
      <c r="J232">
        <v>15.3</v>
      </c>
      <c r="L232" t="s">
        <v>27</v>
      </c>
      <c r="N232" t="s">
        <v>27</v>
      </c>
      <c r="P232" t="s">
        <v>27</v>
      </c>
      <c r="Q232">
        <v>279</v>
      </c>
      <c r="R232">
        <v>16.68</v>
      </c>
      <c r="S232">
        <v>4.0999999999999996</v>
      </c>
      <c r="T232">
        <v>4.9000000000000004</v>
      </c>
      <c r="U232" t="s">
        <v>75</v>
      </c>
      <c r="V232">
        <f t="shared" si="3"/>
        <v>0</v>
      </c>
    </row>
    <row r="233" spans="1:22" hidden="1" x14ac:dyDescent="0.3">
      <c r="A233" s="1">
        <v>45404</v>
      </c>
      <c r="B233" s="2">
        <v>0.71773148148148147</v>
      </c>
      <c r="C233" t="s">
        <v>671</v>
      </c>
      <c r="D233" t="s">
        <v>37</v>
      </c>
      <c r="E233" t="s">
        <v>672</v>
      </c>
      <c r="F233" t="s">
        <v>59</v>
      </c>
      <c r="G233" t="s">
        <v>577</v>
      </c>
      <c r="H233" t="s">
        <v>55</v>
      </c>
      <c r="I233">
        <v>5.0999999999999996</v>
      </c>
      <c r="J233">
        <v>39.9</v>
      </c>
      <c r="L233" t="s">
        <v>27</v>
      </c>
      <c r="N233" t="s">
        <v>27</v>
      </c>
      <c r="P233" t="s">
        <v>27</v>
      </c>
      <c r="Q233">
        <v>332</v>
      </c>
      <c r="R233">
        <v>49.06</v>
      </c>
      <c r="S233">
        <v>4.4000000000000004</v>
      </c>
      <c r="T233">
        <v>4.5999999999999996</v>
      </c>
      <c r="U233" t="s">
        <v>75</v>
      </c>
      <c r="V233">
        <f t="shared" si="3"/>
        <v>0</v>
      </c>
    </row>
    <row r="234" spans="1:22" hidden="1" x14ac:dyDescent="0.3">
      <c r="A234" s="1">
        <v>45560</v>
      </c>
      <c r="B234" s="2">
        <v>0.79068287037037033</v>
      </c>
      <c r="C234" t="s">
        <v>673</v>
      </c>
      <c r="D234" t="s">
        <v>37</v>
      </c>
      <c r="E234" t="s">
        <v>674</v>
      </c>
      <c r="F234" t="s">
        <v>39</v>
      </c>
      <c r="G234" t="s">
        <v>539</v>
      </c>
      <c r="H234" t="s">
        <v>353</v>
      </c>
      <c r="I234">
        <v>4.7</v>
      </c>
      <c r="J234">
        <v>37.9</v>
      </c>
      <c r="L234" t="s">
        <v>27</v>
      </c>
      <c r="N234" t="s">
        <v>27</v>
      </c>
      <c r="P234" t="s">
        <v>27</v>
      </c>
      <c r="Q234">
        <v>448</v>
      </c>
      <c r="R234">
        <v>28.34</v>
      </c>
      <c r="S234">
        <v>4.3</v>
      </c>
      <c r="T234">
        <v>4.9000000000000004</v>
      </c>
      <c r="U234" t="s">
        <v>35</v>
      </c>
      <c r="V234">
        <f t="shared" si="3"/>
        <v>0</v>
      </c>
    </row>
    <row r="235" spans="1:22" x14ac:dyDescent="0.3">
      <c r="A235" s="1">
        <v>45481</v>
      </c>
      <c r="B235" s="2">
        <v>0.76265046296296302</v>
      </c>
      <c r="C235" t="s">
        <v>675</v>
      </c>
      <c r="D235" t="s">
        <v>107</v>
      </c>
      <c r="E235" t="s">
        <v>676</v>
      </c>
      <c r="F235" t="s">
        <v>50</v>
      </c>
      <c r="G235" t="s">
        <v>378</v>
      </c>
      <c r="H235" t="s">
        <v>677</v>
      </c>
      <c r="I235">
        <v>11.2</v>
      </c>
      <c r="J235">
        <v>0</v>
      </c>
      <c r="K235">
        <v>1</v>
      </c>
      <c r="L235" t="s">
        <v>477</v>
      </c>
      <c r="M235">
        <v>0</v>
      </c>
      <c r="N235" t="s">
        <v>27</v>
      </c>
      <c r="O235">
        <v>0</v>
      </c>
      <c r="P235" t="s">
        <v>27</v>
      </c>
      <c r="Q235">
        <v>0</v>
      </c>
      <c r="R235">
        <v>0</v>
      </c>
      <c r="S235">
        <v>0</v>
      </c>
      <c r="T235">
        <v>0</v>
      </c>
      <c r="U235" t="s">
        <v>27</v>
      </c>
      <c r="V235">
        <f t="shared" si="3"/>
        <v>1</v>
      </c>
    </row>
    <row r="236" spans="1:22" hidden="1" x14ac:dyDescent="0.3">
      <c r="A236" s="1">
        <v>45447</v>
      </c>
      <c r="B236" s="2">
        <v>0.65913194444444445</v>
      </c>
      <c r="C236" t="s">
        <v>678</v>
      </c>
      <c r="D236" t="s">
        <v>37</v>
      </c>
      <c r="E236" t="s">
        <v>679</v>
      </c>
      <c r="F236" t="s">
        <v>31</v>
      </c>
      <c r="G236" t="s">
        <v>242</v>
      </c>
      <c r="H236" t="s">
        <v>680</v>
      </c>
      <c r="I236">
        <v>12.9</v>
      </c>
      <c r="J236">
        <v>29.7</v>
      </c>
      <c r="L236" t="s">
        <v>27</v>
      </c>
      <c r="N236" t="s">
        <v>27</v>
      </c>
      <c r="P236" t="s">
        <v>27</v>
      </c>
      <c r="Q236">
        <v>64</v>
      </c>
      <c r="R236">
        <v>38.65</v>
      </c>
      <c r="S236">
        <v>3.5</v>
      </c>
      <c r="T236">
        <v>5</v>
      </c>
      <c r="U236" t="s">
        <v>35</v>
      </c>
      <c r="V236">
        <f t="shared" si="3"/>
        <v>0</v>
      </c>
    </row>
    <row r="237" spans="1:22" hidden="1" x14ac:dyDescent="0.3">
      <c r="A237" s="1">
        <v>45636</v>
      </c>
      <c r="B237" s="2">
        <v>0.59758101851851853</v>
      </c>
      <c r="C237" t="s">
        <v>681</v>
      </c>
      <c r="D237" t="s">
        <v>37</v>
      </c>
      <c r="E237" t="s">
        <v>682</v>
      </c>
      <c r="F237" t="s">
        <v>31</v>
      </c>
      <c r="G237" t="s">
        <v>181</v>
      </c>
      <c r="H237" t="s">
        <v>72</v>
      </c>
      <c r="I237">
        <v>4.2</v>
      </c>
      <c r="J237">
        <v>18.899999999999999</v>
      </c>
      <c r="L237" t="s">
        <v>27</v>
      </c>
      <c r="N237" t="s">
        <v>27</v>
      </c>
      <c r="P237" t="s">
        <v>27</v>
      </c>
      <c r="Q237">
        <v>682</v>
      </c>
      <c r="R237">
        <v>3.05</v>
      </c>
      <c r="S237">
        <v>4.7</v>
      </c>
      <c r="T237">
        <v>4.3</v>
      </c>
      <c r="U237" t="s">
        <v>35</v>
      </c>
      <c r="V237">
        <f t="shared" si="3"/>
        <v>0</v>
      </c>
    </row>
    <row r="238" spans="1:22" hidden="1" x14ac:dyDescent="0.3">
      <c r="A238" s="1">
        <v>45500</v>
      </c>
      <c r="B238" s="2">
        <v>0.45814814814814814</v>
      </c>
      <c r="C238" t="s">
        <v>683</v>
      </c>
      <c r="D238" t="s">
        <v>22</v>
      </c>
      <c r="E238" t="s">
        <v>684</v>
      </c>
      <c r="F238" t="s">
        <v>59</v>
      </c>
      <c r="G238" t="s">
        <v>417</v>
      </c>
      <c r="H238" t="s">
        <v>336</v>
      </c>
      <c r="L238" t="s">
        <v>27</v>
      </c>
      <c r="N238" t="s">
        <v>27</v>
      </c>
      <c r="P238" t="s">
        <v>27</v>
      </c>
      <c r="U238" t="s">
        <v>27</v>
      </c>
      <c r="V238">
        <f t="shared" si="3"/>
        <v>0</v>
      </c>
    </row>
    <row r="239" spans="1:22" hidden="1" x14ac:dyDescent="0.3">
      <c r="A239" s="1">
        <v>45486</v>
      </c>
      <c r="B239" s="2">
        <v>0.11760416666666666</v>
      </c>
      <c r="C239" t="s">
        <v>685</v>
      </c>
      <c r="D239" t="s">
        <v>37</v>
      </c>
      <c r="E239" t="s">
        <v>686</v>
      </c>
      <c r="F239" t="s">
        <v>59</v>
      </c>
      <c r="G239" t="s">
        <v>181</v>
      </c>
      <c r="H239" t="s">
        <v>283</v>
      </c>
      <c r="I239">
        <v>5.2</v>
      </c>
      <c r="J239">
        <v>37.799999999999997</v>
      </c>
      <c r="L239" t="s">
        <v>27</v>
      </c>
      <c r="N239" t="s">
        <v>27</v>
      </c>
      <c r="P239" t="s">
        <v>27</v>
      </c>
      <c r="Q239">
        <v>488</v>
      </c>
      <c r="R239">
        <v>41.81</v>
      </c>
      <c r="S239">
        <v>4.2</v>
      </c>
      <c r="T239">
        <v>4.0999999999999996</v>
      </c>
      <c r="U239" t="s">
        <v>35</v>
      </c>
      <c r="V239">
        <f t="shared" si="3"/>
        <v>0</v>
      </c>
    </row>
    <row r="240" spans="1:22" hidden="1" x14ac:dyDescent="0.3">
      <c r="A240" s="1">
        <v>45457</v>
      </c>
      <c r="B240" s="2">
        <v>0.48732638888888891</v>
      </c>
      <c r="C240" t="s">
        <v>687</v>
      </c>
      <c r="D240" t="s">
        <v>107</v>
      </c>
      <c r="E240" t="s">
        <v>688</v>
      </c>
      <c r="F240" t="s">
        <v>39</v>
      </c>
      <c r="G240" t="s">
        <v>539</v>
      </c>
      <c r="H240" t="s">
        <v>385</v>
      </c>
      <c r="I240">
        <v>16.899999999999999</v>
      </c>
      <c r="K240">
        <v>1</v>
      </c>
      <c r="L240" t="s">
        <v>407</v>
      </c>
      <c r="N240" t="s">
        <v>27</v>
      </c>
      <c r="P240" t="s">
        <v>27</v>
      </c>
      <c r="U240" t="s">
        <v>27</v>
      </c>
      <c r="V240">
        <f t="shared" si="3"/>
        <v>1</v>
      </c>
    </row>
    <row r="241" spans="1:22" hidden="1" x14ac:dyDescent="0.3">
      <c r="A241" s="1">
        <v>45581</v>
      </c>
      <c r="B241" s="2">
        <v>0.89615740740740746</v>
      </c>
      <c r="C241" t="s">
        <v>689</v>
      </c>
      <c r="D241" t="s">
        <v>37</v>
      </c>
      <c r="E241" t="s">
        <v>690</v>
      </c>
      <c r="F241" t="s">
        <v>31</v>
      </c>
      <c r="G241" t="s">
        <v>137</v>
      </c>
      <c r="H241" t="s">
        <v>640</v>
      </c>
      <c r="I241">
        <v>3.9</v>
      </c>
      <c r="J241">
        <v>40.6</v>
      </c>
      <c r="L241" t="s">
        <v>27</v>
      </c>
      <c r="N241" t="s">
        <v>27</v>
      </c>
      <c r="P241" t="s">
        <v>27</v>
      </c>
      <c r="Q241">
        <v>953</v>
      </c>
      <c r="R241">
        <v>31.28</v>
      </c>
      <c r="S241">
        <v>4.9000000000000004</v>
      </c>
      <c r="T241">
        <v>4.7</v>
      </c>
      <c r="U241" t="s">
        <v>75</v>
      </c>
      <c r="V241">
        <f t="shared" si="3"/>
        <v>0</v>
      </c>
    </row>
    <row r="242" spans="1:22" hidden="1" x14ac:dyDescent="0.3">
      <c r="A242" s="1">
        <v>45417</v>
      </c>
      <c r="B242" s="2">
        <v>0.79863425925925924</v>
      </c>
      <c r="C242" t="s">
        <v>691</v>
      </c>
      <c r="D242" t="s">
        <v>37</v>
      </c>
      <c r="E242" t="s">
        <v>692</v>
      </c>
      <c r="F242" t="s">
        <v>31</v>
      </c>
      <c r="G242" t="s">
        <v>523</v>
      </c>
      <c r="H242" t="s">
        <v>361</v>
      </c>
      <c r="I242">
        <v>9.9</v>
      </c>
      <c r="J242">
        <v>15.6</v>
      </c>
      <c r="L242" t="s">
        <v>27</v>
      </c>
      <c r="N242" t="s">
        <v>27</v>
      </c>
      <c r="P242" t="s">
        <v>27</v>
      </c>
      <c r="Q242">
        <v>965</v>
      </c>
      <c r="R242">
        <v>34.5</v>
      </c>
      <c r="S242">
        <v>4.0999999999999996</v>
      </c>
      <c r="T242">
        <v>4.2</v>
      </c>
      <c r="U242" t="s">
        <v>35</v>
      </c>
      <c r="V242">
        <f t="shared" si="3"/>
        <v>0</v>
      </c>
    </row>
    <row r="243" spans="1:22" hidden="1" x14ac:dyDescent="0.3">
      <c r="A243" s="1">
        <v>45340</v>
      </c>
      <c r="B243" s="2">
        <v>0.6837847222222222</v>
      </c>
      <c r="C243" t="s">
        <v>693</v>
      </c>
      <c r="D243" t="s">
        <v>37</v>
      </c>
      <c r="E243" t="s">
        <v>694</v>
      </c>
      <c r="F243" t="s">
        <v>31</v>
      </c>
      <c r="G243" t="s">
        <v>52</v>
      </c>
      <c r="H243" t="s">
        <v>264</v>
      </c>
      <c r="I243">
        <v>10</v>
      </c>
      <c r="J243">
        <v>40.6</v>
      </c>
      <c r="L243" t="s">
        <v>27</v>
      </c>
      <c r="N243" t="s">
        <v>27</v>
      </c>
      <c r="P243" t="s">
        <v>27</v>
      </c>
      <c r="Q243">
        <v>405</v>
      </c>
      <c r="R243">
        <v>13.1</v>
      </c>
      <c r="S243">
        <v>3.6</v>
      </c>
      <c r="T243">
        <v>4.5999999999999996</v>
      </c>
      <c r="U243" t="s">
        <v>138</v>
      </c>
      <c r="V243">
        <f t="shared" si="3"/>
        <v>0</v>
      </c>
    </row>
    <row r="244" spans="1:22" hidden="1" x14ac:dyDescent="0.3">
      <c r="A244" s="1">
        <v>45518</v>
      </c>
      <c r="B244" s="2">
        <v>0.60760416666666661</v>
      </c>
      <c r="C244" t="s">
        <v>695</v>
      </c>
      <c r="D244" t="s">
        <v>22</v>
      </c>
      <c r="E244" t="s">
        <v>696</v>
      </c>
      <c r="F244" t="s">
        <v>39</v>
      </c>
      <c r="G244" t="s">
        <v>330</v>
      </c>
      <c r="H244" t="s">
        <v>373</v>
      </c>
      <c r="L244" t="s">
        <v>27</v>
      </c>
      <c r="N244" t="s">
        <v>27</v>
      </c>
      <c r="P244" t="s">
        <v>27</v>
      </c>
      <c r="U244" t="s">
        <v>27</v>
      </c>
      <c r="V244">
        <f t="shared" si="3"/>
        <v>0</v>
      </c>
    </row>
    <row r="245" spans="1:22" hidden="1" x14ac:dyDescent="0.3">
      <c r="A245" s="1">
        <v>45358</v>
      </c>
      <c r="B245" s="2">
        <v>0.45831018518518518</v>
      </c>
      <c r="C245" t="s">
        <v>697</v>
      </c>
      <c r="D245" t="s">
        <v>84</v>
      </c>
      <c r="E245" t="s">
        <v>698</v>
      </c>
      <c r="F245" t="s">
        <v>59</v>
      </c>
      <c r="G245" t="s">
        <v>241</v>
      </c>
      <c r="H245" t="s">
        <v>542</v>
      </c>
      <c r="I245">
        <v>10.199999999999999</v>
      </c>
      <c r="L245" t="s">
        <v>27</v>
      </c>
      <c r="M245">
        <v>1</v>
      </c>
      <c r="N245" t="s">
        <v>88</v>
      </c>
      <c r="P245" t="s">
        <v>27</v>
      </c>
      <c r="U245" t="s">
        <v>27</v>
      </c>
      <c r="V245">
        <f t="shared" si="3"/>
        <v>1</v>
      </c>
    </row>
    <row r="246" spans="1:22" hidden="1" x14ac:dyDescent="0.3">
      <c r="A246" s="1">
        <v>45533</v>
      </c>
      <c r="B246" s="2">
        <v>0.71612268518518518</v>
      </c>
      <c r="C246" t="s">
        <v>699</v>
      </c>
      <c r="D246" t="s">
        <v>37</v>
      </c>
      <c r="E246" t="s">
        <v>700</v>
      </c>
      <c r="F246" t="s">
        <v>31</v>
      </c>
      <c r="G246" t="s">
        <v>189</v>
      </c>
      <c r="H246" t="s">
        <v>701</v>
      </c>
      <c r="I246">
        <v>5</v>
      </c>
      <c r="J246">
        <v>23.7</v>
      </c>
      <c r="L246" t="s">
        <v>27</v>
      </c>
      <c r="N246" t="s">
        <v>27</v>
      </c>
      <c r="P246" t="s">
        <v>27</v>
      </c>
      <c r="Q246">
        <v>423</v>
      </c>
      <c r="R246">
        <v>9.93</v>
      </c>
      <c r="S246">
        <v>4.4000000000000004</v>
      </c>
      <c r="T246">
        <v>4.9000000000000004</v>
      </c>
      <c r="U246" t="s">
        <v>35</v>
      </c>
      <c r="V246">
        <f t="shared" si="3"/>
        <v>0</v>
      </c>
    </row>
    <row r="247" spans="1:22" hidden="1" x14ac:dyDescent="0.3">
      <c r="A247" s="1">
        <v>45471</v>
      </c>
      <c r="B247" s="2">
        <v>0.96634259259259259</v>
      </c>
      <c r="C247" t="s">
        <v>702</v>
      </c>
      <c r="D247" t="s">
        <v>107</v>
      </c>
      <c r="E247" t="s">
        <v>703</v>
      </c>
      <c r="F247" t="s">
        <v>31</v>
      </c>
      <c r="G247" t="s">
        <v>232</v>
      </c>
      <c r="H247" t="s">
        <v>197</v>
      </c>
      <c r="I247">
        <v>11.9</v>
      </c>
      <c r="K247">
        <v>1</v>
      </c>
      <c r="L247" t="s">
        <v>211</v>
      </c>
      <c r="N247" t="s">
        <v>27</v>
      </c>
      <c r="P247" t="s">
        <v>27</v>
      </c>
      <c r="U247" t="s">
        <v>27</v>
      </c>
      <c r="V247">
        <f t="shared" si="3"/>
        <v>1</v>
      </c>
    </row>
    <row r="248" spans="1:22" hidden="1" x14ac:dyDescent="0.3">
      <c r="A248" s="1">
        <v>45650</v>
      </c>
      <c r="B248" s="2">
        <v>0.41917824074074073</v>
      </c>
      <c r="C248" t="s">
        <v>704</v>
      </c>
      <c r="D248" t="s">
        <v>22</v>
      </c>
      <c r="E248" t="s">
        <v>705</v>
      </c>
      <c r="F248" t="s">
        <v>39</v>
      </c>
      <c r="G248" t="s">
        <v>94</v>
      </c>
      <c r="H248" t="s">
        <v>229</v>
      </c>
      <c r="L248" t="s">
        <v>27</v>
      </c>
      <c r="N248" t="s">
        <v>27</v>
      </c>
      <c r="P248" t="s">
        <v>27</v>
      </c>
      <c r="U248" t="s">
        <v>27</v>
      </c>
      <c r="V248">
        <f t="shared" si="3"/>
        <v>0</v>
      </c>
    </row>
    <row r="249" spans="1:22" hidden="1" x14ac:dyDescent="0.3">
      <c r="A249" s="1">
        <v>45437</v>
      </c>
      <c r="B249" s="2">
        <v>0.36307870370370371</v>
      </c>
      <c r="C249" t="s">
        <v>706</v>
      </c>
      <c r="D249" t="s">
        <v>37</v>
      </c>
      <c r="E249" t="s">
        <v>707</v>
      </c>
      <c r="F249" t="s">
        <v>39</v>
      </c>
      <c r="G249" t="s">
        <v>254</v>
      </c>
      <c r="H249" t="s">
        <v>310</v>
      </c>
      <c r="I249">
        <v>11.1</v>
      </c>
      <c r="J249">
        <v>31.9</v>
      </c>
      <c r="L249" t="s">
        <v>27</v>
      </c>
      <c r="N249" t="s">
        <v>27</v>
      </c>
      <c r="P249" t="s">
        <v>27</v>
      </c>
      <c r="Q249">
        <v>264</v>
      </c>
      <c r="R249">
        <v>31.93</v>
      </c>
      <c r="S249">
        <v>3.7</v>
      </c>
      <c r="T249">
        <v>4.2</v>
      </c>
      <c r="U249" t="s">
        <v>35</v>
      </c>
      <c r="V249">
        <f t="shared" si="3"/>
        <v>0</v>
      </c>
    </row>
    <row r="250" spans="1:22" hidden="1" x14ac:dyDescent="0.3">
      <c r="A250" s="1">
        <v>45323</v>
      </c>
      <c r="B250" s="2">
        <v>0.38417824074074075</v>
      </c>
      <c r="C250" t="s">
        <v>708</v>
      </c>
      <c r="D250" t="s">
        <v>37</v>
      </c>
      <c r="E250" t="s">
        <v>709</v>
      </c>
      <c r="F250" t="s">
        <v>59</v>
      </c>
      <c r="G250" t="s">
        <v>476</v>
      </c>
      <c r="H250" t="s">
        <v>450</v>
      </c>
      <c r="I250">
        <v>11.2</v>
      </c>
      <c r="J250">
        <v>31.3</v>
      </c>
      <c r="L250" t="s">
        <v>27</v>
      </c>
      <c r="N250" t="s">
        <v>27</v>
      </c>
      <c r="P250" t="s">
        <v>27</v>
      </c>
      <c r="Q250">
        <v>249</v>
      </c>
      <c r="R250">
        <v>34.729999999999997</v>
      </c>
      <c r="S250">
        <v>4.2</v>
      </c>
      <c r="T250">
        <v>4.9000000000000004</v>
      </c>
      <c r="U250" t="s">
        <v>35</v>
      </c>
      <c r="V250">
        <f t="shared" si="3"/>
        <v>0</v>
      </c>
    </row>
    <row r="251" spans="1:22" hidden="1" x14ac:dyDescent="0.3">
      <c r="A251" s="1">
        <v>45361</v>
      </c>
      <c r="B251" s="2">
        <v>0.8793981481481481</v>
      </c>
      <c r="C251" t="s">
        <v>710</v>
      </c>
      <c r="D251" t="s">
        <v>37</v>
      </c>
      <c r="E251" t="s">
        <v>711</v>
      </c>
      <c r="F251" t="s">
        <v>39</v>
      </c>
      <c r="G251" t="s">
        <v>229</v>
      </c>
      <c r="H251" t="s">
        <v>539</v>
      </c>
      <c r="I251">
        <v>13.5</v>
      </c>
      <c r="J251">
        <v>32.9</v>
      </c>
      <c r="L251" t="s">
        <v>27</v>
      </c>
      <c r="N251" t="s">
        <v>27</v>
      </c>
      <c r="P251" t="s">
        <v>27</v>
      </c>
      <c r="Q251">
        <v>628</v>
      </c>
      <c r="R251">
        <v>31.51</v>
      </c>
      <c r="S251">
        <v>4.9000000000000004</v>
      </c>
      <c r="T251">
        <v>4.9000000000000004</v>
      </c>
      <c r="U251" t="s">
        <v>75</v>
      </c>
      <c r="V251">
        <f t="shared" si="3"/>
        <v>0</v>
      </c>
    </row>
    <row r="252" spans="1:22" hidden="1" x14ac:dyDescent="0.3">
      <c r="A252" s="1">
        <v>45354</v>
      </c>
      <c r="B252" s="2">
        <v>0.57528935185185182</v>
      </c>
      <c r="C252" t="s">
        <v>712</v>
      </c>
      <c r="D252" t="s">
        <v>29</v>
      </c>
      <c r="E252" t="s">
        <v>713</v>
      </c>
      <c r="F252" t="s">
        <v>135</v>
      </c>
      <c r="G252" t="s">
        <v>126</v>
      </c>
      <c r="H252" t="s">
        <v>600</v>
      </c>
      <c r="I252">
        <v>4.0999999999999996</v>
      </c>
      <c r="J252">
        <v>19.7</v>
      </c>
      <c r="L252" t="s">
        <v>27</v>
      </c>
      <c r="N252" t="s">
        <v>27</v>
      </c>
      <c r="O252">
        <v>1</v>
      </c>
      <c r="P252" t="s">
        <v>74</v>
      </c>
      <c r="Q252">
        <v>110</v>
      </c>
      <c r="R252">
        <v>14.46</v>
      </c>
      <c r="U252" t="s">
        <v>35</v>
      </c>
      <c r="V252">
        <f t="shared" si="3"/>
        <v>0</v>
      </c>
    </row>
    <row r="253" spans="1:22" hidden="1" x14ac:dyDescent="0.3">
      <c r="A253" s="1">
        <v>45591</v>
      </c>
      <c r="B253" s="2">
        <v>0.57281249999999995</v>
      </c>
      <c r="C253" t="s">
        <v>714</v>
      </c>
      <c r="D253" t="s">
        <v>84</v>
      </c>
      <c r="E253" t="s">
        <v>715</v>
      </c>
      <c r="F253" t="s">
        <v>24</v>
      </c>
      <c r="G253" t="s">
        <v>33</v>
      </c>
      <c r="H253" t="s">
        <v>436</v>
      </c>
      <c r="I253">
        <v>9.3000000000000007</v>
      </c>
      <c r="L253" t="s">
        <v>27</v>
      </c>
      <c r="M253">
        <v>1</v>
      </c>
      <c r="N253" t="s">
        <v>105</v>
      </c>
      <c r="P253" t="s">
        <v>27</v>
      </c>
      <c r="U253" t="s">
        <v>27</v>
      </c>
      <c r="V253">
        <f t="shared" si="3"/>
        <v>1</v>
      </c>
    </row>
    <row r="254" spans="1:22" x14ac:dyDescent="0.3">
      <c r="A254" s="1">
        <v>45484</v>
      </c>
      <c r="B254" s="2">
        <v>0.8478472222222222</v>
      </c>
      <c r="C254" t="s">
        <v>716</v>
      </c>
      <c r="D254" t="s">
        <v>37</v>
      </c>
      <c r="E254" t="s">
        <v>717</v>
      </c>
      <c r="F254" t="s">
        <v>50</v>
      </c>
      <c r="G254" t="s">
        <v>78</v>
      </c>
      <c r="H254" t="s">
        <v>159</v>
      </c>
      <c r="I254">
        <v>7.7</v>
      </c>
      <c r="J254">
        <v>15.9</v>
      </c>
      <c r="K254">
        <v>0</v>
      </c>
      <c r="L254" t="s">
        <v>27</v>
      </c>
      <c r="M254">
        <v>0</v>
      </c>
      <c r="N254" t="s">
        <v>27</v>
      </c>
      <c r="O254">
        <v>0</v>
      </c>
      <c r="P254" t="s">
        <v>27</v>
      </c>
      <c r="Q254">
        <v>190</v>
      </c>
      <c r="R254">
        <v>10.27</v>
      </c>
      <c r="S254">
        <v>4.7</v>
      </c>
      <c r="T254">
        <v>4.8</v>
      </c>
      <c r="U254" t="s">
        <v>35</v>
      </c>
      <c r="V254">
        <f t="shared" si="3"/>
        <v>0</v>
      </c>
    </row>
    <row r="255" spans="1:22" x14ac:dyDescent="0.3">
      <c r="A255" s="1">
        <v>45386</v>
      </c>
      <c r="B255" s="2">
        <v>0.3681712962962963</v>
      </c>
      <c r="C255" t="s">
        <v>718</v>
      </c>
      <c r="D255" t="s">
        <v>37</v>
      </c>
      <c r="E255" t="s">
        <v>719</v>
      </c>
      <c r="F255" t="s">
        <v>45</v>
      </c>
      <c r="G255" t="s">
        <v>222</v>
      </c>
      <c r="H255" t="s">
        <v>136</v>
      </c>
      <c r="I255">
        <v>5.2</v>
      </c>
      <c r="J255">
        <v>23.1</v>
      </c>
      <c r="K255">
        <v>0</v>
      </c>
      <c r="L255" t="s">
        <v>27</v>
      </c>
      <c r="M255">
        <v>0</v>
      </c>
      <c r="N255" t="s">
        <v>27</v>
      </c>
      <c r="O255">
        <v>0</v>
      </c>
      <c r="P255" t="s">
        <v>27</v>
      </c>
      <c r="Q255">
        <v>264</v>
      </c>
      <c r="R255">
        <v>46.07</v>
      </c>
      <c r="S255">
        <v>4.3</v>
      </c>
      <c r="T255">
        <v>3.1</v>
      </c>
      <c r="U255" t="s">
        <v>98</v>
      </c>
      <c r="V255">
        <f t="shared" si="3"/>
        <v>0</v>
      </c>
    </row>
    <row r="256" spans="1:22" hidden="1" x14ac:dyDescent="0.3">
      <c r="A256" s="1">
        <v>45541</v>
      </c>
      <c r="B256" s="2">
        <v>0.6781018518518519</v>
      </c>
      <c r="C256" t="s">
        <v>720</v>
      </c>
      <c r="D256" t="s">
        <v>107</v>
      </c>
      <c r="E256" t="s">
        <v>721</v>
      </c>
      <c r="F256" t="s">
        <v>31</v>
      </c>
      <c r="G256" t="s">
        <v>242</v>
      </c>
      <c r="H256" t="s">
        <v>60</v>
      </c>
      <c r="I256">
        <v>7.6</v>
      </c>
      <c r="K256">
        <v>1</v>
      </c>
      <c r="L256" t="s">
        <v>365</v>
      </c>
      <c r="N256" t="s">
        <v>27</v>
      </c>
      <c r="P256" t="s">
        <v>27</v>
      </c>
      <c r="U256" t="s">
        <v>27</v>
      </c>
      <c r="V256">
        <f t="shared" si="3"/>
        <v>1</v>
      </c>
    </row>
    <row r="257" spans="1:22" x14ac:dyDescent="0.3">
      <c r="A257" s="1">
        <v>45646</v>
      </c>
      <c r="B257" s="2">
        <v>0.44807870370370373</v>
      </c>
      <c r="C257" t="s">
        <v>722</v>
      </c>
      <c r="D257" t="s">
        <v>37</v>
      </c>
      <c r="E257" t="s">
        <v>723</v>
      </c>
      <c r="F257" t="s">
        <v>50</v>
      </c>
      <c r="G257" t="s">
        <v>197</v>
      </c>
      <c r="H257" t="s">
        <v>170</v>
      </c>
      <c r="I257">
        <v>10</v>
      </c>
      <c r="J257">
        <v>37.299999999999997</v>
      </c>
      <c r="K257">
        <v>0</v>
      </c>
      <c r="L257" t="s">
        <v>27</v>
      </c>
      <c r="M257">
        <v>0</v>
      </c>
      <c r="N257" t="s">
        <v>27</v>
      </c>
      <c r="O257">
        <v>0</v>
      </c>
      <c r="P257" t="s">
        <v>27</v>
      </c>
      <c r="Q257">
        <v>147</v>
      </c>
      <c r="R257">
        <v>45.51</v>
      </c>
      <c r="S257">
        <v>4.3</v>
      </c>
      <c r="T257">
        <v>4.5</v>
      </c>
      <c r="U257" t="s">
        <v>35</v>
      </c>
      <c r="V257">
        <f t="shared" si="3"/>
        <v>0</v>
      </c>
    </row>
    <row r="258" spans="1:22" hidden="1" x14ac:dyDescent="0.3">
      <c r="A258" s="1">
        <v>45477</v>
      </c>
      <c r="B258" s="2">
        <v>0.45863425925925927</v>
      </c>
      <c r="C258" t="s">
        <v>724</v>
      </c>
      <c r="D258" t="s">
        <v>22</v>
      </c>
      <c r="E258" t="s">
        <v>725</v>
      </c>
      <c r="F258" t="s">
        <v>59</v>
      </c>
      <c r="G258" t="s">
        <v>177</v>
      </c>
      <c r="H258" t="s">
        <v>726</v>
      </c>
      <c r="L258" t="s">
        <v>27</v>
      </c>
      <c r="N258" t="s">
        <v>27</v>
      </c>
      <c r="P258" t="s">
        <v>27</v>
      </c>
      <c r="U258" t="s">
        <v>27</v>
      </c>
      <c r="V258">
        <f t="shared" ref="V258:V321" si="4">SUM(K258,M258)</f>
        <v>0</v>
      </c>
    </row>
    <row r="259" spans="1:22" hidden="1" x14ac:dyDescent="0.3">
      <c r="A259" s="1">
        <v>45560</v>
      </c>
      <c r="B259" s="2">
        <v>0.66336805555555556</v>
      </c>
      <c r="C259" t="s">
        <v>727</v>
      </c>
      <c r="D259" t="s">
        <v>37</v>
      </c>
      <c r="E259" t="s">
        <v>728</v>
      </c>
      <c r="F259" t="s">
        <v>39</v>
      </c>
      <c r="G259" t="s">
        <v>82</v>
      </c>
      <c r="H259" t="s">
        <v>404</v>
      </c>
      <c r="I259">
        <v>4.4000000000000004</v>
      </c>
      <c r="J259">
        <v>28.1</v>
      </c>
      <c r="L259" t="s">
        <v>27</v>
      </c>
      <c r="N259" t="s">
        <v>27</v>
      </c>
      <c r="P259" t="s">
        <v>27</v>
      </c>
      <c r="Q259">
        <v>953</v>
      </c>
      <c r="R259">
        <v>34.9</v>
      </c>
      <c r="S259">
        <v>4.4000000000000004</v>
      </c>
      <c r="T259">
        <v>4.8</v>
      </c>
      <c r="U259" t="s">
        <v>35</v>
      </c>
      <c r="V259">
        <f t="shared" si="4"/>
        <v>0</v>
      </c>
    </row>
    <row r="260" spans="1:22" hidden="1" x14ac:dyDescent="0.3">
      <c r="A260" s="1">
        <v>45582</v>
      </c>
      <c r="B260" s="2">
        <v>0.7409606481481481</v>
      </c>
      <c r="C260" t="s">
        <v>729</v>
      </c>
      <c r="D260" t="s">
        <v>37</v>
      </c>
      <c r="E260" t="s">
        <v>730</v>
      </c>
      <c r="F260" t="s">
        <v>59</v>
      </c>
      <c r="G260" t="s">
        <v>55</v>
      </c>
      <c r="H260" t="s">
        <v>731</v>
      </c>
      <c r="I260">
        <v>14.9</v>
      </c>
      <c r="J260">
        <v>20.9</v>
      </c>
      <c r="L260" t="s">
        <v>27</v>
      </c>
      <c r="N260" t="s">
        <v>27</v>
      </c>
      <c r="P260" t="s">
        <v>27</v>
      </c>
      <c r="Q260">
        <v>654</v>
      </c>
      <c r="R260">
        <v>30.87</v>
      </c>
      <c r="S260">
        <v>4.3</v>
      </c>
      <c r="T260">
        <v>4.9000000000000004</v>
      </c>
      <c r="U260" t="s">
        <v>75</v>
      </c>
      <c r="V260">
        <f t="shared" si="4"/>
        <v>0</v>
      </c>
    </row>
    <row r="261" spans="1:22" hidden="1" x14ac:dyDescent="0.3">
      <c r="A261" s="1">
        <v>45444</v>
      </c>
      <c r="B261" s="2">
        <v>0.33652777777777776</v>
      </c>
      <c r="C261" t="s">
        <v>732</v>
      </c>
      <c r="D261" t="s">
        <v>37</v>
      </c>
      <c r="E261" t="s">
        <v>733</v>
      </c>
      <c r="F261" t="s">
        <v>31</v>
      </c>
      <c r="G261" t="s">
        <v>429</v>
      </c>
      <c r="H261" t="s">
        <v>412</v>
      </c>
      <c r="I261">
        <v>8.4</v>
      </c>
      <c r="J261">
        <v>19.7</v>
      </c>
      <c r="L261" t="s">
        <v>27</v>
      </c>
      <c r="N261" t="s">
        <v>27</v>
      </c>
      <c r="P261" t="s">
        <v>27</v>
      </c>
      <c r="Q261">
        <v>427</v>
      </c>
      <c r="R261">
        <v>37.07</v>
      </c>
      <c r="S261">
        <v>4.0999999999999996</v>
      </c>
      <c r="T261">
        <v>4.9000000000000004</v>
      </c>
      <c r="U261" t="s">
        <v>75</v>
      </c>
      <c r="V261">
        <f t="shared" si="4"/>
        <v>0</v>
      </c>
    </row>
    <row r="262" spans="1:22" hidden="1" x14ac:dyDescent="0.3">
      <c r="A262" s="1">
        <v>45651</v>
      </c>
      <c r="B262" s="2">
        <v>0.21157407407407408</v>
      </c>
      <c r="C262" t="s">
        <v>734</v>
      </c>
      <c r="D262" t="s">
        <v>84</v>
      </c>
      <c r="E262" t="s">
        <v>735</v>
      </c>
      <c r="F262" t="s">
        <v>59</v>
      </c>
      <c r="G262" t="s">
        <v>78</v>
      </c>
      <c r="H262" t="s">
        <v>180</v>
      </c>
      <c r="I262">
        <v>11.8</v>
      </c>
      <c r="L262" t="s">
        <v>27</v>
      </c>
      <c r="M262">
        <v>1</v>
      </c>
      <c r="N262" t="s">
        <v>88</v>
      </c>
      <c r="P262" t="s">
        <v>27</v>
      </c>
      <c r="U262" t="s">
        <v>27</v>
      </c>
      <c r="V262">
        <f t="shared" si="4"/>
        <v>1</v>
      </c>
    </row>
    <row r="263" spans="1:22" hidden="1" x14ac:dyDescent="0.3">
      <c r="A263" s="1">
        <v>45477</v>
      </c>
      <c r="B263" s="2">
        <v>0.33538194444444447</v>
      </c>
      <c r="C263" t="s">
        <v>736</v>
      </c>
      <c r="D263" t="s">
        <v>37</v>
      </c>
      <c r="E263" t="s">
        <v>737</v>
      </c>
      <c r="F263" t="s">
        <v>39</v>
      </c>
      <c r="G263" t="s">
        <v>507</v>
      </c>
      <c r="H263" t="s">
        <v>64</v>
      </c>
      <c r="I263">
        <v>5.8</v>
      </c>
      <c r="J263">
        <v>25.5</v>
      </c>
      <c r="L263" t="s">
        <v>27</v>
      </c>
      <c r="N263" t="s">
        <v>27</v>
      </c>
      <c r="P263" t="s">
        <v>27</v>
      </c>
      <c r="Q263">
        <v>610</v>
      </c>
      <c r="R263">
        <v>35.380000000000003</v>
      </c>
      <c r="S263">
        <v>4.4000000000000004</v>
      </c>
      <c r="T263">
        <v>4.3</v>
      </c>
      <c r="U263" t="s">
        <v>98</v>
      </c>
      <c r="V263">
        <f t="shared" si="4"/>
        <v>0</v>
      </c>
    </row>
    <row r="264" spans="1:22" x14ac:dyDescent="0.3">
      <c r="A264" s="1">
        <v>45405</v>
      </c>
      <c r="B264" s="2">
        <v>0.46479166666666666</v>
      </c>
      <c r="C264" t="s">
        <v>738</v>
      </c>
      <c r="D264" t="s">
        <v>37</v>
      </c>
      <c r="E264" t="s">
        <v>739</v>
      </c>
      <c r="F264" t="s">
        <v>50</v>
      </c>
      <c r="G264" t="s">
        <v>436</v>
      </c>
      <c r="H264" t="s">
        <v>498</v>
      </c>
      <c r="I264">
        <v>7.1</v>
      </c>
      <c r="J264">
        <v>42.5</v>
      </c>
      <c r="K264">
        <v>0</v>
      </c>
      <c r="L264" t="s">
        <v>27</v>
      </c>
      <c r="M264">
        <v>0</v>
      </c>
      <c r="N264" t="s">
        <v>27</v>
      </c>
      <c r="O264">
        <v>0</v>
      </c>
      <c r="P264" t="s">
        <v>27</v>
      </c>
      <c r="Q264">
        <v>648</v>
      </c>
      <c r="R264">
        <v>19.61</v>
      </c>
      <c r="S264">
        <v>4.2</v>
      </c>
      <c r="T264">
        <v>5</v>
      </c>
      <c r="U264" t="s">
        <v>35</v>
      </c>
      <c r="V264">
        <f t="shared" si="4"/>
        <v>0</v>
      </c>
    </row>
    <row r="265" spans="1:22" x14ac:dyDescent="0.3">
      <c r="A265" s="1">
        <v>45333</v>
      </c>
      <c r="B265" s="2">
        <v>0.78230324074074076</v>
      </c>
      <c r="C265" t="s">
        <v>740</v>
      </c>
      <c r="D265" t="s">
        <v>37</v>
      </c>
      <c r="E265" t="s">
        <v>741</v>
      </c>
      <c r="F265" t="s">
        <v>50</v>
      </c>
      <c r="G265" t="s">
        <v>61</v>
      </c>
      <c r="H265" t="s">
        <v>264</v>
      </c>
      <c r="I265">
        <v>8.8000000000000007</v>
      </c>
      <c r="J265">
        <v>40.4</v>
      </c>
      <c r="K265">
        <v>0</v>
      </c>
      <c r="L265" t="s">
        <v>27</v>
      </c>
      <c r="M265">
        <v>0</v>
      </c>
      <c r="N265" t="s">
        <v>27</v>
      </c>
      <c r="O265">
        <v>0</v>
      </c>
      <c r="P265" t="s">
        <v>27</v>
      </c>
      <c r="Q265">
        <v>792</v>
      </c>
      <c r="R265">
        <v>23.82</v>
      </c>
      <c r="S265">
        <v>3.2</v>
      </c>
      <c r="T265">
        <v>4.3</v>
      </c>
      <c r="U265" t="s">
        <v>75</v>
      </c>
      <c r="V265">
        <f t="shared" si="4"/>
        <v>0</v>
      </c>
    </row>
    <row r="266" spans="1:22" hidden="1" x14ac:dyDescent="0.3">
      <c r="A266" s="1">
        <v>45410</v>
      </c>
      <c r="B266" s="2">
        <v>0.58572916666666663</v>
      </c>
      <c r="C266" t="s">
        <v>742</v>
      </c>
      <c r="D266" t="s">
        <v>37</v>
      </c>
      <c r="E266" t="s">
        <v>743</v>
      </c>
      <c r="F266" t="s">
        <v>59</v>
      </c>
      <c r="G266" t="s">
        <v>507</v>
      </c>
      <c r="H266" t="s">
        <v>253</v>
      </c>
      <c r="I266">
        <v>13.6</v>
      </c>
      <c r="J266">
        <v>29.8</v>
      </c>
      <c r="L266" t="s">
        <v>27</v>
      </c>
      <c r="N266" t="s">
        <v>27</v>
      </c>
      <c r="P266" t="s">
        <v>27</v>
      </c>
      <c r="Q266">
        <v>676</v>
      </c>
      <c r="R266">
        <v>39.979999999999997</v>
      </c>
      <c r="S266">
        <v>3.6</v>
      </c>
      <c r="T266">
        <v>4.7</v>
      </c>
      <c r="U266" t="s">
        <v>35</v>
      </c>
      <c r="V266">
        <f t="shared" si="4"/>
        <v>0</v>
      </c>
    </row>
    <row r="267" spans="1:22" x14ac:dyDescent="0.3">
      <c r="A267" s="1">
        <v>45373</v>
      </c>
      <c r="B267" s="2">
        <v>0.90903935185185181</v>
      </c>
      <c r="C267" t="s">
        <v>744</v>
      </c>
      <c r="D267" t="s">
        <v>37</v>
      </c>
      <c r="E267" t="s">
        <v>745</v>
      </c>
      <c r="F267" t="s">
        <v>50</v>
      </c>
      <c r="G267" t="s">
        <v>498</v>
      </c>
      <c r="H267" t="s">
        <v>314</v>
      </c>
      <c r="I267">
        <v>5.0999999999999996</v>
      </c>
      <c r="J267">
        <v>22.4</v>
      </c>
      <c r="K267">
        <v>0</v>
      </c>
      <c r="L267" t="s">
        <v>27</v>
      </c>
      <c r="M267">
        <v>0</v>
      </c>
      <c r="N267" t="s">
        <v>27</v>
      </c>
      <c r="O267">
        <v>0</v>
      </c>
      <c r="P267" t="s">
        <v>27</v>
      </c>
      <c r="Q267">
        <v>389</v>
      </c>
      <c r="R267">
        <v>27.16</v>
      </c>
      <c r="S267">
        <v>3.6</v>
      </c>
      <c r="T267">
        <v>3.9</v>
      </c>
      <c r="U267" t="s">
        <v>98</v>
      </c>
      <c r="V267">
        <f t="shared" si="4"/>
        <v>0</v>
      </c>
    </row>
    <row r="268" spans="1:22" x14ac:dyDescent="0.3">
      <c r="A268" s="1">
        <v>45410</v>
      </c>
      <c r="B268" s="2">
        <v>0.3117361111111111</v>
      </c>
      <c r="C268" t="s">
        <v>746</v>
      </c>
      <c r="D268" t="s">
        <v>37</v>
      </c>
      <c r="E268" t="s">
        <v>747</v>
      </c>
      <c r="F268" t="s">
        <v>45</v>
      </c>
      <c r="G268" t="s">
        <v>26</v>
      </c>
      <c r="H268" t="s">
        <v>41</v>
      </c>
      <c r="I268">
        <v>11.4</v>
      </c>
      <c r="J268">
        <v>42.6</v>
      </c>
      <c r="K268">
        <v>0</v>
      </c>
      <c r="L268" t="s">
        <v>27</v>
      </c>
      <c r="M268">
        <v>0</v>
      </c>
      <c r="N268" t="s">
        <v>27</v>
      </c>
      <c r="O268">
        <v>0</v>
      </c>
      <c r="P268" t="s">
        <v>27</v>
      </c>
      <c r="Q268">
        <v>74</v>
      </c>
      <c r="R268">
        <v>48.45</v>
      </c>
      <c r="S268">
        <v>4.0999999999999996</v>
      </c>
      <c r="T268">
        <v>3.9</v>
      </c>
      <c r="U268" t="s">
        <v>98</v>
      </c>
      <c r="V268">
        <f t="shared" si="4"/>
        <v>0</v>
      </c>
    </row>
    <row r="269" spans="1:22" hidden="1" x14ac:dyDescent="0.3">
      <c r="A269" s="1">
        <v>45413</v>
      </c>
      <c r="B269" s="2">
        <v>0.39586805555555554</v>
      </c>
      <c r="C269" t="s">
        <v>748</v>
      </c>
      <c r="D269" t="s">
        <v>84</v>
      </c>
      <c r="E269" t="s">
        <v>749</v>
      </c>
      <c r="F269" t="s">
        <v>39</v>
      </c>
      <c r="G269" t="s">
        <v>347</v>
      </c>
      <c r="H269" t="s">
        <v>129</v>
      </c>
      <c r="I269">
        <v>8.1999999999999993</v>
      </c>
      <c r="L269" t="s">
        <v>27</v>
      </c>
      <c r="M269">
        <v>1</v>
      </c>
      <c r="N269" t="s">
        <v>88</v>
      </c>
      <c r="P269" t="s">
        <v>27</v>
      </c>
      <c r="U269" t="s">
        <v>27</v>
      </c>
      <c r="V269">
        <f t="shared" si="4"/>
        <v>1</v>
      </c>
    </row>
    <row r="270" spans="1:22" hidden="1" x14ac:dyDescent="0.3">
      <c r="A270" s="1">
        <v>45303</v>
      </c>
      <c r="B270" s="2">
        <v>0.78379629629629632</v>
      </c>
      <c r="C270" t="s">
        <v>750</v>
      </c>
      <c r="D270" t="s">
        <v>84</v>
      </c>
      <c r="E270" t="s">
        <v>751</v>
      </c>
      <c r="F270" t="s">
        <v>31</v>
      </c>
      <c r="G270" t="s">
        <v>46</v>
      </c>
      <c r="H270" t="s">
        <v>185</v>
      </c>
      <c r="I270">
        <v>10.8</v>
      </c>
      <c r="L270" t="s">
        <v>27</v>
      </c>
      <c r="M270">
        <v>1</v>
      </c>
      <c r="N270" t="s">
        <v>324</v>
      </c>
      <c r="P270" t="s">
        <v>27</v>
      </c>
      <c r="U270" t="s">
        <v>27</v>
      </c>
      <c r="V270">
        <f t="shared" si="4"/>
        <v>1</v>
      </c>
    </row>
    <row r="271" spans="1:22" hidden="1" x14ac:dyDescent="0.3">
      <c r="A271" s="1">
        <v>45419</v>
      </c>
      <c r="B271" s="2">
        <v>0.83710648148148148</v>
      </c>
      <c r="C271" t="s">
        <v>752</v>
      </c>
      <c r="D271" t="s">
        <v>37</v>
      </c>
      <c r="E271" t="s">
        <v>753</v>
      </c>
      <c r="F271" t="s">
        <v>39</v>
      </c>
      <c r="G271" t="s">
        <v>69</v>
      </c>
      <c r="H271" t="s">
        <v>41</v>
      </c>
      <c r="I271">
        <v>9.4</v>
      </c>
      <c r="J271">
        <v>41.6</v>
      </c>
      <c r="L271" t="s">
        <v>27</v>
      </c>
      <c r="N271" t="s">
        <v>27</v>
      </c>
      <c r="P271" t="s">
        <v>27</v>
      </c>
      <c r="Q271">
        <v>465</v>
      </c>
      <c r="R271">
        <v>25.05</v>
      </c>
      <c r="S271">
        <v>4.4000000000000004</v>
      </c>
      <c r="T271">
        <v>4.9000000000000004</v>
      </c>
      <c r="U271" t="s">
        <v>138</v>
      </c>
      <c r="V271">
        <f t="shared" si="4"/>
        <v>0</v>
      </c>
    </row>
    <row r="272" spans="1:22" hidden="1" x14ac:dyDescent="0.3">
      <c r="A272" s="1">
        <v>45531</v>
      </c>
      <c r="B272" s="2">
        <v>0.40297453703703706</v>
      </c>
      <c r="C272" t="s">
        <v>754</v>
      </c>
      <c r="D272" t="s">
        <v>37</v>
      </c>
      <c r="E272" t="s">
        <v>755</v>
      </c>
      <c r="F272" t="s">
        <v>39</v>
      </c>
      <c r="G272" t="s">
        <v>52</v>
      </c>
      <c r="H272" t="s">
        <v>176</v>
      </c>
      <c r="I272">
        <v>5.3</v>
      </c>
      <c r="J272">
        <v>43.6</v>
      </c>
      <c r="L272" t="s">
        <v>27</v>
      </c>
      <c r="N272" t="s">
        <v>27</v>
      </c>
      <c r="P272" t="s">
        <v>27</v>
      </c>
      <c r="Q272">
        <v>932</v>
      </c>
      <c r="R272">
        <v>40.21</v>
      </c>
      <c r="S272">
        <v>4.0999999999999996</v>
      </c>
      <c r="T272">
        <v>4.0999999999999996</v>
      </c>
      <c r="U272" t="s">
        <v>35</v>
      </c>
      <c r="V272">
        <f t="shared" si="4"/>
        <v>0</v>
      </c>
    </row>
    <row r="273" spans="1:22" x14ac:dyDescent="0.3">
      <c r="A273" s="1">
        <v>45385</v>
      </c>
      <c r="B273" s="2">
        <v>0.8246296296296296</v>
      </c>
      <c r="C273" t="s">
        <v>756</v>
      </c>
      <c r="D273" t="s">
        <v>37</v>
      </c>
      <c r="E273" t="s">
        <v>757</v>
      </c>
      <c r="F273" t="s">
        <v>45</v>
      </c>
      <c r="G273" t="s">
        <v>268</v>
      </c>
      <c r="H273" t="s">
        <v>177</v>
      </c>
      <c r="I273">
        <v>10.8</v>
      </c>
      <c r="J273">
        <v>33.700000000000003</v>
      </c>
      <c r="K273">
        <v>0</v>
      </c>
      <c r="L273" t="s">
        <v>27</v>
      </c>
      <c r="M273">
        <v>0</v>
      </c>
      <c r="N273" t="s">
        <v>27</v>
      </c>
      <c r="O273">
        <v>0</v>
      </c>
      <c r="P273" t="s">
        <v>27</v>
      </c>
      <c r="Q273">
        <v>191</v>
      </c>
      <c r="R273">
        <v>44.48</v>
      </c>
      <c r="S273">
        <v>3.8</v>
      </c>
      <c r="T273">
        <v>4.9000000000000004</v>
      </c>
      <c r="U273" t="s">
        <v>75</v>
      </c>
      <c r="V273">
        <f t="shared" si="4"/>
        <v>0</v>
      </c>
    </row>
    <row r="274" spans="1:22" x14ac:dyDescent="0.3">
      <c r="A274" s="1">
        <v>45403</v>
      </c>
      <c r="B274" s="2">
        <v>0.51894675925925926</v>
      </c>
      <c r="C274" t="s">
        <v>758</v>
      </c>
      <c r="D274" t="s">
        <v>37</v>
      </c>
      <c r="E274" t="s">
        <v>759</v>
      </c>
      <c r="F274" t="s">
        <v>50</v>
      </c>
      <c r="G274" t="s">
        <v>283</v>
      </c>
      <c r="H274" t="s">
        <v>32</v>
      </c>
      <c r="I274">
        <v>5.2</v>
      </c>
      <c r="J274">
        <v>34.9</v>
      </c>
      <c r="K274">
        <v>0</v>
      </c>
      <c r="L274" t="s">
        <v>27</v>
      </c>
      <c r="M274">
        <v>0</v>
      </c>
      <c r="N274" t="s">
        <v>27</v>
      </c>
      <c r="O274">
        <v>0</v>
      </c>
      <c r="P274" t="s">
        <v>27</v>
      </c>
      <c r="Q274">
        <v>770</v>
      </c>
      <c r="R274">
        <v>6.82</v>
      </c>
      <c r="S274">
        <v>4.3</v>
      </c>
      <c r="T274">
        <v>4.8</v>
      </c>
      <c r="U274" t="s">
        <v>35</v>
      </c>
      <c r="V274">
        <f t="shared" si="4"/>
        <v>0</v>
      </c>
    </row>
    <row r="275" spans="1:22" hidden="1" x14ac:dyDescent="0.3">
      <c r="A275" s="1">
        <v>45550</v>
      </c>
      <c r="B275" s="2">
        <v>0.82026620370370373</v>
      </c>
      <c r="C275" t="s">
        <v>760</v>
      </c>
      <c r="D275" t="s">
        <v>37</v>
      </c>
      <c r="E275" t="s">
        <v>761</v>
      </c>
      <c r="F275" t="s">
        <v>59</v>
      </c>
      <c r="G275" t="s">
        <v>302</v>
      </c>
      <c r="H275" t="s">
        <v>101</v>
      </c>
      <c r="I275">
        <v>14.3</v>
      </c>
      <c r="J275">
        <v>23.4</v>
      </c>
      <c r="L275" t="s">
        <v>27</v>
      </c>
      <c r="N275" t="s">
        <v>27</v>
      </c>
      <c r="P275" t="s">
        <v>27</v>
      </c>
      <c r="Q275">
        <v>514</v>
      </c>
      <c r="R275">
        <v>16.21</v>
      </c>
      <c r="S275">
        <v>4.3</v>
      </c>
      <c r="T275">
        <v>3.8</v>
      </c>
      <c r="U275" t="s">
        <v>35</v>
      </c>
      <c r="V275">
        <f t="shared" si="4"/>
        <v>0</v>
      </c>
    </row>
    <row r="276" spans="1:22" hidden="1" x14ac:dyDescent="0.3">
      <c r="A276" s="1">
        <v>45426</v>
      </c>
      <c r="B276" s="2">
        <v>0.59523148148148153</v>
      </c>
      <c r="C276" t="s">
        <v>762</v>
      </c>
      <c r="D276" t="s">
        <v>84</v>
      </c>
      <c r="E276" t="s">
        <v>763</v>
      </c>
      <c r="F276" t="s">
        <v>59</v>
      </c>
      <c r="G276" t="s">
        <v>229</v>
      </c>
      <c r="H276" t="s">
        <v>72</v>
      </c>
      <c r="I276">
        <v>11.7</v>
      </c>
      <c r="L276" t="s">
        <v>27</v>
      </c>
      <c r="M276">
        <v>1</v>
      </c>
      <c r="N276" t="s">
        <v>156</v>
      </c>
      <c r="P276" t="s">
        <v>27</v>
      </c>
      <c r="U276" t="s">
        <v>27</v>
      </c>
      <c r="V276">
        <f t="shared" si="4"/>
        <v>1</v>
      </c>
    </row>
    <row r="277" spans="1:22" hidden="1" x14ac:dyDescent="0.3">
      <c r="A277" s="1">
        <v>45553</v>
      </c>
      <c r="B277" s="2">
        <v>0.75537037037037036</v>
      </c>
      <c r="C277" t="s">
        <v>764</v>
      </c>
      <c r="D277" t="s">
        <v>37</v>
      </c>
      <c r="E277" t="s">
        <v>765</v>
      </c>
      <c r="F277" t="s">
        <v>31</v>
      </c>
      <c r="G277" t="s">
        <v>122</v>
      </c>
      <c r="H277" t="s">
        <v>118</v>
      </c>
      <c r="I277">
        <v>11.7</v>
      </c>
      <c r="J277">
        <v>17.3</v>
      </c>
      <c r="L277" t="s">
        <v>27</v>
      </c>
      <c r="N277" t="s">
        <v>27</v>
      </c>
      <c r="P277" t="s">
        <v>27</v>
      </c>
      <c r="Q277">
        <v>349</v>
      </c>
      <c r="R277">
        <v>12.9</v>
      </c>
      <c r="S277">
        <v>4.2</v>
      </c>
      <c r="T277">
        <v>5</v>
      </c>
      <c r="U277" t="s">
        <v>35</v>
      </c>
      <c r="V277">
        <f t="shared" si="4"/>
        <v>0</v>
      </c>
    </row>
    <row r="278" spans="1:22" hidden="1" x14ac:dyDescent="0.3">
      <c r="A278" s="1">
        <v>45500</v>
      </c>
      <c r="B278" s="2">
        <v>0.91348379629629628</v>
      </c>
      <c r="C278" t="s">
        <v>766</v>
      </c>
      <c r="D278" t="s">
        <v>84</v>
      </c>
      <c r="E278" t="s">
        <v>767</v>
      </c>
      <c r="F278" t="s">
        <v>59</v>
      </c>
      <c r="G278" t="s">
        <v>56</v>
      </c>
      <c r="H278" t="s">
        <v>47</v>
      </c>
      <c r="I278">
        <v>10.1</v>
      </c>
      <c r="L278" t="s">
        <v>27</v>
      </c>
      <c r="M278">
        <v>1</v>
      </c>
      <c r="N278" t="s">
        <v>105</v>
      </c>
      <c r="P278" t="s">
        <v>27</v>
      </c>
      <c r="U278" t="s">
        <v>27</v>
      </c>
      <c r="V278">
        <f t="shared" si="4"/>
        <v>1</v>
      </c>
    </row>
    <row r="279" spans="1:22" hidden="1" x14ac:dyDescent="0.3">
      <c r="A279" s="1">
        <v>45572</v>
      </c>
      <c r="B279" s="2">
        <v>0.6821180555555556</v>
      </c>
      <c r="C279" t="s">
        <v>768</v>
      </c>
      <c r="D279" t="s">
        <v>37</v>
      </c>
      <c r="E279" t="s">
        <v>769</v>
      </c>
      <c r="F279" t="s">
        <v>24</v>
      </c>
      <c r="G279" t="s">
        <v>185</v>
      </c>
      <c r="H279" t="s">
        <v>547</v>
      </c>
      <c r="I279">
        <v>9.1999999999999993</v>
      </c>
      <c r="J279">
        <v>41.2</v>
      </c>
      <c r="L279" t="s">
        <v>27</v>
      </c>
      <c r="N279" t="s">
        <v>27</v>
      </c>
      <c r="P279" t="s">
        <v>27</v>
      </c>
      <c r="Q279">
        <v>267</v>
      </c>
      <c r="R279">
        <v>12.22</v>
      </c>
      <c r="S279">
        <v>4.3</v>
      </c>
      <c r="T279">
        <v>4.0999999999999996</v>
      </c>
      <c r="U279" t="s">
        <v>75</v>
      </c>
      <c r="V279">
        <f t="shared" si="4"/>
        <v>0</v>
      </c>
    </row>
    <row r="280" spans="1:22" hidden="1" x14ac:dyDescent="0.3">
      <c r="A280" s="1">
        <v>45615</v>
      </c>
      <c r="B280" s="2">
        <v>0.32701388888888888</v>
      </c>
      <c r="C280" t="s">
        <v>770</v>
      </c>
      <c r="D280" t="s">
        <v>22</v>
      </c>
      <c r="E280" t="s">
        <v>771</v>
      </c>
      <c r="F280" t="s">
        <v>24</v>
      </c>
      <c r="G280" t="s">
        <v>731</v>
      </c>
      <c r="H280" t="s">
        <v>600</v>
      </c>
      <c r="L280" t="s">
        <v>27</v>
      </c>
      <c r="N280" t="s">
        <v>27</v>
      </c>
      <c r="P280" t="s">
        <v>27</v>
      </c>
      <c r="U280" t="s">
        <v>27</v>
      </c>
      <c r="V280">
        <f t="shared" si="4"/>
        <v>0</v>
      </c>
    </row>
    <row r="281" spans="1:22" hidden="1" x14ac:dyDescent="0.3">
      <c r="A281" s="1">
        <v>45470</v>
      </c>
      <c r="B281" s="2">
        <v>0.71751157407407407</v>
      </c>
      <c r="C281" t="s">
        <v>772</v>
      </c>
      <c r="D281" t="s">
        <v>37</v>
      </c>
      <c r="E281" t="s">
        <v>773</v>
      </c>
      <c r="F281" t="s">
        <v>59</v>
      </c>
      <c r="G281" t="s">
        <v>518</v>
      </c>
      <c r="H281" t="s">
        <v>286</v>
      </c>
      <c r="I281">
        <v>4.4000000000000004</v>
      </c>
      <c r="J281">
        <v>37</v>
      </c>
      <c r="L281" t="s">
        <v>27</v>
      </c>
      <c r="N281" t="s">
        <v>27</v>
      </c>
      <c r="P281" t="s">
        <v>27</v>
      </c>
      <c r="Q281">
        <v>325</v>
      </c>
      <c r="R281">
        <v>3.95</v>
      </c>
      <c r="S281">
        <v>3.8</v>
      </c>
      <c r="T281">
        <v>4.8</v>
      </c>
      <c r="U281" t="s">
        <v>35</v>
      </c>
      <c r="V281">
        <f t="shared" si="4"/>
        <v>0</v>
      </c>
    </row>
    <row r="282" spans="1:22" hidden="1" x14ac:dyDescent="0.3">
      <c r="A282" s="1">
        <v>45367</v>
      </c>
      <c r="B282" s="2">
        <v>0.81734953703703705</v>
      </c>
      <c r="C282" t="s">
        <v>774</v>
      </c>
      <c r="D282" t="s">
        <v>37</v>
      </c>
      <c r="E282" t="s">
        <v>775</v>
      </c>
      <c r="F282" t="s">
        <v>31</v>
      </c>
      <c r="G282" t="s">
        <v>425</v>
      </c>
      <c r="H282" t="s">
        <v>436</v>
      </c>
      <c r="I282">
        <v>4.3</v>
      </c>
      <c r="J282">
        <v>15.6</v>
      </c>
      <c r="L282" t="s">
        <v>27</v>
      </c>
      <c r="N282" t="s">
        <v>27</v>
      </c>
      <c r="P282" t="s">
        <v>27</v>
      </c>
      <c r="Q282">
        <v>156</v>
      </c>
      <c r="R282">
        <v>42.87</v>
      </c>
      <c r="S282">
        <v>3.9</v>
      </c>
      <c r="T282">
        <v>4.2</v>
      </c>
      <c r="U282" t="s">
        <v>75</v>
      </c>
      <c r="V282">
        <f t="shared" si="4"/>
        <v>0</v>
      </c>
    </row>
    <row r="283" spans="1:22" x14ac:dyDescent="0.3">
      <c r="A283" s="1">
        <v>45459</v>
      </c>
      <c r="B283" s="2">
        <v>0.87758101851851855</v>
      </c>
      <c r="C283" t="s">
        <v>776</v>
      </c>
      <c r="D283" t="s">
        <v>37</v>
      </c>
      <c r="E283" t="s">
        <v>777</v>
      </c>
      <c r="F283" t="s">
        <v>50</v>
      </c>
      <c r="G283" t="s">
        <v>600</v>
      </c>
      <c r="H283" t="s">
        <v>342</v>
      </c>
      <c r="I283">
        <v>5.2</v>
      </c>
      <c r="J283">
        <v>27.3</v>
      </c>
      <c r="K283">
        <v>0</v>
      </c>
      <c r="L283" t="s">
        <v>27</v>
      </c>
      <c r="M283">
        <v>0</v>
      </c>
      <c r="N283" t="s">
        <v>27</v>
      </c>
      <c r="O283">
        <v>0</v>
      </c>
      <c r="P283" t="s">
        <v>27</v>
      </c>
      <c r="Q283">
        <v>689</v>
      </c>
      <c r="R283">
        <v>39.840000000000003</v>
      </c>
      <c r="S283">
        <v>4.3</v>
      </c>
      <c r="T283">
        <v>4.9000000000000004</v>
      </c>
      <c r="U283" t="s">
        <v>35</v>
      </c>
      <c r="V283">
        <f t="shared" si="4"/>
        <v>0</v>
      </c>
    </row>
    <row r="284" spans="1:22" hidden="1" x14ac:dyDescent="0.3">
      <c r="A284" s="1">
        <v>45395</v>
      </c>
      <c r="B284" s="2">
        <v>0.47170138888888891</v>
      </c>
      <c r="C284" t="s">
        <v>778</v>
      </c>
      <c r="D284" t="s">
        <v>37</v>
      </c>
      <c r="E284" t="s">
        <v>779</v>
      </c>
      <c r="F284" t="s">
        <v>39</v>
      </c>
      <c r="G284" t="s">
        <v>336</v>
      </c>
      <c r="H284" t="s">
        <v>603</v>
      </c>
      <c r="I284">
        <v>13.6</v>
      </c>
      <c r="J284">
        <v>40.4</v>
      </c>
      <c r="L284" t="s">
        <v>27</v>
      </c>
      <c r="N284" t="s">
        <v>27</v>
      </c>
      <c r="P284" t="s">
        <v>27</v>
      </c>
      <c r="Q284">
        <v>491</v>
      </c>
      <c r="R284">
        <v>4.1900000000000004</v>
      </c>
      <c r="S284">
        <v>3.8</v>
      </c>
      <c r="T284">
        <v>3.9</v>
      </c>
      <c r="U284" t="s">
        <v>138</v>
      </c>
      <c r="V284">
        <f t="shared" si="4"/>
        <v>0</v>
      </c>
    </row>
    <row r="285" spans="1:22" hidden="1" x14ac:dyDescent="0.3">
      <c r="A285" s="1">
        <v>45513</v>
      </c>
      <c r="B285" s="2">
        <v>0.1492013888888889</v>
      </c>
      <c r="C285" t="s">
        <v>780</v>
      </c>
      <c r="D285" t="s">
        <v>37</v>
      </c>
      <c r="E285" t="s">
        <v>781</v>
      </c>
      <c r="F285" t="s">
        <v>31</v>
      </c>
      <c r="G285" t="s">
        <v>69</v>
      </c>
      <c r="H285" t="s">
        <v>422</v>
      </c>
      <c r="I285">
        <v>10.1</v>
      </c>
      <c r="J285">
        <v>32.5</v>
      </c>
      <c r="L285" t="s">
        <v>27</v>
      </c>
      <c r="N285" t="s">
        <v>27</v>
      </c>
      <c r="P285" t="s">
        <v>27</v>
      </c>
      <c r="Q285">
        <v>304</v>
      </c>
      <c r="R285">
        <v>6.18</v>
      </c>
      <c r="S285">
        <v>4.2</v>
      </c>
      <c r="T285">
        <v>4.3</v>
      </c>
      <c r="U285" t="s">
        <v>138</v>
      </c>
      <c r="V285">
        <f t="shared" si="4"/>
        <v>0</v>
      </c>
    </row>
    <row r="286" spans="1:22" hidden="1" x14ac:dyDescent="0.3">
      <c r="A286" s="1">
        <v>45624</v>
      </c>
      <c r="B286" s="2">
        <v>0.86442129629629627</v>
      </c>
      <c r="C286" t="s">
        <v>782</v>
      </c>
      <c r="D286" t="s">
        <v>84</v>
      </c>
      <c r="E286" t="s">
        <v>783</v>
      </c>
      <c r="F286" t="s">
        <v>59</v>
      </c>
      <c r="G286" t="s">
        <v>333</v>
      </c>
      <c r="H286" t="s">
        <v>784</v>
      </c>
      <c r="I286">
        <v>12</v>
      </c>
      <c r="L286" t="s">
        <v>27</v>
      </c>
      <c r="M286">
        <v>1</v>
      </c>
      <c r="N286" t="s">
        <v>156</v>
      </c>
      <c r="P286" t="s">
        <v>27</v>
      </c>
      <c r="U286" t="s">
        <v>27</v>
      </c>
      <c r="V286">
        <f t="shared" si="4"/>
        <v>1</v>
      </c>
    </row>
    <row r="287" spans="1:22" hidden="1" x14ac:dyDescent="0.3">
      <c r="A287" s="1">
        <v>45534</v>
      </c>
      <c r="B287" s="2">
        <v>0.79193287037037041</v>
      </c>
      <c r="C287" t="s">
        <v>785</v>
      </c>
      <c r="D287" t="s">
        <v>107</v>
      </c>
      <c r="E287" t="s">
        <v>786</v>
      </c>
      <c r="F287" t="s">
        <v>39</v>
      </c>
      <c r="G287" t="s">
        <v>787</v>
      </c>
      <c r="H287" t="s">
        <v>277</v>
      </c>
      <c r="I287">
        <v>12.6</v>
      </c>
      <c r="K287">
        <v>1</v>
      </c>
      <c r="L287" t="s">
        <v>211</v>
      </c>
      <c r="N287" t="s">
        <v>27</v>
      </c>
      <c r="P287" t="s">
        <v>27</v>
      </c>
      <c r="U287" t="s">
        <v>27</v>
      </c>
      <c r="V287">
        <f t="shared" si="4"/>
        <v>1</v>
      </c>
    </row>
    <row r="288" spans="1:22" hidden="1" x14ac:dyDescent="0.3">
      <c r="A288" s="1">
        <v>45484</v>
      </c>
      <c r="B288" s="2">
        <v>0.85349537037037038</v>
      </c>
      <c r="C288" t="s">
        <v>788</v>
      </c>
      <c r="D288" t="s">
        <v>37</v>
      </c>
      <c r="E288" t="s">
        <v>789</v>
      </c>
      <c r="F288" t="s">
        <v>39</v>
      </c>
      <c r="G288" t="s">
        <v>114</v>
      </c>
      <c r="H288" t="s">
        <v>790</v>
      </c>
      <c r="I288">
        <v>14.8</v>
      </c>
      <c r="J288">
        <v>44.4</v>
      </c>
      <c r="L288" t="s">
        <v>27</v>
      </c>
      <c r="N288" t="s">
        <v>27</v>
      </c>
      <c r="P288" t="s">
        <v>27</v>
      </c>
      <c r="Q288">
        <v>697</v>
      </c>
      <c r="R288">
        <v>4.5599999999999996</v>
      </c>
      <c r="S288">
        <v>4.5</v>
      </c>
      <c r="T288">
        <v>4.5999999999999996</v>
      </c>
      <c r="U288" t="s">
        <v>35</v>
      </c>
      <c r="V288">
        <f t="shared" si="4"/>
        <v>0</v>
      </c>
    </row>
    <row r="289" spans="1:22" hidden="1" x14ac:dyDescent="0.3">
      <c r="A289" s="1">
        <v>45498</v>
      </c>
      <c r="B289" s="2">
        <v>0.8115162037037037</v>
      </c>
      <c r="C289" t="s">
        <v>791</v>
      </c>
      <c r="D289" t="s">
        <v>37</v>
      </c>
      <c r="E289" t="s">
        <v>792</v>
      </c>
      <c r="F289" t="s">
        <v>39</v>
      </c>
      <c r="G289" t="s">
        <v>78</v>
      </c>
      <c r="H289" t="s">
        <v>185</v>
      </c>
      <c r="I289">
        <v>3.8</v>
      </c>
      <c r="J289">
        <v>20.100000000000001</v>
      </c>
      <c r="L289" t="s">
        <v>27</v>
      </c>
      <c r="N289" t="s">
        <v>27</v>
      </c>
      <c r="P289" t="s">
        <v>27</v>
      </c>
      <c r="Q289">
        <v>679</v>
      </c>
      <c r="R289">
        <v>47.56</v>
      </c>
      <c r="S289">
        <v>4.2</v>
      </c>
      <c r="T289">
        <v>4.9000000000000004</v>
      </c>
      <c r="U289" t="s">
        <v>35</v>
      </c>
      <c r="V289">
        <f t="shared" si="4"/>
        <v>0</v>
      </c>
    </row>
    <row r="290" spans="1:22" x14ac:dyDescent="0.3">
      <c r="A290" s="1">
        <v>45521</v>
      </c>
      <c r="B290" s="2">
        <v>0.77436342592592589</v>
      </c>
      <c r="C290" t="s">
        <v>793</v>
      </c>
      <c r="D290" t="s">
        <v>29</v>
      </c>
      <c r="E290" t="s">
        <v>794</v>
      </c>
      <c r="F290" t="s">
        <v>45</v>
      </c>
      <c r="G290" t="s">
        <v>461</v>
      </c>
      <c r="H290" t="s">
        <v>795</v>
      </c>
      <c r="I290">
        <v>2.9</v>
      </c>
      <c r="J290">
        <v>18</v>
      </c>
      <c r="K290">
        <v>0</v>
      </c>
      <c r="L290" t="s">
        <v>27</v>
      </c>
      <c r="M290">
        <v>0</v>
      </c>
      <c r="N290" t="s">
        <v>27</v>
      </c>
      <c r="O290">
        <v>1</v>
      </c>
      <c r="P290" t="s">
        <v>74</v>
      </c>
      <c r="Q290">
        <v>713</v>
      </c>
      <c r="R290">
        <v>14.65</v>
      </c>
      <c r="S290">
        <v>0</v>
      </c>
      <c r="T290">
        <v>0</v>
      </c>
      <c r="U290" t="s">
        <v>75</v>
      </c>
      <c r="V290">
        <f t="shared" si="4"/>
        <v>0</v>
      </c>
    </row>
    <row r="291" spans="1:22" hidden="1" x14ac:dyDescent="0.3">
      <c r="A291" s="1">
        <v>45340</v>
      </c>
      <c r="B291" s="2">
        <v>0.78972222222222221</v>
      </c>
      <c r="C291" t="s">
        <v>796</v>
      </c>
      <c r="D291" t="s">
        <v>84</v>
      </c>
      <c r="E291" t="s">
        <v>797</v>
      </c>
      <c r="F291" t="s">
        <v>31</v>
      </c>
      <c r="G291" t="s">
        <v>253</v>
      </c>
      <c r="H291" t="s">
        <v>82</v>
      </c>
      <c r="I291">
        <v>8.6</v>
      </c>
      <c r="L291" t="s">
        <v>27</v>
      </c>
      <c r="M291">
        <v>1</v>
      </c>
      <c r="N291" t="s">
        <v>105</v>
      </c>
      <c r="P291" t="s">
        <v>27</v>
      </c>
      <c r="U291" t="s">
        <v>27</v>
      </c>
      <c r="V291">
        <f t="shared" si="4"/>
        <v>1</v>
      </c>
    </row>
    <row r="292" spans="1:22" hidden="1" x14ac:dyDescent="0.3">
      <c r="A292" s="1">
        <v>45459</v>
      </c>
      <c r="B292" s="2">
        <v>0.42562499999999998</v>
      </c>
      <c r="C292" t="s">
        <v>798</v>
      </c>
      <c r="D292" t="s">
        <v>37</v>
      </c>
      <c r="E292" t="s">
        <v>799</v>
      </c>
      <c r="F292" t="s">
        <v>59</v>
      </c>
      <c r="G292" t="s">
        <v>110</v>
      </c>
      <c r="H292" t="s">
        <v>33</v>
      </c>
      <c r="I292">
        <v>10</v>
      </c>
      <c r="J292">
        <v>18.5</v>
      </c>
      <c r="L292" t="s">
        <v>27</v>
      </c>
      <c r="N292" t="s">
        <v>27</v>
      </c>
      <c r="P292" t="s">
        <v>27</v>
      </c>
      <c r="Q292">
        <v>683</v>
      </c>
      <c r="R292">
        <v>32.15</v>
      </c>
      <c r="S292">
        <v>4.5999999999999996</v>
      </c>
      <c r="T292">
        <v>4</v>
      </c>
      <c r="U292" t="s">
        <v>35</v>
      </c>
      <c r="V292">
        <f t="shared" si="4"/>
        <v>0</v>
      </c>
    </row>
    <row r="293" spans="1:22" hidden="1" x14ac:dyDescent="0.3">
      <c r="A293" s="1">
        <v>45481</v>
      </c>
      <c r="B293" s="2">
        <v>0.87836805555555553</v>
      </c>
      <c r="C293" t="s">
        <v>800</v>
      </c>
      <c r="D293" t="s">
        <v>37</v>
      </c>
      <c r="E293" t="s">
        <v>801</v>
      </c>
      <c r="F293" t="s">
        <v>31</v>
      </c>
      <c r="G293" t="s">
        <v>623</v>
      </c>
      <c r="H293" t="s">
        <v>536</v>
      </c>
      <c r="I293">
        <v>7.8</v>
      </c>
      <c r="J293">
        <v>36.4</v>
      </c>
      <c r="L293" t="s">
        <v>27</v>
      </c>
      <c r="N293" t="s">
        <v>27</v>
      </c>
      <c r="P293" t="s">
        <v>27</v>
      </c>
      <c r="Q293">
        <v>91</v>
      </c>
      <c r="R293">
        <v>23.5</v>
      </c>
      <c r="S293">
        <v>4</v>
      </c>
      <c r="T293">
        <v>4.3</v>
      </c>
      <c r="U293" t="s">
        <v>35</v>
      </c>
      <c r="V293">
        <f t="shared" si="4"/>
        <v>0</v>
      </c>
    </row>
    <row r="294" spans="1:22" hidden="1" x14ac:dyDescent="0.3">
      <c r="A294" s="1">
        <v>45348</v>
      </c>
      <c r="B294" s="2">
        <v>0.61552083333333329</v>
      </c>
      <c r="C294" t="s">
        <v>802</v>
      </c>
      <c r="D294" t="s">
        <v>29</v>
      </c>
      <c r="E294" t="s">
        <v>803</v>
      </c>
      <c r="F294" t="s">
        <v>24</v>
      </c>
      <c r="G294" t="s">
        <v>46</v>
      </c>
      <c r="H294" t="s">
        <v>373</v>
      </c>
      <c r="I294">
        <v>3.1</v>
      </c>
      <c r="J294">
        <v>12.4</v>
      </c>
      <c r="L294" t="s">
        <v>27</v>
      </c>
      <c r="N294" t="s">
        <v>27</v>
      </c>
      <c r="O294">
        <v>1</v>
      </c>
      <c r="P294" t="s">
        <v>74</v>
      </c>
      <c r="Q294">
        <v>396</v>
      </c>
      <c r="R294">
        <v>16.61</v>
      </c>
      <c r="U294" t="s">
        <v>35</v>
      </c>
      <c r="V294">
        <f t="shared" si="4"/>
        <v>0</v>
      </c>
    </row>
    <row r="295" spans="1:22" hidden="1" x14ac:dyDescent="0.3">
      <c r="A295" s="1">
        <v>45350</v>
      </c>
      <c r="B295" s="2">
        <v>0.69663194444444443</v>
      </c>
      <c r="C295" t="s">
        <v>804</v>
      </c>
      <c r="D295" t="s">
        <v>37</v>
      </c>
      <c r="E295" t="s">
        <v>805</v>
      </c>
      <c r="F295" t="s">
        <v>31</v>
      </c>
      <c r="G295" t="s">
        <v>806</v>
      </c>
      <c r="H295" t="s">
        <v>701</v>
      </c>
      <c r="I295">
        <v>8.5</v>
      </c>
      <c r="J295">
        <v>35.700000000000003</v>
      </c>
      <c r="L295" t="s">
        <v>27</v>
      </c>
      <c r="N295" t="s">
        <v>27</v>
      </c>
      <c r="P295" t="s">
        <v>27</v>
      </c>
      <c r="Q295">
        <v>769</v>
      </c>
      <c r="R295">
        <v>18.14</v>
      </c>
      <c r="S295">
        <v>4.4000000000000004</v>
      </c>
      <c r="T295">
        <v>4.0999999999999996</v>
      </c>
      <c r="U295" t="s">
        <v>75</v>
      </c>
      <c r="V295">
        <f t="shared" si="4"/>
        <v>0</v>
      </c>
    </row>
    <row r="296" spans="1:22" x14ac:dyDescent="0.3">
      <c r="A296" s="1">
        <v>45653</v>
      </c>
      <c r="B296" s="2">
        <v>5.1550925925925924E-2</v>
      </c>
      <c r="C296" t="s">
        <v>807</v>
      </c>
      <c r="D296" t="s">
        <v>37</v>
      </c>
      <c r="E296" t="s">
        <v>808</v>
      </c>
      <c r="F296" t="s">
        <v>50</v>
      </c>
      <c r="G296" t="s">
        <v>809</v>
      </c>
      <c r="H296" t="s">
        <v>370</v>
      </c>
      <c r="I296">
        <v>2.2999999999999998</v>
      </c>
      <c r="J296">
        <v>16.399999999999999</v>
      </c>
      <c r="K296">
        <v>0</v>
      </c>
      <c r="L296" t="s">
        <v>27</v>
      </c>
      <c r="M296">
        <v>0</v>
      </c>
      <c r="N296" t="s">
        <v>27</v>
      </c>
      <c r="O296">
        <v>0</v>
      </c>
      <c r="P296" t="s">
        <v>27</v>
      </c>
      <c r="Q296">
        <v>323</v>
      </c>
      <c r="R296">
        <v>31.1</v>
      </c>
      <c r="S296">
        <v>3.6</v>
      </c>
      <c r="T296">
        <v>4.5999999999999996</v>
      </c>
      <c r="U296" t="s">
        <v>98</v>
      </c>
      <c r="V296">
        <f t="shared" si="4"/>
        <v>0</v>
      </c>
    </row>
    <row r="297" spans="1:22" x14ac:dyDescent="0.3">
      <c r="A297" s="1">
        <v>45632</v>
      </c>
      <c r="B297" s="2">
        <v>0.67327546296296292</v>
      </c>
      <c r="C297" t="s">
        <v>810</v>
      </c>
      <c r="D297" t="s">
        <v>29</v>
      </c>
      <c r="E297" t="s">
        <v>811</v>
      </c>
      <c r="F297" t="s">
        <v>45</v>
      </c>
      <c r="G297" t="s">
        <v>160</v>
      </c>
      <c r="H297" t="s">
        <v>145</v>
      </c>
      <c r="I297">
        <v>3.6</v>
      </c>
      <c r="J297">
        <v>27.7</v>
      </c>
      <c r="K297">
        <v>0</v>
      </c>
      <c r="L297" t="s">
        <v>27</v>
      </c>
      <c r="M297">
        <v>0</v>
      </c>
      <c r="N297" t="s">
        <v>27</v>
      </c>
      <c r="O297">
        <v>1</v>
      </c>
      <c r="P297" t="s">
        <v>74</v>
      </c>
      <c r="Q297">
        <v>627</v>
      </c>
      <c r="R297">
        <v>3.74</v>
      </c>
      <c r="S297">
        <v>0</v>
      </c>
      <c r="T297">
        <v>0</v>
      </c>
      <c r="U297" t="s">
        <v>98</v>
      </c>
      <c r="V297">
        <f t="shared" si="4"/>
        <v>0</v>
      </c>
    </row>
    <row r="298" spans="1:22" hidden="1" x14ac:dyDescent="0.3">
      <c r="A298" s="1">
        <v>45425</v>
      </c>
      <c r="B298" s="2">
        <v>0.7832175925925926</v>
      </c>
      <c r="C298" t="s">
        <v>812</v>
      </c>
      <c r="D298" t="s">
        <v>37</v>
      </c>
      <c r="E298" t="s">
        <v>813</v>
      </c>
      <c r="F298" t="s">
        <v>39</v>
      </c>
      <c r="G298" t="s">
        <v>188</v>
      </c>
      <c r="H298" t="s">
        <v>129</v>
      </c>
      <c r="I298">
        <v>12.9</v>
      </c>
      <c r="J298">
        <v>26</v>
      </c>
      <c r="L298" t="s">
        <v>27</v>
      </c>
      <c r="N298" t="s">
        <v>27</v>
      </c>
      <c r="P298" t="s">
        <v>27</v>
      </c>
      <c r="Q298">
        <v>134</v>
      </c>
      <c r="R298">
        <v>13.99</v>
      </c>
      <c r="S298">
        <v>4.8</v>
      </c>
      <c r="T298">
        <v>4.0999999999999996</v>
      </c>
      <c r="U298" t="s">
        <v>75</v>
      </c>
      <c r="V298">
        <f t="shared" si="4"/>
        <v>0</v>
      </c>
    </row>
    <row r="299" spans="1:22" hidden="1" x14ac:dyDescent="0.3">
      <c r="A299" s="1">
        <v>45421</v>
      </c>
      <c r="B299" s="2">
        <v>0.71826388888888892</v>
      </c>
      <c r="C299" t="s">
        <v>814</v>
      </c>
      <c r="D299" t="s">
        <v>37</v>
      </c>
      <c r="E299" t="s">
        <v>815</v>
      </c>
      <c r="F299" t="s">
        <v>59</v>
      </c>
      <c r="G299" t="s">
        <v>132</v>
      </c>
      <c r="H299" t="s">
        <v>330</v>
      </c>
      <c r="I299">
        <v>12.1</v>
      </c>
      <c r="J299">
        <v>33.6</v>
      </c>
      <c r="L299" t="s">
        <v>27</v>
      </c>
      <c r="N299" t="s">
        <v>27</v>
      </c>
      <c r="P299" t="s">
        <v>27</v>
      </c>
      <c r="Q299">
        <v>940</v>
      </c>
      <c r="R299">
        <v>5.04</v>
      </c>
      <c r="S299">
        <v>4.5999999999999996</v>
      </c>
      <c r="T299">
        <v>4.5999999999999996</v>
      </c>
      <c r="U299" t="s">
        <v>138</v>
      </c>
      <c r="V299">
        <f t="shared" si="4"/>
        <v>0</v>
      </c>
    </row>
    <row r="300" spans="1:22" hidden="1" x14ac:dyDescent="0.3">
      <c r="A300" s="1">
        <v>45615</v>
      </c>
      <c r="B300" s="2">
        <v>0.87826388888888884</v>
      </c>
      <c r="C300" t="s">
        <v>816</v>
      </c>
      <c r="D300" t="s">
        <v>22</v>
      </c>
      <c r="E300" t="s">
        <v>817</v>
      </c>
      <c r="F300" t="s">
        <v>24</v>
      </c>
      <c r="G300" t="s">
        <v>184</v>
      </c>
      <c r="H300" t="s">
        <v>78</v>
      </c>
      <c r="L300" t="s">
        <v>27</v>
      </c>
      <c r="N300" t="s">
        <v>27</v>
      </c>
      <c r="P300" t="s">
        <v>27</v>
      </c>
      <c r="U300" t="s">
        <v>27</v>
      </c>
      <c r="V300">
        <f t="shared" si="4"/>
        <v>0</v>
      </c>
    </row>
    <row r="301" spans="1:22" hidden="1" x14ac:dyDescent="0.3">
      <c r="A301" s="1">
        <v>45386</v>
      </c>
      <c r="B301" s="2">
        <v>0.58526620370370375</v>
      </c>
      <c r="C301" t="s">
        <v>818</v>
      </c>
      <c r="D301" t="s">
        <v>37</v>
      </c>
      <c r="E301" t="s">
        <v>819</v>
      </c>
      <c r="F301" t="s">
        <v>39</v>
      </c>
      <c r="G301" t="s">
        <v>110</v>
      </c>
      <c r="H301" t="s">
        <v>307</v>
      </c>
      <c r="I301">
        <v>9.6</v>
      </c>
      <c r="J301">
        <v>26.2</v>
      </c>
      <c r="L301" t="s">
        <v>27</v>
      </c>
      <c r="N301" t="s">
        <v>27</v>
      </c>
      <c r="P301" t="s">
        <v>27</v>
      </c>
      <c r="Q301">
        <v>266</v>
      </c>
      <c r="R301">
        <v>36.18</v>
      </c>
      <c r="S301">
        <v>4.0999999999999996</v>
      </c>
      <c r="T301">
        <v>4.2</v>
      </c>
      <c r="U301" t="s">
        <v>98</v>
      </c>
      <c r="V301">
        <f t="shared" si="4"/>
        <v>0</v>
      </c>
    </row>
    <row r="302" spans="1:22" hidden="1" x14ac:dyDescent="0.3">
      <c r="A302" s="1">
        <v>45615</v>
      </c>
      <c r="B302" s="2">
        <v>0.84420138888888885</v>
      </c>
      <c r="C302" t="s">
        <v>820</v>
      </c>
      <c r="D302" t="s">
        <v>37</v>
      </c>
      <c r="E302" t="s">
        <v>821</v>
      </c>
      <c r="F302" t="s">
        <v>39</v>
      </c>
      <c r="G302" t="s">
        <v>145</v>
      </c>
      <c r="H302" t="s">
        <v>201</v>
      </c>
      <c r="I302">
        <v>8.1</v>
      </c>
      <c r="J302">
        <v>26.4</v>
      </c>
      <c r="L302" t="s">
        <v>27</v>
      </c>
      <c r="N302" t="s">
        <v>27</v>
      </c>
      <c r="P302" t="s">
        <v>27</v>
      </c>
      <c r="Q302">
        <v>484</v>
      </c>
      <c r="R302">
        <v>13.21</v>
      </c>
      <c r="S302">
        <v>4.5</v>
      </c>
      <c r="T302">
        <v>4.3</v>
      </c>
      <c r="U302" t="s">
        <v>98</v>
      </c>
      <c r="V302">
        <f t="shared" si="4"/>
        <v>0</v>
      </c>
    </row>
    <row r="303" spans="1:22" hidden="1" x14ac:dyDescent="0.3">
      <c r="A303" s="1">
        <v>45447</v>
      </c>
      <c r="B303" s="2">
        <v>0.84387731481481476</v>
      </c>
      <c r="C303" t="s">
        <v>822</v>
      </c>
      <c r="D303" t="s">
        <v>37</v>
      </c>
      <c r="E303" t="s">
        <v>823</v>
      </c>
      <c r="F303" t="s">
        <v>31</v>
      </c>
      <c r="G303" t="s">
        <v>795</v>
      </c>
      <c r="H303" t="s">
        <v>68</v>
      </c>
      <c r="I303">
        <v>5.6</v>
      </c>
      <c r="J303">
        <v>19.2</v>
      </c>
      <c r="L303" t="s">
        <v>27</v>
      </c>
      <c r="N303" t="s">
        <v>27</v>
      </c>
      <c r="P303" t="s">
        <v>27</v>
      </c>
      <c r="Q303">
        <v>250</v>
      </c>
      <c r="R303">
        <v>6.06</v>
      </c>
      <c r="S303">
        <v>4.3</v>
      </c>
      <c r="T303">
        <v>4.7</v>
      </c>
      <c r="U303" t="s">
        <v>75</v>
      </c>
      <c r="V303">
        <f t="shared" si="4"/>
        <v>0</v>
      </c>
    </row>
    <row r="304" spans="1:22" hidden="1" x14ac:dyDescent="0.3">
      <c r="A304" s="1">
        <v>45517</v>
      </c>
      <c r="B304" s="2">
        <v>0.55706018518518519</v>
      </c>
      <c r="C304" t="s">
        <v>824</v>
      </c>
      <c r="D304" t="s">
        <v>84</v>
      </c>
      <c r="E304" t="s">
        <v>825</v>
      </c>
      <c r="F304" t="s">
        <v>39</v>
      </c>
      <c r="G304" t="s">
        <v>101</v>
      </c>
      <c r="H304" t="s">
        <v>180</v>
      </c>
      <c r="I304">
        <v>9.3000000000000007</v>
      </c>
      <c r="L304" t="s">
        <v>27</v>
      </c>
      <c r="M304">
        <v>1</v>
      </c>
      <c r="N304" t="s">
        <v>324</v>
      </c>
      <c r="P304" t="s">
        <v>27</v>
      </c>
      <c r="U304" t="s">
        <v>27</v>
      </c>
      <c r="V304">
        <f t="shared" si="4"/>
        <v>1</v>
      </c>
    </row>
    <row r="305" spans="1:22" x14ac:dyDescent="0.3">
      <c r="A305" s="1">
        <v>45651</v>
      </c>
      <c r="B305" s="2">
        <v>0.46054398148148146</v>
      </c>
      <c r="C305" t="s">
        <v>826</v>
      </c>
      <c r="D305" t="s">
        <v>29</v>
      </c>
      <c r="E305" t="s">
        <v>827</v>
      </c>
      <c r="F305" t="s">
        <v>50</v>
      </c>
      <c r="G305" t="s">
        <v>141</v>
      </c>
      <c r="H305" t="s">
        <v>188</v>
      </c>
      <c r="I305">
        <v>8.8000000000000007</v>
      </c>
      <c r="J305">
        <v>20</v>
      </c>
      <c r="K305">
        <v>0</v>
      </c>
      <c r="L305" t="s">
        <v>27</v>
      </c>
      <c r="M305">
        <v>0</v>
      </c>
      <c r="N305" t="s">
        <v>27</v>
      </c>
      <c r="O305">
        <v>1</v>
      </c>
      <c r="P305" t="s">
        <v>289</v>
      </c>
      <c r="Q305">
        <v>361</v>
      </c>
      <c r="R305">
        <v>14.61</v>
      </c>
      <c r="S305">
        <v>0</v>
      </c>
      <c r="T305">
        <v>0</v>
      </c>
      <c r="U305" t="s">
        <v>35</v>
      </c>
      <c r="V305">
        <f t="shared" si="4"/>
        <v>0</v>
      </c>
    </row>
    <row r="306" spans="1:22" hidden="1" x14ac:dyDescent="0.3">
      <c r="A306" s="1">
        <v>45473</v>
      </c>
      <c r="B306" s="2">
        <v>0.49859953703703702</v>
      </c>
      <c r="C306" t="s">
        <v>828</v>
      </c>
      <c r="D306" t="s">
        <v>37</v>
      </c>
      <c r="E306" t="s">
        <v>396</v>
      </c>
      <c r="F306" t="s">
        <v>59</v>
      </c>
      <c r="G306" t="s">
        <v>236</v>
      </c>
      <c r="H306" t="s">
        <v>476</v>
      </c>
      <c r="I306">
        <v>2.6</v>
      </c>
      <c r="J306">
        <v>21</v>
      </c>
      <c r="L306" t="s">
        <v>27</v>
      </c>
      <c r="N306" t="s">
        <v>27</v>
      </c>
      <c r="P306" t="s">
        <v>27</v>
      </c>
      <c r="Q306">
        <v>224</v>
      </c>
      <c r="R306">
        <v>48.08</v>
      </c>
      <c r="S306">
        <v>5</v>
      </c>
      <c r="T306">
        <v>4.5999999999999996</v>
      </c>
      <c r="U306" t="s">
        <v>75</v>
      </c>
      <c r="V306">
        <f t="shared" si="4"/>
        <v>0</v>
      </c>
    </row>
    <row r="307" spans="1:22" hidden="1" x14ac:dyDescent="0.3">
      <c r="A307" s="1">
        <v>45311</v>
      </c>
      <c r="B307" s="2">
        <v>0.88569444444444445</v>
      </c>
      <c r="C307" t="s">
        <v>829</v>
      </c>
      <c r="D307" t="s">
        <v>107</v>
      </c>
      <c r="E307" t="s">
        <v>830</v>
      </c>
      <c r="F307" t="s">
        <v>59</v>
      </c>
      <c r="G307" t="s">
        <v>473</v>
      </c>
      <c r="H307" t="s">
        <v>226</v>
      </c>
      <c r="I307">
        <v>8.5</v>
      </c>
      <c r="K307">
        <v>1</v>
      </c>
      <c r="L307" t="s">
        <v>211</v>
      </c>
      <c r="N307" t="s">
        <v>27</v>
      </c>
      <c r="P307" t="s">
        <v>27</v>
      </c>
      <c r="U307" t="s">
        <v>27</v>
      </c>
      <c r="V307">
        <f t="shared" si="4"/>
        <v>1</v>
      </c>
    </row>
    <row r="308" spans="1:22" x14ac:dyDescent="0.3">
      <c r="A308" s="1">
        <v>45392</v>
      </c>
      <c r="B308" s="2">
        <v>0.48219907407407409</v>
      </c>
      <c r="C308" t="s">
        <v>831</v>
      </c>
      <c r="D308" t="s">
        <v>37</v>
      </c>
      <c r="E308" t="s">
        <v>832</v>
      </c>
      <c r="F308" t="s">
        <v>45</v>
      </c>
      <c r="G308" t="s">
        <v>623</v>
      </c>
      <c r="H308" t="s">
        <v>337</v>
      </c>
      <c r="I308">
        <v>12.8</v>
      </c>
      <c r="J308">
        <v>36.799999999999997</v>
      </c>
      <c r="K308">
        <v>0</v>
      </c>
      <c r="L308" t="s">
        <v>27</v>
      </c>
      <c r="M308">
        <v>0</v>
      </c>
      <c r="N308" t="s">
        <v>27</v>
      </c>
      <c r="O308">
        <v>0</v>
      </c>
      <c r="P308" t="s">
        <v>27</v>
      </c>
      <c r="Q308">
        <v>669</v>
      </c>
      <c r="R308">
        <v>39.51</v>
      </c>
      <c r="S308">
        <v>3.6</v>
      </c>
      <c r="T308">
        <v>4.2</v>
      </c>
      <c r="U308" t="s">
        <v>75</v>
      </c>
      <c r="V308">
        <f t="shared" si="4"/>
        <v>0</v>
      </c>
    </row>
    <row r="309" spans="1:22" hidden="1" x14ac:dyDescent="0.3">
      <c r="A309" s="1">
        <v>45501</v>
      </c>
      <c r="B309" s="2">
        <v>0.4137615740740741</v>
      </c>
      <c r="C309" t="s">
        <v>833</v>
      </c>
      <c r="D309" t="s">
        <v>107</v>
      </c>
      <c r="E309" t="s">
        <v>834</v>
      </c>
      <c r="F309" t="s">
        <v>31</v>
      </c>
      <c r="G309" t="s">
        <v>353</v>
      </c>
      <c r="H309" t="s">
        <v>87</v>
      </c>
      <c r="I309">
        <v>8.6999999999999993</v>
      </c>
      <c r="K309">
        <v>1</v>
      </c>
      <c r="L309" t="s">
        <v>211</v>
      </c>
      <c r="N309" t="s">
        <v>27</v>
      </c>
      <c r="P309" t="s">
        <v>27</v>
      </c>
      <c r="U309" t="s">
        <v>27</v>
      </c>
      <c r="V309">
        <f t="shared" si="4"/>
        <v>1</v>
      </c>
    </row>
    <row r="310" spans="1:22" hidden="1" x14ac:dyDescent="0.3">
      <c r="A310" s="1">
        <v>45508</v>
      </c>
      <c r="B310" s="2">
        <v>0.35092592592592592</v>
      </c>
      <c r="C310" t="s">
        <v>835</v>
      </c>
      <c r="D310" t="s">
        <v>84</v>
      </c>
      <c r="E310" t="s">
        <v>836</v>
      </c>
      <c r="F310" t="s">
        <v>39</v>
      </c>
      <c r="G310" t="s">
        <v>701</v>
      </c>
      <c r="H310" t="s">
        <v>319</v>
      </c>
      <c r="I310">
        <v>8.8000000000000007</v>
      </c>
      <c r="L310" t="s">
        <v>27</v>
      </c>
      <c r="M310">
        <v>1</v>
      </c>
      <c r="N310" t="s">
        <v>105</v>
      </c>
      <c r="P310" t="s">
        <v>27</v>
      </c>
      <c r="U310" t="s">
        <v>27</v>
      </c>
      <c r="V310">
        <f t="shared" si="4"/>
        <v>1</v>
      </c>
    </row>
    <row r="311" spans="1:22" hidden="1" x14ac:dyDescent="0.3">
      <c r="A311" s="1">
        <v>45509</v>
      </c>
      <c r="B311" s="2">
        <v>0.65324074074074079</v>
      </c>
      <c r="C311" t="s">
        <v>837</v>
      </c>
      <c r="D311" t="s">
        <v>37</v>
      </c>
      <c r="E311" t="s">
        <v>838</v>
      </c>
      <c r="F311" t="s">
        <v>59</v>
      </c>
      <c r="G311" t="s">
        <v>94</v>
      </c>
      <c r="H311" t="s">
        <v>701</v>
      </c>
      <c r="I311">
        <v>5.2</v>
      </c>
      <c r="J311">
        <v>31.7</v>
      </c>
      <c r="L311" t="s">
        <v>27</v>
      </c>
      <c r="N311" t="s">
        <v>27</v>
      </c>
      <c r="P311" t="s">
        <v>27</v>
      </c>
      <c r="Q311">
        <v>207</v>
      </c>
      <c r="R311">
        <v>7.83</v>
      </c>
      <c r="S311">
        <v>4.4000000000000004</v>
      </c>
      <c r="T311">
        <v>3.9</v>
      </c>
      <c r="U311" t="s">
        <v>98</v>
      </c>
      <c r="V311">
        <f t="shared" si="4"/>
        <v>0</v>
      </c>
    </row>
    <row r="312" spans="1:22" hidden="1" x14ac:dyDescent="0.3">
      <c r="A312" s="1">
        <v>45520</v>
      </c>
      <c r="B312" s="2">
        <v>0.53128472222222223</v>
      </c>
      <c r="C312" t="s">
        <v>839</v>
      </c>
      <c r="D312" t="s">
        <v>37</v>
      </c>
      <c r="E312" t="s">
        <v>840</v>
      </c>
      <c r="F312" t="s">
        <v>31</v>
      </c>
      <c r="G312" t="s">
        <v>115</v>
      </c>
      <c r="H312" t="s">
        <v>241</v>
      </c>
      <c r="I312">
        <v>13.2</v>
      </c>
      <c r="J312">
        <v>35.799999999999997</v>
      </c>
      <c r="L312" t="s">
        <v>27</v>
      </c>
      <c r="N312" t="s">
        <v>27</v>
      </c>
      <c r="P312" t="s">
        <v>27</v>
      </c>
      <c r="Q312">
        <v>227</v>
      </c>
      <c r="R312">
        <v>12.34</v>
      </c>
      <c r="S312">
        <v>4.0999999999999996</v>
      </c>
      <c r="T312">
        <v>3.1</v>
      </c>
      <c r="U312" t="s">
        <v>75</v>
      </c>
      <c r="V312">
        <f t="shared" si="4"/>
        <v>0</v>
      </c>
    </row>
    <row r="313" spans="1:22" x14ac:dyDescent="0.3">
      <c r="A313" s="1">
        <v>45372</v>
      </c>
      <c r="B313" s="2">
        <v>6.2384259259259257E-2</v>
      </c>
      <c r="C313" t="s">
        <v>841</v>
      </c>
      <c r="D313" t="s">
        <v>37</v>
      </c>
      <c r="E313" t="s">
        <v>842</v>
      </c>
      <c r="F313" t="s">
        <v>45</v>
      </c>
      <c r="G313" t="s">
        <v>429</v>
      </c>
      <c r="H313" t="s">
        <v>257</v>
      </c>
      <c r="I313">
        <v>2.2999999999999998</v>
      </c>
      <c r="J313">
        <v>33.799999999999997</v>
      </c>
      <c r="K313">
        <v>0</v>
      </c>
      <c r="L313" t="s">
        <v>27</v>
      </c>
      <c r="M313">
        <v>0</v>
      </c>
      <c r="N313" t="s">
        <v>27</v>
      </c>
      <c r="O313">
        <v>0</v>
      </c>
      <c r="P313" t="s">
        <v>27</v>
      </c>
      <c r="Q313">
        <v>771</v>
      </c>
      <c r="R313">
        <v>36.700000000000003</v>
      </c>
      <c r="S313">
        <v>3.5</v>
      </c>
      <c r="T313">
        <v>4.5999999999999996</v>
      </c>
      <c r="U313" t="s">
        <v>35</v>
      </c>
      <c r="V313">
        <f t="shared" si="4"/>
        <v>0</v>
      </c>
    </row>
    <row r="314" spans="1:22" hidden="1" x14ac:dyDescent="0.3">
      <c r="A314" s="1">
        <v>45411</v>
      </c>
      <c r="B314" s="2">
        <v>0.94384259259259262</v>
      </c>
      <c r="C314" t="s">
        <v>843</v>
      </c>
      <c r="D314" t="s">
        <v>84</v>
      </c>
      <c r="E314" t="s">
        <v>844</v>
      </c>
      <c r="F314" t="s">
        <v>39</v>
      </c>
      <c r="G314" t="s">
        <v>845</v>
      </c>
      <c r="H314" t="s">
        <v>94</v>
      </c>
      <c r="I314">
        <v>9.1</v>
      </c>
      <c r="L314" t="s">
        <v>27</v>
      </c>
      <c r="M314">
        <v>1</v>
      </c>
      <c r="N314" t="s">
        <v>88</v>
      </c>
      <c r="P314" t="s">
        <v>27</v>
      </c>
      <c r="U314" t="s">
        <v>27</v>
      </c>
      <c r="V314">
        <f t="shared" si="4"/>
        <v>1</v>
      </c>
    </row>
    <row r="315" spans="1:22" hidden="1" x14ac:dyDescent="0.3">
      <c r="A315" s="1">
        <v>45418</v>
      </c>
      <c r="B315" s="2">
        <v>0.56660879629629635</v>
      </c>
      <c r="C315" t="s">
        <v>846</v>
      </c>
      <c r="D315" t="s">
        <v>37</v>
      </c>
      <c r="E315" t="s">
        <v>847</v>
      </c>
      <c r="F315" t="s">
        <v>39</v>
      </c>
      <c r="G315" t="s">
        <v>144</v>
      </c>
      <c r="H315" t="s">
        <v>417</v>
      </c>
      <c r="I315">
        <v>14.2</v>
      </c>
      <c r="J315">
        <v>26.4</v>
      </c>
      <c r="L315" t="s">
        <v>27</v>
      </c>
      <c r="N315" t="s">
        <v>27</v>
      </c>
      <c r="P315" t="s">
        <v>27</v>
      </c>
      <c r="Q315">
        <v>441</v>
      </c>
      <c r="R315">
        <v>31.5</v>
      </c>
      <c r="S315">
        <v>4.7</v>
      </c>
      <c r="T315">
        <v>3.1</v>
      </c>
      <c r="U315" t="s">
        <v>98</v>
      </c>
      <c r="V315">
        <f t="shared" si="4"/>
        <v>0</v>
      </c>
    </row>
    <row r="316" spans="1:22" hidden="1" x14ac:dyDescent="0.3">
      <c r="A316" s="1">
        <v>45548</v>
      </c>
      <c r="B316" s="2">
        <v>0.63946759259259256</v>
      </c>
      <c r="C316" t="s">
        <v>848</v>
      </c>
      <c r="D316" t="s">
        <v>84</v>
      </c>
      <c r="E316" t="s">
        <v>849</v>
      </c>
      <c r="F316" t="s">
        <v>31</v>
      </c>
      <c r="G316" t="s">
        <v>292</v>
      </c>
      <c r="H316" t="s">
        <v>394</v>
      </c>
      <c r="I316">
        <v>11.2</v>
      </c>
      <c r="L316" t="s">
        <v>27</v>
      </c>
      <c r="M316">
        <v>1</v>
      </c>
      <c r="N316" t="s">
        <v>105</v>
      </c>
      <c r="P316" t="s">
        <v>27</v>
      </c>
      <c r="U316" t="s">
        <v>27</v>
      </c>
      <c r="V316">
        <f t="shared" si="4"/>
        <v>1</v>
      </c>
    </row>
    <row r="317" spans="1:22" x14ac:dyDescent="0.3">
      <c r="A317" s="1">
        <v>45430</v>
      </c>
      <c r="B317" s="2">
        <v>0.27118055555555554</v>
      </c>
      <c r="C317" t="s">
        <v>850</v>
      </c>
      <c r="D317" t="s">
        <v>37</v>
      </c>
      <c r="E317" t="s">
        <v>851</v>
      </c>
      <c r="F317" t="s">
        <v>45</v>
      </c>
      <c r="G317" t="s">
        <v>249</v>
      </c>
      <c r="H317" t="s">
        <v>72</v>
      </c>
      <c r="I317">
        <v>12.4</v>
      </c>
      <c r="J317">
        <v>21.6</v>
      </c>
      <c r="K317">
        <v>0</v>
      </c>
      <c r="L317" t="s">
        <v>27</v>
      </c>
      <c r="M317">
        <v>0</v>
      </c>
      <c r="N317" t="s">
        <v>27</v>
      </c>
      <c r="O317">
        <v>0</v>
      </c>
      <c r="P317" t="s">
        <v>27</v>
      </c>
      <c r="Q317">
        <v>788</v>
      </c>
      <c r="R317">
        <v>4.26</v>
      </c>
      <c r="S317">
        <v>4.2</v>
      </c>
      <c r="T317">
        <v>4.5</v>
      </c>
      <c r="U317" t="s">
        <v>35</v>
      </c>
      <c r="V317">
        <f t="shared" si="4"/>
        <v>0</v>
      </c>
    </row>
    <row r="318" spans="1:22" hidden="1" x14ac:dyDescent="0.3">
      <c r="A318" s="1">
        <v>45571</v>
      </c>
      <c r="B318" s="2">
        <v>0.91206018518518517</v>
      </c>
      <c r="C318" t="s">
        <v>852</v>
      </c>
      <c r="D318" t="s">
        <v>37</v>
      </c>
      <c r="E318" t="s">
        <v>853</v>
      </c>
      <c r="F318" t="s">
        <v>39</v>
      </c>
      <c r="G318" t="s">
        <v>302</v>
      </c>
      <c r="H318" t="s">
        <v>197</v>
      </c>
      <c r="I318">
        <v>13.3</v>
      </c>
      <c r="J318">
        <v>41.6</v>
      </c>
      <c r="L318" t="s">
        <v>27</v>
      </c>
      <c r="N318" t="s">
        <v>27</v>
      </c>
      <c r="P318" t="s">
        <v>27</v>
      </c>
      <c r="Q318">
        <v>459</v>
      </c>
      <c r="R318">
        <v>46.74</v>
      </c>
      <c r="S318">
        <v>5</v>
      </c>
      <c r="T318">
        <v>4.9000000000000004</v>
      </c>
      <c r="U318" t="s">
        <v>35</v>
      </c>
      <c r="V318">
        <f t="shared" si="4"/>
        <v>0</v>
      </c>
    </row>
    <row r="319" spans="1:22" hidden="1" x14ac:dyDescent="0.3">
      <c r="A319" s="1">
        <v>45575</v>
      </c>
      <c r="B319" s="2">
        <v>0.16410879629629629</v>
      </c>
      <c r="C319" t="s">
        <v>854</v>
      </c>
      <c r="D319" t="s">
        <v>37</v>
      </c>
      <c r="E319" t="s">
        <v>855</v>
      </c>
      <c r="F319" t="s">
        <v>31</v>
      </c>
      <c r="G319" t="s">
        <v>429</v>
      </c>
      <c r="H319" t="s">
        <v>257</v>
      </c>
      <c r="I319">
        <v>4.7</v>
      </c>
      <c r="J319">
        <v>42.5</v>
      </c>
      <c r="L319" t="s">
        <v>27</v>
      </c>
      <c r="N319" t="s">
        <v>27</v>
      </c>
      <c r="P319" t="s">
        <v>27</v>
      </c>
      <c r="Q319">
        <v>473</v>
      </c>
      <c r="R319">
        <v>48.35</v>
      </c>
      <c r="S319">
        <v>4.7</v>
      </c>
      <c r="T319">
        <v>3.8</v>
      </c>
      <c r="U319" t="s">
        <v>75</v>
      </c>
      <c r="V319">
        <f t="shared" si="4"/>
        <v>0</v>
      </c>
    </row>
    <row r="320" spans="1:22" x14ac:dyDescent="0.3">
      <c r="A320" s="1">
        <v>45426</v>
      </c>
      <c r="B320" s="2">
        <v>0.2772337962962963</v>
      </c>
      <c r="C320" t="s">
        <v>856</v>
      </c>
      <c r="D320" t="s">
        <v>37</v>
      </c>
      <c r="E320" t="s">
        <v>857</v>
      </c>
      <c r="F320" t="s">
        <v>50</v>
      </c>
      <c r="G320" t="s">
        <v>68</v>
      </c>
      <c r="H320" t="s">
        <v>163</v>
      </c>
      <c r="I320">
        <v>14.5</v>
      </c>
      <c r="J320">
        <v>19.8</v>
      </c>
      <c r="K320">
        <v>0</v>
      </c>
      <c r="L320" t="s">
        <v>27</v>
      </c>
      <c r="M320">
        <v>0</v>
      </c>
      <c r="N320" t="s">
        <v>27</v>
      </c>
      <c r="O320">
        <v>0</v>
      </c>
      <c r="P320" t="s">
        <v>27</v>
      </c>
      <c r="Q320">
        <v>503</v>
      </c>
      <c r="R320">
        <v>49.87</v>
      </c>
      <c r="S320">
        <v>4.3</v>
      </c>
      <c r="T320">
        <v>4.7</v>
      </c>
      <c r="U320" t="s">
        <v>75</v>
      </c>
      <c r="V320">
        <f t="shared" si="4"/>
        <v>0</v>
      </c>
    </row>
    <row r="321" spans="1:22" hidden="1" x14ac:dyDescent="0.3">
      <c r="A321" s="1">
        <v>45654</v>
      </c>
      <c r="B321" s="2">
        <v>0.64158564814814811</v>
      </c>
      <c r="C321" t="s">
        <v>858</v>
      </c>
      <c r="D321" t="s">
        <v>37</v>
      </c>
      <c r="E321" t="s">
        <v>859</v>
      </c>
      <c r="F321" t="s">
        <v>59</v>
      </c>
      <c r="G321" t="s">
        <v>242</v>
      </c>
      <c r="H321" t="s">
        <v>122</v>
      </c>
      <c r="I321">
        <v>5.4</v>
      </c>
      <c r="J321">
        <v>18.2</v>
      </c>
      <c r="L321" t="s">
        <v>27</v>
      </c>
      <c r="N321" t="s">
        <v>27</v>
      </c>
      <c r="P321" t="s">
        <v>27</v>
      </c>
      <c r="Q321">
        <v>586</v>
      </c>
      <c r="R321">
        <v>22.67</v>
      </c>
      <c r="S321">
        <v>4.2</v>
      </c>
      <c r="T321">
        <v>4.2</v>
      </c>
      <c r="U321" t="s">
        <v>35</v>
      </c>
      <c r="V321">
        <f t="shared" si="4"/>
        <v>0</v>
      </c>
    </row>
    <row r="322" spans="1:22" hidden="1" x14ac:dyDescent="0.3">
      <c r="A322" s="1">
        <v>45607</v>
      </c>
      <c r="B322" s="2">
        <v>0.6825</v>
      </c>
      <c r="C322" t="s">
        <v>860</v>
      </c>
      <c r="D322" t="s">
        <v>84</v>
      </c>
      <c r="E322" t="s">
        <v>861</v>
      </c>
      <c r="F322" t="s">
        <v>39</v>
      </c>
      <c r="G322" t="s">
        <v>652</v>
      </c>
      <c r="H322" t="s">
        <v>226</v>
      </c>
      <c r="I322">
        <v>8.1</v>
      </c>
      <c r="L322" t="s">
        <v>27</v>
      </c>
      <c r="M322">
        <v>1</v>
      </c>
      <c r="N322" t="s">
        <v>105</v>
      </c>
      <c r="P322" t="s">
        <v>27</v>
      </c>
      <c r="U322" t="s">
        <v>27</v>
      </c>
      <c r="V322">
        <f t="shared" ref="V322:V385" si="5">SUM(K322,M322)</f>
        <v>1</v>
      </c>
    </row>
    <row r="323" spans="1:22" x14ac:dyDescent="0.3">
      <c r="A323" s="1">
        <v>45524</v>
      </c>
      <c r="B323" s="2">
        <v>0.41056712962962966</v>
      </c>
      <c r="C323" t="s">
        <v>862</v>
      </c>
      <c r="D323" t="s">
        <v>84</v>
      </c>
      <c r="E323" t="s">
        <v>863</v>
      </c>
      <c r="F323" t="s">
        <v>50</v>
      </c>
      <c r="G323" t="s">
        <v>373</v>
      </c>
      <c r="H323" t="s">
        <v>319</v>
      </c>
      <c r="I323">
        <v>7.4</v>
      </c>
      <c r="J323">
        <v>0</v>
      </c>
      <c r="K323">
        <v>0</v>
      </c>
      <c r="L323" t="s">
        <v>27</v>
      </c>
      <c r="M323">
        <v>1</v>
      </c>
      <c r="N323" t="s">
        <v>324</v>
      </c>
      <c r="O323">
        <v>0</v>
      </c>
      <c r="P323" t="s">
        <v>27</v>
      </c>
      <c r="Q323">
        <v>0</v>
      </c>
      <c r="R323">
        <v>0</v>
      </c>
      <c r="S323">
        <v>0</v>
      </c>
      <c r="T323">
        <v>0</v>
      </c>
      <c r="U323" t="s">
        <v>27</v>
      </c>
      <c r="V323">
        <f t="shared" si="5"/>
        <v>1</v>
      </c>
    </row>
    <row r="324" spans="1:22" hidden="1" x14ac:dyDescent="0.3">
      <c r="A324" s="1">
        <v>45441</v>
      </c>
      <c r="B324" s="2">
        <v>0.94392361111111112</v>
      </c>
      <c r="C324" t="s">
        <v>864</v>
      </c>
      <c r="D324" t="s">
        <v>37</v>
      </c>
      <c r="E324" t="s">
        <v>865</v>
      </c>
      <c r="F324" t="s">
        <v>59</v>
      </c>
      <c r="G324" t="s">
        <v>160</v>
      </c>
      <c r="H324" t="s">
        <v>65</v>
      </c>
      <c r="I324">
        <v>11.5</v>
      </c>
      <c r="J324">
        <v>25.4</v>
      </c>
      <c r="L324" t="s">
        <v>27</v>
      </c>
      <c r="N324" t="s">
        <v>27</v>
      </c>
      <c r="P324" t="s">
        <v>27</v>
      </c>
      <c r="Q324">
        <v>236</v>
      </c>
      <c r="R324">
        <v>45.17</v>
      </c>
      <c r="S324">
        <v>4.5999999999999996</v>
      </c>
      <c r="T324">
        <v>3</v>
      </c>
      <c r="U324" t="s">
        <v>35</v>
      </c>
      <c r="V324">
        <f t="shared" si="5"/>
        <v>0</v>
      </c>
    </row>
    <row r="325" spans="1:22" hidden="1" x14ac:dyDescent="0.3">
      <c r="A325" s="1">
        <v>45615</v>
      </c>
      <c r="B325" s="2">
        <v>0.73790509259259263</v>
      </c>
      <c r="C325" t="s">
        <v>866</v>
      </c>
      <c r="D325" t="s">
        <v>37</v>
      </c>
      <c r="E325" t="s">
        <v>867</v>
      </c>
      <c r="F325" t="s">
        <v>59</v>
      </c>
      <c r="G325" t="s">
        <v>868</v>
      </c>
      <c r="H325" t="s">
        <v>428</v>
      </c>
      <c r="I325">
        <v>11.6</v>
      </c>
      <c r="J325">
        <v>28.4</v>
      </c>
      <c r="L325" t="s">
        <v>27</v>
      </c>
      <c r="N325" t="s">
        <v>27</v>
      </c>
      <c r="P325" t="s">
        <v>27</v>
      </c>
      <c r="Q325">
        <v>73</v>
      </c>
      <c r="R325">
        <v>23.07</v>
      </c>
      <c r="S325">
        <v>4.5999999999999996</v>
      </c>
      <c r="T325">
        <v>4.2</v>
      </c>
      <c r="U325" t="s">
        <v>35</v>
      </c>
      <c r="V325">
        <f t="shared" si="5"/>
        <v>0</v>
      </c>
    </row>
    <row r="326" spans="1:22" x14ac:dyDescent="0.3">
      <c r="A326" s="1">
        <v>45623</v>
      </c>
      <c r="B326" s="2">
        <v>0.3409375</v>
      </c>
      <c r="C326" t="s">
        <v>869</v>
      </c>
      <c r="D326" t="s">
        <v>37</v>
      </c>
      <c r="E326" t="s">
        <v>870</v>
      </c>
      <c r="F326" t="s">
        <v>45</v>
      </c>
      <c r="G326" t="s">
        <v>41</v>
      </c>
      <c r="H326" t="s">
        <v>164</v>
      </c>
      <c r="I326">
        <v>3.1</v>
      </c>
      <c r="J326">
        <v>44.8</v>
      </c>
      <c r="K326">
        <v>0</v>
      </c>
      <c r="L326" t="s">
        <v>27</v>
      </c>
      <c r="M326">
        <v>0</v>
      </c>
      <c r="N326" t="s">
        <v>27</v>
      </c>
      <c r="O326">
        <v>0</v>
      </c>
      <c r="P326" t="s">
        <v>27</v>
      </c>
      <c r="Q326">
        <v>355</v>
      </c>
      <c r="R326">
        <v>4.08</v>
      </c>
      <c r="S326">
        <v>4.7</v>
      </c>
      <c r="T326">
        <v>3.1</v>
      </c>
      <c r="U326" t="s">
        <v>75</v>
      </c>
      <c r="V326">
        <f t="shared" si="5"/>
        <v>0</v>
      </c>
    </row>
    <row r="327" spans="1:22" hidden="1" x14ac:dyDescent="0.3">
      <c r="A327" s="1">
        <v>45567</v>
      </c>
      <c r="B327" s="2">
        <v>0.11939814814814814</v>
      </c>
      <c r="C327" t="s">
        <v>871</v>
      </c>
      <c r="D327" t="s">
        <v>37</v>
      </c>
      <c r="E327" t="s">
        <v>872</v>
      </c>
      <c r="F327" t="s">
        <v>39</v>
      </c>
      <c r="G327" t="s">
        <v>114</v>
      </c>
      <c r="H327" t="s">
        <v>257</v>
      </c>
      <c r="I327">
        <v>11.1</v>
      </c>
      <c r="J327">
        <v>23.6</v>
      </c>
      <c r="L327" t="s">
        <v>27</v>
      </c>
      <c r="N327" t="s">
        <v>27</v>
      </c>
      <c r="P327" t="s">
        <v>27</v>
      </c>
      <c r="Q327">
        <v>663</v>
      </c>
      <c r="R327">
        <v>41.97</v>
      </c>
      <c r="S327">
        <v>3.9</v>
      </c>
      <c r="T327">
        <v>4.0999999999999996</v>
      </c>
      <c r="U327" t="s">
        <v>35</v>
      </c>
      <c r="V327">
        <f t="shared" si="5"/>
        <v>0</v>
      </c>
    </row>
    <row r="328" spans="1:22" hidden="1" x14ac:dyDescent="0.3">
      <c r="A328" s="1">
        <v>45395</v>
      </c>
      <c r="B328" s="2">
        <v>0.7714699074074074</v>
      </c>
      <c r="C328" t="s">
        <v>873</v>
      </c>
      <c r="D328" t="s">
        <v>37</v>
      </c>
      <c r="E328" t="s">
        <v>874</v>
      </c>
      <c r="F328" t="s">
        <v>39</v>
      </c>
      <c r="G328" t="s">
        <v>701</v>
      </c>
      <c r="H328" t="s">
        <v>204</v>
      </c>
      <c r="I328">
        <v>2.6</v>
      </c>
      <c r="J328">
        <v>39.6</v>
      </c>
      <c r="L328" t="s">
        <v>27</v>
      </c>
      <c r="N328" t="s">
        <v>27</v>
      </c>
      <c r="P328" t="s">
        <v>27</v>
      </c>
      <c r="Q328">
        <v>886</v>
      </c>
      <c r="R328">
        <v>38.82</v>
      </c>
      <c r="S328">
        <v>4.2</v>
      </c>
      <c r="T328">
        <v>4.3</v>
      </c>
      <c r="U328" t="s">
        <v>35</v>
      </c>
      <c r="V328">
        <f t="shared" si="5"/>
        <v>0</v>
      </c>
    </row>
    <row r="329" spans="1:22" hidden="1" x14ac:dyDescent="0.3">
      <c r="A329" s="1">
        <v>45655</v>
      </c>
      <c r="B329" s="2">
        <v>0.82596064814814818</v>
      </c>
      <c r="C329" t="s">
        <v>875</v>
      </c>
      <c r="D329" t="s">
        <v>37</v>
      </c>
      <c r="E329" t="s">
        <v>876</v>
      </c>
      <c r="F329" t="s">
        <v>39</v>
      </c>
      <c r="G329" t="s">
        <v>208</v>
      </c>
      <c r="H329" t="s">
        <v>450</v>
      </c>
      <c r="I329">
        <v>7.2</v>
      </c>
      <c r="J329">
        <v>37.700000000000003</v>
      </c>
      <c r="L329" t="s">
        <v>27</v>
      </c>
      <c r="N329" t="s">
        <v>27</v>
      </c>
      <c r="P329" t="s">
        <v>27</v>
      </c>
      <c r="Q329">
        <v>292</v>
      </c>
      <c r="R329">
        <v>30.4</v>
      </c>
      <c r="S329">
        <v>4.2</v>
      </c>
      <c r="T329">
        <v>3.7</v>
      </c>
      <c r="U329" t="s">
        <v>75</v>
      </c>
      <c r="V329">
        <f t="shared" si="5"/>
        <v>0</v>
      </c>
    </row>
    <row r="330" spans="1:22" hidden="1" x14ac:dyDescent="0.3">
      <c r="A330" s="1">
        <v>45448</v>
      </c>
      <c r="B330" s="2">
        <v>0.44440972222222225</v>
      </c>
      <c r="C330" t="s">
        <v>877</v>
      </c>
      <c r="D330" t="s">
        <v>37</v>
      </c>
      <c r="E330" t="s">
        <v>878</v>
      </c>
      <c r="F330" t="s">
        <v>39</v>
      </c>
      <c r="G330" t="s">
        <v>353</v>
      </c>
      <c r="H330" t="s">
        <v>879</v>
      </c>
      <c r="I330">
        <v>2</v>
      </c>
      <c r="J330">
        <v>37.299999999999997</v>
      </c>
      <c r="L330" t="s">
        <v>27</v>
      </c>
      <c r="N330" t="s">
        <v>27</v>
      </c>
      <c r="P330" t="s">
        <v>27</v>
      </c>
      <c r="Q330">
        <v>564</v>
      </c>
      <c r="R330">
        <v>19.78</v>
      </c>
      <c r="S330">
        <v>4.4000000000000004</v>
      </c>
      <c r="T330">
        <v>4.2</v>
      </c>
      <c r="U330" t="s">
        <v>35</v>
      </c>
      <c r="V330">
        <f t="shared" si="5"/>
        <v>0</v>
      </c>
    </row>
    <row r="331" spans="1:22" x14ac:dyDescent="0.3">
      <c r="A331" s="1">
        <v>45390</v>
      </c>
      <c r="B331" s="2">
        <v>0.75665509259259256</v>
      </c>
      <c r="C331" t="s">
        <v>880</v>
      </c>
      <c r="D331" t="s">
        <v>84</v>
      </c>
      <c r="E331" t="s">
        <v>881</v>
      </c>
      <c r="F331" t="s">
        <v>50</v>
      </c>
      <c r="G331" t="s">
        <v>177</v>
      </c>
      <c r="H331" t="s">
        <v>97</v>
      </c>
      <c r="I331">
        <v>8.6999999999999993</v>
      </c>
      <c r="J331">
        <v>0</v>
      </c>
      <c r="K331">
        <v>0</v>
      </c>
      <c r="L331" t="s">
        <v>27</v>
      </c>
      <c r="M331">
        <v>1</v>
      </c>
      <c r="N331" t="s">
        <v>156</v>
      </c>
      <c r="O331">
        <v>0</v>
      </c>
      <c r="P331" t="s">
        <v>27</v>
      </c>
      <c r="Q331">
        <v>0</v>
      </c>
      <c r="R331">
        <v>0</v>
      </c>
      <c r="S331">
        <v>0</v>
      </c>
      <c r="T331">
        <v>0</v>
      </c>
      <c r="U331" t="s">
        <v>27</v>
      </c>
      <c r="V331">
        <f t="shared" si="5"/>
        <v>1</v>
      </c>
    </row>
    <row r="332" spans="1:22" hidden="1" x14ac:dyDescent="0.3">
      <c r="A332" s="1">
        <v>45438</v>
      </c>
      <c r="B332" s="2">
        <v>0.86276620370370372</v>
      </c>
      <c r="C332" t="s">
        <v>882</v>
      </c>
      <c r="D332" t="s">
        <v>37</v>
      </c>
      <c r="E332" t="s">
        <v>883</v>
      </c>
      <c r="F332" t="s">
        <v>59</v>
      </c>
      <c r="G332" t="s">
        <v>577</v>
      </c>
      <c r="H332" t="s">
        <v>330</v>
      </c>
      <c r="I332">
        <v>11.3</v>
      </c>
      <c r="J332">
        <v>39.799999999999997</v>
      </c>
      <c r="L332" t="s">
        <v>27</v>
      </c>
      <c r="N332" t="s">
        <v>27</v>
      </c>
      <c r="P332" t="s">
        <v>27</v>
      </c>
      <c r="Q332">
        <v>619</v>
      </c>
      <c r="R332">
        <v>47.2</v>
      </c>
      <c r="S332">
        <v>4.2</v>
      </c>
      <c r="T332">
        <v>4.3</v>
      </c>
      <c r="U332" t="s">
        <v>75</v>
      </c>
      <c r="V332">
        <f t="shared" si="5"/>
        <v>0</v>
      </c>
    </row>
    <row r="333" spans="1:22" hidden="1" x14ac:dyDescent="0.3">
      <c r="A333" s="1">
        <v>45568</v>
      </c>
      <c r="B333" s="2">
        <v>0.37908564814814816</v>
      </c>
      <c r="C333" t="s">
        <v>884</v>
      </c>
      <c r="D333" t="s">
        <v>37</v>
      </c>
      <c r="E333" t="s">
        <v>885</v>
      </c>
      <c r="F333" t="s">
        <v>59</v>
      </c>
      <c r="G333" t="s">
        <v>52</v>
      </c>
      <c r="H333" t="s">
        <v>55</v>
      </c>
      <c r="I333">
        <v>2.7</v>
      </c>
      <c r="J333">
        <v>28.4</v>
      </c>
      <c r="L333" t="s">
        <v>27</v>
      </c>
      <c r="N333" t="s">
        <v>27</v>
      </c>
      <c r="P333" t="s">
        <v>27</v>
      </c>
      <c r="Q333">
        <v>963</v>
      </c>
      <c r="R333">
        <v>17.43</v>
      </c>
      <c r="S333">
        <v>4.8</v>
      </c>
      <c r="T333">
        <v>3.8</v>
      </c>
      <c r="U333" t="s">
        <v>98</v>
      </c>
      <c r="V333">
        <f t="shared" si="5"/>
        <v>0</v>
      </c>
    </row>
    <row r="334" spans="1:22" hidden="1" x14ac:dyDescent="0.3">
      <c r="A334" s="1">
        <v>45496</v>
      </c>
      <c r="B334" s="2">
        <v>7.7800925925925926E-2</v>
      </c>
      <c r="C334" t="s">
        <v>886</v>
      </c>
      <c r="D334" t="s">
        <v>37</v>
      </c>
      <c r="E334" t="s">
        <v>887</v>
      </c>
      <c r="F334" t="s">
        <v>39</v>
      </c>
      <c r="G334" t="s">
        <v>461</v>
      </c>
      <c r="H334" t="s">
        <v>115</v>
      </c>
      <c r="I334">
        <v>4.8</v>
      </c>
      <c r="J334">
        <v>33.6</v>
      </c>
      <c r="L334" t="s">
        <v>27</v>
      </c>
      <c r="N334" t="s">
        <v>27</v>
      </c>
      <c r="P334" t="s">
        <v>27</v>
      </c>
      <c r="Q334">
        <v>427</v>
      </c>
      <c r="R334">
        <v>14.43</v>
      </c>
      <c r="S334">
        <v>4.0999999999999996</v>
      </c>
      <c r="T334">
        <v>4.5999999999999996</v>
      </c>
      <c r="U334" t="s">
        <v>35</v>
      </c>
      <c r="V334">
        <f t="shared" si="5"/>
        <v>0</v>
      </c>
    </row>
    <row r="335" spans="1:22" hidden="1" x14ac:dyDescent="0.3">
      <c r="A335" s="1">
        <v>45574</v>
      </c>
      <c r="B335" s="2">
        <v>0.11456018518518518</v>
      </c>
      <c r="C335" t="s">
        <v>888</v>
      </c>
      <c r="D335" t="s">
        <v>37</v>
      </c>
      <c r="E335" t="s">
        <v>889</v>
      </c>
      <c r="F335" t="s">
        <v>39</v>
      </c>
      <c r="G335" t="s">
        <v>352</v>
      </c>
      <c r="H335" t="s">
        <v>623</v>
      </c>
      <c r="I335">
        <v>4.4000000000000004</v>
      </c>
      <c r="J335">
        <v>42.4</v>
      </c>
      <c r="L335" t="s">
        <v>27</v>
      </c>
      <c r="N335" t="s">
        <v>27</v>
      </c>
      <c r="P335" t="s">
        <v>27</v>
      </c>
      <c r="Q335">
        <v>60</v>
      </c>
      <c r="R335">
        <v>22.92</v>
      </c>
      <c r="S335">
        <v>4.5999999999999996</v>
      </c>
      <c r="T335">
        <v>3.7</v>
      </c>
      <c r="U335" t="s">
        <v>75</v>
      </c>
      <c r="V335">
        <f t="shared" si="5"/>
        <v>0</v>
      </c>
    </row>
    <row r="336" spans="1:22" x14ac:dyDescent="0.3">
      <c r="A336" s="1">
        <v>45602</v>
      </c>
      <c r="B336" s="2">
        <v>0.5521759259259259</v>
      </c>
      <c r="C336" t="s">
        <v>890</v>
      </c>
      <c r="D336" t="s">
        <v>37</v>
      </c>
      <c r="E336" t="s">
        <v>891</v>
      </c>
      <c r="F336" t="s">
        <v>50</v>
      </c>
      <c r="G336" t="s">
        <v>214</v>
      </c>
      <c r="H336" t="s">
        <v>425</v>
      </c>
      <c r="I336">
        <v>8</v>
      </c>
      <c r="J336">
        <v>29</v>
      </c>
      <c r="K336">
        <v>0</v>
      </c>
      <c r="L336" t="s">
        <v>27</v>
      </c>
      <c r="M336">
        <v>0</v>
      </c>
      <c r="N336" t="s">
        <v>27</v>
      </c>
      <c r="O336">
        <v>0</v>
      </c>
      <c r="P336" t="s">
        <v>27</v>
      </c>
      <c r="Q336">
        <v>697</v>
      </c>
      <c r="R336">
        <v>32.15</v>
      </c>
      <c r="S336">
        <v>3.2</v>
      </c>
      <c r="T336">
        <v>3.9</v>
      </c>
      <c r="U336" t="s">
        <v>42</v>
      </c>
      <c r="V336">
        <f t="shared" si="5"/>
        <v>0</v>
      </c>
    </row>
    <row r="337" spans="1:22" hidden="1" x14ac:dyDescent="0.3">
      <c r="A337" s="1">
        <v>45339</v>
      </c>
      <c r="B337" s="2">
        <v>0.46501157407407406</v>
      </c>
      <c r="C337" t="s">
        <v>892</v>
      </c>
      <c r="D337" t="s">
        <v>37</v>
      </c>
      <c r="E337" t="s">
        <v>893</v>
      </c>
      <c r="F337" t="s">
        <v>59</v>
      </c>
      <c r="G337" t="s">
        <v>572</v>
      </c>
      <c r="H337" t="s">
        <v>94</v>
      </c>
      <c r="I337">
        <v>8.1</v>
      </c>
      <c r="J337">
        <v>35.4</v>
      </c>
      <c r="L337" t="s">
        <v>27</v>
      </c>
      <c r="N337" t="s">
        <v>27</v>
      </c>
      <c r="P337" t="s">
        <v>27</v>
      </c>
      <c r="Q337">
        <v>953</v>
      </c>
      <c r="R337">
        <v>43.08</v>
      </c>
      <c r="S337">
        <v>4.5999999999999996</v>
      </c>
      <c r="T337">
        <v>4.9000000000000004</v>
      </c>
      <c r="U337" t="s">
        <v>35</v>
      </c>
      <c r="V337">
        <f t="shared" si="5"/>
        <v>0</v>
      </c>
    </row>
    <row r="338" spans="1:22" hidden="1" x14ac:dyDescent="0.3">
      <c r="A338" s="1">
        <v>45523</v>
      </c>
      <c r="B338" s="2">
        <v>0.69123842592592588</v>
      </c>
      <c r="C338" t="s">
        <v>894</v>
      </c>
      <c r="D338" t="s">
        <v>37</v>
      </c>
      <c r="E338" t="s">
        <v>895</v>
      </c>
      <c r="F338" t="s">
        <v>59</v>
      </c>
      <c r="G338" t="s">
        <v>307</v>
      </c>
      <c r="H338" t="s">
        <v>342</v>
      </c>
      <c r="I338">
        <v>5.9</v>
      </c>
      <c r="J338">
        <v>37.299999999999997</v>
      </c>
      <c r="L338" t="s">
        <v>27</v>
      </c>
      <c r="N338" t="s">
        <v>27</v>
      </c>
      <c r="P338" t="s">
        <v>27</v>
      </c>
      <c r="Q338">
        <v>342</v>
      </c>
      <c r="R338">
        <v>48.91</v>
      </c>
      <c r="S338">
        <v>4</v>
      </c>
      <c r="T338">
        <v>4.8</v>
      </c>
      <c r="U338" t="s">
        <v>75</v>
      </c>
      <c r="V338">
        <f t="shared" si="5"/>
        <v>0</v>
      </c>
    </row>
    <row r="339" spans="1:22" hidden="1" x14ac:dyDescent="0.3">
      <c r="A339" s="1">
        <v>45481</v>
      </c>
      <c r="B339" s="2">
        <v>0.57866898148148149</v>
      </c>
      <c r="C339" t="s">
        <v>896</v>
      </c>
      <c r="D339" t="s">
        <v>84</v>
      </c>
      <c r="E339" t="s">
        <v>897</v>
      </c>
      <c r="F339" t="s">
        <v>31</v>
      </c>
      <c r="G339" t="s">
        <v>394</v>
      </c>
      <c r="H339" t="s">
        <v>97</v>
      </c>
      <c r="I339">
        <v>9.8000000000000007</v>
      </c>
      <c r="L339" t="s">
        <v>27</v>
      </c>
      <c r="M339">
        <v>1</v>
      </c>
      <c r="N339" t="s">
        <v>105</v>
      </c>
      <c r="P339" t="s">
        <v>27</v>
      </c>
      <c r="U339" t="s">
        <v>27</v>
      </c>
      <c r="V339">
        <f t="shared" si="5"/>
        <v>1</v>
      </c>
    </row>
    <row r="340" spans="1:22" hidden="1" x14ac:dyDescent="0.3">
      <c r="A340" s="1">
        <v>45523</v>
      </c>
      <c r="B340" s="2">
        <v>0.58719907407407412</v>
      </c>
      <c r="C340" t="s">
        <v>898</v>
      </c>
      <c r="D340" t="s">
        <v>37</v>
      </c>
      <c r="E340" t="s">
        <v>899</v>
      </c>
      <c r="F340" t="s">
        <v>59</v>
      </c>
      <c r="G340" t="s">
        <v>180</v>
      </c>
      <c r="H340" t="s">
        <v>412</v>
      </c>
      <c r="I340">
        <v>7</v>
      </c>
      <c r="J340">
        <v>17.899999999999999</v>
      </c>
      <c r="L340" t="s">
        <v>27</v>
      </c>
      <c r="N340" t="s">
        <v>27</v>
      </c>
      <c r="P340" t="s">
        <v>27</v>
      </c>
      <c r="Q340">
        <v>935</v>
      </c>
      <c r="R340">
        <v>32.46</v>
      </c>
      <c r="S340">
        <v>4.4000000000000004</v>
      </c>
      <c r="T340">
        <v>3.9</v>
      </c>
      <c r="U340" t="s">
        <v>98</v>
      </c>
      <c r="V340">
        <f t="shared" si="5"/>
        <v>0</v>
      </c>
    </row>
    <row r="341" spans="1:22" hidden="1" x14ac:dyDescent="0.3">
      <c r="A341" s="1">
        <v>45425</v>
      </c>
      <c r="B341" s="2">
        <v>0.79718750000000005</v>
      </c>
      <c r="C341" t="s">
        <v>900</v>
      </c>
      <c r="D341" t="s">
        <v>37</v>
      </c>
      <c r="E341" t="s">
        <v>901</v>
      </c>
      <c r="F341" t="s">
        <v>39</v>
      </c>
      <c r="G341" t="s">
        <v>342</v>
      </c>
      <c r="H341" t="s">
        <v>253</v>
      </c>
      <c r="I341">
        <v>6.1</v>
      </c>
      <c r="J341">
        <v>24</v>
      </c>
      <c r="L341" t="s">
        <v>27</v>
      </c>
      <c r="N341" t="s">
        <v>27</v>
      </c>
      <c r="P341" t="s">
        <v>27</v>
      </c>
      <c r="Q341">
        <v>566</v>
      </c>
      <c r="R341">
        <v>11.44</v>
      </c>
      <c r="S341">
        <v>4.8</v>
      </c>
      <c r="T341">
        <v>3.7</v>
      </c>
      <c r="U341" t="s">
        <v>42</v>
      </c>
      <c r="V341">
        <f t="shared" si="5"/>
        <v>0</v>
      </c>
    </row>
    <row r="342" spans="1:22" x14ac:dyDescent="0.3">
      <c r="A342" s="1">
        <v>45350</v>
      </c>
      <c r="B342" s="2">
        <v>0.66422453703703699</v>
      </c>
      <c r="C342" t="s">
        <v>902</v>
      </c>
      <c r="D342" t="s">
        <v>37</v>
      </c>
      <c r="E342" t="s">
        <v>903</v>
      </c>
      <c r="F342" t="s">
        <v>50</v>
      </c>
      <c r="G342" t="s">
        <v>204</v>
      </c>
      <c r="H342" t="s">
        <v>292</v>
      </c>
      <c r="I342">
        <v>9.6</v>
      </c>
      <c r="J342">
        <v>34.6</v>
      </c>
      <c r="K342">
        <v>0</v>
      </c>
      <c r="L342" t="s">
        <v>27</v>
      </c>
      <c r="M342">
        <v>0</v>
      </c>
      <c r="N342" t="s">
        <v>27</v>
      </c>
      <c r="O342">
        <v>0</v>
      </c>
      <c r="P342" t="s">
        <v>27</v>
      </c>
      <c r="Q342">
        <v>459</v>
      </c>
      <c r="R342">
        <v>42.18</v>
      </c>
      <c r="S342">
        <v>3.7</v>
      </c>
      <c r="T342">
        <v>3.7</v>
      </c>
      <c r="U342" t="s">
        <v>138</v>
      </c>
      <c r="V342">
        <f t="shared" si="5"/>
        <v>0</v>
      </c>
    </row>
    <row r="343" spans="1:22" hidden="1" x14ac:dyDescent="0.3">
      <c r="A343" s="1">
        <v>45356</v>
      </c>
      <c r="B343" s="2">
        <v>0.54260416666666667</v>
      </c>
      <c r="C343" t="s">
        <v>904</v>
      </c>
      <c r="D343" t="s">
        <v>107</v>
      </c>
      <c r="E343" t="s">
        <v>905</v>
      </c>
      <c r="F343" t="s">
        <v>39</v>
      </c>
      <c r="G343" t="s">
        <v>425</v>
      </c>
      <c r="H343" t="s">
        <v>600</v>
      </c>
      <c r="I343">
        <v>13.3</v>
      </c>
      <c r="K343">
        <v>1</v>
      </c>
      <c r="L343" t="s">
        <v>211</v>
      </c>
      <c r="N343" t="s">
        <v>27</v>
      </c>
      <c r="P343" t="s">
        <v>27</v>
      </c>
      <c r="U343" t="s">
        <v>27</v>
      </c>
      <c r="V343">
        <f t="shared" si="5"/>
        <v>1</v>
      </c>
    </row>
    <row r="344" spans="1:22" hidden="1" x14ac:dyDescent="0.3">
      <c r="A344" s="1">
        <v>45606</v>
      </c>
      <c r="B344" s="2">
        <v>0.45401620370370371</v>
      </c>
      <c r="C344" t="s">
        <v>906</v>
      </c>
      <c r="D344" t="s">
        <v>84</v>
      </c>
      <c r="E344" t="s">
        <v>907</v>
      </c>
      <c r="F344" t="s">
        <v>31</v>
      </c>
      <c r="G344" t="s">
        <v>214</v>
      </c>
      <c r="H344" t="s">
        <v>428</v>
      </c>
      <c r="I344">
        <v>11.1</v>
      </c>
      <c r="L344" t="s">
        <v>27</v>
      </c>
      <c r="M344">
        <v>1</v>
      </c>
      <c r="N344" t="s">
        <v>156</v>
      </c>
      <c r="P344" t="s">
        <v>27</v>
      </c>
      <c r="U344" t="s">
        <v>27</v>
      </c>
      <c r="V344">
        <f t="shared" si="5"/>
        <v>1</v>
      </c>
    </row>
    <row r="345" spans="1:22" hidden="1" x14ac:dyDescent="0.3">
      <c r="A345" s="1">
        <v>45453</v>
      </c>
      <c r="B345" s="2">
        <v>0.72248842592592588</v>
      </c>
      <c r="C345" t="s">
        <v>908</v>
      </c>
      <c r="D345" t="s">
        <v>37</v>
      </c>
      <c r="E345" t="s">
        <v>909</v>
      </c>
      <c r="F345" t="s">
        <v>59</v>
      </c>
      <c r="G345" t="s">
        <v>652</v>
      </c>
      <c r="H345" t="s">
        <v>204</v>
      </c>
      <c r="I345">
        <v>5.2</v>
      </c>
      <c r="J345">
        <v>18.3</v>
      </c>
      <c r="L345" t="s">
        <v>27</v>
      </c>
      <c r="N345" t="s">
        <v>27</v>
      </c>
      <c r="P345" t="s">
        <v>27</v>
      </c>
      <c r="Q345">
        <v>401</v>
      </c>
      <c r="R345">
        <v>40.159999999999997</v>
      </c>
      <c r="S345">
        <v>4.0999999999999996</v>
      </c>
      <c r="T345">
        <v>4.2</v>
      </c>
      <c r="U345" t="s">
        <v>35</v>
      </c>
      <c r="V345">
        <f t="shared" si="5"/>
        <v>0</v>
      </c>
    </row>
    <row r="346" spans="1:22" hidden="1" x14ac:dyDescent="0.3">
      <c r="A346" s="1">
        <v>45486</v>
      </c>
      <c r="B346" s="2">
        <v>0.84236111111111112</v>
      </c>
      <c r="C346" t="s">
        <v>910</v>
      </c>
      <c r="D346" t="s">
        <v>37</v>
      </c>
      <c r="E346" t="s">
        <v>911</v>
      </c>
      <c r="F346" t="s">
        <v>135</v>
      </c>
      <c r="G346" t="s">
        <v>125</v>
      </c>
      <c r="H346" t="s">
        <v>177</v>
      </c>
      <c r="I346">
        <v>4.7</v>
      </c>
      <c r="J346">
        <v>34.799999999999997</v>
      </c>
      <c r="L346" t="s">
        <v>27</v>
      </c>
      <c r="N346" t="s">
        <v>27</v>
      </c>
      <c r="P346" t="s">
        <v>27</v>
      </c>
      <c r="Q346">
        <v>509</v>
      </c>
      <c r="R346">
        <v>4.01</v>
      </c>
      <c r="S346">
        <v>4.3</v>
      </c>
      <c r="T346">
        <v>4.9000000000000004</v>
      </c>
      <c r="U346" t="s">
        <v>75</v>
      </c>
      <c r="V346">
        <f t="shared" si="5"/>
        <v>0</v>
      </c>
    </row>
    <row r="347" spans="1:22" hidden="1" x14ac:dyDescent="0.3">
      <c r="A347" s="1">
        <v>45486</v>
      </c>
      <c r="B347" s="2">
        <v>0.37319444444444444</v>
      </c>
      <c r="C347" t="s">
        <v>912</v>
      </c>
      <c r="D347" t="s">
        <v>84</v>
      </c>
      <c r="E347" t="s">
        <v>913</v>
      </c>
      <c r="F347" t="s">
        <v>59</v>
      </c>
      <c r="G347" t="s">
        <v>399</v>
      </c>
      <c r="H347" t="s">
        <v>235</v>
      </c>
      <c r="I347">
        <v>9.8000000000000007</v>
      </c>
      <c r="L347" t="s">
        <v>27</v>
      </c>
      <c r="M347">
        <v>1</v>
      </c>
      <c r="N347" t="s">
        <v>105</v>
      </c>
      <c r="P347" t="s">
        <v>27</v>
      </c>
      <c r="U347" t="s">
        <v>27</v>
      </c>
      <c r="V347">
        <f t="shared" si="5"/>
        <v>1</v>
      </c>
    </row>
    <row r="348" spans="1:22" hidden="1" x14ac:dyDescent="0.3">
      <c r="A348" s="1">
        <v>45307</v>
      </c>
      <c r="B348" s="2">
        <v>0.10496527777777778</v>
      </c>
      <c r="C348" t="s">
        <v>914</v>
      </c>
      <c r="D348" t="s">
        <v>37</v>
      </c>
      <c r="E348" t="s">
        <v>915</v>
      </c>
      <c r="F348" t="s">
        <v>24</v>
      </c>
      <c r="G348" t="s">
        <v>236</v>
      </c>
      <c r="H348" t="s">
        <v>307</v>
      </c>
      <c r="I348">
        <v>10.3</v>
      </c>
      <c r="J348">
        <v>41.2</v>
      </c>
      <c r="L348" t="s">
        <v>27</v>
      </c>
      <c r="N348" t="s">
        <v>27</v>
      </c>
      <c r="P348" t="s">
        <v>27</v>
      </c>
      <c r="Q348">
        <v>905</v>
      </c>
      <c r="R348">
        <v>15.59</v>
      </c>
      <c r="S348">
        <v>4.9000000000000004</v>
      </c>
      <c r="T348">
        <v>4.5999999999999996</v>
      </c>
      <c r="U348" t="s">
        <v>35</v>
      </c>
      <c r="V348">
        <f t="shared" si="5"/>
        <v>0</v>
      </c>
    </row>
    <row r="349" spans="1:22" hidden="1" x14ac:dyDescent="0.3">
      <c r="A349" s="1">
        <v>45442</v>
      </c>
      <c r="B349" s="2">
        <v>0.67988425925925922</v>
      </c>
      <c r="C349" t="s">
        <v>916</v>
      </c>
      <c r="D349" t="s">
        <v>37</v>
      </c>
      <c r="E349" t="s">
        <v>917</v>
      </c>
      <c r="F349" t="s">
        <v>59</v>
      </c>
      <c r="G349" t="s">
        <v>94</v>
      </c>
      <c r="H349" t="s">
        <v>286</v>
      </c>
      <c r="I349">
        <v>10.8</v>
      </c>
      <c r="J349">
        <v>16.5</v>
      </c>
      <c r="L349" t="s">
        <v>27</v>
      </c>
      <c r="N349" t="s">
        <v>27</v>
      </c>
      <c r="P349" t="s">
        <v>27</v>
      </c>
      <c r="Q349">
        <v>312</v>
      </c>
      <c r="R349">
        <v>47.72</v>
      </c>
      <c r="S349">
        <v>4.7</v>
      </c>
      <c r="T349">
        <v>4.2</v>
      </c>
      <c r="U349" t="s">
        <v>75</v>
      </c>
      <c r="V349">
        <f t="shared" si="5"/>
        <v>0</v>
      </c>
    </row>
    <row r="350" spans="1:22" x14ac:dyDescent="0.3">
      <c r="A350" s="1">
        <v>45477</v>
      </c>
      <c r="B350" s="2">
        <v>0.71846064814814814</v>
      </c>
      <c r="C350" t="s">
        <v>918</v>
      </c>
      <c r="D350" t="s">
        <v>22</v>
      </c>
      <c r="E350" t="s">
        <v>919</v>
      </c>
      <c r="F350" t="s">
        <v>50</v>
      </c>
      <c r="G350" t="s">
        <v>623</v>
      </c>
      <c r="H350" t="s">
        <v>47</v>
      </c>
      <c r="I350">
        <v>0</v>
      </c>
      <c r="J350">
        <v>0</v>
      </c>
      <c r="K350">
        <v>0</v>
      </c>
      <c r="L350" t="s">
        <v>27</v>
      </c>
      <c r="M350">
        <v>0</v>
      </c>
      <c r="N350" t="s">
        <v>27</v>
      </c>
      <c r="O350">
        <v>0</v>
      </c>
      <c r="P350" t="s">
        <v>27</v>
      </c>
      <c r="Q350">
        <v>0</v>
      </c>
      <c r="R350">
        <v>0</v>
      </c>
      <c r="S350">
        <v>0</v>
      </c>
      <c r="T350">
        <v>0</v>
      </c>
      <c r="U350" t="s">
        <v>27</v>
      </c>
      <c r="V350">
        <f t="shared" si="5"/>
        <v>0</v>
      </c>
    </row>
    <row r="351" spans="1:22" hidden="1" x14ac:dyDescent="0.3">
      <c r="A351" s="1">
        <v>45421</v>
      </c>
      <c r="B351" s="2">
        <v>0.38615740740740739</v>
      </c>
      <c r="C351" t="s">
        <v>920</v>
      </c>
      <c r="D351" t="s">
        <v>37</v>
      </c>
      <c r="E351" t="s">
        <v>921</v>
      </c>
      <c r="F351" t="s">
        <v>39</v>
      </c>
      <c r="G351" t="s">
        <v>241</v>
      </c>
      <c r="H351" t="s">
        <v>922</v>
      </c>
      <c r="I351">
        <v>11.6</v>
      </c>
      <c r="J351">
        <v>20.9</v>
      </c>
      <c r="L351" t="s">
        <v>27</v>
      </c>
      <c r="N351" t="s">
        <v>27</v>
      </c>
      <c r="P351" t="s">
        <v>27</v>
      </c>
      <c r="Q351">
        <v>103</v>
      </c>
      <c r="R351">
        <v>34.36</v>
      </c>
      <c r="S351">
        <v>4.2</v>
      </c>
      <c r="T351">
        <v>4.5999999999999996</v>
      </c>
      <c r="U351" t="s">
        <v>35</v>
      </c>
      <c r="V351">
        <f t="shared" si="5"/>
        <v>0</v>
      </c>
    </row>
    <row r="352" spans="1:22" x14ac:dyDescent="0.3">
      <c r="A352" s="1">
        <v>45326</v>
      </c>
      <c r="B352" s="2">
        <v>0.89530092592592592</v>
      </c>
      <c r="C352" t="s">
        <v>923</v>
      </c>
      <c r="D352" t="s">
        <v>37</v>
      </c>
      <c r="E352" t="s">
        <v>924</v>
      </c>
      <c r="F352" t="s">
        <v>50</v>
      </c>
      <c r="G352" t="s">
        <v>159</v>
      </c>
      <c r="H352" t="s">
        <v>314</v>
      </c>
      <c r="I352">
        <v>7.4</v>
      </c>
      <c r="J352">
        <v>16</v>
      </c>
      <c r="K352">
        <v>0</v>
      </c>
      <c r="L352" t="s">
        <v>27</v>
      </c>
      <c r="M352">
        <v>0</v>
      </c>
      <c r="N352" t="s">
        <v>27</v>
      </c>
      <c r="O352">
        <v>0</v>
      </c>
      <c r="P352" t="s">
        <v>27</v>
      </c>
      <c r="Q352">
        <v>425</v>
      </c>
      <c r="R352">
        <v>11.93</v>
      </c>
      <c r="S352">
        <v>4.2</v>
      </c>
      <c r="T352">
        <v>4.3</v>
      </c>
      <c r="U352" t="s">
        <v>75</v>
      </c>
      <c r="V352">
        <f t="shared" si="5"/>
        <v>0</v>
      </c>
    </row>
    <row r="353" spans="1:22" x14ac:dyDescent="0.3">
      <c r="A353" s="1">
        <v>45449</v>
      </c>
      <c r="B353" s="2">
        <v>0.74230324074074072</v>
      </c>
      <c r="C353" t="s">
        <v>925</v>
      </c>
      <c r="D353" t="s">
        <v>37</v>
      </c>
      <c r="E353" t="s">
        <v>926</v>
      </c>
      <c r="F353" t="s">
        <v>45</v>
      </c>
      <c r="G353" t="s">
        <v>292</v>
      </c>
      <c r="H353" t="s">
        <v>64</v>
      </c>
      <c r="I353">
        <v>11.3</v>
      </c>
      <c r="J353">
        <v>44.8</v>
      </c>
      <c r="K353">
        <v>0</v>
      </c>
      <c r="L353" t="s">
        <v>27</v>
      </c>
      <c r="M353">
        <v>0</v>
      </c>
      <c r="N353" t="s">
        <v>27</v>
      </c>
      <c r="O353">
        <v>0</v>
      </c>
      <c r="P353" t="s">
        <v>27</v>
      </c>
      <c r="Q353">
        <v>309</v>
      </c>
      <c r="R353">
        <v>42.82</v>
      </c>
      <c r="S353">
        <v>4.3</v>
      </c>
      <c r="T353">
        <v>4.7</v>
      </c>
      <c r="U353" t="s">
        <v>35</v>
      </c>
      <c r="V353">
        <f t="shared" si="5"/>
        <v>0</v>
      </c>
    </row>
    <row r="354" spans="1:22" hidden="1" x14ac:dyDescent="0.3">
      <c r="A354" s="1">
        <v>45503</v>
      </c>
      <c r="B354" s="2">
        <v>0.88460648148148147</v>
      </c>
      <c r="C354" t="s">
        <v>927</v>
      </c>
      <c r="D354" t="s">
        <v>29</v>
      </c>
      <c r="E354" t="s">
        <v>928</v>
      </c>
      <c r="F354" t="s">
        <v>59</v>
      </c>
      <c r="G354" t="s">
        <v>225</v>
      </c>
      <c r="H354" t="s">
        <v>129</v>
      </c>
      <c r="I354">
        <v>8.1</v>
      </c>
      <c r="J354">
        <v>22.6</v>
      </c>
      <c r="L354" t="s">
        <v>27</v>
      </c>
      <c r="N354" t="s">
        <v>27</v>
      </c>
      <c r="O354">
        <v>1</v>
      </c>
      <c r="P354" t="s">
        <v>74</v>
      </c>
      <c r="Q354">
        <v>103</v>
      </c>
      <c r="R354">
        <v>12.63</v>
      </c>
      <c r="U354" t="s">
        <v>35</v>
      </c>
      <c r="V354">
        <f t="shared" si="5"/>
        <v>0</v>
      </c>
    </row>
    <row r="355" spans="1:22" hidden="1" x14ac:dyDescent="0.3">
      <c r="A355" s="1">
        <v>45527</v>
      </c>
      <c r="B355" s="2">
        <v>0.63599537037037035</v>
      </c>
      <c r="C355" t="s">
        <v>929</v>
      </c>
      <c r="D355" t="s">
        <v>37</v>
      </c>
      <c r="E355" t="s">
        <v>930</v>
      </c>
      <c r="F355" t="s">
        <v>39</v>
      </c>
      <c r="G355" t="s">
        <v>292</v>
      </c>
      <c r="H355" t="s">
        <v>623</v>
      </c>
      <c r="I355">
        <v>8</v>
      </c>
      <c r="J355">
        <v>23.6</v>
      </c>
      <c r="L355" t="s">
        <v>27</v>
      </c>
      <c r="N355" t="s">
        <v>27</v>
      </c>
      <c r="P355" t="s">
        <v>27</v>
      </c>
      <c r="Q355">
        <v>379</v>
      </c>
      <c r="R355">
        <v>43.14</v>
      </c>
      <c r="S355">
        <v>4.3</v>
      </c>
      <c r="T355">
        <v>3.9</v>
      </c>
      <c r="U355" t="s">
        <v>35</v>
      </c>
      <c r="V355">
        <f t="shared" si="5"/>
        <v>0</v>
      </c>
    </row>
    <row r="356" spans="1:22" hidden="1" x14ac:dyDescent="0.3">
      <c r="A356" s="1">
        <v>45413</v>
      </c>
      <c r="B356" s="2">
        <v>0.7867939814814815</v>
      </c>
      <c r="C356" t="s">
        <v>931</v>
      </c>
      <c r="D356" t="s">
        <v>84</v>
      </c>
      <c r="E356" t="s">
        <v>932</v>
      </c>
      <c r="F356" t="s">
        <v>39</v>
      </c>
      <c r="G356" t="s">
        <v>485</v>
      </c>
      <c r="H356" t="s">
        <v>41</v>
      </c>
      <c r="I356">
        <v>6.4</v>
      </c>
      <c r="L356" t="s">
        <v>27</v>
      </c>
      <c r="M356">
        <v>1</v>
      </c>
      <c r="N356" t="s">
        <v>88</v>
      </c>
      <c r="P356" t="s">
        <v>27</v>
      </c>
      <c r="U356" t="s">
        <v>27</v>
      </c>
      <c r="V356">
        <f t="shared" si="5"/>
        <v>1</v>
      </c>
    </row>
    <row r="357" spans="1:22" hidden="1" x14ac:dyDescent="0.3">
      <c r="A357" s="1">
        <v>45369</v>
      </c>
      <c r="B357" s="2">
        <v>0.72407407407407409</v>
      </c>
      <c r="C357" t="s">
        <v>933</v>
      </c>
      <c r="D357" t="s">
        <v>22</v>
      </c>
      <c r="E357" t="s">
        <v>934</v>
      </c>
      <c r="F357" t="s">
        <v>39</v>
      </c>
      <c r="G357" t="s">
        <v>33</v>
      </c>
      <c r="H357" t="s">
        <v>121</v>
      </c>
      <c r="L357" t="s">
        <v>27</v>
      </c>
      <c r="N357" t="s">
        <v>27</v>
      </c>
      <c r="P357" t="s">
        <v>27</v>
      </c>
      <c r="U357" t="s">
        <v>27</v>
      </c>
      <c r="V357">
        <f t="shared" si="5"/>
        <v>0</v>
      </c>
    </row>
    <row r="358" spans="1:22" hidden="1" x14ac:dyDescent="0.3">
      <c r="A358" s="1">
        <v>45551</v>
      </c>
      <c r="B358" s="2">
        <v>0.51396990740740744</v>
      </c>
      <c r="C358" t="s">
        <v>935</v>
      </c>
      <c r="D358" t="s">
        <v>37</v>
      </c>
      <c r="E358" t="s">
        <v>936</v>
      </c>
      <c r="F358" t="s">
        <v>59</v>
      </c>
      <c r="G358" t="s">
        <v>264</v>
      </c>
      <c r="H358" t="s">
        <v>189</v>
      </c>
      <c r="I358">
        <v>9.6</v>
      </c>
      <c r="J358">
        <v>39.799999999999997</v>
      </c>
      <c r="L358" t="s">
        <v>27</v>
      </c>
      <c r="N358" t="s">
        <v>27</v>
      </c>
      <c r="P358" t="s">
        <v>27</v>
      </c>
      <c r="Q358">
        <v>623</v>
      </c>
      <c r="R358">
        <v>40.590000000000003</v>
      </c>
      <c r="S358">
        <v>4.3</v>
      </c>
      <c r="T358">
        <v>3.8</v>
      </c>
      <c r="U358" t="s">
        <v>35</v>
      </c>
      <c r="V358">
        <f t="shared" si="5"/>
        <v>0</v>
      </c>
    </row>
    <row r="359" spans="1:22" hidden="1" x14ac:dyDescent="0.3">
      <c r="A359" s="1">
        <v>45651</v>
      </c>
      <c r="B359" s="2">
        <v>0.75497685185185182</v>
      </c>
      <c r="C359" t="s">
        <v>937</v>
      </c>
      <c r="D359" t="s">
        <v>37</v>
      </c>
      <c r="E359" t="s">
        <v>938</v>
      </c>
      <c r="F359" t="s">
        <v>59</v>
      </c>
      <c r="G359" t="s">
        <v>333</v>
      </c>
      <c r="H359" t="s">
        <v>114</v>
      </c>
      <c r="I359">
        <v>14.3</v>
      </c>
      <c r="J359">
        <v>19.600000000000001</v>
      </c>
      <c r="L359" t="s">
        <v>27</v>
      </c>
      <c r="N359" t="s">
        <v>27</v>
      </c>
      <c r="P359" t="s">
        <v>27</v>
      </c>
      <c r="Q359">
        <v>743</v>
      </c>
      <c r="R359">
        <v>20.32</v>
      </c>
      <c r="S359">
        <v>4.4000000000000004</v>
      </c>
      <c r="T359">
        <v>5</v>
      </c>
      <c r="U359" t="s">
        <v>75</v>
      </c>
      <c r="V359">
        <f t="shared" si="5"/>
        <v>0</v>
      </c>
    </row>
    <row r="360" spans="1:22" x14ac:dyDescent="0.3">
      <c r="A360" s="1">
        <v>45498</v>
      </c>
      <c r="B360" s="2">
        <v>0.61084490740740738</v>
      </c>
      <c r="C360" t="s">
        <v>939</v>
      </c>
      <c r="D360" t="s">
        <v>37</v>
      </c>
      <c r="E360" t="s">
        <v>940</v>
      </c>
      <c r="F360" t="s">
        <v>45</v>
      </c>
      <c r="G360" t="s">
        <v>65</v>
      </c>
      <c r="H360" t="s">
        <v>56</v>
      </c>
      <c r="I360">
        <v>2.1</v>
      </c>
      <c r="J360">
        <v>23.1</v>
      </c>
      <c r="K360">
        <v>0</v>
      </c>
      <c r="L360" t="s">
        <v>27</v>
      </c>
      <c r="M360">
        <v>0</v>
      </c>
      <c r="N360" t="s">
        <v>27</v>
      </c>
      <c r="O360">
        <v>0</v>
      </c>
      <c r="P360" t="s">
        <v>27</v>
      </c>
      <c r="Q360">
        <v>647</v>
      </c>
      <c r="R360">
        <v>48.8</v>
      </c>
      <c r="S360">
        <v>4.4000000000000004</v>
      </c>
      <c r="T360">
        <v>4.3</v>
      </c>
      <c r="U360" t="s">
        <v>98</v>
      </c>
      <c r="V360">
        <f t="shared" si="5"/>
        <v>0</v>
      </c>
    </row>
    <row r="361" spans="1:22" hidden="1" x14ac:dyDescent="0.3">
      <c r="A361" s="1">
        <v>45355</v>
      </c>
      <c r="B361" s="2">
        <v>0.78087962962962965</v>
      </c>
      <c r="C361" t="s">
        <v>941</v>
      </c>
      <c r="D361" t="s">
        <v>107</v>
      </c>
      <c r="E361" t="s">
        <v>942</v>
      </c>
      <c r="F361" t="s">
        <v>39</v>
      </c>
      <c r="G361" t="s">
        <v>68</v>
      </c>
      <c r="H361" t="s">
        <v>26</v>
      </c>
      <c r="I361">
        <v>14.1</v>
      </c>
      <c r="K361">
        <v>1</v>
      </c>
      <c r="L361" t="s">
        <v>211</v>
      </c>
      <c r="N361" t="s">
        <v>27</v>
      </c>
      <c r="P361" t="s">
        <v>27</v>
      </c>
      <c r="U361" t="s">
        <v>27</v>
      </c>
      <c r="V361">
        <f t="shared" si="5"/>
        <v>1</v>
      </c>
    </row>
    <row r="362" spans="1:22" hidden="1" x14ac:dyDescent="0.3">
      <c r="A362" s="1">
        <v>45595</v>
      </c>
      <c r="B362" s="2">
        <v>0.15459490740740742</v>
      </c>
      <c r="C362" t="s">
        <v>943</v>
      </c>
      <c r="D362" t="s">
        <v>37</v>
      </c>
      <c r="E362" t="s">
        <v>944</v>
      </c>
      <c r="F362" t="s">
        <v>59</v>
      </c>
      <c r="G362" t="s">
        <v>311</v>
      </c>
      <c r="H362" t="s">
        <v>547</v>
      </c>
      <c r="I362">
        <v>7.3</v>
      </c>
      <c r="J362">
        <v>30.1</v>
      </c>
      <c r="L362" t="s">
        <v>27</v>
      </c>
      <c r="N362" t="s">
        <v>27</v>
      </c>
      <c r="P362" t="s">
        <v>27</v>
      </c>
      <c r="Q362">
        <v>1364</v>
      </c>
      <c r="R362">
        <v>42.16</v>
      </c>
      <c r="S362">
        <v>3.4</v>
      </c>
      <c r="T362">
        <v>3.3</v>
      </c>
      <c r="U362" t="s">
        <v>75</v>
      </c>
      <c r="V362">
        <f t="shared" si="5"/>
        <v>0</v>
      </c>
    </row>
    <row r="363" spans="1:22" hidden="1" x14ac:dyDescent="0.3">
      <c r="A363" s="1">
        <v>45497</v>
      </c>
      <c r="B363" s="2">
        <v>0.2257986111111111</v>
      </c>
      <c r="C363" t="s">
        <v>945</v>
      </c>
      <c r="D363" t="s">
        <v>84</v>
      </c>
      <c r="E363" t="s">
        <v>946</v>
      </c>
      <c r="F363" t="s">
        <v>31</v>
      </c>
      <c r="G363" t="s">
        <v>330</v>
      </c>
      <c r="H363" t="s">
        <v>404</v>
      </c>
      <c r="I363">
        <v>7.6</v>
      </c>
      <c r="L363" t="s">
        <v>27</v>
      </c>
      <c r="M363">
        <v>1</v>
      </c>
      <c r="N363" t="s">
        <v>105</v>
      </c>
      <c r="P363" t="s">
        <v>27</v>
      </c>
      <c r="U363" t="s">
        <v>27</v>
      </c>
      <c r="V363">
        <f t="shared" si="5"/>
        <v>1</v>
      </c>
    </row>
    <row r="364" spans="1:22" hidden="1" x14ac:dyDescent="0.3">
      <c r="A364" s="1">
        <v>45425</v>
      </c>
      <c r="B364" s="2">
        <v>0.72901620370370368</v>
      </c>
      <c r="C364" t="s">
        <v>947</v>
      </c>
      <c r="D364" t="s">
        <v>84</v>
      </c>
      <c r="E364" t="s">
        <v>948</v>
      </c>
      <c r="F364" t="s">
        <v>59</v>
      </c>
      <c r="G364" t="s">
        <v>242</v>
      </c>
      <c r="H364" t="s">
        <v>949</v>
      </c>
      <c r="I364">
        <v>6.8</v>
      </c>
      <c r="L364" t="s">
        <v>27</v>
      </c>
      <c r="M364">
        <v>1</v>
      </c>
      <c r="N364" t="s">
        <v>88</v>
      </c>
      <c r="P364" t="s">
        <v>27</v>
      </c>
      <c r="U364" t="s">
        <v>27</v>
      </c>
      <c r="V364">
        <f t="shared" si="5"/>
        <v>1</v>
      </c>
    </row>
    <row r="365" spans="1:22" hidden="1" x14ac:dyDescent="0.3">
      <c r="A365" s="1">
        <v>45564</v>
      </c>
      <c r="B365" s="2">
        <v>0.7974768518518518</v>
      </c>
      <c r="C365" t="s">
        <v>950</v>
      </c>
      <c r="D365" t="s">
        <v>37</v>
      </c>
      <c r="E365" t="s">
        <v>951</v>
      </c>
      <c r="F365" t="s">
        <v>39</v>
      </c>
      <c r="G365" t="s">
        <v>364</v>
      </c>
      <c r="H365" t="s">
        <v>623</v>
      </c>
      <c r="I365">
        <v>3.6</v>
      </c>
      <c r="J365">
        <v>24.8</v>
      </c>
      <c r="L365" t="s">
        <v>27</v>
      </c>
      <c r="N365" t="s">
        <v>27</v>
      </c>
      <c r="P365" t="s">
        <v>27</v>
      </c>
      <c r="Q365">
        <v>890</v>
      </c>
      <c r="R365">
        <v>47.98</v>
      </c>
      <c r="S365">
        <v>3.6</v>
      </c>
      <c r="T365">
        <v>4.7</v>
      </c>
      <c r="U365" t="s">
        <v>35</v>
      </c>
      <c r="V365">
        <f t="shared" si="5"/>
        <v>0</v>
      </c>
    </row>
    <row r="366" spans="1:22" hidden="1" x14ac:dyDescent="0.3">
      <c r="A366" s="1">
        <v>45650</v>
      </c>
      <c r="B366" s="2">
        <v>0.75474537037037037</v>
      </c>
      <c r="C366" t="s">
        <v>952</v>
      </c>
      <c r="D366" t="s">
        <v>37</v>
      </c>
      <c r="E366" t="s">
        <v>953</v>
      </c>
      <c r="F366" t="s">
        <v>31</v>
      </c>
      <c r="G366" t="s">
        <v>436</v>
      </c>
      <c r="H366" t="s">
        <v>422</v>
      </c>
      <c r="I366">
        <v>5.0999999999999996</v>
      </c>
      <c r="J366">
        <v>44</v>
      </c>
      <c r="L366" t="s">
        <v>27</v>
      </c>
      <c r="N366" t="s">
        <v>27</v>
      </c>
      <c r="P366" t="s">
        <v>27</v>
      </c>
      <c r="Q366">
        <v>162</v>
      </c>
      <c r="R366">
        <v>46.78</v>
      </c>
      <c r="S366">
        <v>3.8</v>
      </c>
      <c r="T366">
        <v>3.2</v>
      </c>
      <c r="U366" t="s">
        <v>75</v>
      </c>
      <c r="V366">
        <f t="shared" si="5"/>
        <v>0</v>
      </c>
    </row>
    <row r="367" spans="1:22" hidden="1" x14ac:dyDescent="0.3">
      <c r="A367" s="1">
        <v>45619</v>
      </c>
      <c r="B367" s="2">
        <v>0.60974537037037035</v>
      </c>
      <c r="C367" t="s">
        <v>954</v>
      </c>
      <c r="D367" t="s">
        <v>37</v>
      </c>
      <c r="E367" t="s">
        <v>955</v>
      </c>
      <c r="F367" t="s">
        <v>39</v>
      </c>
      <c r="G367" t="s">
        <v>523</v>
      </c>
      <c r="H367" t="s">
        <v>476</v>
      </c>
      <c r="I367">
        <v>14.6</v>
      </c>
      <c r="J367">
        <v>42.3</v>
      </c>
      <c r="L367" t="s">
        <v>27</v>
      </c>
      <c r="N367" t="s">
        <v>27</v>
      </c>
      <c r="P367" t="s">
        <v>27</v>
      </c>
      <c r="Q367">
        <v>242</v>
      </c>
      <c r="R367">
        <v>27.68</v>
      </c>
      <c r="S367">
        <v>4.3</v>
      </c>
      <c r="T367">
        <v>4.5</v>
      </c>
      <c r="U367" t="s">
        <v>42</v>
      </c>
      <c r="V367">
        <f t="shared" si="5"/>
        <v>0</v>
      </c>
    </row>
    <row r="368" spans="1:22" x14ac:dyDescent="0.3">
      <c r="A368" s="1">
        <v>45344</v>
      </c>
      <c r="B368" s="2">
        <v>0.80481481481481476</v>
      </c>
      <c r="C368" t="s">
        <v>956</v>
      </c>
      <c r="D368" t="s">
        <v>37</v>
      </c>
      <c r="E368" t="s">
        <v>957</v>
      </c>
      <c r="F368" t="s">
        <v>45</v>
      </c>
      <c r="G368" t="s">
        <v>373</v>
      </c>
      <c r="H368" t="s">
        <v>194</v>
      </c>
      <c r="I368">
        <v>2.9</v>
      </c>
      <c r="J368">
        <v>44.7</v>
      </c>
      <c r="K368">
        <v>0</v>
      </c>
      <c r="L368" t="s">
        <v>27</v>
      </c>
      <c r="M368">
        <v>0</v>
      </c>
      <c r="N368" t="s">
        <v>27</v>
      </c>
      <c r="O368">
        <v>0</v>
      </c>
      <c r="P368" t="s">
        <v>27</v>
      </c>
      <c r="Q368">
        <v>342</v>
      </c>
      <c r="R368">
        <v>27.62</v>
      </c>
      <c r="S368">
        <v>4.5999999999999996</v>
      </c>
      <c r="T368">
        <v>4.5</v>
      </c>
      <c r="U368" t="s">
        <v>35</v>
      </c>
      <c r="V368">
        <f t="shared" si="5"/>
        <v>0</v>
      </c>
    </row>
    <row r="369" spans="1:22" hidden="1" x14ac:dyDescent="0.3">
      <c r="A369" s="1">
        <v>45302</v>
      </c>
      <c r="B369" s="2">
        <v>0.68</v>
      </c>
      <c r="C369" t="s">
        <v>958</v>
      </c>
      <c r="D369" t="s">
        <v>37</v>
      </c>
      <c r="E369" t="s">
        <v>959</v>
      </c>
      <c r="F369" t="s">
        <v>59</v>
      </c>
      <c r="G369" t="s">
        <v>428</v>
      </c>
      <c r="H369" t="s">
        <v>51</v>
      </c>
      <c r="I369">
        <v>5.2</v>
      </c>
      <c r="J369">
        <v>26.2</v>
      </c>
      <c r="L369" t="s">
        <v>27</v>
      </c>
      <c r="N369" t="s">
        <v>27</v>
      </c>
      <c r="P369" t="s">
        <v>27</v>
      </c>
      <c r="Q369">
        <v>316</v>
      </c>
      <c r="R369">
        <v>17.920000000000002</v>
      </c>
      <c r="S369">
        <v>4</v>
      </c>
      <c r="T369">
        <v>4.7</v>
      </c>
      <c r="U369" t="s">
        <v>35</v>
      </c>
      <c r="V369">
        <f t="shared" si="5"/>
        <v>0</v>
      </c>
    </row>
    <row r="370" spans="1:22" hidden="1" x14ac:dyDescent="0.3">
      <c r="A370" s="1">
        <v>45530</v>
      </c>
      <c r="B370" s="2">
        <v>0.90361111111111114</v>
      </c>
      <c r="C370" t="s">
        <v>960</v>
      </c>
      <c r="D370" t="s">
        <v>37</v>
      </c>
      <c r="E370" t="s">
        <v>961</v>
      </c>
      <c r="F370" t="s">
        <v>39</v>
      </c>
      <c r="G370" t="s">
        <v>170</v>
      </c>
      <c r="H370" t="s">
        <v>232</v>
      </c>
      <c r="I370">
        <v>2.7</v>
      </c>
      <c r="J370">
        <v>34.6</v>
      </c>
      <c r="L370" t="s">
        <v>27</v>
      </c>
      <c r="N370" t="s">
        <v>27</v>
      </c>
      <c r="P370" t="s">
        <v>27</v>
      </c>
      <c r="Q370">
        <v>1286</v>
      </c>
      <c r="R370">
        <v>30.53</v>
      </c>
      <c r="S370">
        <v>4.5</v>
      </c>
      <c r="T370">
        <v>4.2</v>
      </c>
      <c r="U370" t="s">
        <v>98</v>
      </c>
      <c r="V370">
        <f t="shared" si="5"/>
        <v>0</v>
      </c>
    </row>
    <row r="371" spans="1:22" hidden="1" x14ac:dyDescent="0.3">
      <c r="A371" s="1">
        <v>45384</v>
      </c>
      <c r="B371" s="2">
        <v>0.5875231481481481</v>
      </c>
      <c r="C371" t="s">
        <v>962</v>
      </c>
      <c r="D371" t="s">
        <v>84</v>
      </c>
      <c r="E371" t="s">
        <v>963</v>
      </c>
      <c r="F371" t="s">
        <v>39</v>
      </c>
      <c r="G371" t="s">
        <v>614</v>
      </c>
      <c r="H371" t="s">
        <v>188</v>
      </c>
      <c r="I371">
        <v>6.3</v>
      </c>
      <c r="L371" t="s">
        <v>27</v>
      </c>
      <c r="M371">
        <v>1</v>
      </c>
      <c r="N371" t="s">
        <v>324</v>
      </c>
      <c r="P371" t="s">
        <v>27</v>
      </c>
      <c r="U371" t="s">
        <v>27</v>
      </c>
      <c r="V371">
        <f t="shared" si="5"/>
        <v>1</v>
      </c>
    </row>
    <row r="372" spans="1:22" x14ac:dyDescent="0.3">
      <c r="A372" s="1">
        <v>45627</v>
      </c>
      <c r="B372" s="2">
        <v>0.70130787037037035</v>
      </c>
      <c r="C372" t="s">
        <v>964</v>
      </c>
      <c r="D372" t="s">
        <v>29</v>
      </c>
      <c r="E372" t="s">
        <v>965</v>
      </c>
      <c r="F372" t="s">
        <v>50</v>
      </c>
      <c r="G372" t="s">
        <v>33</v>
      </c>
      <c r="H372" t="s">
        <v>518</v>
      </c>
      <c r="I372">
        <v>2.5</v>
      </c>
      <c r="J372">
        <v>18.899999999999999</v>
      </c>
      <c r="K372">
        <v>0</v>
      </c>
      <c r="L372" t="s">
        <v>27</v>
      </c>
      <c r="M372">
        <v>0</v>
      </c>
      <c r="N372" t="s">
        <v>27</v>
      </c>
      <c r="O372">
        <v>1</v>
      </c>
      <c r="P372" t="s">
        <v>34</v>
      </c>
      <c r="Q372">
        <v>274</v>
      </c>
      <c r="R372">
        <v>14.78</v>
      </c>
      <c r="S372">
        <v>0</v>
      </c>
      <c r="T372">
        <v>0</v>
      </c>
      <c r="U372" t="s">
        <v>138</v>
      </c>
      <c r="V372">
        <f t="shared" si="5"/>
        <v>0</v>
      </c>
    </row>
    <row r="373" spans="1:22" x14ac:dyDescent="0.3">
      <c r="A373" s="1">
        <v>45327</v>
      </c>
      <c r="B373" s="2">
        <v>0.80901620370370375</v>
      </c>
      <c r="C373" t="s">
        <v>966</v>
      </c>
      <c r="D373" t="s">
        <v>22</v>
      </c>
      <c r="E373" t="s">
        <v>967</v>
      </c>
      <c r="F373" t="s">
        <v>45</v>
      </c>
      <c r="G373" t="s">
        <v>498</v>
      </c>
      <c r="H373" t="s">
        <v>536</v>
      </c>
      <c r="I373">
        <v>0</v>
      </c>
      <c r="J373">
        <v>0</v>
      </c>
      <c r="K373">
        <v>0</v>
      </c>
      <c r="L373" t="s">
        <v>27</v>
      </c>
      <c r="M373">
        <v>0</v>
      </c>
      <c r="N373" t="s">
        <v>27</v>
      </c>
      <c r="O373">
        <v>0</v>
      </c>
      <c r="P373" t="s">
        <v>27</v>
      </c>
      <c r="Q373">
        <v>0</v>
      </c>
      <c r="R373">
        <v>0</v>
      </c>
      <c r="S373">
        <v>0</v>
      </c>
      <c r="T373">
        <v>0</v>
      </c>
      <c r="U373" t="s">
        <v>27</v>
      </c>
      <c r="V373">
        <f t="shared" si="5"/>
        <v>0</v>
      </c>
    </row>
    <row r="374" spans="1:22" x14ac:dyDescent="0.3">
      <c r="A374" s="1">
        <v>45357</v>
      </c>
      <c r="B374" s="2">
        <v>0.75358796296296293</v>
      </c>
      <c r="C374" t="s">
        <v>968</v>
      </c>
      <c r="D374" t="s">
        <v>37</v>
      </c>
      <c r="E374" t="s">
        <v>969</v>
      </c>
      <c r="F374" t="s">
        <v>50</v>
      </c>
      <c r="G374" t="s">
        <v>485</v>
      </c>
      <c r="H374" t="s">
        <v>180</v>
      </c>
      <c r="I374">
        <v>6.6</v>
      </c>
      <c r="J374">
        <v>29.8</v>
      </c>
      <c r="K374">
        <v>0</v>
      </c>
      <c r="L374" t="s">
        <v>27</v>
      </c>
      <c r="M374">
        <v>0</v>
      </c>
      <c r="N374" t="s">
        <v>27</v>
      </c>
      <c r="O374">
        <v>0</v>
      </c>
      <c r="P374" t="s">
        <v>27</v>
      </c>
      <c r="Q374">
        <v>689</v>
      </c>
      <c r="R374">
        <v>45.97</v>
      </c>
      <c r="S374">
        <v>3.9</v>
      </c>
      <c r="T374">
        <v>4.9000000000000004</v>
      </c>
      <c r="U374" t="s">
        <v>35</v>
      </c>
      <c r="V374">
        <f t="shared" si="5"/>
        <v>0</v>
      </c>
    </row>
    <row r="375" spans="1:22" hidden="1" x14ac:dyDescent="0.3">
      <c r="A375" s="1">
        <v>45557</v>
      </c>
      <c r="B375" s="2">
        <v>0.66197916666666667</v>
      </c>
      <c r="C375" t="s">
        <v>970</v>
      </c>
      <c r="D375" t="s">
        <v>84</v>
      </c>
      <c r="E375" t="s">
        <v>971</v>
      </c>
      <c r="F375" t="s">
        <v>39</v>
      </c>
      <c r="G375" t="s">
        <v>361</v>
      </c>
      <c r="H375" t="s">
        <v>787</v>
      </c>
      <c r="I375">
        <v>5</v>
      </c>
      <c r="L375" t="s">
        <v>27</v>
      </c>
      <c r="M375">
        <v>1</v>
      </c>
      <c r="N375" t="s">
        <v>156</v>
      </c>
      <c r="P375" t="s">
        <v>27</v>
      </c>
      <c r="U375" t="s">
        <v>27</v>
      </c>
      <c r="V375">
        <f t="shared" si="5"/>
        <v>1</v>
      </c>
    </row>
    <row r="376" spans="1:22" hidden="1" x14ac:dyDescent="0.3">
      <c r="A376" s="1">
        <v>45497</v>
      </c>
      <c r="B376" s="2">
        <v>0.97822916666666671</v>
      </c>
      <c r="C376" t="s">
        <v>972</v>
      </c>
      <c r="D376" t="s">
        <v>84</v>
      </c>
      <c r="E376" t="s">
        <v>973</v>
      </c>
      <c r="F376" t="s">
        <v>24</v>
      </c>
      <c r="G376" t="s">
        <v>65</v>
      </c>
      <c r="H376" t="s">
        <v>101</v>
      </c>
      <c r="I376">
        <v>8.4</v>
      </c>
      <c r="L376" t="s">
        <v>27</v>
      </c>
      <c r="M376">
        <v>1</v>
      </c>
      <c r="N376" t="s">
        <v>105</v>
      </c>
      <c r="P376" t="s">
        <v>27</v>
      </c>
      <c r="U376" t="s">
        <v>27</v>
      </c>
      <c r="V376">
        <f t="shared" si="5"/>
        <v>1</v>
      </c>
    </row>
    <row r="377" spans="1:22" x14ac:dyDescent="0.3">
      <c r="A377" s="1">
        <v>45406</v>
      </c>
      <c r="B377" s="2">
        <v>0.20271990740740742</v>
      </c>
      <c r="C377" t="s">
        <v>974</v>
      </c>
      <c r="D377" t="s">
        <v>37</v>
      </c>
      <c r="E377" t="s">
        <v>975</v>
      </c>
      <c r="F377" t="s">
        <v>45</v>
      </c>
      <c r="G377" t="s">
        <v>109</v>
      </c>
      <c r="H377" t="s">
        <v>333</v>
      </c>
      <c r="I377">
        <v>4.7</v>
      </c>
      <c r="J377">
        <v>15.6</v>
      </c>
      <c r="K377">
        <v>0</v>
      </c>
      <c r="L377" t="s">
        <v>27</v>
      </c>
      <c r="M377">
        <v>0</v>
      </c>
      <c r="N377" t="s">
        <v>27</v>
      </c>
      <c r="O377">
        <v>0</v>
      </c>
      <c r="P377" t="s">
        <v>27</v>
      </c>
      <c r="Q377">
        <v>504</v>
      </c>
      <c r="R377">
        <v>24.06</v>
      </c>
      <c r="S377">
        <v>4.7</v>
      </c>
      <c r="T377">
        <v>5</v>
      </c>
      <c r="U377" t="s">
        <v>98</v>
      </c>
      <c r="V377">
        <f t="shared" si="5"/>
        <v>0</v>
      </c>
    </row>
    <row r="378" spans="1:22" hidden="1" x14ac:dyDescent="0.3">
      <c r="A378" s="1">
        <v>45394</v>
      </c>
      <c r="B378" s="2">
        <v>0.38180555555555556</v>
      </c>
      <c r="C378" t="s">
        <v>976</v>
      </c>
      <c r="D378" t="s">
        <v>37</v>
      </c>
      <c r="E378" t="s">
        <v>977</v>
      </c>
      <c r="F378" t="s">
        <v>31</v>
      </c>
      <c r="G378" t="s">
        <v>461</v>
      </c>
      <c r="H378" t="s">
        <v>204</v>
      </c>
      <c r="I378">
        <v>10.8</v>
      </c>
      <c r="J378">
        <v>17.600000000000001</v>
      </c>
      <c r="L378" t="s">
        <v>27</v>
      </c>
      <c r="N378" t="s">
        <v>27</v>
      </c>
      <c r="P378" t="s">
        <v>27</v>
      </c>
      <c r="Q378">
        <v>231</v>
      </c>
      <c r="R378">
        <v>9.44</v>
      </c>
      <c r="S378">
        <v>4.0999999999999996</v>
      </c>
      <c r="T378">
        <v>4.5</v>
      </c>
      <c r="U378" t="s">
        <v>98</v>
      </c>
      <c r="V378">
        <f t="shared" si="5"/>
        <v>0</v>
      </c>
    </row>
    <row r="379" spans="1:22" x14ac:dyDescent="0.3">
      <c r="A379" s="1">
        <v>45654</v>
      </c>
      <c r="B379" s="2">
        <v>0.15682870370370369</v>
      </c>
      <c r="C379" t="s">
        <v>978</v>
      </c>
      <c r="D379" t="s">
        <v>37</v>
      </c>
      <c r="E379" t="s">
        <v>979</v>
      </c>
      <c r="F379" t="s">
        <v>45</v>
      </c>
      <c r="G379" t="s">
        <v>118</v>
      </c>
      <c r="H379" t="s">
        <v>342</v>
      </c>
      <c r="I379">
        <v>15</v>
      </c>
      <c r="J379">
        <v>29.1</v>
      </c>
      <c r="K379">
        <v>0</v>
      </c>
      <c r="L379" t="s">
        <v>27</v>
      </c>
      <c r="M379">
        <v>0</v>
      </c>
      <c r="N379" t="s">
        <v>27</v>
      </c>
      <c r="O379">
        <v>0</v>
      </c>
      <c r="P379" t="s">
        <v>27</v>
      </c>
      <c r="Q379">
        <v>824</v>
      </c>
      <c r="R379">
        <v>24.98</v>
      </c>
      <c r="S379">
        <v>4.4000000000000004</v>
      </c>
      <c r="T379">
        <v>4.2</v>
      </c>
      <c r="U379" t="s">
        <v>35</v>
      </c>
      <c r="V379">
        <f t="shared" si="5"/>
        <v>0</v>
      </c>
    </row>
    <row r="380" spans="1:22" hidden="1" x14ac:dyDescent="0.3">
      <c r="A380" s="1">
        <v>45544</v>
      </c>
      <c r="B380" s="2">
        <v>0.89278935185185182</v>
      </c>
      <c r="C380" t="s">
        <v>980</v>
      </c>
      <c r="D380" t="s">
        <v>37</v>
      </c>
      <c r="E380" t="s">
        <v>981</v>
      </c>
      <c r="F380" t="s">
        <v>135</v>
      </c>
      <c r="G380" t="s">
        <v>52</v>
      </c>
      <c r="H380" t="s">
        <v>422</v>
      </c>
      <c r="I380">
        <v>12.5</v>
      </c>
      <c r="J380">
        <v>15.4</v>
      </c>
      <c r="L380" t="s">
        <v>27</v>
      </c>
      <c r="N380" t="s">
        <v>27</v>
      </c>
      <c r="P380" t="s">
        <v>27</v>
      </c>
      <c r="Q380">
        <v>478</v>
      </c>
      <c r="R380">
        <v>10.78</v>
      </c>
      <c r="S380">
        <v>3.9</v>
      </c>
      <c r="T380">
        <v>4.9000000000000004</v>
      </c>
      <c r="U380" t="s">
        <v>98</v>
      </c>
      <c r="V380">
        <f t="shared" si="5"/>
        <v>0</v>
      </c>
    </row>
    <row r="381" spans="1:22" x14ac:dyDescent="0.3">
      <c r="A381" s="1">
        <v>45367</v>
      </c>
      <c r="B381" s="2">
        <v>0.6017824074074074</v>
      </c>
      <c r="C381" t="s">
        <v>982</v>
      </c>
      <c r="D381" t="s">
        <v>37</v>
      </c>
      <c r="E381" t="s">
        <v>983</v>
      </c>
      <c r="F381" t="s">
        <v>50</v>
      </c>
      <c r="G381" t="s">
        <v>197</v>
      </c>
      <c r="H381" t="s">
        <v>229</v>
      </c>
      <c r="I381">
        <v>6.9</v>
      </c>
      <c r="J381">
        <v>29.7</v>
      </c>
      <c r="K381">
        <v>0</v>
      </c>
      <c r="L381" t="s">
        <v>27</v>
      </c>
      <c r="M381">
        <v>0</v>
      </c>
      <c r="N381" t="s">
        <v>27</v>
      </c>
      <c r="O381">
        <v>0</v>
      </c>
      <c r="P381" t="s">
        <v>27</v>
      </c>
      <c r="Q381">
        <v>432</v>
      </c>
      <c r="R381">
        <v>40.590000000000003</v>
      </c>
      <c r="S381">
        <v>4.4000000000000004</v>
      </c>
      <c r="T381">
        <v>4.3</v>
      </c>
      <c r="U381" t="s">
        <v>42</v>
      </c>
      <c r="V381">
        <f t="shared" si="5"/>
        <v>0</v>
      </c>
    </row>
    <row r="382" spans="1:22" x14ac:dyDescent="0.3">
      <c r="A382" s="1">
        <v>45412</v>
      </c>
      <c r="B382" s="2">
        <v>0.48282407407407407</v>
      </c>
      <c r="C382" t="s">
        <v>984</v>
      </c>
      <c r="D382" t="s">
        <v>37</v>
      </c>
      <c r="E382" t="s">
        <v>985</v>
      </c>
      <c r="F382" t="s">
        <v>50</v>
      </c>
      <c r="G382" t="s">
        <v>141</v>
      </c>
      <c r="H382" t="s">
        <v>72</v>
      </c>
      <c r="I382">
        <v>6.6</v>
      </c>
      <c r="J382">
        <v>19.100000000000001</v>
      </c>
      <c r="K382">
        <v>0</v>
      </c>
      <c r="L382" t="s">
        <v>27</v>
      </c>
      <c r="M382">
        <v>0</v>
      </c>
      <c r="N382" t="s">
        <v>27</v>
      </c>
      <c r="O382">
        <v>0</v>
      </c>
      <c r="P382" t="s">
        <v>27</v>
      </c>
      <c r="Q382">
        <v>606</v>
      </c>
      <c r="R382">
        <v>5.75</v>
      </c>
      <c r="S382">
        <v>4.2</v>
      </c>
      <c r="T382">
        <v>4.5999999999999996</v>
      </c>
      <c r="U382" t="s">
        <v>35</v>
      </c>
      <c r="V382">
        <f t="shared" si="5"/>
        <v>0</v>
      </c>
    </row>
    <row r="383" spans="1:22" hidden="1" x14ac:dyDescent="0.3">
      <c r="A383" s="1">
        <v>45516</v>
      </c>
      <c r="B383" s="2">
        <v>0.70769675925925923</v>
      </c>
      <c r="C383" t="s">
        <v>986</v>
      </c>
      <c r="D383" t="s">
        <v>37</v>
      </c>
      <c r="E383" t="s">
        <v>987</v>
      </c>
      <c r="F383" t="s">
        <v>39</v>
      </c>
      <c r="G383" t="s">
        <v>204</v>
      </c>
      <c r="H383" t="s">
        <v>310</v>
      </c>
      <c r="I383">
        <v>7.5</v>
      </c>
      <c r="J383">
        <v>18.100000000000001</v>
      </c>
      <c r="L383" t="s">
        <v>27</v>
      </c>
      <c r="N383" t="s">
        <v>27</v>
      </c>
      <c r="P383" t="s">
        <v>27</v>
      </c>
      <c r="Q383">
        <v>328</v>
      </c>
      <c r="R383">
        <v>42.66</v>
      </c>
      <c r="S383">
        <v>3.4</v>
      </c>
      <c r="T383">
        <v>4.9000000000000004</v>
      </c>
      <c r="U383" t="s">
        <v>35</v>
      </c>
      <c r="V383">
        <f t="shared" si="5"/>
        <v>0</v>
      </c>
    </row>
    <row r="384" spans="1:22" x14ac:dyDescent="0.3">
      <c r="A384" s="1">
        <v>45586</v>
      </c>
      <c r="B384" s="2">
        <v>0.25425925925925924</v>
      </c>
      <c r="C384" t="s">
        <v>988</v>
      </c>
      <c r="D384" t="s">
        <v>107</v>
      </c>
      <c r="E384" t="s">
        <v>989</v>
      </c>
      <c r="F384" t="s">
        <v>45</v>
      </c>
      <c r="G384" t="s">
        <v>286</v>
      </c>
      <c r="H384" t="s">
        <v>352</v>
      </c>
      <c r="I384">
        <v>14.9</v>
      </c>
      <c r="J384">
        <v>0</v>
      </c>
      <c r="K384">
        <v>1</v>
      </c>
      <c r="L384" t="s">
        <v>365</v>
      </c>
      <c r="M384">
        <v>0</v>
      </c>
      <c r="N384" t="s">
        <v>27</v>
      </c>
      <c r="O384">
        <v>0</v>
      </c>
      <c r="P384" t="s">
        <v>27</v>
      </c>
      <c r="Q384">
        <v>0</v>
      </c>
      <c r="R384">
        <v>0</v>
      </c>
      <c r="S384">
        <v>0</v>
      </c>
      <c r="T384">
        <v>0</v>
      </c>
      <c r="U384" t="s">
        <v>27</v>
      </c>
      <c r="V384">
        <f t="shared" si="5"/>
        <v>1</v>
      </c>
    </row>
    <row r="385" spans="1:22" x14ac:dyDescent="0.3">
      <c r="A385" s="1">
        <v>45580</v>
      </c>
      <c r="B385" s="2">
        <v>0.47574074074074074</v>
      </c>
      <c r="C385" t="s">
        <v>990</v>
      </c>
      <c r="D385" t="s">
        <v>37</v>
      </c>
      <c r="E385" t="s">
        <v>991</v>
      </c>
      <c r="F385" t="s">
        <v>45</v>
      </c>
      <c r="G385" t="s">
        <v>148</v>
      </c>
      <c r="H385" t="s">
        <v>378</v>
      </c>
      <c r="I385">
        <v>2.9</v>
      </c>
      <c r="J385">
        <v>38.299999999999997</v>
      </c>
      <c r="K385">
        <v>0</v>
      </c>
      <c r="L385" t="s">
        <v>27</v>
      </c>
      <c r="M385">
        <v>0</v>
      </c>
      <c r="N385" t="s">
        <v>27</v>
      </c>
      <c r="O385">
        <v>0</v>
      </c>
      <c r="P385" t="s">
        <v>27</v>
      </c>
      <c r="Q385">
        <v>156</v>
      </c>
      <c r="R385">
        <v>36.130000000000003</v>
      </c>
      <c r="S385">
        <v>4.3</v>
      </c>
      <c r="T385">
        <v>4.3</v>
      </c>
      <c r="U385" t="s">
        <v>35</v>
      </c>
      <c r="V385">
        <f t="shared" si="5"/>
        <v>0</v>
      </c>
    </row>
    <row r="386" spans="1:22" hidden="1" x14ac:dyDescent="0.3">
      <c r="A386" s="1">
        <v>45357</v>
      </c>
      <c r="B386" s="2">
        <v>0.4926388888888889</v>
      </c>
      <c r="C386" t="s">
        <v>992</v>
      </c>
      <c r="D386" t="s">
        <v>37</v>
      </c>
      <c r="E386" t="s">
        <v>993</v>
      </c>
      <c r="F386" t="s">
        <v>31</v>
      </c>
      <c r="G386" t="s">
        <v>441</v>
      </c>
      <c r="H386" t="s">
        <v>177</v>
      </c>
      <c r="I386">
        <v>9.4</v>
      </c>
      <c r="J386">
        <v>36.299999999999997</v>
      </c>
      <c r="L386" t="s">
        <v>27</v>
      </c>
      <c r="N386" t="s">
        <v>27</v>
      </c>
      <c r="P386" t="s">
        <v>27</v>
      </c>
      <c r="Q386">
        <v>105</v>
      </c>
      <c r="R386">
        <v>44.08</v>
      </c>
      <c r="S386">
        <v>4.7</v>
      </c>
      <c r="T386">
        <v>4.9000000000000004</v>
      </c>
      <c r="U386" t="s">
        <v>138</v>
      </c>
      <c r="V386">
        <f t="shared" ref="V386:V449" si="6">SUM(K386,M386)</f>
        <v>0</v>
      </c>
    </row>
    <row r="387" spans="1:22" hidden="1" x14ac:dyDescent="0.3">
      <c r="A387" s="1">
        <v>45419</v>
      </c>
      <c r="B387" s="2">
        <v>0.49688657407407405</v>
      </c>
      <c r="C387" t="s">
        <v>994</v>
      </c>
      <c r="D387" t="s">
        <v>84</v>
      </c>
      <c r="E387" t="s">
        <v>995</v>
      </c>
      <c r="F387" t="s">
        <v>31</v>
      </c>
      <c r="G387" t="s">
        <v>254</v>
      </c>
      <c r="H387" t="s">
        <v>539</v>
      </c>
      <c r="I387">
        <v>11.3</v>
      </c>
      <c r="L387" t="s">
        <v>27</v>
      </c>
      <c r="M387">
        <v>1</v>
      </c>
      <c r="N387" t="s">
        <v>156</v>
      </c>
      <c r="P387" t="s">
        <v>27</v>
      </c>
      <c r="U387" t="s">
        <v>27</v>
      </c>
      <c r="V387">
        <f t="shared" si="6"/>
        <v>1</v>
      </c>
    </row>
    <row r="388" spans="1:22" hidden="1" x14ac:dyDescent="0.3">
      <c r="A388" s="1">
        <v>45501</v>
      </c>
      <c r="B388" s="2">
        <v>0.8389699074074074</v>
      </c>
      <c r="C388" t="s">
        <v>996</v>
      </c>
      <c r="D388" t="s">
        <v>107</v>
      </c>
      <c r="E388" t="s">
        <v>997</v>
      </c>
      <c r="F388" t="s">
        <v>31</v>
      </c>
      <c r="G388" t="s">
        <v>320</v>
      </c>
      <c r="H388" t="s">
        <v>204</v>
      </c>
      <c r="I388">
        <v>16.899999999999999</v>
      </c>
      <c r="K388">
        <v>1</v>
      </c>
      <c r="L388" t="s">
        <v>407</v>
      </c>
      <c r="N388" t="s">
        <v>27</v>
      </c>
      <c r="P388" t="s">
        <v>27</v>
      </c>
      <c r="U388" t="s">
        <v>27</v>
      </c>
      <c r="V388">
        <f t="shared" si="6"/>
        <v>1</v>
      </c>
    </row>
    <row r="389" spans="1:22" hidden="1" x14ac:dyDescent="0.3">
      <c r="A389" s="1">
        <v>45315</v>
      </c>
      <c r="B389" s="2">
        <v>0.43957175925925923</v>
      </c>
      <c r="C389" t="s">
        <v>998</v>
      </c>
      <c r="D389" t="s">
        <v>37</v>
      </c>
      <c r="E389" t="s">
        <v>999</v>
      </c>
      <c r="F389" t="s">
        <v>39</v>
      </c>
      <c r="G389" t="s">
        <v>473</v>
      </c>
      <c r="H389" t="s">
        <v>194</v>
      </c>
      <c r="I389">
        <v>11.2</v>
      </c>
      <c r="J389">
        <v>22</v>
      </c>
      <c r="L389" t="s">
        <v>27</v>
      </c>
      <c r="N389" t="s">
        <v>27</v>
      </c>
      <c r="P389" t="s">
        <v>27</v>
      </c>
      <c r="Q389">
        <v>213</v>
      </c>
      <c r="R389">
        <v>35.76</v>
      </c>
      <c r="S389">
        <v>4.8</v>
      </c>
      <c r="T389">
        <v>4.5999999999999996</v>
      </c>
      <c r="U389" t="s">
        <v>42</v>
      </c>
      <c r="V389">
        <f t="shared" si="6"/>
        <v>0</v>
      </c>
    </row>
    <row r="390" spans="1:22" x14ac:dyDescent="0.3">
      <c r="A390" s="1">
        <v>45533</v>
      </c>
      <c r="B390" s="2">
        <v>0.10914351851851851</v>
      </c>
      <c r="C390" t="s">
        <v>1000</v>
      </c>
      <c r="D390" t="s">
        <v>37</v>
      </c>
      <c r="E390" t="s">
        <v>1001</v>
      </c>
      <c r="F390" t="s">
        <v>50</v>
      </c>
      <c r="G390" t="s">
        <v>394</v>
      </c>
      <c r="H390" t="s">
        <v>222</v>
      </c>
      <c r="I390">
        <v>11.2</v>
      </c>
      <c r="J390">
        <v>19.600000000000001</v>
      </c>
      <c r="K390">
        <v>0</v>
      </c>
      <c r="L390" t="s">
        <v>27</v>
      </c>
      <c r="M390">
        <v>0</v>
      </c>
      <c r="N390" t="s">
        <v>27</v>
      </c>
      <c r="O390">
        <v>0</v>
      </c>
      <c r="P390" t="s">
        <v>27</v>
      </c>
      <c r="Q390">
        <v>620</v>
      </c>
      <c r="R390">
        <v>45</v>
      </c>
      <c r="S390">
        <v>4.5999999999999996</v>
      </c>
      <c r="T390">
        <v>3.1</v>
      </c>
      <c r="U390" t="s">
        <v>75</v>
      </c>
      <c r="V390">
        <f t="shared" si="6"/>
        <v>0</v>
      </c>
    </row>
    <row r="391" spans="1:22" x14ac:dyDescent="0.3">
      <c r="A391" s="1">
        <v>45329</v>
      </c>
      <c r="B391" s="2">
        <v>0.91120370370370374</v>
      </c>
      <c r="C391" t="s">
        <v>1002</v>
      </c>
      <c r="D391" t="s">
        <v>84</v>
      </c>
      <c r="E391" t="s">
        <v>1003</v>
      </c>
      <c r="F391" t="s">
        <v>50</v>
      </c>
      <c r="G391" t="s">
        <v>425</v>
      </c>
      <c r="H391" t="s">
        <v>268</v>
      </c>
      <c r="I391">
        <v>6.8</v>
      </c>
      <c r="J391">
        <v>0</v>
      </c>
      <c r="K391">
        <v>0</v>
      </c>
      <c r="L391" t="s">
        <v>27</v>
      </c>
      <c r="M391">
        <v>1</v>
      </c>
      <c r="N391" t="s">
        <v>324</v>
      </c>
      <c r="O391">
        <v>0</v>
      </c>
      <c r="P391" t="s">
        <v>27</v>
      </c>
      <c r="Q391">
        <v>0</v>
      </c>
      <c r="R391">
        <v>0</v>
      </c>
      <c r="S391">
        <v>0</v>
      </c>
      <c r="T391">
        <v>0</v>
      </c>
      <c r="U391" t="s">
        <v>27</v>
      </c>
      <c r="V391">
        <f t="shared" si="6"/>
        <v>1</v>
      </c>
    </row>
    <row r="392" spans="1:22" hidden="1" x14ac:dyDescent="0.3">
      <c r="A392" s="1">
        <v>45567</v>
      </c>
      <c r="B392" s="2">
        <v>0.9994791666666667</v>
      </c>
      <c r="C392" t="s">
        <v>1004</v>
      </c>
      <c r="D392" t="s">
        <v>37</v>
      </c>
      <c r="E392" t="s">
        <v>1005</v>
      </c>
      <c r="F392" t="s">
        <v>59</v>
      </c>
      <c r="G392" t="s">
        <v>652</v>
      </c>
      <c r="H392" t="s">
        <v>82</v>
      </c>
      <c r="I392">
        <v>11.6</v>
      </c>
      <c r="J392">
        <v>21.9</v>
      </c>
      <c r="L392" t="s">
        <v>27</v>
      </c>
      <c r="N392" t="s">
        <v>27</v>
      </c>
      <c r="P392" t="s">
        <v>27</v>
      </c>
      <c r="Q392">
        <v>83</v>
      </c>
      <c r="R392">
        <v>45.07</v>
      </c>
      <c r="S392">
        <v>3.9</v>
      </c>
      <c r="T392">
        <v>4.2</v>
      </c>
      <c r="U392" t="s">
        <v>138</v>
      </c>
      <c r="V392">
        <f t="shared" si="6"/>
        <v>0</v>
      </c>
    </row>
    <row r="393" spans="1:22" hidden="1" x14ac:dyDescent="0.3">
      <c r="A393" s="1">
        <v>45627</v>
      </c>
      <c r="B393" s="2">
        <v>0.56371527777777775</v>
      </c>
      <c r="C393" t="s">
        <v>1006</v>
      </c>
      <c r="D393" t="s">
        <v>84</v>
      </c>
      <c r="E393" t="s">
        <v>1007</v>
      </c>
      <c r="F393" t="s">
        <v>31</v>
      </c>
      <c r="G393" t="s">
        <v>364</v>
      </c>
      <c r="H393" t="s">
        <v>264</v>
      </c>
      <c r="I393">
        <v>9.6999999999999993</v>
      </c>
      <c r="L393" t="s">
        <v>27</v>
      </c>
      <c r="M393">
        <v>1</v>
      </c>
      <c r="N393" t="s">
        <v>156</v>
      </c>
      <c r="P393" t="s">
        <v>27</v>
      </c>
      <c r="U393" t="s">
        <v>27</v>
      </c>
      <c r="V393">
        <f t="shared" si="6"/>
        <v>1</v>
      </c>
    </row>
    <row r="394" spans="1:22" x14ac:dyDescent="0.3">
      <c r="A394" s="1">
        <v>45656</v>
      </c>
      <c r="B394" s="2">
        <v>0.73993055555555554</v>
      </c>
      <c r="C394" t="s">
        <v>1008</v>
      </c>
      <c r="D394" t="s">
        <v>37</v>
      </c>
      <c r="E394" t="s">
        <v>1009</v>
      </c>
      <c r="F394" t="s">
        <v>50</v>
      </c>
      <c r="G394" t="s">
        <v>949</v>
      </c>
      <c r="H394" t="s">
        <v>72</v>
      </c>
      <c r="I394">
        <v>7.6</v>
      </c>
      <c r="J394">
        <v>41.6</v>
      </c>
      <c r="K394">
        <v>0</v>
      </c>
      <c r="L394" t="s">
        <v>27</v>
      </c>
      <c r="M394">
        <v>0</v>
      </c>
      <c r="N394" t="s">
        <v>27</v>
      </c>
      <c r="O394">
        <v>0</v>
      </c>
      <c r="P394" t="s">
        <v>27</v>
      </c>
      <c r="Q394">
        <v>821</v>
      </c>
      <c r="R394">
        <v>3.86</v>
      </c>
      <c r="S394">
        <v>3.7</v>
      </c>
      <c r="T394">
        <v>4.9000000000000004</v>
      </c>
      <c r="U394" t="s">
        <v>98</v>
      </c>
      <c r="V394">
        <f t="shared" si="6"/>
        <v>0</v>
      </c>
    </row>
    <row r="395" spans="1:22" hidden="1" x14ac:dyDescent="0.3">
      <c r="A395" s="1">
        <v>45479</v>
      </c>
      <c r="B395" s="2">
        <v>0.82039351851851849</v>
      </c>
      <c r="C395" t="s">
        <v>1010</v>
      </c>
      <c r="D395" t="s">
        <v>107</v>
      </c>
      <c r="E395" t="s">
        <v>1011</v>
      </c>
      <c r="F395" t="s">
        <v>59</v>
      </c>
      <c r="G395" t="s">
        <v>461</v>
      </c>
      <c r="H395" t="s">
        <v>65</v>
      </c>
      <c r="I395">
        <v>16.2</v>
      </c>
      <c r="K395">
        <v>1</v>
      </c>
      <c r="L395" t="s">
        <v>407</v>
      </c>
      <c r="N395" t="s">
        <v>27</v>
      </c>
      <c r="P395" t="s">
        <v>27</v>
      </c>
      <c r="U395" t="s">
        <v>27</v>
      </c>
      <c r="V395">
        <f t="shared" si="6"/>
        <v>1</v>
      </c>
    </row>
    <row r="396" spans="1:22" x14ac:dyDescent="0.3">
      <c r="A396" s="1">
        <v>45318</v>
      </c>
      <c r="B396" s="2">
        <v>0.57868055555555553</v>
      </c>
      <c r="C396" t="s">
        <v>1012</v>
      </c>
      <c r="D396" t="s">
        <v>37</v>
      </c>
      <c r="E396" t="s">
        <v>1013</v>
      </c>
      <c r="F396" t="s">
        <v>45</v>
      </c>
      <c r="G396" t="s">
        <v>114</v>
      </c>
      <c r="H396" t="s">
        <v>539</v>
      </c>
      <c r="I396">
        <v>4.8</v>
      </c>
      <c r="J396">
        <v>44.8</v>
      </c>
      <c r="K396">
        <v>0</v>
      </c>
      <c r="L396" t="s">
        <v>27</v>
      </c>
      <c r="M396">
        <v>0</v>
      </c>
      <c r="N396" t="s">
        <v>27</v>
      </c>
      <c r="O396">
        <v>0</v>
      </c>
      <c r="P396" t="s">
        <v>27</v>
      </c>
      <c r="Q396">
        <v>176</v>
      </c>
      <c r="R396">
        <v>49.18</v>
      </c>
      <c r="S396">
        <v>3.1</v>
      </c>
      <c r="T396">
        <v>4.5999999999999996</v>
      </c>
      <c r="U396" t="s">
        <v>35</v>
      </c>
      <c r="V396">
        <f t="shared" si="6"/>
        <v>0</v>
      </c>
    </row>
    <row r="397" spans="1:22" hidden="1" x14ac:dyDescent="0.3">
      <c r="A397" s="1">
        <v>45652</v>
      </c>
      <c r="B397" s="2">
        <v>0.29875000000000002</v>
      </c>
      <c r="C397" t="s">
        <v>1014</v>
      </c>
      <c r="D397" t="s">
        <v>29</v>
      </c>
      <c r="E397" t="s">
        <v>1015</v>
      </c>
      <c r="F397" t="s">
        <v>59</v>
      </c>
      <c r="G397" t="s">
        <v>399</v>
      </c>
      <c r="H397" t="s">
        <v>148</v>
      </c>
      <c r="I397">
        <v>6.6</v>
      </c>
      <c r="J397">
        <v>21.9</v>
      </c>
      <c r="L397" t="s">
        <v>27</v>
      </c>
      <c r="N397" t="s">
        <v>27</v>
      </c>
      <c r="O397">
        <v>1</v>
      </c>
      <c r="P397" t="s">
        <v>289</v>
      </c>
      <c r="Q397">
        <v>315</v>
      </c>
      <c r="R397">
        <v>7.41</v>
      </c>
      <c r="U397" t="s">
        <v>35</v>
      </c>
      <c r="V397">
        <f t="shared" si="6"/>
        <v>0</v>
      </c>
    </row>
    <row r="398" spans="1:22" hidden="1" x14ac:dyDescent="0.3">
      <c r="A398" s="1">
        <v>45527</v>
      </c>
      <c r="B398" s="2">
        <v>0.49122685185185183</v>
      </c>
      <c r="C398" t="s">
        <v>1016</v>
      </c>
      <c r="D398" t="s">
        <v>37</v>
      </c>
      <c r="E398" t="s">
        <v>1017</v>
      </c>
      <c r="F398" t="s">
        <v>39</v>
      </c>
      <c r="G398" t="s">
        <v>163</v>
      </c>
      <c r="H398" t="s">
        <v>114</v>
      </c>
      <c r="I398">
        <v>8.3000000000000007</v>
      </c>
      <c r="J398">
        <v>18.7</v>
      </c>
      <c r="L398" t="s">
        <v>27</v>
      </c>
      <c r="N398" t="s">
        <v>27</v>
      </c>
      <c r="P398" t="s">
        <v>27</v>
      </c>
      <c r="Q398">
        <v>82</v>
      </c>
      <c r="R398">
        <v>14.49</v>
      </c>
      <c r="S398">
        <v>4.5999999999999996</v>
      </c>
      <c r="T398">
        <v>4.2</v>
      </c>
      <c r="U398" t="s">
        <v>35</v>
      </c>
      <c r="V398">
        <f t="shared" si="6"/>
        <v>0</v>
      </c>
    </row>
    <row r="399" spans="1:22" hidden="1" x14ac:dyDescent="0.3">
      <c r="A399" s="1">
        <v>45410</v>
      </c>
      <c r="B399" s="2">
        <v>5.4062499999999999E-2</v>
      </c>
      <c r="C399" t="s">
        <v>1018</v>
      </c>
      <c r="D399" t="s">
        <v>37</v>
      </c>
      <c r="E399" t="s">
        <v>1019</v>
      </c>
      <c r="F399" t="s">
        <v>135</v>
      </c>
      <c r="G399" t="s">
        <v>164</v>
      </c>
      <c r="H399" t="s">
        <v>222</v>
      </c>
      <c r="I399">
        <v>14.8</v>
      </c>
      <c r="J399">
        <v>40.4</v>
      </c>
      <c r="L399" t="s">
        <v>27</v>
      </c>
      <c r="N399" t="s">
        <v>27</v>
      </c>
      <c r="P399" t="s">
        <v>27</v>
      </c>
      <c r="Q399">
        <v>221</v>
      </c>
      <c r="R399">
        <v>15.3</v>
      </c>
      <c r="S399">
        <v>4.0999999999999996</v>
      </c>
      <c r="T399">
        <v>4.5</v>
      </c>
      <c r="U399" t="s">
        <v>35</v>
      </c>
      <c r="V399">
        <f t="shared" si="6"/>
        <v>0</v>
      </c>
    </row>
    <row r="400" spans="1:22" x14ac:dyDescent="0.3">
      <c r="A400" s="1">
        <v>45358</v>
      </c>
      <c r="B400" s="2">
        <v>0.52414351851851848</v>
      </c>
      <c r="C400" t="s">
        <v>1020</v>
      </c>
      <c r="D400" t="s">
        <v>107</v>
      </c>
      <c r="E400" t="s">
        <v>1021</v>
      </c>
      <c r="F400" t="s">
        <v>45</v>
      </c>
      <c r="G400" t="s">
        <v>436</v>
      </c>
      <c r="H400" t="s">
        <v>1022</v>
      </c>
      <c r="I400">
        <v>6.1</v>
      </c>
      <c r="J400">
        <v>0</v>
      </c>
      <c r="K400">
        <v>1</v>
      </c>
      <c r="L400" t="s">
        <v>477</v>
      </c>
      <c r="M400">
        <v>0</v>
      </c>
      <c r="N400" t="s">
        <v>27</v>
      </c>
      <c r="O400">
        <v>0</v>
      </c>
      <c r="P400" t="s">
        <v>27</v>
      </c>
      <c r="Q400">
        <v>0</v>
      </c>
      <c r="R400">
        <v>0</v>
      </c>
      <c r="S400">
        <v>0</v>
      </c>
      <c r="T400">
        <v>0</v>
      </c>
      <c r="U400" t="s">
        <v>27</v>
      </c>
      <c r="V400">
        <f t="shared" si="6"/>
        <v>1</v>
      </c>
    </row>
    <row r="401" spans="1:22" hidden="1" x14ac:dyDescent="0.3">
      <c r="A401" s="1">
        <v>45293</v>
      </c>
      <c r="B401" s="2">
        <v>0.37708333333333333</v>
      </c>
      <c r="C401" t="s">
        <v>1023</v>
      </c>
      <c r="D401" t="s">
        <v>84</v>
      </c>
      <c r="E401" t="s">
        <v>1024</v>
      </c>
      <c r="F401" t="s">
        <v>24</v>
      </c>
      <c r="G401" t="s">
        <v>336</v>
      </c>
      <c r="H401" t="s">
        <v>337</v>
      </c>
      <c r="I401">
        <v>9.1</v>
      </c>
      <c r="L401" t="s">
        <v>27</v>
      </c>
      <c r="M401">
        <v>1</v>
      </c>
      <c r="N401" t="s">
        <v>105</v>
      </c>
      <c r="P401" t="s">
        <v>27</v>
      </c>
      <c r="U401" t="s">
        <v>27</v>
      </c>
      <c r="V401">
        <f t="shared" si="6"/>
        <v>1</v>
      </c>
    </row>
    <row r="402" spans="1:22" hidden="1" x14ac:dyDescent="0.3">
      <c r="A402" s="1">
        <v>45312</v>
      </c>
      <c r="B402" s="2">
        <v>0.80905092592592598</v>
      </c>
      <c r="C402" t="s">
        <v>1025</v>
      </c>
      <c r="D402" t="s">
        <v>84</v>
      </c>
      <c r="E402" t="s">
        <v>1026</v>
      </c>
      <c r="F402" t="s">
        <v>39</v>
      </c>
      <c r="G402" t="s">
        <v>155</v>
      </c>
      <c r="H402" t="s">
        <v>485</v>
      </c>
      <c r="I402">
        <v>5</v>
      </c>
      <c r="L402" t="s">
        <v>27</v>
      </c>
      <c r="M402">
        <v>1</v>
      </c>
      <c r="N402" t="s">
        <v>105</v>
      </c>
      <c r="P402" t="s">
        <v>27</v>
      </c>
      <c r="U402" t="s">
        <v>27</v>
      </c>
      <c r="V402">
        <f t="shared" si="6"/>
        <v>1</v>
      </c>
    </row>
    <row r="403" spans="1:22" x14ac:dyDescent="0.3">
      <c r="A403" s="1">
        <v>45448</v>
      </c>
      <c r="B403" s="2">
        <v>0.54342592592592598</v>
      </c>
      <c r="C403" t="s">
        <v>1027</v>
      </c>
      <c r="D403" t="s">
        <v>37</v>
      </c>
      <c r="E403" t="s">
        <v>1028</v>
      </c>
      <c r="F403" t="s">
        <v>50</v>
      </c>
      <c r="G403" t="s">
        <v>299</v>
      </c>
      <c r="H403" t="s">
        <v>342</v>
      </c>
      <c r="I403">
        <v>14.1</v>
      </c>
      <c r="J403">
        <v>30.2</v>
      </c>
      <c r="K403">
        <v>0</v>
      </c>
      <c r="L403" t="s">
        <v>27</v>
      </c>
      <c r="M403">
        <v>0</v>
      </c>
      <c r="N403" t="s">
        <v>27</v>
      </c>
      <c r="O403">
        <v>0</v>
      </c>
      <c r="P403" t="s">
        <v>27</v>
      </c>
      <c r="Q403">
        <v>901</v>
      </c>
      <c r="R403">
        <v>15.53</v>
      </c>
      <c r="S403">
        <v>4.4000000000000004</v>
      </c>
      <c r="T403">
        <v>4.5999999999999996</v>
      </c>
      <c r="U403" t="s">
        <v>98</v>
      </c>
      <c r="V403">
        <f t="shared" si="6"/>
        <v>0</v>
      </c>
    </row>
    <row r="404" spans="1:22" hidden="1" x14ac:dyDescent="0.3">
      <c r="A404" s="1">
        <v>45336</v>
      </c>
      <c r="B404" s="2">
        <v>0.61570601851851847</v>
      </c>
      <c r="C404" t="s">
        <v>1029</v>
      </c>
      <c r="D404" t="s">
        <v>37</v>
      </c>
      <c r="E404" t="s">
        <v>1030</v>
      </c>
      <c r="F404" t="s">
        <v>31</v>
      </c>
      <c r="G404" t="s">
        <v>347</v>
      </c>
      <c r="H404" t="s">
        <v>922</v>
      </c>
      <c r="I404">
        <v>4.8</v>
      </c>
      <c r="J404">
        <v>24.7</v>
      </c>
      <c r="L404" t="s">
        <v>27</v>
      </c>
      <c r="N404" t="s">
        <v>27</v>
      </c>
      <c r="P404" t="s">
        <v>27</v>
      </c>
      <c r="Q404">
        <v>1523</v>
      </c>
      <c r="R404">
        <v>6.84</v>
      </c>
      <c r="S404">
        <v>4</v>
      </c>
      <c r="T404">
        <v>4.3</v>
      </c>
      <c r="U404" t="s">
        <v>35</v>
      </c>
      <c r="V404">
        <f t="shared" si="6"/>
        <v>0</v>
      </c>
    </row>
    <row r="405" spans="1:22" hidden="1" x14ac:dyDescent="0.3">
      <c r="A405" s="1">
        <v>45346</v>
      </c>
      <c r="B405" s="2">
        <v>0.96237268518518515</v>
      </c>
      <c r="C405" t="s">
        <v>1031</v>
      </c>
      <c r="D405" t="s">
        <v>22</v>
      </c>
      <c r="E405" t="s">
        <v>1032</v>
      </c>
      <c r="F405" t="s">
        <v>39</v>
      </c>
      <c r="G405" t="s">
        <v>73</v>
      </c>
      <c r="H405" t="s">
        <v>473</v>
      </c>
      <c r="L405" t="s">
        <v>27</v>
      </c>
      <c r="N405" t="s">
        <v>27</v>
      </c>
      <c r="P405" t="s">
        <v>27</v>
      </c>
      <c r="U405" t="s">
        <v>27</v>
      </c>
      <c r="V405">
        <f t="shared" si="6"/>
        <v>0</v>
      </c>
    </row>
    <row r="406" spans="1:22" x14ac:dyDescent="0.3">
      <c r="A406" s="1">
        <v>45310</v>
      </c>
      <c r="B406" s="2">
        <v>0.90857638888888892</v>
      </c>
      <c r="C406" t="s">
        <v>1033</v>
      </c>
      <c r="D406" t="s">
        <v>37</v>
      </c>
      <c r="E406" t="s">
        <v>1034</v>
      </c>
      <c r="F406" t="s">
        <v>45</v>
      </c>
      <c r="G406" t="s">
        <v>257</v>
      </c>
      <c r="H406" t="s">
        <v>214</v>
      </c>
      <c r="I406">
        <v>9.1</v>
      </c>
      <c r="J406">
        <v>21.7</v>
      </c>
      <c r="K406">
        <v>0</v>
      </c>
      <c r="L406" t="s">
        <v>27</v>
      </c>
      <c r="M406">
        <v>0</v>
      </c>
      <c r="N406" t="s">
        <v>27</v>
      </c>
      <c r="O406">
        <v>0</v>
      </c>
      <c r="P406" t="s">
        <v>27</v>
      </c>
      <c r="Q406">
        <v>582</v>
      </c>
      <c r="R406">
        <v>27.22</v>
      </c>
      <c r="S406">
        <v>3.5</v>
      </c>
      <c r="T406">
        <v>4.3</v>
      </c>
      <c r="U406" t="s">
        <v>75</v>
      </c>
      <c r="V406">
        <f t="shared" si="6"/>
        <v>0</v>
      </c>
    </row>
    <row r="407" spans="1:22" hidden="1" x14ac:dyDescent="0.3">
      <c r="A407" s="1">
        <v>45475</v>
      </c>
      <c r="B407" s="2">
        <v>0.63133101851851847</v>
      </c>
      <c r="C407" t="s">
        <v>1035</v>
      </c>
      <c r="D407" t="s">
        <v>37</v>
      </c>
      <c r="E407" t="s">
        <v>1036</v>
      </c>
      <c r="F407" t="s">
        <v>39</v>
      </c>
      <c r="G407" t="s">
        <v>55</v>
      </c>
      <c r="H407" t="s">
        <v>229</v>
      </c>
      <c r="I407">
        <v>3.6</v>
      </c>
      <c r="J407">
        <v>18.600000000000001</v>
      </c>
      <c r="L407" t="s">
        <v>27</v>
      </c>
      <c r="N407" t="s">
        <v>27</v>
      </c>
      <c r="P407" t="s">
        <v>27</v>
      </c>
      <c r="Q407">
        <v>133</v>
      </c>
      <c r="R407">
        <v>31.65</v>
      </c>
      <c r="S407">
        <v>3.2</v>
      </c>
      <c r="T407">
        <v>4.4000000000000004</v>
      </c>
      <c r="U407" t="s">
        <v>35</v>
      </c>
      <c r="V407">
        <f t="shared" si="6"/>
        <v>0</v>
      </c>
    </row>
    <row r="408" spans="1:22" hidden="1" x14ac:dyDescent="0.3">
      <c r="A408" s="1">
        <v>45349</v>
      </c>
      <c r="B408" s="2">
        <v>0.39797453703703706</v>
      </c>
      <c r="C408" t="s">
        <v>1037</v>
      </c>
      <c r="D408" t="s">
        <v>37</v>
      </c>
      <c r="E408" t="s">
        <v>1038</v>
      </c>
      <c r="F408" t="s">
        <v>39</v>
      </c>
      <c r="G408" t="s">
        <v>264</v>
      </c>
      <c r="H408" t="s">
        <v>219</v>
      </c>
      <c r="I408">
        <v>6.8</v>
      </c>
      <c r="J408">
        <v>21</v>
      </c>
      <c r="L408" t="s">
        <v>27</v>
      </c>
      <c r="N408" t="s">
        <v>27</v>
      </c>
      <c r="P408" t="s">
        <v>27</v>
      </c>
      <c r="Q408">
        <v>508</v>
      </c>
      <c r="R408">
        <v>38.25</v>
      </c>
      <c r="S408">
        <v>3.2</v>
      </c>
      <c r="T408">
        <v>5</v>
      </c>
      <c r="U408" t="s">
        <v>138</v>
      </c>
      <c r="V408">
        <f t="shared" si="6"/>
        <v>0</v>
      </c>
    </row>
    <row r="409" spans="1:22" hidden="1" x14ac:dyDescent="0.3">
      <c r="A409" s="1">
        <v>45397</v>
      </c>
      <c r="B409" s="2">
        <v>0.51762731481481483</v>
      </c>
      <c r="C409" t="s">
        <v>1039</v>
      </c>
      <c r="D409" t="s">
        <v>107</v>
      </c>
      <c r="E409" t="s">
        <v>1040</v>
      </c>
      <c r="F409" t="s">
        <v>39</v>
      </c>
      <c r="G409" t="s">
        <v>480</v>
      </c>
      <c r="H409" t="s">
        <v>394</v>
      </c>
      <c r="I409">
        <v>9.5</v>
      </c>
      <c r="K409">
        <v>1</v>
      </c>
      <c r="L409" t="s">
        <v>211</v>
      </c>
      <c r="N409" t="s">
        <v>27</v>
      </c>
      <c r="P409" t="s">
        <v>27</v>
      </c>
      <c r="U409" t="s">
        <v>27</v>
      </c>
      <c r="V409">
        <f t="shared" si="6"/>
        <v>1</v>
      </c>
    </row>
    <row r="410" spans="1:22" x14ac:dyDescent="0.3">
      <c r="A410" s="1">
        <v>45504</v>
      </c>
      <c r="B410" s="2">
        <v>0.92586805555555551</v>
      </c>
      <c r="C410" t="s">
        <v>1041</v>
      </c>
      <c r="D410" t="s">
        <v>37</v>
      </c>
      <c r="E410" t="s">
        <v>1042</v>
      </c>
      <c r="F410" t="s">
        <v>50</v>
      </c>
      <c r="G410" t="s">
        <v>93</v>
      </c>
      <c r="H410" t="s">
        <v>352</v>
      </c>
      <c r="I410">
        <v>5</v>
      </c>
      <c r="J410">
        <v>22</v>
      </c>
      <c r="K410">
        <v>0</v>
      </c>
      <c r="L410" t="s">
        <v>27</v>
      </c>
      <c r="M410">
        <v>0</v>
      </c>
      <c r="N410" t="s">
        <v>27</v>
      </c>
      <c r="O410">
        <v>0</v>
      </c>
      <c r="P410" t="s">
        <v>27</v>
      </c>
      <c r="Q410">
        <v>999</v>
      </c>
      <c r="R410">
        <v>12.14</v>
      </c>
      <c r="S410">
        <v>4.4000000000000004</v>
      </c>
      <c r="T410">
        <v>4.5999999999999996</v>
      </c>
      <c r="U410" t="s">
        <v>98</v>
      </c>
      <c r="V410">
        <f t="shared" si="6"/>
        <v>0</v>
      </c>
    </row>
    <row r="411" spans="1:22" hidden="1" x14ac:dyDescent="0.3">
      <c r="A411" s="1">
        <v>45579</v>
      </c>
      <c r="B411" s="2">
        <v>0.98559027777777775</v>
      </c>
      <c r="C411" t="s">
        <v>1043</v>
      </c>
      <c r="D411" t="s">
        <v>37</v>
      </c>
      <c r="E411" t="s">
        <v>1044</v>
      </c>
      <c r="F411" t="s">
        <v>39</v>
      </c>
      <c r="G411" t="s">
        <v>429</v>
      </c>
      <c r="H411" t="s">
        <v>185</v>
      </c>
      <c r="I411">
        <v>11</v>
      </c>
      <c r="J411">
        <v>25.8</v>
      </c>
      <c r="L411" t="s">
        <v>27</v>
      </c>
      <c r="N411" t="s">
        <v>27</v>
      </c>
      <c r="P411" t="s">
        <v>27</v>
      </c>
      <c r="Q411">
        <v>713</v>
      </c>
      <c r="R411">
        <v>9.76</v>
      </c>
      <c r="S411">
        <v>4.3</v>
      </c>
      <c r="T411">
        <v>4.0999999999999996</v>
      </c>
      <c r="U411" t="s">
        <v>35</v>
      </c>
      <c r="V411">
        <f t="shared" si="6"/>
        <v>0</v>
      </c>
    </row>
    <row r="412" spans="1:22" x14ac:dyDescent="0.3">
      <c r="A412" s="1">
        <v>45649</v>
      </c>
      <c r="B412" s="2">
        <v>0.79194444444444445</v>
      </c>
      <c r="C412" t="s">
        <v>1045</v>
      </c>
      <c r="D412" t="s">
        <v>37</v>
      </c>
      <c r="E412" t="s">
        <v>1046</v>
      </c>
      <c r="F412" t="s">
        <v>45</v>
      </c>
      <c r="G412" t="s">
        <v>181</v>
      </c>
      <c r="H412" t="s">
        <v>144</v>
      </c>
      <c r="I412">
        <v>14.3</v>
      </c>
      <c r="J412">
        <v>35.200000000000003</v>
      </c>
      <c r="K412">
        <v>0</v>
      </c>
      <c r="L412" t="s">
        <v>27</v>
      </c>
      <c r="M412">
        <v>0</v>
      </c>
      <c r="N412" t="s">
        <v>27</v>
      </c>
      <c r="O412">
        <v>0</v>
      </c>
      <c r="P412" t="s">
        <v>27</v>
      </c>
      <c r="Q412">
        <v>96</v>
      </c>
      <c r="R412">
        <v>10.63</v>
      </c>
      <c r="S412">
        <v>4.7</v>
      </c>
      <c r="T412">
        <v>4.5</v>
      </c>
      <c r="U412" t="s">
        <v>35</v>
      </c>
      <c r="V412">
        <f t="shared" si="6"/>
        <v>0</v>
      </c>
    </row>
    <row r="413" spans="1:22" hidden="1" x14ac:dyDescent="0.3">
      <c r="A413" s="1">
        <v>45533</v>
      </c>
      <c r="B413" s="2">
        <v>0.82434027777777774</v>
      </c>
      <c r="C413" t="s">
        <v>1047</v>
      </c>
      <c r="D413" t="s">
        <v>37</v>
      </c>
      <c r="E413" t="s">
        <v>1048</v>
      </c>
      <c r="F413" t="s">
        <v>39</v>
      </c>
      <c r="G413" t="s">
        <v>132</v>
      </c>
      <c r="H413" t="s">
        <v>56</v>
      </c>
      <c r="I413">
        <v>11.4</v>
      </c>
      <c r="J413">
        <v>36.799999999999997</v>
      </c>
      <c r="L413" t="s">
        <v>27</v>
      </c>
      <c r="N413" t="s">
        <v>27</v>
      </c>
      <c r="P413" t="s">
        <v>27</v>
      </c>
      <c r="Q413">
        <v>595</v>
      </c>
      <c r="R413">
        <v>15.32</v>
      </c>
      <c r="S413">
        <v>4.5999999999999996</v>
      </c>
      <c r="T413">
        <v>5</v>
      </c>
      <c r="U413" t="s">
        <v>35</v>
      </c>
      <c r="V413">
        <f t="shared" si="6"/>
        <v>0</v>
      </c>
    </row>
    <row r="414" spans="1:22" hidden="1" x14ac:dyDescent="0.3">
      <c r="A414" s="1">
        <v>45541</v>
      </c>
      <c r="B414" s="2">
        <v>0.69694444444444448</v>
      </c>
      <c r="C414" t="s">
        <v>1049</v>
      </c>
      <c r="D414" t="s">
        <v>84</v>
      </c>
      <c r="E414" t="s">
        <v>1050</v>
      </c>
      <c r="F414" t="s">
        <v>31</v>
      </c>
      <c r="G414" t="s">
        <v>64</v>
      </c>
      <c r="H414" t="s">
        <v>299</v>
      </c>
      <c r="I414">
        <v>4.8</v>
      </c>
      <c r="L414" t="s">
        <v>27</v>
      </c>
      <c r="M414">
        <v>1</v>
      </c>
      <c r="N414" t="s">
        <v>324</v>
      </c>
      <c r="P414" t="s">
        <v>27</v>
      </c>
      <c r="U414" t="s">
        <v>27</v>
      </c>
      <c r="V414">
        <f t="shared" si="6"/>
        <v>1</v>
      </c>
    </row>
    <row r="415" spans="1:22" hidden="1" x14ac:dyDescent="0.3">
      <c r="A415" s="1">
        <v>45373</v>
      </c>
      <c r="B415" s="2">
        <v>0.70283564814814814</v>
      </c>
      <c r="C415" t="s">
        <v>1051</v>
      </c>
      <c r="D415" t="s">
        <v>37</v>
      </c>
      <c r="E415" t="s">
        <v>1052</v>
      </c>
      <c r="F415" t="s">
        <v>39</v>
      </c>
      <c r="G415" t="s">
        <v>51</v>
      </c>
      <c r="H415" t="s">
        <v>115</v>
      </c>
      <c r="I415">
        <v>12.2</v>
      </c>
      <c r="J415">
        <v>20.5</v>
      </c>
      <c r="L415" t="s">
        <v>27</v>
      </c>
      <c r="N415" t="s">
        <v>27</v>
      </c>
      <c r="P415" t="s">
        <v>27</v>
      </c>
      <c r="Q415">
        <v>256</v>
      </c>
      <c r="R415">
        <v>8.76</v>
      </c>
      <c r="S415">
        <v>4.5</v>
      </c>
      <c r="T415">
        <v>5</v>
      </c>
      <c r="U415" t="s">
        <v>42</v>
      </c>
      <c r="V415">
        <f t="shared" si="6"/>
        <v>0</v>
      </c>
    </row>
    <row r="416" spans="1:22" hidden="1" x14ac:dyDescent="0.3">
      <c r="A416" s="1">
        <v>45637</v>
      </c>
      <c r="B416" s="2">
        <v>0.42887731481481484</v>
      </c>
      <c r="C416" t="s">
        <v>1053</v>
      </c>
      <c r="D416" t="s">
        <v>37</v>
      </c>
      <c r="E416" t="s">
        <v>1054</v>
      </c>
      <c r="F416" t="s">
        <v>39</v>
      </c>
      <c r="G416" t="s">
        <v>73</v>
      </c>
      <c r="H416" t="s">
        <v>787</v>
      </c>
      <c r="I416">
        <v>11.8</v>
      </c>
      <c r="J416">
        <v>37.200000000000003</v>
      </c>
      <c r="L416" t="s">
        <v>27</v>
      </c>
      <c r="N416" t="s">
        <v>27</v>
      </c>
      <c r="P416" t="s">
        <v>27</v>
      </c>
      <c r="Q416">
        <v>449</v>
      </c>
      <c r="R416">
        <v>22.4</v>
      </c>
      <c r="S416">
        <v>4.9000000000000004</v>
      </c>
      <c r="T416">
        <v>4.5</v>
      </c>
      <c r="U416" t="s">
        <v>98</v>
      </c>
      <c r="V416">
        <f t="shared" si="6"/>
        <v>0</v>
      </c>
    </row>
    <row r="417" spans="1:22" x14ac:dyDescent="0.3">
      <c r="A417" s="1">
        <v>45513</v>
      </c>
      <c r="B417" s="2">
        <v>0.93959490740740736</v>
      </c>
      <c r="C417" t="s">
        <v>1055</v>
      </c>
      <c r="D417" t="s">
        <v>84</v>
      </c>
      <c r="E417" t="s">
        <v>1056</v>
      </c>
      <c r="F417" t="s">
        <v>50</v>
      </c>
      <c r="G417" t="s">
        <v>219</v>
      </c>
      <c r="H417" t="s">
        <v>68</v>
      </c>
      <c r="I417">
        <v>7.8</v>
      </c>
      <c r="J417">
        <v>0</v>
      </c>
      <c r="K417">
        <v>0</v>
      </c>
      <c r="L417" t="s">
        <v>27</v>
      </c>
      <c r="M417">
        <v>1</v>
      </c>
      <c r="N417" t="s">
        <v>105</v>
      </c>
      <c r="O417">
        <v>0</v>
      </c>
      <c r="P417" t="s">
        <v>27</v>
      </c>
      <c r="Q417">
        <v>0</v>
      </c>
      <c r="R417">
        <v>0</v>
      </c>
      <c r="S417">
        <v>0</v>
      </c>
      <c r="T417">
        <v>0</v>
      </c>
      <c r="U417" t="s">
        <v>27</v>
      </c>
      <c r="V417">
        <f t="shared" si="6"/>
        <v>1</v>
      </c>
    </row>
    <row r="418" spans="1:22" x14ac:dyDescent="0.3">
      <c r="A418" s="1">
        <v>45325</v>
      </c>
      <c r="B418" s="2">
        <v>0.82166666666666666</v>
      </c>
      <c r="C418" t="s">
        <v>1057</v>
      </c>
      <c r="D418" t="s">
        <v>37</v>
      </c>
      <c r="E418" t="s">
        <v>1058</v>
      </c>
      <c r="F418" t="s">
        <v>45</v>
      </c>
      <c r="G418" t="s">
        <v>311</v>
      </c>
      <c r="H418" t="s">
        <v>480</v>
      </c>
      <c r="I418">
        <v>13.4</v>
      </c>
      <c r="J418">
        <v>40</v>
      </c>
      <c r="K418">
        <v>0</v>
      </c>
      <c r="L418" t="s">
        <v>27</v>
      </c>
      <c r="M418">
        <v>0</v>
      </c>
      <c r="N418" t="s">
        <v>27</v>
      </c>
      <c r="O418">
        <v>0</v>
      </c>
      <c r="P418" t="s">
        <v>27</v>
      </c>
      <c r="Q418">
        <v>373</v>
      </c>
      <c r="R418">
        <v>12.73</v>
      </c>
      <c r="S418">
        <v>4.5999999999999996</v>
      </c>
      <c r="T418">
        <v>4.2</v>
      </c>
      <c r="U418" t="s">
        <v>75</v>
      </c>
      <c r="V418">
        <f t="shared" si="6"/>
        <v>0</v>
      </c>
    </row>
    <row r="419" spans="1:22" hidden="1" x14ac:dyDescent="0.3">
      <c r="A419" s="1">
        <v>45497</v>
      </c>
      <c r="B419" s="2">
        <v>0.25634259259259257</v>
      </c>
      <c r="C419" t="s">
        <v>1059</v>
      </c>
      <c r="D419" t="s">
        <v>37</v>
      </c>
      <c r="E419" t="s">
        <v>1060</v>
      </c>
      <c r="F419" t="s">
        <v>59</v>
      </c>
      <c r="G419" t="s">
        <v>364</v>
      </c>
      <c r="H419" t="s">
        <v>160</v>
      </c>
      <c r="I419">
        <v>2.4</v>
      </c>
      <c r="J419">
        <v>38.5</v>
      </c>
      <c r="L419" t="s">
        <v>27</v>
      </c>
      <c r="N419" t="s">
        <v>27</v>
      </c>
      <c r="P419" t="s">
        <v>27</v>
      </c>
      <c r="Q419">
        <v>445</v>
      </c>
      <c r="R419">
        <v>28.77</v>
      </c>
      <c r="S419">
        <v>4.2</v>
      </c>
      <c r="T419">
        <v>4.2</v>
      </c>
      <c r="U419" t="s">
        <v>35</v>
      </c>
      <c r="V419">
        <f t="shared" si="6"/>
        <v>0</v>
      </c>
    </row>
    <row r="420" spans="1:22" x14ac:dyDescent="0.3">
      <c r="A420" s="1">
        <v>45584</v>
      </c>
      <c r="B420" s="2">
        <v>0.44694444444444442</v>
      </c>
      <c r="C420" t="s">
        <v>1061</v>
      </c>
      <c r="D420" t="s">
        <v>37</v>
      </c>
      <c r="E420" t="s">
        <v>1062</v>
      </c>
      <c r="F420" t="s">
        <v>45</v>
      </c>
      <c r="G420" t="s">
        <v>145</v>
      </c>
      <c r="H420" t="s">
        <v>441</v>
      </c>
      <c r="I420">
        <v>7.4</v>
      </c>
      <c r="J420">
        <v>20.6</v>
      </c>
      <c r="K420">
        <v>0</v>
      </c>
      <c r="L420" t="s">
        <v>27</v>
      </c>
      <c r="M420">
        <v>0</v>
      </c>
      <c r="N420" t="s">
        <v>27</v>
      </c>
      <c r="O420">
        <v>0</v>
      </c>
      <c r="P420" t="s">
        <v>27</v>
      </c>
      <c r="Q420">
        <v>1563</v>
      </c>
      <c r="R420">
        <v>8.86</v>
      </c>
      <c r="S420">
        <v>4.7</v>
      </c>
      <c r="T420">
        <v>4.5999999999999996</v>
      </c>
      <c r="U420" t="s">
        <v>75</v>
      </c>
      <c r="V420">
        <f t="shared" si="6"/>
        <v>0</v>
      </c>
    </row>
    <row r="421" spans="1:22" hidden="1" x14ac:dyDescent="0.3">
      <c r="A421" s="1">
        <v>45594</v>
      </c>
      <c r="B421" s="2">
        <v>0.2658564814814815</v>
      </c>
      <c r="C421" t="s">
        <v>1063</v>
      </c>
      <c r="D421" t="s">
        <v>84</v>
      </c>
      <c r="E421" t="s">
        <v>1064</v>
      </c>
      <c r="F421" t="s">
        <v>39</v>
      </c>
      <c r="G421" t="s">
        <v>302</v>
      </c>
      <c r="H421" t="s">
        <v>353</v>
      </c>
      <c r="I421">
        <v>4.0999999999999996</v>
      </c>
      <c r="L421" t="s">
        <v>27</v>
      </c>
      <c r="M421">
        <v>1</v>
      </c>
      <c r="N421" t="s">
        <v>88</v>
      </c>
      <c r="P421" t="s">
        <v>27</v>
      </c>
      <c r="U421" t="s">
        <v>27</v>
      </c>
      <c r="V421">
        <f t="shared" si="6"/>
        <v>1</v>
      </c>
    </row>
    <row r="422" spans="1:22" hidden="1" x14ac:dyDescent="0.3">
      <c r="A422" s="1">
        <v>45329</v>
      </c>
      <c r="B422" s="2">
        <v>0.79090277777777773</v>
      </c>
      <c r="C422" t="s">
        <v>1065</v>
      </c>
      <c r="D422" t="s">
        <v>22</v>
      </c>
      <c r="E422" t="s">
        <v>1066</v>
      </c>
      <c r="F422" t="s">
        <v>39</v>
      </c>
      <c r="G422" t="s">
        <v>307</v>
      </c>
      <c r="H422" t="s">
        <v>141</v>
      </c>
      <c r="L422" t="s">
        <v>27</v>
      </c>
      <c r="N422" t="s">
        <v>27</v>
      </c>
      <c r="P422" t="s">
        <v>27</v>
      </c>
      <c r="U422" t="s">
        <v>27</v>
      </c>
      <c r="V422">
        <f t="shared" si="6"/>
        <v>0</v>
      </c>
    </row>
    <row r="423" spans="1:22" hidden="1" x14ac:dyDescent="0.3">
      <c r="A423" s="1">
        <v>45380</v>
      </c>
      <c r="B423" s="2">
        <v>0.86265046296296299</v>
      </c>
      <c r="C423" t="s">
        <v>1067</v>
      </c>
      <c r="D423" t="s">
        <v>22</v>
      </c>
      <c r="E423" t="s">
        <v>1068</v>
      </c>
      <c r="F423" t="s">
        <v>31</v>
      </c>
      <c r="G423" t="s">
        <v>122</v>
      </c>
      <c r="H423" t="s">
        <v>539</v>
      </c>
      <c r="L423" t="s">
        <v>27</v>
      </c>
      <c r="N423" t="s">
        <v>27</v>
      </c>
      <c r="P423" t="s">
        <v>27</v>
      </c>
      <c r="U423" t="s">
        <v>27</v>
      </c>
      <c r="V423">
        <f t="shared" si="6"/>
        <v>0</v>
      </c>
    </row>
    <row r="424" spans="1:22" hidden="1" x14ac:dyDescent="0.3">
      <c r="A424" s="1">
        <v>45427</v>
      </c>
      <c r="B424" s="2">
        <v>0.62642361111111111</v>
      </c>
      <c r="C424" t="s">
        <v>1069</v>
      </c>
      <c r="D424" t="s">
        <v>37</v>
      </c>
      <c r="E424" t="s">
        <v>1070</v>
      </c>
      <c r="F424" t="s">
        <v>31</v>
      </c>
      <c r="G424" t="s">
        <v>795</v>
      </c>
      <c r="H424" t="s">
        <v>122</v>
      </c>
      <c r="I424">
        <v>12.2</v>
      </c>
      <c r="J424">
        <v>35.299999999999997</v>
      </c>
      <c r="L424" t="s">
        <v>27</v>
      </c>
      <c r="N424" t="s">
        <v>27</v>
      </c>
      <c r="P424" t="s">
        <v>27</v>
      </c>
      <c r="Q424">
        <v>486</v>
      </c>
      <c r="R424">
        <v>30.28</v>
      </c>
      <c r="S424">
        <v>4.5999999999999996</v>
      </c>
      <c r="T424">
        <v>4.8</v>
      </c>
      <c r="U424" t="s">
        <v>42</v>
      </c>
      <c r="V424">
        <f t="shared" si="6"/>
        <v>0</v>
      </c>
    </row>
    <row r="425" spans="1:22" x14ac:dyDescent="0.3">
      <c r="A425" s="1">
        <v>45463</v>
      </c>
      <c r="B425" s="2">
        <v>0.48204861111111114</v>
      </c>
      <c r="C425" t="s">
        <v>1071</v>
      </c>
      <c r="D425" t="s">
        <v>37</v>
      </c>
      <c r="E425" t="s">
        <v>1072</v>
      </c>
      <c r="F425" t="s">
        <v>45</v>
      </c>
      <c r="G425" t="s">
        <v>177</v>
      </c>
      <c r="H425" t="s">
        <v>422</v>
      </c>
      <c r="I425">
        <v>4.3</v>
      </c>
      <c r="J425">
        <v>33.1</v>
      </c>
      <c r="K425">
        <v>0</v>
      </c>
      <c r="L425" t="s">
        <v>27</v>
      </c>
      <c r="M425">
        <v>0</v>
      </c>
      <c r="N425" t="s">
        <v>27</v>
      </c>
      <c r="O425">
        <v>0</v>
      </c>
      <c r="P425" t="s">
        <v>27</v>
      </c>
      <c r="Q425">
        <v>480</v>
      </c>
      <c r="R425">
        <v>40.380000000000003</v>
      </c>
      <c r="S425">
        <v>4.2</v>
      </c>
      <c r="T425">
        <v>3.7</v>
      </c>
      <c r="U425" t="s">
        <v>75</v>
      </c>
      <c r="V425">
        <f t="shared" si="6"/>
        <v>0</v>
      </c>
    </row>
    <row r="426" spans="1:22" x14ac:dyDescent="0.3">
      <c r="A426" s="1">
        <v>45549</v>
      </c>
      <c r="B426" s="2">
        <v>0.4304513888888889</v>
      </c>
      <c r="C426" t="s">
        <v>1073</v>
      </c>
      <c r="D426" t="s">
        <v>37</v>
      </c>
      <c r="E426" t="s">
        <v>1074</v>
      </c>
      <c r="F426" t="s">
        <v>50</v>
      </c>
      <c r="G426" t="s">
        <v>461</v>
      </c>
      <c r="H426" t="s">
        <v>277</v>
      </c>
      <c r="I426">
        <v>11.1</v>
      </c>
      <c r="J426">
        <v>26.5</v>
      </c>
      <c r="K426">
        <v>0</v>
      </c>
      <c r="L426" t="s">
        <v>27</v>
      </c>
      <c r="M426">
        <v>0</v>
      </c>
      <c r="N426" t="s">
        <v>27</v>
      </c>
      <c r="O426">
        <v>0</v>
      </c>
      <c r="P426" t="s">
        <v>27</v>
      </c>
      <c r="Q426">
        <v>162</v>
      </c>
      <c r="R426">
        <v>45.56</v>
      </c>
      <c r="S426">
        <v>3.6</v>
      </c>
      <c r="T426">
        <v>4.3</v>
      </c>
      <c r="U426" t="s">
        <v>138</v>
      </c>
      <c r="V426">
        <f t="shared" si="6"/>
        <v>0</v>
      </c>
    </row>
    <row r="427" spans="1:22" x14ac:dyDescent="0.3">
      <c r="A427" s="1">
        <v>45400</v>
      </c>
      <c r="B427" s="2">
        <v>0.7386342592592593</v>
      </c>
      <c r="C427" t="s">
        <v>1075</v>
      </c>
      <c r="D427" t="s">
        <v>37</v>
      </c>
      <c r="E427" t="s">
        <v>1076</v>
      </c>
      <c r="F427" t="s">
        <v>50</v>
      </c>
      <c r="G427" t="s">
        <v>189</v>
      </c>
      <c r="H427" t="s">
        <v>104</v>
      </c>
      <c r="I427">
        <v>7.1</v>
      </c>
      <c r="J427">
        <v>34</v>
      </c>
      <c r="K427">
        <v>0</v>
      </c>
      <c r="L427" t="s">
        <v>27</v>
      </c>
      <c r="M427">
        <v>0</v>
      </c>
      <c r="N427" t="s">
        <v>27</v>
      </c>
      <c r="O427">
        <v>0</v>
      </c>
      <c r="P427" t="s">
        <v>27</v>
      </c>
      <c r="Q427">
        <v>964</v>
      </c>
      <c r="R427">
        <v>47.18</v>
      </c>
      <c r="S427">
        <v>4.5999999999999996</v>
      </c>
      <c r="T427">
        <v>4.5999999999999996</v>
      </c>
      <c r="U427" t="s">
        <v>42</v>
      </c>
      <c r="V427">
        <f t="shared" si="6"/>
        <v>0</v>
      </c>
    </row>
    <row r="428" spans="1:22" x14ac:dyDescent="0.3">
      <c r="A428" s="1">
        <v>45363</v>
      </c>
      <c r="B428" s="2">
        <v>0.76854166666666668</v>
      </c>
      <c r="C428" t="s">
        <v>1077</v>
      </c>
      <c r="D428" t="s">
        <v>37</v>
      </c>
      <c r="E428" t="s">
        <v>1078</v>
      </c>
      <c r="F428" t="s">
        <v>50</v>
      </c>
      <c r="G428" t="s">
        <v>87</v>
      </c>
      <c r="H428" t="s">
        <v>181</v>
      </c>
      <c r="I428">
        <v>3</v>
      </c>
      <c r="J428">
        <v>29.1</v>
      </c>
      <c r="K428">
        <v>0</v>
      </c>
      <c r="L428" t="s">
        <v>27</v>
      </c>
      <c r="M428">
        <v>0</v>
      </c>
      <c r="N428" t="s">
        <v>27</v>
      </c>
      <c r="O428">
        <v>0</v>
      </c>
      <c r="P428" t="s">
        <v>27</v>
      </c>
      <c r="Q428">
        <v>68</v>
      </c>
      <c r="R428">
        <v>46.93</v>
      </c>
      <c r="S428">
        <v>3.3</v>
      </c>
      <c r="T428">
        <v>4.9000000000000004</v>
      </c>
      <c r="U428" t="s">
        <v>75</v>
      </c>
      <c r="V428">
        <f t="shared" si="6"/>
        <v>0</v>
      </c>
    </row>
    <row r="429" spans="1:22" hidden="1" x14ac:dyDescent="0.3">
      <c r="A429" s="1">
        <v>45621</v>
      </c>
      <c r="B429" s="2">
        <v>0.76356481481481486</v>
      </c>
      <c r="C429" t="s">
        <v>1079</v>
      </c>
      <c r="D429" t="s">
        <v>84</v>
      </c>
      <c r="E429" t="s">
        <v>1080</v>
      </c>
      <c r="F429" t="s">
        <v>31</v>
      </c>
      <c r="G429" t="s">
        <v>118</v>
      </c>
      <c r="H429" t="s">
        <v>249</v>
      </c>
      <c r="I429">
        <v>9.8000000000000007</v>
      </c>
      <c r="L429" t="s">
        <v>27</v>
      </c>
      <c r="M429">
        <v>1</v>
      </c>
      <c r="N429" t="s">
        <v>324</v>
      </c>
      <c r="P429" t="s">
        <v>27</v>
      </c>
      <c r="U429" t="s">
        <v>27</v>
      </c>
      <c r="V429">
        <f t="shared" si="6"/>
        <v>1</v>
      </c>
    </row>
    <row r="430" spans="1:22" hidden="1" x14ac:dyDescent="0.3">
      <c r="A430" s="1">
        <v>45435</v>
      </c>
      <c r="B430" s="2">
        <v>0.79865740740740743</v>
      </c>
      <c r="C430" t="s">
        <v>1081</v>
      </c>
      <c r="D430" t="s">
        <v>37</v>
      </c>
      <c r="E430" t="s">
        <v>1082</v>
      </c>
      <c r="F430" t="s">
        <v>39</v>
      </c>
      <c r="G430" t="s">
        <v>336</v>
      </c>
      <c r="H430" t="s">
        <v>94</v>
      </c>
      <c r="I430">
        <v>3.5</v>
      </c>
      <c r="J430">
        <v>22.7</v>
      </c>
      <c r="L430" t="s">
        <v>27</v>
      </c>
      <c r="N430" t="s">
        <v>27</v>
      </c>
      <c r="P430" t="s">
        <v>27</v>
      </c>
      <c r="Q430">
        <v>77</v>
      </c>
      <c r="R430">
        <v>43.81</v>
      </c>
      <c r="S430">
        <v>4.5</v>
      </c>
      <c r="T430">
        <v>4.8</v>
      </c>
      <c r="U430" t="s">
        <v>98</v>
      </c>
      <c r="V430">
        <f t="shared" si="6"/>
        <v>0</v>
      </c>
    </row>
    <row r="431" spans="1:22" hidden="1" x14ac:dyDescent="0.3">
      <c r="A431" s="1">
        <v>45647</v>
      </c>
      <c r="B431" s="2">
        <v>0.84222222222222221</v>
      </c>
      <c r="C431" t="s">
        <v>1083</v>
      </c>
      <c r="D431" t="s">
        <v>37</v>
      </c>
      <c r="E431" t="s">
        <v>1084</v>
      </c>
      <c r="F431" t="s">
        <v>39</v>
      </c>
      <c r="G431" t="s">
        <v>436</v>
      </c>
      <c r="H431" t="s">
        <v>949</v>
      </c>
      <c r="I431">
        <v>6.2</v>
      </c>
      <c r="J431">
        <v>20.6</v>
      </c>
      <c r="L431" t="s">
        <v>27</v>
      </c>
      <c r="N431" t="s">
        <v>27</v>
      </c>
      <c r="P431" t="s">
        <v>27</v>
      </c>
      <c r="Q431">
        <v>1596</v>
      </c>
      <c r="R431">
        <v>38.53</v>
      </c>
      <c r="S431">
        <v>4.5999999999999996</v>
      </c>
      <c r="T431">
        <v>4.5</v>
      </c>
      <c r="U431" t="s">
        <v>42</v>
      </c>
      <c r="V431">
        <f t="shared" si="6"/>
        <v>0</v>
      </c>
    </row>
    <row r="432" spans="1:22" hidden="1" x14ac:dyDescent="0.3">
      <c r="A432" s="1">
        <v>45476</v>
      </c>
      <c r="B432" s="2">
        <v>0.37436342592592592</v>
      </c>
      <c r="C432" t="s">
        <v>1085</v>
      </c>
      <c r="D432" t="s">
        <v>84</v>
      </c>
      <c r="E432" t="s">
        <v>1086</v>
      </c>
      <c r="F432" t="s">
        <v>59</v>
      </c>
      <c r="G432" t="s">
        <v>173</v>
      </c>
      <c r="H432" t="s">
        <v>47</v>
      </c>
      <c r="I432">
        <v>7.4</v>
      </c>
      <c r="L432" t="s">
        <v>27</v>
      </c>
      <c r="M432">
        <v>1</v>
      </c>
      <c r="N432" t="s">
        <v>324</v>
      </c>
      <c r="P432" t="s">
        <v>27</v>
      </c>
      <c r="U432" t="s">
        <v>27</v>
      </c>
      <c r="V432">
        <f t="shared" si="6"/>
        <v>1</v>
      </c>
    </row>
    <row r="433" spans="1:22" hidden="1" x14ac:dyDescent="0.3">
      <c r="A433" s="1">
        <v>45338</v>
      </c>
      <c r="B433" s="2">
        <v>0.75932870370370376</v>
      </c>
      <c r="C433" t="s">
        <v>1087</v>
      </c>
      <c r="D433" t="s">
        <v>22</v>
      </c>
      <c r="E433" t="s">
        <v>1088</v>
      </c>
      <c r="F433" t="s">
        <v>39</v>
      </c>
      <c r="G433" t="s">
        <v>61</v>
      </c>
      <c r="H433" t="s">
        <v>207</v>
      </c>
      <c r="L433" t="s">
        <v>27</v>
      </c>
      <c r="N433" t="s">
        <v>27</v>
      </c>
      <c r="P433" t="s">
        <v>27</v>
      </c>
      <c r="U433" t="s">
        <v>27</v>
      </c>
      <c r="V433">
        <f t="shared" si="6"/>
        <v>0</v>
      </c>
    </row>
    <row r="434" spans="1:22" x14ac:dyDescent="0.3">
      <c r="A434" s="1">
        <v>45497</v>
      </c>
      <c r="B434" s="2">
        <v>0.82877314814814818</v>
      </c>
      <c r="C434" t="s">
        <v>1089</v>
      </c>
      <c r="D434" t="s">
        <v>37</v>
      </c>
      <c r="E434" t="s">
        <v>1090</v>
      </c>
      <c r="F434" t="s">
        <v>50</v>
      </c>
      <c r="G434" t="s">
        <v>385</v>
      </c>
      <c r="H434" t="s">
        <v>378</v>
      </c>
      <c r="I434">
        <v>9.9</v>
      </c>
      <c r="J434">
        <v>26.6</v>
      </c>
      <c r="K434">
        <v>0</v>
      </c>
      <c r="L434" t="s">
        <v>27</v>
      </c>
      <c r="M434">
        <v>0</v>
      </c>
      <c r="N434" t="s">
        <v>27</v>
      </c>
      <c r="O434">
        <v>0</v>
      </c>
      <c r="P434" t="s">
        <v>27</v>
      </c>
      <c r="Q434">
        <v>983</v>
      </c>
      <c r="R434">
        <v>33.61</v>
      </c>
      <c r="S434">
        <v>3.7</v>
      </c>
      <c r="T434">
        <v>4.5999999999999996</v>
      </c>
      <c r="U434" t="s">
        <v>75</v>
      </c>
      <c r="V434">
        <f t="shared" si="6"/>
        <v>0</v>
      </c>
    </row>
    <row r="435" spans="1:22" hidden="1" x14ac:dyDescent="0.3">
      <c r="A435" s="1">
        <v>45435</v>
      </c>
      <c r="B435" s="2">
        <v>1.9293981481481481E-2</v>
      </c>
      <c r="C435" t="s">
        <v>1091</v>
      </c>
      <c r="D435" t="s">
        <v>37</v>
      </c>
      <c r="E435" t="s">
        <v>1092</v>
      </c>
      <c r="F435" t="s">
        <v>59</v>
      </c>
      <c r="G435" t="s">
        <v>922</v>
      </c>
      <c r="H435" t="s">
        <v>207</v>
      </c>
      <c r="I435">
        <v>3</v>
      </c>
      <c r="J435">
        <v>29.4</v>
      </c>
      <c r="L435" t="s">
        <v>27</v>
      </c>
      <c r="N435" t="s">
        <v>27</v>
      </c>
      <c r="P435" t="s">
        <v>27</v>
      </c>
      <c r="Q435">
        <v>68</v>
      </c>
      <c r="R435">
        <v>24.62</v>
      </c>
      <c r="S435">
        <v>5</v>
      </c>
      <c r="T435">
        <v>3.7</v>
      </c>
      <c r="U435" t="s">
        <v>75</v>
      </c>
      <c r="V435">
        <f t="shared" si="6"/>
        <v>0</v>
      </c>
    </row>
    <row r="436" spans="1:22" x14ac:dyDescent="0.3">
      <c r="A436" s="1">
        <v>45416</v>
      </c>
      <c r="B436" s="2">
        <v>0.916875</v>
      </c>
      <c r="C436" t="s">
        <v>1093</v>
      </c>
      <c r="D436" t="s">
        <v>37</v>
      </c>
      <c r="E436" t="s">
        <v>1094</v>
      </c>
      <c r="F436" t="s">
        <v>45</v>
      </c>
      <c r="G436" t="s">
        <v>373</v>
      </c>
      <c r="H436" t="s">
        <v>603</v>
      </c>
      <c r="I436">
        <v>11.6</v>
      </c>
      <c r="J436">
        <v>32</v>
      </c>
      <c r="K436">
        <v>0</v>
      </c>
      <c r="L436" t="s">
        <v>27</v>
      </c>
      <c r="M436">
        <v>0</v>
      </c>
      <c r="N436" t="s">
        <v>27</v>
      </c>
      <c r="O436">
        <v>0</v>
      </c>
      <c r="P436" t="s">
        <v>27</v>
      </c>
      <c r="Q436">
        <v>493</v>
      </c>
      <c r="R436">
        <v>33.799999999999997</v>
      </c>
      <c r="S436">
        <v>4.9000000000000004</v>
      </c>
      <c r="T436">
        <v>4.2</v>
      </c>
      <c r="U436" t="s">
        <v>35</v>
      </c>
      <c r="V436">
        <f t="shared" si="6"/>
        <v>0</v>
      </c>
    </row>
    <row r="437" spans="1:22" hidden="1" x14ac:dyDescent="0.3">
      <c r="A437" s="1">
        <v>45567</v>
      </c>
      <c r="B437" s="2">
        <v>0.71603009259259254</v>
      </c>
      <c r="C437" t="s">
        <v>1095</v>
      </c>
      <c r="D437" t="s">
        <v>84</v>
      </c>
      <c r="E437" t="s">
        <v>1096</v>
      </c>
      <c r="F437" t="s">
        <v>31</v>
      </c>
      <c r="G437" t="s">
        <v>473</v>
      </c>
      <c r="H437" t="s">
        <v>536</v>
      </c>
      <c r="I437">
        <v>5.8</v>
      </c>
      <c r="L437" t="s">
        <v>27</v>
      </c>
      <c r="M437">
        <v>1</v>
      </c>
      <c r="N437" t="s">
        <v>88</v>
      </c>
      <c r="P437" t="s">
        <v>27</v>
      </c>
      <c r="U437" t="s">
        <v>27</v>
      </c>
      <c r="V437">
        <f t="shared" si="6"/>
        <v>1</v>
      </c>
    </row>
    <row r="438" spans="1:22" hidden="1" x14ac:dyDescent="0.3">
      <c r="A438" s="1">
        <v>45644</v>
      </c>
      <c r="B438" s="2">
        <v>0.80812499999999998</v>
      </c>
      <c r="C438" t="s">
        <v>1097</v>
      </c>
      <c r="D438" t="s">
        <v>37</v>
      </c>
      <c r="E438" t="s">
        <v>1098</v>
      </c>
      <c r="F438" t="s">
        <v>39</v>
      </c>
      <c r="G438" t="s">
        <v>144</v>
      </c>
      <c r="H438" t="s">
        <v>33</v>
      </c>
      <c r="I438">
        <v>3.2</v>
      </c>
      <c r="J438">
        <v>44.4</v>
      </c>
      <c r="L438" t="s">
        <v>27</v>
      </c>
      <c r="N438" t="s">
        <v>27</v>
      </c>
      <c r="P438" t="s">
        <v>27</v>
      </c>
      <c r="Q438">
        <v>745</v>
      </c>
      <c r="R438">
        <v>32.090000000000003</v>
      </c>
      <c r="S438">
        <v>4.5999999999999996</v>
      </c>
      <c r="T438">
        <v>4.3</v>
      </c>
      <c r="U438" t="s">
        <v>138</v>
      </c>
      <c r="V438">
        <f t="shared" si="6"/>
        <v>0</v>
      </c>
    </row>
    <row r="439" spans="1:22" hidden="1" x14ac:dyDescent="0.3">
      <c r="A439" s="1">
        <v>45294</v>
      </c>
      <c r="B439" s="2">
        <v>0.682037037037037</v>
      </c>
      <c r="C439" t="s">
        <v>1099</v>
      </c>
      <c r="D439" t="s">
        <v>84</v>
      </c>
      <c r="E439" t="s">
        <v>1100</v>
      </c>
      <c r="F439" t="s">
        <v>24</v>
      </c>
      <c r="G439" t="s">
        <v>373</v>
      </c>
      <c r="H439" t="s">
        <v>164</v>
      </c>
      <c r="I439">
        <v>6.9</v>
      </c>
      <c r="L439" t="s">
        <v>27</v>
      </c>
      <c r="M439">
        <v>1</v>
      </c>
      <c r="N439" t="s">
        <v>105</v>
      </c>
      <c r="P439" t="s">
        <v>27</v>
      </c>
      <c r="U439" t="s">
        <v>27</v>
      </c>
      <c r="V439">
        <f t="shared" si="6"/>
        <v>1</v>
      </c>
    </row>
    <row r="440" spans="1:22" x14ac:dyDescent="0.3">
      <c r="A440" s="1">
        <v>45475</v>
      </c>
      <c r="B440" s="2">
        <v>0.49190972222222223</v>
      </c>
      <c r="C440" t="s">
        <v>1101</v>
      </c>
      <c r="D440" t="s">
        <v>37</v>
      </c>
      <c r="E440" t="s">
        <v>1102</v>
      </c>
      <c r="F440" t="s">
        <v>45</v>
      </c>
      <c r="G440" t="s">
        <v>47</v>
      </c>
      <c r="H440" t="s">
        <v>32</v>
      </c>
      <c r="I440">
        <v>14.5</v>
      </c>
      <c r="J440">
        <v>40.4</v>
      </c>
      <c r="K440">
        <v>0</v>
      </c>
      <c r="L440" t="s">
        <v>27</v>
      </c>
      <c r="M440">
        <v>0</v>
      </c>
      <c r="N440" t="s">
        <v>27</v>
      </c>
      <c r="O440">
        <v>0</v>
      </c>
      <c r="P440" t="s">
        <v>27</v>
      </c>
      <c r="Q440">
        <v>304</v>
      </c>
      <c r="R440">
        <v>13.99</v>
      </c>
      <c r="S440">
        <v>4.8</v>
      </c>
      <c r="T440">
        <v>4.5</v>
      </c>
      <c r="U440" t="s">
        <v>98</v>
      </c>
      <c r="V440">
        <f t="shared" si="6"/>
        <v>0</v>
      </c>
    </row>
    <row r="441" spans="1:22" hidden="1" x14ac:dyDescent="0.3">
      <c r="A441" s="1">
        <v>45534</v>
      </c>
      <c r="B441" s="2">
        <v>0.29679398148148151</v>
      </c>
      <c r="C441" t="s">
        <v>1103</v>
      </c>
      <c r="D441" t="s">
        <v>84</v>
      </c>
      <c r="E441" t="s">
        <v>1104</v>
      </c>
      <c r="F441" t="s">
        <v>24</v>
      </c>
      <c r="G441" t="s">
        <v>441</v>
      </c>
      <c r="H441" t="s">
        <v>417</v>
      </c>
      <c r="I441">
        <v>4.7</v>
      </c>
      <c r="L441" t="s">
        <v>27</v>
      </c>
      <c r="M441">
        <v>1</v>
      </c>
      <c r="N441" t="s">
        <v>88</v>
      </c>
      <c r="P441" t="s">
        <v>27</v>
      </c>
      <c r="U441" t="s">
        <v>27</v>
      </c>
      <c r="V441">
        <f t="shared" si="6"/>
        <v>1</v>
      </c>
    </row>
    <row r="442" spans="1:22" hidden="1" x14ac:dyDescent="0.3">
      <c r="A442" s="1">
        <v>45625</v>
      </c>
      <c r="B442" s="2">
        <v>0.77670138888888884</v>
      </c>
      <c r="C442" t="s">
        <v>1105</v>
      </c>
      <c r="D442" t="s">
        <v>37</v>
      </c>
      <c r="E442" t="s">
        <v>1106</v>
      </c>
      <c r="F442" t="s">
        <v>39</v>
      </c>
      <c r="G442" t="s">
        <v>539</v>
      </c>
      <c r="H442" t="s">
        <v>1022</v>
      </c>
      <c r="I442">
        <v>9</v>
      </c>
      <c r="J442">
        <v>17.100000000000001</v>
      </c>
      <c r="L442" t="s">
        <v>27</v>
      </c>
      <c r="N442" t="s">
        <v>27</v>
      </c>
      <c r="P442" t="s">
        <v>27</v>
      </c>
      <c r="Q442">
        <v>402</v>
      </c>
      <c r="R442">
        <v>14.13</v>
      </c>
      <c r="S442">
        <v>4.5999999999999996</v>
      </c>
      <c r="T442">
        <v>4.0999999999999996</v>
      </c>
      <c r="U442" t="s">
        <v>35</v>
      </c>
      <c r="V442">
        <f t="shared" si="6"/>
        <v>0</v>
      </c>
    </row>
    <row r="443" spans="1:22" hidden="1" x14ac:dyDescent="0.3">
      <c r="A443" s="1">
        <v>45562</v>
      </c>
      <c r="B443" s="2">
        <v>0.78207175925925931</v>
      </c>
      <c r="C443" t="s">
        <v>1107</v>
      </c>
      <c r="D443" t="s">
        <v>22</v>
      </c>
      <c r="E443" t="s">
        <v>1108</v>
      </c>
      <c r="F443" t="s">
        <v>39</v>
      </c>
      <c r="G443" t="s">
        <v>173</v>
      </c>
      <c r="H443" t="s">
        <v>121</v>
      </c>
      <c r="L443" t="s">
        <v>27</v>
      </c>
      <c r="N443" t="s">
        <v>27</v>
      </c>
      <c r="P443" t="s">
        <v>27</v>
      </c>
      <c r="U443" t="s">
        <v>27</v>
      </c>
      <c r="V443">
        <f t="shared" si="6"/>
        <v>0</v>
      </c>
    </row>
    <row r="444" spans="1:22" hidden="1" x14ac:dyDescent="0.3">
      <c r="A444" s="1">
        <v>45317</v>
      </c>
      <c r="B444" s="2">
        <v>0.68210648148148145</v>
      </c>
      <c r="C444" t="s">
        <v>1109</v>
      </c>
      <c r="D444" t="s">
        <v>37</v>
      </c>
      <c r="E444" t="s">
        <v>1110</v>
      </c>
      <c r="F444" t="s">
        <v>59</v>
      </c>
      <c r="G444" t="s">
        <v>197</v>
      </c>
      <c r="H444" t="s">
        <v>25</v>
      </c>
      <c r="I444">
        <v>12.7</v>
      </c>
      <c r="J444">
        <v>36.5</v>
      </c>
      <c r="L444" t="s">
        <v>27</v>
      </c>
      <c r="N444" t="s">
        <v>27</v>
      </c>
      <c r="P444" t="s">
        <v>27</v>
      </c>
      <c r="Q444">
        <v>320</v>
      </c>
      <c r="R444">
        <v>34.86</v>
      </c>
      <c r="S444">
        <v>5</v>
      </c>
      <c r="T444">
        <v>4.5</v>
      </c>
      <c r="U444" t="s">
        <v>75</v>
      </c>
      <c r="V444">
        <f t="shared" si="6"/>
        <v>0</v>
      </c>
    </row>
    <row r="445" spans="1:22" x14ac:dyDescent="0.3">
      <c r="A445" s="1">
        <v>45380</v>
      </c>
      <c r="B445" s="2">
        <v>0.19582175925925926</v>
      </c>
      <c r="C445" t="s">
        <v>1111</v>
      </c>
      <c r="D445" t="s">
        <v>37</v>
      </c>
      <c r="E445" t="s">
        <v>1112</v>
      </c>
      <c r="F445" t="s">
        <v>50</v>
      </c>
      <c r="G445" t="s">
        <v>25</v>
      </c>
      <c r="H445" t="s">
        <v>177</v>
      </c>
      <c r="I445">
        <v>9.1999999999999993</v>
      </c>
      <c r="J445">
        <v>34.6</v>
      </c>
      <c r="K445">
        <v>0</v>
      </c>
      <c r="L445" t="s">
        <v>27</v>
      </c>
      <c r="M445">
        <v>0</v>
      </c>
      <c r="N445" t="s">
        <v>27</v>
      </c>
      <c r="O445">
        <v>0</v>
      </c>
      <c r="P445" t="s">
        <v>27</v>
      </c>
      <c r="Q445">
        <v>1247</v>
      </c>
      <c r="R445">
        <v>43.94</v>
      </c>
      <c r="S445">
        <v>4.5</v>
      </c>
      <c r="T445">
        <v>3.1</v>
      </c>
      <c r="U445" t="s">
        <v>98</v>
      </c>
      <c r="V445">
        <f t="shared" si="6"/>
        <v>0</v>
      </c>
    </row>
    <row r="446" spans="1:22" x14ac:dyDescent="0.3">
      <c r="A446" s="1">
        <v>45550</v>
      </c>
      <c r="B446" s="2">
        <v>0.93989583333333337</v>
      </c>
      <c r="C446" t="s">
        <v>1113</v>
      </c>
      <c r="D446" t="s">
        <v>37</v>
      </c>
      <c r="E446" t="s">
        <v>1114</v>
      </c>
      <c r="F446" t="s">
        <v>45</v>
      </c>
      <c r="G446" t="s">
        <v>198</v>
      </c>
      <c r="H446" t="s">
        <v>236</v>
      </c>
      <c r="I446">
        <v>6.1</v>
      </c>
      <c r="J446">
        <v>29</v>
      </c>
      <c r="K446">
        <v>0</v>
      </c>
      <c r="L446" t="s">
        <v>27</v>
      </c>
      <c r="M446">
        <v>0</v>
      </c>
      <c r="N446" t="s">
        <v>27</v>
      </c>
      <c r="O446">
        <v>0</v>
      </c>
      <c r="P446" t="s">
        <v>27</v>
      </c>
      <c r="Q446">
        <v>358</v>
      </c>
      <c r="R446">
        <v>24.56</v>
      </c>
      <c r="S446">
        <v>3.6</v>
      </c>
      <c r="T446">
        <v>3.8</v>
      </c>
      <c r="U446" t="s">
        <v>35</v>
      </c>
      <c r="V446">
        <f t="shared" si="6"/>
        <v>0</v>
      </c>
    </row>
    <row r="447" spans="1:22" hidden="1" x14ac:dyDescent="0.3">
      <c r="A447" s="1">
        <v>45619</v>
      </c>
      <c r="B447" s="2">
        <v>0.7958101851851852</v>
      </c>
      <c r="C447" t="s">
        <v>1115</v>
      </c>
      <c r="D447" t="s">
        <v>37</v>
      </c>
      <c r="E447" t="s">
        <v>1116</v>
      </c>
      <c r="F447" t="s">
        <v>39</v>
      </c>
      <c r="G447" t="s">
        <v>879</v>
      </c>
      <c r="H447" t="s">
        <v>232</v>
      </c>
      <c r="I447">
        <v>5.5</v>
      </c>
      <c r="J447">
        <v>31.6</v>
      </c>
      <c r="L447" t="s">
        <v>27</v>
      </c>
      <c r="N447" t="s">
        <v>27</v>
      </c>
      <c r="P447" t="s">
        <v>27</v>
      </c>
      <c r="Q447">
        <v>86</v>
      </c>
      <c r="R447">
        <v>32.14</v>
      </c>
      <c r="S447">
        <v>4.5999999999999996</v>
      </c>
      <c r="T447">
        <v>4.5999999999999996</v>
      </c>
      <c r="U447" t="s">
        <v>35</v>
      </c>
      <c r="V447">
        <f t="shared" si="6"/>
        <v>0</v>
      </c>
    </row>
    <row r="448" spans="1:22" hidden="1" x14ac:dyDescent="0.3">
      <c r="A448" s="1">
        <v>45609</v>
      </c>
      <c r="B448" s="2">
        <v>0.49274305555555553</v>
      </c>
      <c r="C448" t="s">
        <v>1117</v>
      </c>
      <c r="D448" t="s">
        <v>84</v>
      </c>
      <c r="E448" t="s">
        <v>1118</v>
      </c>
      <c r="F448" t="s">
        <v>31</v>
      </c>
      <c r="G448" t="s">
        <v>109</v>
      </c>
      <c r="H448" t="s">
        <v>1022</v>
      </c>
      <c r="I448">
        <v>10.4</v>
      </c>
      <c r="L448" t="s">
        <v>27</v>
      </c>
      <c r="M448">
        <v>1</v>
      </c>
      <c r="N448" t="s">
        <v>156</v>
      </c>
      <c r="P448" t="s">
        <v>27</v>
      </c>
      <c r="U448" t="s">
        <v>27</v>
      </c>
      <c r="V448">
        <f t="shared" si="6"/>
        <v>1</v>
      </c>
    </row>
    <row r="449" spans="1:22" x14ac:dyDescent="0.3">
      <c r="A449" s="1">
        <v>45327</v>
      </c>
      <c r="B449" s="2">
        <v>0.82532407407407404</v>
      </c>
      <c r="C449" t="s">
        <v>1119</v>
      </c>
      <c r="D449" t="s">
        <v>107</v>
      </c>
      <c r="E449" t="s">
        <v>1120</v>
      </c>
      <c r="F449" t="s">
        <v>45</v>
      </c>
      <c r="G449" t="s">
        <v>118</v>
      </c>
      <c r="H449" t="s">
        <v>46</v>
      </c>
      <c r="I449">
        <v>6.3</v>
      </c>
      <c r="J449">
        <v>0</v>
      </c>
      <c r="K449">
        <v>1</v>
      </c>
      <c r="L449" t="s">
        <v>477</v>
      </c>
      <c r="M449">
        <v>0</v>
      </c>
      <c r="N449" t="s">
        <v>27</v>
      </c>
      <c r="O449">
        <v>0</v>
      </c>
      <c r="P449" t="s">
        <v>27</v>
      </c>
      <c r="Q449">
        <v>0</v>
      </c>
      <c r="R449">
        <v>0</v>
      </c>
      <c r="S449">
        <v>0</v>
      </c>
      <c r="T449">
        <v>0</v>
      </c>
      <c r="U449" t="s">
        <v>27</v>
      </c>
      <c r="V449">
        <f t="shared" si="6"/>
        <v>1</v>
      </c>
    </row>
    <row r="450" spans="1:22" hidden="1" x14ac:dyDescent="0.3">
      <c r="A450" s="1">
        <v>45359</v>
      </c>
      <c r="B450" s="2">
        <v>0.5836689814814815</v>
      </c>
      <c r="C450" t="s">
        <v>1121</v>
      </c>
      <c r="D450" t="s">
        <v>37</v>
      </c>
      <c r="E450" t="s">
        <v>1122</v>
      </c>
      <c r="F450" t="s">
        <v>59</v>
      </c>
      <c r="G450" t="s">
        <v>114</v>
      </c>
      <c r="H450" t="s">
        <v>144</v>
      </c>
      <c r="I450">
        <v>2.8</v>
      </c>
      <c r="J450">
        <v>16.8</v>
      </c>
      <c r="L450" t="s">
        <v>27</v>
      </c>
      <c r="N450" t="s">
        <v>27</v>
      </c>
      <c r="P450" t="s">
        <v>27</v>
      </c>
      <c r="Q450">
        <v>85</v>
      </c>
      <c r="R450">
        <v>43.31</v>
      </c>
      <c r="S450">
        <v>4.5999999999999996</v>
      </c>
      <c r="T450">
        <v>4.9000000000000004</v>
      </c>
      <c r="U450" t="s">
        <v>98</v>
      </c>
      <c r="V450">
        <f t="shared" ref="V450:V513" si="7">SUM(K450,M450)</f>
        <v>0</v>
      </c>
    </row>
    <row r="451" spans="1:22" hidden="1" x14ac:dyDescent="0.3">
      <c r="A451" s="1">
        <v>45525</v>
      </c>
      <c r="B451" s="2">
        <v>0.54392361111111109</v>
      </c>
      <c r="C451" t="s">
        <v>1123</v>
      </c>
      <c r="D451" t="s">
        <v>37</v>
      </c>
      <c r="E451" t="s">
        <v>1124</v>
      </c>
      <c r="F451" t="s">
        <v>31</v>
      </c>
      <c r="G451" t="s">
        <v>201</v>
      </c>
      <c r="H451" t="s">
        <v>141</v>
      </c>
      <c r="I451">
        <v>4.2</v>
      </c>
      <c r="J451">
        <v>41.7</v>
      </c>
      <c r="L451" t="s">
        <v>27</v>
      </c>
      <c r="N451" t="s">
        <v>27</v>
      </c>
      <c r="P451" t="s">
        <v>27</v>
      </c>
      <c r="Q451">
        <v>311</v>
      </c>
      <c r="R451">
        <v>30.94</v>
      </c>
      <c r="S451">
        <v>4.3</v>
      </c>
      <c r="T451">
        <v>4.5999999999999996</v>
      </c>
      <c r="U451" t="s">
        <v>35</v>
      </c>
      <c r="V451">
        <f t="shared" si="7"/>
        <v>0</v>
      </c>
    </row>
    <row r="452" spans="1:22" x14ac:dyDescent="0.3">
      <c r="A452" s="1">
        <v>45425</v>
      </c>
      <c r="B452" s="2">
        <v>0.81918981481481479</v>
      </c>
      <c r="C452" t="s">
        <v>1125</v>
      </c>
      <c r="D452" t="s">
        <v>84</v>
      </c>
      <c r="E452" t="s">
        <v>1126</v>
      </c>
      <c r="F452" t="s">
        <v>45</v>
      </c>
      <c r="G452" t="s">
        <v>229</v>
      </c>
      <c r="H452" t="s">
        <v>879</v>
      </c>
      <c r="I452">
        <v>7.6</v>
      </c>
      <c r="J452">
        <v>0</v>
      </c>
      <c r="K452">
        <v>0</v>
      </c>
      <c r="L452" t="s">
        <v>27</v>
      </c>
      <c r="M452">
        <v>1</v>
      </c>
      <c r="N452" t="s">
        <v>105</v>
      </c>
      <c r="O452">
        <v>0</v>
      </c>
      <c r="P452" t="s">
        <v>27</v>
      </c>
      <c r="Q452">
        <v>0</v>
      </c>
      <c r="R452">
        <v>0</v>
      </c>
      <c r="S452">
        <v>0</v>
      </c>
      <c r="T452">
        <v>0</v>
      </c>
      <c r="U452" t="s">
        <v>27</v>
      </c>
      <c r="V452">
        <f t="shared" si="7"/>
        <v>1</v>
      </c>
    </row>
    <row r="453" spans="1:22" hidden="1" x14ac:dyDescent="0.3">
      <c r="A453" s="1">
        <v>45567</v>
      </c>
      <c r="B453" s="2">
        <v>0.38377314814814817</v>
      </c>
      <c r="C453" t="s">
        <v>1127</v>
      </c>
      <c r="D453" t="s">
        <v>29</v>
      </c>
      <c r="E453" t="s">
        <v>1128</v>
      </c>
      <c r="F453" t="s">
        <v>39</v>
      </c>
      <c r="G453" t="s">
        <v>68</v>
      </c>
      <c r="H453" t="s">
        <v>277</v>
      </c>
      <c r="I453">
        <v>5.3</v>
      </c>
      <c r="J453">
        <v>24.9</v>
      </c>
      <c r="L453" t="s">
        <v>27</v>
      </c>
      <c r="N453" t="s">
        <v>27</v>
      </c>
      <c r="O453">
        <v>1</v>
      </c>
      <c r="P453" t="s">
        <v>289</v>
      </c>
      <c r="Q453">
        <v>98</v>
      </c>
      <c r="R453">
        <v>7.87</v>
      </c>
      <c r="U453" t="s">
        <v>75</v>
      </c>
      <c r="V453">
        <f t="shared" si="7"/>
        <v>0</v>
      </c>
    </row>
    <row r="454" spans="1:22" hidden="1" x14ac:dyDescent="0.3">
      <c r="A454" s="1">
        <v>45439</v>
      </c>
      <c r="B454" s="2">
        <v>0.71949074074074071</v>
      </c>
      <c r="C454" t="s">
        <v>1129</v>
      </c>
      <c r="D454" t="s">
        <v>37</v>
      </c>
      <c r="E454" t="s">
        <v>1130</v>
      </c>
      <c r="F454" t="s">
        <v>59</v>
      </c>
      <c r="G454" t="s">
        <v>32</v>
      </c>
      <c r="H454" t="s">
        <v>189</v>
      </c>
      <c r="I454">
        <v>11.4</v>
      </c>
      <c r="J454">
        <v>26.3</v>
      </c>
      <c r="L454" t="s">
        <v>27</v>
      </c>
      <c r="N454" t="s">
        <v>27</v>
      </c>
      <c r="P454" t="s">
        <v>27</v>
      </c>
      <c r="Q454">
        <v>130</v>
      </c>
      <c r="R454">
        <v>15.24</v>
      </c>
      <c r="S454">
        <v>4.3</v>
      </c>
      <c r="T454">
        <v>4.5999999999999996</v>
      </c>
      <c r="U454" t="s">
        <v>98</v>
      </c>
      <c r="V454">
        <f t="shared" si="7"/>
        <v>0</v>
      </c>
    </row>
    <row r="455" spans="1:22" hidden="1" x14ac:dyDescent="0.3">
      <c r="A455" s="1">
        <v>45619</v>
      </c>
      <c r="B455" s="2">
        <v>0.37093749999999998</v>
      </c>
      <c r="C455" t="s">
        <v>1131</v>
      </c>
      <c r="D455" t="s">
        <v>37</v>
      </c>
      <c r="E455" t="s">
        <v>1132</v>
      </c>
      <c r="F455" t="s">
        <v>59</v>
      </c>
      <c r="G455" t="s">
        <v>72</v>
      </c>
      <c r="H455" t="s">
        <v>249</v>
      </c>
      <c r="I455">
        <v>10.199999999999999</v>
      </c>
      <c r="J455">
        <v>20.5</v>
      </c>
      <c r="L455" t="s">
        <v>27</v>
      </c>
      <c r="N455" t="s">
        <v>27</v>
      </c>
      <c r="P455" t="s">
        <v>27</v>
      </c>
      <c r="Q455">
        <v>367</v>
      </c>
      <c r="R455">
        <v>27.38</v>
      </c>
      <c r="S455">
        <v>4.2</v>
      </c>
      <c r="T455">
        <v>4.2</v>
      </c>
      <c r="U455" t="s">
        <v>98</v>
      </c>
      <c r="V455">
        <f t="shared" si="7"/>
        <v>0</v>
      </c>
    </row>
    <row r="456" spans="1:22" x14ac:dyDescent="0.3">
      <c r="A456" s="1">
        <v>45381</v>
      </c>
      <c r="B456" s="2">
        <v>0.57217592592592592</v>
      </c>
      <c r="C456" t="s">
        <v>1133</v>
      </c>
      <c r="D456" t="s">
        <v>37</v>
      </c>
      <c r="E456" t="s">
        <v>1134</v>
      </c>
      <c r="F456" t="s">
        <v>45</v>
      </c>
      <c r="G456" t="s">
        <v>41</v>
      </c>
      <c r="H456" t="s">
        <v>144</v>
      </c>
      <c r="I456">
        <v>7.4</v>
      </c>
      <c r="J456">
        <v>28.7</v>
      </c>
      <c r="K456">
        <v>0</v>
      </c>
      <c r="L456" t="s">
        <v>27</v>
      </c>
      <c r="M456">
        <v>0</v>
      </c>
      <c r="N456" t="s">
        <v>27</v>
      </c>
      <c r="O456">
        <v>0</v>
      </c>
      <c r="P456" t="s">
        <v>27</v>
      </c>
      <c r="Q456">
        <v>420</v>
      </c>
      <c r="R456">
        <v>4.5</v>
      </c>
      <c r="S456">
        <v>4.5999999999999996</v>
      </c>
      <c r="T456">
        <v>4.2</v>
      </c>
      <c r="U456" t="s">
        <v>35</v>
      </c>
      <c r="V456">
        <f t="shared" si="7"/>
        <v>0</v>
      </c>
    </row>
    <row r="457" spans="1:22" hidden="1" x14ac:dyDescent="0.3">
      <c r="A457" s="1">
        <v>45478</v>
      </c>
      <c r="B457" s="2">
        <v>0.44054398148148149</v>
      </c>
      <c r="C457" t="s">
        <v>1135</v>
      </c>
      <c r="D457" t="s">
        <v>37</v>
      </c>
      <c r="E457" t="s">
        <v>1136</v>
      </c>
      <c r="F457" t="s">
        <v>135</v>
      </c>
      <c r="G457" t="s">
        <v>809</v>
      </c>
      <c r="H457" t="s">
        <v>399</v>
      </c>
      <c r="I457">
        <v>8.6999999999999993</v>
      </c>
      <c r="J457">
        <v>19.399999999999999</v>
      </c>
      <c r="L457" t="s">
        <v>27</v>
      </c>
      <c r="N457" t="s">
        <v>27</v>
      </c>
      <c r="P457" t="s">
        <v>27</v>
      </c>
      <c r="Q457">
        <v>510</v>
      </c>
      <c r="R457">
        <v>9.8699999999999992</v>
      </c>
      <c r="S457">
        <v>4.9000000000000004</v>
      </c>
      <c r="T457">
        <v>4.9000000000000004</v>
      </c>
      <c r="U457" t="s">
        <v>35</v>
      </c>
      <c r="V457">
        <f t="shared" si="7"/>
        <v>0</v>
      </c>
    </row>
    <row r="458" spans="1:22" hidden="1" x14ac:dyDescent="0.3">
      <c r="A458" s="1">
        <v>45338</v>
      </c>
      <c r="B458" s="2">
        <v>0.88501157407407405</v>
      </c>
      <c r="C458" t="s">
        <v>1137</v>
      </c>
      <c r="D458" t="s">
        <v>37</v>
      </c>
      <c r="E458" t="s">
        <v>1138</v>
      </c>
      <c r="F458" t="s">
        <v>39</v>
      </c>
      <c r="G458" t="s">
        <v>41</v>
      </c>
      <c r="H458" t="s">
        <v>806</v>
      </c>
      <c r="I458">
        <v>10</v>
      </c>
      <c r="J458">
        <v>25.4</v>
      </c>
      <c r="L458" t="s">
        <v>27</v>
      </c>
      <c r="N458" t="s">
        <v>27</v>
      </c>
      <c r="P458" t="s">
        <v>27</v>
      </c>
      <c r="Q458">
        <v>83</v>
      </c>
      <c r="R458">
        <v>16.5</v>
      </c>
      <c r="S458">
        <v>4.4000000000000004</v>
      </c>
      <c r="T458">
        <v>4.3</v>
      </c>
      <c r="U458" t="s">
        <v>35</v>
      </c>
      <c r="V458">
        <f t="shared" si="7"/>
        <v>0</v>
      </c>
    </row>
    <row r="459" spans="1:22" x14ac:dyDescent="0.3">
      <c r="A459" s="1">
        <v>45530</v>
      </c>
      <c r="B459" s="2">
        <v>0.14886574074074074</v>
      </c>
      <c r="C459" t="s">
        <v>1139</v>
      </c>
      <c r="D459" t="s">
        <v>37</v>
      </c>
      <c r="E459" t="s">
        <v>1140</v>
      </c>
      <c r="F459" t="s">
        <v>45</v>
      </c>
      <c r="G459" t="s">
        <v>188</v>
      </c>
      <c r="H459" t="s">
        <v>701</v>
      </c>
      <c r="I459">
        <v>4.5</v>
      </c>
      <c r="J459">
        <v>15.1</v>
      </c>
      <c r="K459">
        <v>0</v>
      </c>
      <c r="L459" t="s">
        <v>27</v>
      </c>
      <c r="M459">
        <v>0</v>
      </c>
      <c r="N459" t="s">
        <v>27</v>
      </c>
      <c r="O459">
        <v>0</v>
      </c>
      <c r="P459" t="s">
        <v>27</v>
      </c>
      <c r="Q459">
        <v>158</v>
      </c>
      <c r="R459">
        <v>41.88</v>
      </c>
      <c r="S459">
        <v>3</v>
      </c>
      <c r="T459">
        <v>4.8</v>
      </c>
      <c r="U459" t="s">
        <v>35</v>
      </c>
      <c r="V459">
        <f t="shared" si="7"/>
        <v>0</v>
      </c>
    </row>
    <row r="460" spans="1:22" hidden="1" x14ac:dyDescent="0.3">
      <c r="A460" s="1">
        <v>45591</v>
      </c>
      <c r="B460" s="2">
        <v>0.84939814814814818</v>
      </c>
      <c r="C460" t="s">
        <v>1141</v>
      </c>
      <c r="D460" t="s">
        <v>37</v>
      </c>
      <c r="E460" t="s">
        <v>1142</v>
      </c>
      <c r="F460" t="s">
        <v>31</v>
      </c>
      <c r="G460" t="s">
        <v>461</v>
      </c>
      <c r="H460" t="s">
        <v>356</v>
      </c>
      <c r="I460">
        <v>11.3</v>
      </c>
      <c r="J460">
        <v>33</v>
      </c>
      <c r="L460" t="s">
        <v>27</v>
      </c>
      <c r="N460" t="s">
        <v>27</v>
      </c>
      <c r="P460" t="s">
        <v>27</v>
      </c>
      <c r="Q460">
        <v>1211</v>
      </c>
      <c r="R460">
        <v>32.9</v>
      </c>
      <c r="S460">
        <v>4.2</v>
      </c>
      <c r="T460">
        <v>4.5999999999999996</v>
      </c>
      <c r="U460" t="s">
        <v>98</v>
      </c>
      <c r="V460">
        <f t="shared" si="7"/>
        <v>0</v>
      </c>
    </row>
    <row r="461" spans="1:22" x14ac:dyDescent="0.3">
      <c r="A461" s="1">
        <v>45514</v>
      </c>
      <c r="B461" s="2">
        <v>0.38394675925925925</v>
      </c>
      <c r="C461" t="s">
        <v>1143</v>
      </c>
      <c r="D461" t="s">
        <v>37</v>
      </c>
      <c r="E461" t="s">
        <v>1144</v>
      </c>
      <c r="F461" t="s">
        <v>50</v>
      </c>
      <c r="G461" t="s">
        <v>94</v>
      </c>
      <c r="H461" t="s">
        <v>333</v>
      </c>
      <c r="I461">
        <v>13.7</v>
      </c>
      <c r="J461">
        <v>35.9</v>
      </c>
      <c r="K461">
        <v>0</v>
      </c>
      <c r="L461" t="s">
        <v>27</v>
      </c>
      <c r="M461">
        <v>0</v>
      </c>
      <c r="N461" t="s">
        <v>27</v>
      </c>
      <c r="O461">
        <v>0</v>
      </c>
      <c r="P461" t="s">
        <v>27</v>
      </c>
      <c r="Q461">
        <v>313</v>
      </c>
      <c r="R461">
        <v>36.68</v>
      </c>
      <c r="S461">
        <v>4.2</v>
      </c>
      <c r="T461">
        <v>4.5</v>
      </c>
      <c r="U461" t="s">
        <v>138</v>
      </c>
      <c r="V461">
        <f t="shared" si="7"/>
        <v>0</v>
      </c>
    </row>
    <row r="462" spans="1:22" x14ac:dyDescent="0.3">
      <c r="A462" s="1">
        <v>45403</v>
      </c>
      <c r="B462" s="2">
        <v>0.79870370370370369</v>
      </c>
      <c r="C462" t="s">
        <v>1145</v>
      </c>
      <c r="D462" t="s">
        <v>37</v>
      </c>
      <c r="E462" t="s">
        <v>1146</v>
      </c>
      <c r="F462" t="s">
        <v>50</v>
      </c>
      <c r="G462" t="s">
        <v>464</v>
      </c>
      <c r="H462" t="s">
        <v>623</v>
      </c>
      <c r="I462">
        <v>8.1</v>
      </c>
      <c r="J462">
        <v>42.2</v>
      </c>
      <c r="K462">
        <v>0</v>
      </c>
      <c r="L462" t="s">
        <v>27</v>
      </c>
      <c r="M462">
        <v>0</v>
      </c>
      <c r="N462" t="s">
        <v>27</v>
      </c>
      <c r="O462">
        <v>0</v>
      </c>
      <c r="P462" t="s">
        <v>27</v>
      </c>
      <c r="Q462">
        <v>97</v>
      </c>
      <c r="R462">
        <v>20.38</v>
      </c>
      <c r="S462">
        <v>4.2</v>
      </c>
      <c r="T462">
        <v>4.5</v>
      </c>
      <c r="U462" t="s">
        <v>138</v>
      </c>
      <c r="V462">
        <f t="shared" si="7"/>
        <v>0</v>
      </c>
    </row>
    <row r="463" spans="1:22" hidden="1" x14ac:dyDescent="0.3">
      <c r="A463" s="1">
        <v>45321</v>
      </c>
      <c r="B463" s="2">
        <v>0.74937500000000001</v>
      </c>
      <c r="C463" t="s">
        <v>1147</v>
      </c>
      <c r="D463" t="s">
        <v>37</v>
      </c>
      <c r="E463" t="s">
        <v>1148</v>
      </c>
      <c r="F463" t="s">
        <v>39</v>
      </c>
      <c r="G463" t="s">
        <v>60</v>
      </c>
      <c r="H463" t="s">
        <v>145</v>
      </c>
      <c r="I463">
        <v>10.3</v>
      </c>
      <c r="J463">
        <v>26.4</v>
      </c>
      <c r="L463" t="s">
        <v>27</v>
      </c>
      <c r="N463" t="s">
        <v>27</v>
      </c>
      <c r="P463" t="s">
        <v>27</v>
      </c>
      <c r="Q463">
        <v>142</v>
      </c>
      <c r="R463">
        <v>47.2</v>
      </c>
      <c r="S463">
        <v>4.5999999999999996</v>
      </c>
      <c r="T463">
        <v>4.5999999999999996</v>
      </c>
      <c r="U463" t="s">
        <v>35</v>
      </c>
      <c r="V463">
        <f t="shared" si="7"/>
        <v>0</v>
      </c>
    </row>
    <row r="464" spans="1:22" hidden="1" x14ac:dyDescent="0.3">
      <c r="A464" s="1">
        <v>45423</v>
      </c>
      <c r="B464" s="2">
        <v>0.91284722222222225</v>
      </c>
      <c r="C464" t="s">
        <v>1149</v>
      </c>
      <c r="D464" t="s">
        <v>37</v>
      </c>
      <c r="E464" t="s">
        <v>1150</v>
      </c>
      <c r="F464" t="s">
        <v>31</v>
      </c>
      <c r="G464" t="s">
        <v>145</v>
      </c>
      <c r="H464" t="s">
        <v>327</v>
      </c>
      <c r="I464">
        <v>4.8</v>
      </c>
      <c r="J464">
        <v>15.5</v>
      </c>
      <c r="L464" t="s">
        <v>27</v>
      </c>
      <c r="N464" t="s">
        <v>27</v>
      </c>
      <c r="P464" t="s">
        <v>27</v>
      </c>
      <c r="Q464">
        <v>257</v>
      </c>
      <c r="R464">
        <v>10.02</v>
      </c>
      <c r="S464">
        <v>4</v>
      </c>
      <c r="T464">
        <v>4.7</v>
      </c>
      <c r="U464" t="s">
        <v>138</v>
      </c>
      <c r="V464">
        <f t="shared" si="7"/>
        <v>0</v>
      </c>
    </row>
    <row r="465" spans="1:22" hidden="1" x14ac:dyDescent="0.3">
      <c r="A465" s="1">
        <v>45437</v>
      </c>
      <c r="B465" s="2">
        <v>0.63910879629629624</v>
      </c>
      <c r="C465" t="s">
        <v>1151</v>
      </c>
      <c r="D465" t="s">
        <v>37</v>
      </c>
      <c r="E465" t="s">
        <v>1152</v>
      </c>
      <c r="F465" t="s">
        <v>39</v>
      </c>
      <c r="G465" t="s">
        <v>498</v>
      </c>
      <c r="H465" t="s">
        <v>64</v>
      </c>
      <c r="I465">
        <v>9.4</v>
      </c>
      <c r="J465">
        <v>34.1</v>
      </c>
      <c r="L465" t="s">
        <v>27</v>
      </c>
      <c r="N465" t="s">
        <v>27</v>
      </c>
      <c r="P465" t="s">
        <v>27</v>
      </c>
      <c r="Q465">
        <v>110</v>
      </c>
      <c r="R465">
        <v>2.99</v>
      </c>
      <c r="S465">
        <v>4.5</v>
      </c>
      <c r="T465">
        <v>4.8</v>
      </c>
      <c r="U465" t="s">
        <v>35</v>
      </c>
      <c r="V465">
        <f t="shared" si="7"/>
        <v>0</v>
      </c>
    </row>
    <row r="466" spans="1:22" hidden="1" x14ac:dyDescent="0.3">
      <c r="A466" s="1">
        <v>45314</v>
      </c>
      <c r="B466" s="2">
        <v>0.78657407407407409</v>
      </c>
      <c r="C466" t="s">
        <v>1153</v>
      </c>
      <c r="D466" t="s">
        <v>84</v>
      </c>
      <c r="E466" t="s">
        <v>1154</v>
      </c>
      <c r="F466" t="s">
        <v>59</v>
      </c>
      <c r="G466" t="s">
        <v>242</v>
      </c>
      <c r="H466" t="s">
        <v>310</v>
      </c>
      <c r="I466">
        <v>4.3</v>
      </c>
      <c r="L466" t="s">
        <v>27</v>
      </c>
      <c r="M466">
        <v>1</v>
      </c>
      <c r="N466" t="s">
        <v>105</v>
      </c>
      <c r="P466" t="s">
        <v>27</v>
      </c>
      <c r="U466" t="s">
        <v>27</v>
      </c>
      <c r="V466">
        <f t="shared" si="7"/>
        <v>1</v>
      </c>
    </row>
    <row r="467" spans="1:22" hidden="1" x14ac:dyDescent="0.3">
      <c r="A467" s="1">
        <v>45421</v>
      </c>
      <c r="B467" s="2">
        <v>0.41650462962962964</v>
      </c>
      <c r="C467" t="s">
        <v>1155</v>
      </c>
      <c r="D467" t="s">
        <v>37</v>
      </c>
      <c r="E467" t="s">
        <v>1156</v>
      </c>
      <c r="F467" t="s">
        <v>31</v>
      </c>
      <c r="G467" t="s">
        <v>311</v>
      </c>
      <c r="H467" t="s">
        <v>160</v>
      </c>
      <c r="I467">
        <v>2.9</v>
      </c>
      <c r="J467">
        <v>40.200000000000003</v>
      </c>
      <c r="L467" t="s">
        <v>27</v>
      </c>
      <c r="N467" t="s">
        <v>27</v>
      </c>
      <c r="P467" t="s">
        <v>27</v>
      </c>
      <c r="Q467">
        <v>585</v>
      </c>
      <c r="R467">
        <v>31.32</v>
      </c>
      <c r="S467">
        <v>4.5</v>
      </c>
      <c r="T467">
        <v>3.9</v>
      </c>
      <c r="U467" t="s">
        <v>35</v>
      </c>
      <c r="V467">
        <f t="shared" si="7"/>
        <v>0</v>
      </c>
    </row>
    <row r="468" spans="1:22" hidden="1" x14ac:dyDescent="0.3">
      <c r="A468" s="1">
        <v>45403</v>
      </c>
      <c r="B468" s="2">
        <v>0.70395833333333335</v>
      </c>
      <c r="C468" t="s">
        <v>1157</v>
      </c>
      <c r="D468" t="s">
        <v>37</v>
      </c>
      <c r="E468" t="s">
        <v>1158</v>
      </c>
      <c r="F468" t="s">
        <v>59</v>
      </c>
      <c r="G468" t="s">
        <v>126</v>
      </c>
      <c r="H468" t="s">
        <v>461</v>
      </c>
      <c r="I468">
        <v>7.4</v>
      </c>
      <c r="J468">
        <v>31.3</v>
      </c>
      <c r="L468" t="s">
        <v>27</v>
      </c>
      <c r="N468" t="s">
        <v>27</v>
      </c>
      <c r="P468" t="s">
        <v>27</v>
      </c>
      <c r="Q468">
        <v>697</v>
      </c>
      <c r="R468">
        <v>36.64</v>
      </c>
      <c r="S468">
        <v>3.9</v>
      </c>
      <c r="T468">
        <v>4.7</v>
      </c>
      <c r="U468" t="s">
        <v>138</v>
      </c>
      <c r="V468">
        <f t="shared" si="7"/>
        <v>0</v>
      </c>
    </row>
    <row r="469" spans="1:22" hidden="1" x14ac:dyDescent="0.3">
      <c r="A469" s="1">
        <v>45311</v>
      </c>
      <c r="B469" s="2">
        <v>0.47306712962962966</v>
      </c>
      <c r="C469" t="s">
        <v>1159</v>
      </c>
      <c r="D469" t="s">
        <v>37</v>
      </c>
      <c r="E469" t="s">
        <v>1160</v>
      </c>
      <c r="F469" t="s">
        <v>31</v>
      </c>
      <c r="G469" t="s">
        <v>286</v>
      </c>
      <c r="H469" t="s">
        <v>485</v>
      </c>
      <c r="I469">
        <v>7.8</v>
      </c>
      <c r="J469">
        <v>32.6</v>
      </c>
      <c r="L469" t="s">
        <v>27</v>
      </c>
      <c r="N469" t="s">
        <v>27</v>
      </c>
      <c r="P469" t="s">
        <v>27</v>
      </c>
      <c r="Q469">
        <v>1240</v>
      </c>
      <c r="R469">
        <v>47.01</v>
      </c>
      <c r="S469">
        <v>4.4000000000000004</v>
      </c>
      <c r="T469">
        <v>4.4000000000000004</v>
      </c>
      <c r="U469" t="s">
        <v>35</v>
      </c>
      <c r="V469">
        <f t="shared" si="7"/>
        <v>0</v>
      </c>
    </row>
    <row r="470" spans="1:22" hidden="1" x14ac:dyDescent="0.3">
      <c r="A470" s="1">
        <v>45648</v>
      </c>
      <c r="B470" s="2">
        <v>0.28667824074074072</v>
      </c>
      <c r="C470" t="s">
        <v>1161</v>
      </c>
      <c r="D470" t="s">
        <v>84</v>
      </c>
      <c r="E470" t="s">
        <v>1162</v>
      </c>
      <c r="F470" t="s">
        <v>59</v>
      </c>
      <c r="G470" t="s">
        <v>97</v>
      </c>
      <c r="H470" t="s">
        <v>347</v>
      </c>
      <c r="I470">
        <v>5.0999999999999996</v>
      </c>
      <c r="L470" t="s">
        <v>27</v>
      </c>
      <c r="M470">
        <v>1</v>
      </c>
      <c r="N470" t="s">
        <v>105</v>
      </c>
      <c r="P470" t="s">
        <v>27</v>
      </c>
      <c r="U470" t="s">
        <v>27</v>
      </c>
      <c r="V470">
        <f t="shared" si="7"/>
        <v>1</v>
      </c>
    </row>
    <row r="471" spans="1:22" hidden="1" x14ac:dyDescent="0.3">
      <c r="A471" s="1">
        <v>45581</v>
      </c>
      <c r="B471" s="2">
        <v>0.64869212962962963</v>
      </c>
      <c r="C471" t="s">
        <v>1163</v>
      </c>
      <c r="D471" t="s">
        <v>107</v>
      </c>
      <c r="E471" t="s">
        <v>1164</v>
      </c>
      <c r="F471" t="s">
        <v>31</v>
      </c>
      <c r="G471" t="s">
        <v>283</v>
      </c>
      <c r="H471" t="s">
        <v>333</v>
      </c>
      <c r="I471">
        <v>5.0999999999999996</v>
      </c>
      <c r="K471">
        <v>1</v>
      </c>
      <c r="L471" t="s">
        <v>477</v>
      </c>
      <c r="N471" t="s">
        <v>27</v>
      </c>
      <c r="P471" t="s">
        <v>27</v>
      </c>
      <c r="U471" t="s">
        <v>27</v>
      </c>
      <c r="V471">
        <f t="shared" si="7"/>
        <v>1</v>
      </c>
    </row>
    <row r="472" spans="1:22" x14ac:dyDescent="0.3">
      <c r="A472" s="1">
        <v>45527</v>
      </c>
      <c r="B472" s="2">
        <v>0.42993055555555554</v>
      </c>
      <c r="C472" t="s">
        <v>1165</v>
      </c>
      <c r="D472" t="s">
        <v>37</v>
      </c>
      <c r="E472" t="s">
        <v>1166</v>
      </c>
      <c r="F472" t="s">
        <v>45</v>
      </c>
      <c r="G472" t="s">
        <v>33</v>
      </c>
      <c r="H472" t="s">
        <v>795</v>
      </c>
      <c r="I472">
        <v>9.4</v>
      </c>
      <c r="J472">
        <v>20.6</v>
      </c>
      <c r="K472">
        <v>0</v>
      </c>
      <c r="L472" t="s">
        <v>27</v>
      </c>
      <c r="M472">
        <v>0</v>
      </c>
      <c r="N472" t="s">
        <v>27</v>
      </c>
      <c r="O472">
        <v>0</v>
      </c>
      <c r="P472" t="s">
        <v>27</v>
      </c>
      <c r="Q472">
        <v>777</v>
      </c>
      <c r="R472">
        <v>15.11</v>
      </c>
      <c r="S472">
        <v>4.0999999999999996</v>
      </c>
      <c r="T472">
        <v>4.4000000000000004</v>
      </c>
      <c r="U472" t="s">
        <v>42</v>
      </c>
      <c r="V472">
        <f t="shared" si="7"/>
        <v>0</v>
      </c>
    </row>
    <row r="473" spans="1:22" hidden="1" x14ac:dyDescent="0.3">
      <c r="A473" s="1">
        <v>45441</v>
      </c>
      <c r="B473" s="2">
        <v>0.81315972222222221</v>
      </c>
      <c r="C473" t="s">
        <v>1167</v>
      </c>
      <c r="D473" t="s">
        <v>37</v>
      </c>
      <c r="E473" t="s">
        <v>1168</v>
      </c>
      <c r="F473" t="s">
        <v>39</v>
      </c>
      <c r="G473" t="s">
        <v>26</v>
      </c>
      <c r="H473" t="s">
        <v>726</v>
      </c>
      <c r="I473">
        <v>11</v>
      </c>
      <c r="J473">
        <v>31.1</v>
      </c>
      <c r="L473" t="s">
        <v>27</v>
      </c>
      <c r="N473" t="s">
        <v>27</v>
      </c>
      <c r="P473" t="s">
        <v>27</v>
      </c>
      <c r="Q473">
        <v>95</v>
      </c>
      <c r="R473">
        <v>38.26</v>
      </c>
      <c r="S473">
        <v>4.2</v>
      </c>
      <c r="T473">
        <v>4.7</v>
      </c>
      <c r="U473" t="s">
        <v>75</v>
      </c>
      <c r="V473">
        <f t="shared" si="7"/>
        <v>0</v>
      </c>
    </row>
    <row r="474" spans="1:22" hidden="1" x14ac:dyDescent="0.3">
      <c r="A474" s="1">
        <v>45573</v>
      </c>
      <c r="B474" s="2">
        <v>0.31947916666666665</v>
      </c>
      <c r="C474" t="s">
        <v>1169</v>
      </c>
      <c r="D474" t="s">
        <v>37</v>
      </c>
      <c r="E474" t="s">
        <v>1170</v>
      </c>
      <c r="F474" t="s">
        <v>39</v>
      </c>
      <c r="G474" t="s">
        <v>476</v>
      </c>
      <c r="H474" t="s">
        <v>241</v>
      </c>
      <c r="I474">
        <v>11.6</v>
      </c>
      <c r="J474">
        <v>39.9</v>
      </c>
      <c r="L474" t="s">
        <v>27</v>
      </c>
      <c r="N474" t="s">
        <v>27</v>
      </c>
      <c r="P474" t="s">
        <v>27</v>
      </c>
      <c r="Q474">
        <v>484</v>
      </c>
      <c r="R474">
        <v>47.12</v>
      </c>
      <c r="S474">
        <v>4.3</v>
      </c>
      <c r="T474">
        <v>4.9000000000000004</v>
      </c>
      <c r="U474" t="s">
        <v>98</v>
      </c>
      <c r="V474">
        <f t="shared" si="7"/>
        <v>0</v>
      </c>
    </row>
    <row r="475" spans="1:22" hidden="1" x14ac:dyDescent="0.3">
      <c r="A475" s="1">
        <v>45348</v>
      </c>
      <c r="B475" s="2">
        <v>0.34606481481481483</v>
      </c>
      <c r="C475" t="s">
        <v>1171</v>
      </c>
      <c r="D475" t="s">
        <v>29</v>
      </c>
      <c r="E475" t="s">
        <v>1172</v>
      </c>
      <c r="F475" t="s">
        <v>31</v>
      </c>
      <c r="G475" t="s">
        <v>370</v>
      </c>
      <c r="H475" t="s">
        <v>185</v>
      </c>
      <c r="I475">
        <v>8</v>
      </c>
      <c r="J475">
        <v>11</v>
      </c>
      <c r="L475" t="s">
        <v>27</v>
      </c>
      <c r="N475" t="s">
        <v>27</v>
      </c>
      <c r="O475">
        <v>1</v>
      </c>
      <c r="P475" t="s">
        <v>74</v>
      </c>
      <c r="Q475">
        <v>301</v>
      </c>
      <c r="R475">
        <v>9.59</v>
      </c>
      <c r="U475" t="s">
        <v>75</v>
      </c>
      <c r="V475">
        <f t="shared" si="7"/>
        <v>0</v>
      </c>
    </row>
    <row r="476" spans="1:22" hidden="1" x14ac:dyDescent="0.3">
      <c r="A476" s="1">
        <v>45312</v>
      </c>
      <c r="B476" s="2">
        <v>0.75737268518518519</v>
      </c>
      <c r="C476" t="s">
        <v>1173</v>
      </c>
      <c r="D476" t="s">
        <v>37</v>
      </c>
      <c r="E476" t="s">
        <v>1174</v>
      </c>
      <c r="F476" t="s">
        <v>31</v>
      </c>
      <c r="G476" t="s">
        <v>257</v>
      </c>
      <c r="H476" t="s">
        <v>461</v>
      </c>
      <c r="I476">
        <v>2.1</v>
      </c>
      <c r="J476">
        <v>21.2</v>
      </c>
      <c r="L476" t="s">
        <v>27</v>
      </c>
      <c r="N476" t="s">
        <v>27</v>
      </c>
      <c r="P476" t="s">
        <v>27</v>
      </c>
      <c r="Q476">
        <v>485</v>
      </c>
      <c r="R476">
        <v>2.17</v>
      </c>
      <c r="S476">
        <v>3.2</v>
      </c>
      <c r="T476">
        <v>4.0999999999999996</v>
      </c>
      <c r="U476" t="s">
        <v>35</v>
      </c>
      <c r="V476">
        <f t="shared" si="7"/>
        <v>0</v>
      </c>
    </row>
    <row r="477" spans="1:22" hidden="1" x14ac:dyDescent="0.3">
      <c r="A477" s="1">
        <v>45371</v>
      </c>
      <c r="B477" s="2">
        <v>0.49482638888888891</v>
      </c>
      <c r="C477" t="s">
        <v>1175</v>
      </c>
      <c r="D477" t="s">
        <v>37</v>
      </c>
      <c r="E477" t="s">
        <v>1176</v>
      </c>
      <c r="F477" t="s">
        <v>31</v>
      </c>
      <c r="G477" t="s">
        <v>125</v>
      </c>
      <c r="H477" t="s">
        <v>352</v>
      </c>
      <c r="I477">
        <v>2.9</v>
      </c>
      <c r="J477">
        <v>19.2</v>
      </c>
      <c r="L477" t="s">
        <v>27</v>
      </c>
      <c r="N477" t="s">
        <v>27</v>
      </c>
      <c r="P477" t="s">
        <v>27</v>
      </c>
      <c r="Q477">
        <v>76</v>
      </c>
      <c r="R477">
        <v>42.9</v>
      </c>
      <c r="S477">
        <v>4.7</v>
      </c>
      <c r="T477">
        <v>4.5</v>
      </c>
      <c r="U477" t="s">
        <v>35</v>
      </c>
      <c r="V477">
        <f t="shared" si="7"/>
        <v>0</v>
      </c>
    </row>
    <row r="478" spans="1:22" hidden="1" x14ac:dyDescent="0.3">
      <c r="A478" s="1">
        <v>45432</v>
      </c>
      <c r="B478" s="2">
        <v>0.53715277777777781</v>
      </c>
      <c r="C478" t="s">
        <v>1177</v>
      </c>
      <c r="D478" t="s">
        <v>37</v>
      </c>
      <c r="E478" t="s">
        <v>1178</v>
      </c>
      <c r="F478" t="s">
        <v>39</v>
      </c>
      <c r="G478" t="s">
        <v>473</v>
      </c>
      <c r="H478" t="s">
        <v>373</v>
      </c>
      <c r="I478">
        <v>8.3000000000000007</v>
      </c>
      <c r="J478">
        <v>38.6</v>
      </c>
      <c r="L478" t="s">
        <v>27</v>
      </c>
      <c r="N478" t="s">
        <v>27</v>
      </c>
      <c r="P478" t="s">
        <v>27</v>
      </c>
      <c r="Q478">
        <v>188</v>
      </c>
      <c r="R478">
        <v>35.090000000000003</v>
      </c>
      <c r="S478">
        <v>4.5999999999999996</v>
      </c>
      <c r="T478">
        <v>4.0999999999999996</v>
      </c>
      <c r="U478" t="s">
        <v>35</v>
      </c>
      <c r="V478">
        <f t="shared" si="7"/>
        <v>0</v>
      </c>
    </row>
    <row r="479" spans="1:22" hidden="1" x14ac:dyDescent="0.3">
      <c r="A479" s="1">
        <v>45542</v>
      </c>
      <c r="B479" s="2">
        <v>0.57939814814814816</v>
      </c>
      <c r="C479" t="s">
        <v>1179</v>
      </c>
      <c r="D479" t="s">
        <v>84</v>
      </c>
      <c r="E479" t="s">
        <v>1180</v>
      </c>
      <c r="F479" t="s">
        <v>39</v>
      </c>
      <c r="G479" t="s">
        <v>640</v>
      </c>
      <c r="H479" t="s">
        <v>101</v>
      </c>
      <c r="I479">
        <v>5.2</v>
      </c>
      <c r="L479" t="s">
        <v>27</v>
      </c>
      <c r="M479">
        <v>1</v>
      </c>
      <c r="N479" t="s">
        <v>88</v>
      </c>
      <c r="P479" t="s">
        <v>27</v>
      </c>
      <c r="U479" t="s">
        <v>27</v>
      </c>
      <c r="V479">
        <f t="shared" si="7"/>
        <v>1</v>
      </c>
    </row>
    <row r="480" spans="1:22" x14ac:dyDescent="0.3">
      <c r="A480" s="1">
        <v>45554</v>
      </c>
      <c r="B480" s="2">
        <v>0.70680555555555558</v>
      </c>
      <c r="C480" t="s">
        <v>1181</v>
      </c>
      <c r="D480" t="s">
        <v>37</v>
      </c>
      <c r="E480" t="s">
        <v>1182</v>
      </c>
      <c r="F480" t="s">
        <v>45</v>
      </c>
      <c r="G480" t="s">
        <v>173</v>
      </c>
      <c r="H480" t="s">
        <v>323</v>
      </c>
      <c r="I480">
        <v>12</v>
      </c>
      <c r="J480">
        <v>38</v>
      </c>
      <c r="K480">
        <v>0</v>
      </c>
      <c r="L480" t="s">
        <v>27</v>
      </c>
      <c r="M480">
        <v>0</v>
      </c>
      <c r="N480" t="s">
        <v>27</v>
      </c>
      <c r="O480">
        <v>0</v>
      </c>
      <c r="P480" t="s">
        <v>27</v>
      </c>
      <c r="Q480">
        <v>443</v>
      </c>
      <c r="R480">
        <v>45.58</v>
      </c>
      <c r="S480">
        <v>4.5999999999999996</v>
      </c>
      <c r="T480">
        <v>4.5999999999999996</v>
      </c>
      <c r="U480" t="s">
        <v>42</v>
      </c>
      <c r="V480">
        <f t="shared" si="7"/>
        <v>0</v>
      </c>
    </row>
    <row r="481" spans="1:22" hidden="1" x14ac:dyDescent="0.3">
      <c r="A481" s="1">
        <v>45424</v>
      </c>
      <c r="B481" s="2">
        <v>0.4105787037037037</v>
      </c>
      <c r="C481" t="s">
        <v>1183</v>
      </c>
      <c r="D481" t="s">
        <v>84</v>
      </c>
      <c r="E481" t="s">
        <v>1184</v>
      </c>
      <c r="F481" t="s">
        <v>39</v>
      </c>
      <c r="G481" t="s">
        <v>806</v>
      </c>
      <c r="H481" t="s">
        <v>337</v>
      </c>
      <c r="I481">
        <v>9.1999999999999993</v>
      </c>
      <c r="L481" t="s">
        <v>27</v>
      </c>
      <c r="M481">
        <v>1</v>
      </c>
      <c r="N481" t="s">
        <v>324</v>
      </c>
      <c r="P481" t="s">
        <v>27</v>
      </c>
      <c r="U481" t="s">
        <v>27</v>
      </c>
      <c r="V481">
        <f t="shared" si="7"/>
        <v>1</v>
      </c>
    </row>
    <row r="482" spans="1:22" x14ac:dyDescent="0.3">
      <c r="A482" s="1">
        <v>45338</v>
      </c>
      <c r="B482" s="2">
        <v>0.32386574074074076</v>
      </c>
      <c r="C482" t="s">
        <v>1185</v>
      </c>
      <c r="D482" t="s">
        <v>84</v>
      </c>
      <c r="E482" t="s">
        <v>1186</v>
      </c>
      <c r="F482" t="s">
        <v>45</v>
      </c>
      <c r="G482" t="s">
        <v>352</v>
      </c>
      <c r="H482" t="s">
        <v>232</v>
      </c>
      <c r="I482">
        <v>5.6</v>
      </c>
      <c r="J482">
        <v>0</v>
      </c>
      <c r="K482">
        <v>0</v>
      </c>
      <c r="L482" t="s">
        <v>27</v>
      </c>
      <c r="M482">
        <v>1</v>
      </c>
      <c r="N482" t="s">
        <v>324</v>
      </c>
      <c r="O482">
        <v>0</v>
      </c>
      <c r="P482" t="s">
        <v>27</v>
      </c>
      <c r="Q482">
        <v>0</v>
      </c>
      <c r="R482">
        <v>0</v>
      </c>
      <c r="S482">
        <v>0</v>
      </c>
      <c r="T482">
        <v>0</v>
      </c>
      <c r="U482" t="s">
        <v>27</v>
      </c>
      <c r="V482">
        <f t="shared" si="7"/>
        <v>1</v>
      </c>
    </row>
    <row r="483" spans="1:22" hidden="1" x14ac:dyDescent="0.3">
      <c r="A483" s="1">
        <v>45524</v>
      </c>
      <c r="B483" s="2">
        <v>0.77143518518518517</v>
      </c>
      <c r="C483" t="s">
        <v>1187</v>
      </c>
      <c r="D483" t="s">
        <v>37</v>
      </c>
      <c r="E483" t="s">
        <v>1188</v>
      </c>
      <c r="F483" t="s">
        <v>39</v>
      </c>
      <c r="G483" t="s">
        <v>485</v>
      </c>
      <c r="H483" t="s">
        <v>441</v>
      </c>
      <c r="I483">
        <v>5</v>
      </c>
      <c r="J483">
        <v>19.2</v>
      </c>
      <c r="L483" t="s">
        <v>27</v>
      </c>
      <c r="N483" t="s">
        <v>27</v>
      </c>
      <c r="P483" t="s">
        <v>27</v>
      </c>
      <c r="Q483">
        <v>144</v>
      </c>
      <c r="R483">
        <v>34.44</v>
      </c>
      <c r="S483">
        <v>4.7</v>
      </c>
      <c r="T483">
        <v>4.5999999999999996</v>
      </c>
      <c r="U483" t="s">
        <v>98</v>
      </c>
      <c r="V483">
        <f t="shared" si="7"/>
        <v>0</v>
      </c>
    </row>
    <row r="484" spans="1:22" hidden="1" x14ac:dyDescent="0.3">
      <c r="A484" s="1">
        <v>45431</v>
      </c>
      <c r="B484" s="2">
        <v>0.22753472222222224</v>
      </c>
      <c r="C484" t="s">
        <v>1189</v>
      </c>
      <c r="D484" t="s">
        <v>84</v>
      </c>
      <c r="E484" t="s">
        <v>1190</v>
      </c>
      <c r="F484" t="s">
        <v>31</v>
      </c>
      <c r="G484" t="s">
        <v>189</v>
      </c>
      <c r="H484" t="s">
        <v>417</v>
      </c>
      <c r="I484">
        <v>9.1999999999999993</v>
      </c>
      <c r="L484" t="s">
        <v>27</v>
      </c>
      <c r="M484">
        <v>1</v>
      </c>
      <c r="N484" t="s">
        <v>156</v>
      </c>
      <c r="P484" t="s">
        <v>27</v>
      </c>
      <c r="U484" t="s">
        <v>27</v>
      </c>
      <c r="V484">
        <f t="shared" si="7"/>
        <v>1</v>
      </c>
    </row>
    <row r="485" spans="1:22" x14ac:dyDescent="0.3">
      <c r="A485" s="1">
        <v>45644</v>
      </c>
      <c r="B485" s="2">
        <v>0.7558449074074074</v>
      </c>
      <c r="C485" t="s">
        <v>1191</v>
      </c>
      <c r="D485" t="s">
        <v>22</v>
      </c>
      <c r="E485" t="s">
        <v>1192</v>
      </c>
      <c r="F485" t="s">
        <v>50</v>
      </c>
      <c r="G485" t="s">
        <v>323</v>
      </c>
      <c r="H485" t="s">
        <v>173</v>
      </c>
      <c r="I485">
        <v>0</v>
      </c>
      <c r="J485">
        <v>0</v>
      </c>
      <c r="K485">
        <v>0</v>
      </c>
      <c r="L485" t="s">
        <v>27</v>
      </c>
      <c r="M485">
        <v>0</v>
      </c>
      <c r="N485" t="s">
        <v>27</v>
      </c>
      <c r="O485">
        <v>0</v>
      </c>
      <c r="P485" t="s">
        <v>27</v>
      </c>
      <c r="Q485">
        <v>0</v>
      </c>
      <c r="R485">
        <v>0</v>
      </c>
      <c r="S485">
        <v>0</v>
      </c>
      <c r="T485">
        <v>0</v>
      </c>
      <c r="U485" t="s">
        <v>27</v>
      </c>
      <c r="V485">
        <f t="shared" si="7"/>
        <v>0</v>
      </c>
    </row>
    <row r="486" spans="1:22" x14ac:dyDescent="0.3">
      <c r="A486" s="1">
        <v>45653</v>
      </c>
      <c r="B486" s="2">
        <v>0.75559027777777776</v>
      </c>
      <c r="C486" t="s">
        <v>1193</v>
      </c>
      <c r="D486" t="s">
        <v>29</v>
      </c>
      <c r="E486" t="s">
        <v>1194</v>
      </c>
      <c r="F486" t="s">
        <v>50</v>
      </c>
      <c r="G486" t="s">
        <v>264</v>
      </c>
      <c r="H486" t="s">
        <v>136</v>
      </c>
      <c r="I486">
        <v>3.5</v>
      </c>
      <c r="J486">
        <v>14.8</v>
      </c>
      <c r="K486">
        <v>0</v>
      </c>
      <c r="L486" t="s">
        <v>27</v>
      </c>
      <c r="M486">
        <v>0</v>
      </c>
      <c r="N486" t="s">
        <v>27</v>
      </c>
      <c r="O486">
        <v>1</v>
      </c>
      <c r="P486" t="s">
        <v>34</v>
      </c>
      <c r="Q486">
        <v>268</v>
      </c>
      <c r="R486">
        <v>7.21</v>
      </c>
      <c r="S486">
        <v>0</v>
      </c>
      <c r="T486">
        <v>0</v>
      </c>
      <c r="U486" t="s">
        <v>35</v>
      </c>
      <c r="V486">
        <f t="shared" si="7"/>
        <v>0</v>
      </c>
    </row>
    <row r="487" spans="1:22" hidden="1" x14ac:dyDescent="0.3">
      <c r="A487" s="1">
        <v>45356</v>
      </c>
      <c r="B487" s="2">
        <v>0.81502314814814814</v>
      </c>
      <c r="C487" t="s">
        <v>1195</v>
      </c>
      <c r="D487" t="s">
        <v>37</v>
      </c>
      <c r="E487" t="s">
        <v>1196</v>
      </c>
      <c r="F487" t="s">
        <v>39</v>
      </c>
      <c r="G487" t="s">
        <v>330</v>
      </c>
      <c r="H487" t="s">
        <v>464</v>
      </c>
      <c r="I487">
        <v>5.2</v>
      </c>
      <c r="J487">
        <v>32.1</v>
      </c>
      <c r="L487" t="s">
        <v>27</v>
      </c>
      <c r="N487" t="s">
        <v>27</v>
      </c>
      <c r="P487" t="s">
        <v>27</v>
      </c>
      <c r="Q487">
        <v>118</v>
      </c>
      <c r="R487">
        <v>14.3</v>
      </c>
      <c r="S487">
        <v>4.2</v>
      </c>
      <c r="T487">
        <v>3</v>
      </c>
      <c r="U487" t="s">
        <v>98</v>
      </c>
      <c r="V487">
        <f t="shared" si="7"/>
        <v>0</v>
      </c>
    </row>
    <row r="488" spans="1:22" x14ac:dyDescent="0.3">
      <c r="A488" s="1">
        <v>45470</v>
      </c>
      <c r="B488" s="2">
        <v>0.70731481481481484</v>
      </c>
      <c r="C488" t="s">
        <v>1197</v>
      </c>
      <c r="D488" t="s">
        <v>37</v>
      </c>
      <c r="E488" t="s">
        <v>1198</v>
      </c>
      <c r="F488" t="s">
        <v>50</v>
      </c>
      <c r="G488" t="s">
        <v>507</v>
      </c>
      <c r="H488" t="s">
        <v>177</v>
      </c>
      <c r="I488">
        <v>9.9</v>
      </c>
      <c r="J488">
        <v>17.600000000000001</v>
      </c>
      <c r="K488">
        <v>0</v>
      </c>
      <c r="L488" t="s">
        <v>27</v>
      </c>
      <c r="M488">
        <v>0</v>
      </c>
      <c r="N488" t="s">
        <v>27</v>
      </c>
      <c r="O488">
        <v>0</v>
      </c>
      <c r="P488" t="s">
        <v>27</v>
      </c>
      <c r="Q488">
        <v>516</v>
      </c>
      <c r="R488">
        <v>13.3</v>
      </c>
      <c r="S488">
        <v>4.0999999999999996</v>
      </c>
      <c r="T488">
        <v>4.7</v>
      </c>
      <c r="U488" t="s">
        <v>75</v>
      </c>
      <c r="V488">
        <f t="shared" si="7"/>
        <v>0</v>
      </c>
    </row>
    <row r="489" spans="1:22" hidden="1" x14ac:dyDescent="0.3">
      <c r="A489" s="1">
        <v>45309</v>
      </c>
      <c r="B489" s="2">
        <v>0.74354166666666666</v>
      </c>
      <c r="C489" t="s">
        <v>1199</v>
      </c>
      <c r="D489" t="s">
        <v>84</v>
      </c>
      <c r="E489" t="s">
        <v>1200</v>
      </c>
      <c r="F489" t="s">
        <v>31</v>
      </c>
      <c r="G489" t="s">
        <v>110</v>
      </c>
      <c r="H489" t="s">
        <v>207</v>
      </c>
      <c r="I489">
        <v>3.7</v>
      </c>
      <c r="L489" t="s">
        <v>27</v>
      </c>
      <c r="M489">
        <v>1</v>
      </c>
      <c r="N489" t="s">
        <v>88</v>
      </c>
      <c r="P489" t="s">
        <v>27</v>
      </c>
      <c r="U489" t="s">
        <v>27</v>
      </c>
      <c r="V489">
        <f t="shared" si="7"/>
        <v>1</v>
      </c>
    </row>
    <row r="490" spans="1:22" hidden="1" x14ac:dyDescent="0.3">
      <c r="A490" s="1">
        <v>45478</v>
      </c>
      <c r="B490" s="2">
        <v>0.78607638888888887</v>
      </c>
      <c r="C490" t="s">
        <v>1201</v>
      </c>
      <c r="D490" t="s">
        <v>84</v>
      </c>
      <c r="E490" t="s">
        <v>1202</v>
      </c>
      <c r="F490" t="s">
        <v>39</v>
      </c>
      <c r="G490" t="s">
        <v>323</v>
      </c>
      <c r="H490" t="s">
        <v>225</v>
      </c>
      <c r="I490">
        <v>7.3</v>
      </c>
      <c r="L490" t="s">
        <v>27</v>
      </c>
      <c r="M490">
        <v>1</v>
      </c>
      <c r="N490" t="s">
        <v>88</v>
      </c>
      <c r="P490" t="s">
        <v>27</v>
      </c>
      <c r="U490" t="s">
        <v>27</v>
      </c>
      <c r="V490">
        <f t="shared" si="7"/>
        <v>1</v>
      </c>
    </row>
    <row r="491" spans="1:22" hidden="1" x14ac:dyDescent="0.3">
      <c r="A491" s="1">
        <v>45440</v>
      </c>
      <c r="B491" s="2">
        <v>0.24732638888888889</v>
      </c>
      <c r="C491" t="s">
        <v>1203</v>
      </c>
      <c r="D491" t="s">
        <v>37</v>
      </c>
      <c r="E491" t="s">
        <v>1204</v>
      </c>
      <c r="F491" t="s">
        <v>39</v>
      </c>
      <c r="G491" t="s">
        <v>572</v>
      </c>
      <c r="H491" t="s">
        <v>61</v>
      </c>
      <c r="I491">
        <v>5.3</v>
      </c>
      <c r="J491">
        <v>36.700000000000003</v>
      </c>
      <c r="L491" t="s">
        <v>27</v>
      </c>
      <c r="N491" t="s">
        <v>27</v>
      </c>
      <c r="P491" t="s">
        <v>27</v>
      </c>
      <c r="Q491">
        <v>600</v>
      </c>
      <c r="R491">
        <v>22.68</v>
      </c>
      <c r="S491">
        <v>4</v>
      </c>
      <c r="T491">
        <v>4.3</v>
      </c>
      <c r="U491" t="s">
        <v>35</v>
      </c>
      <c r="V491">
        <f t="shared" si="7"/>
        <v>0</v>
      </c>
    </row>
    <row r="492" spans="1:22" hidden="1" x14ac:dyDescent="0.3">
      <c r="A492" s="1">
        <v>45638</v>
      </c>
      <c r="B492" s="2">
        <v>0.85575231481481484</v>
      </c>
      <c r="C492" t="s">
        <v>1205</v>
      </c>
      <c r="D492" t="s">
        <v>22</v>
      </c>
      <c r="E492" t="s">
        <v>1206</v>
      </c>
      <c r="F492" t="s">
        <v>39</v>
      </c>
      <c r="G492" t="s">
        <v>399</v>
      </c>
      <c r="H492" t="s">
        <v>286</v>
      </c>
      <c r="L492" t="s">
        <v>27</v>
      </c>
      <c r="N492" t="s">
        <v>27</v>
      </c>
      <c r="P492" t="s">
        <v>27</v>
      </c>
      <c r="U492" t="s">
        <v>27</v>
      </c>
      <c r="V492">
        <f t="shared" si="7"/>
        <v>0</v>
      </c>
    </row>
    <row r="493" spans="1:22" hidden="1" x14ac:dyDescent="0.3">
      <c r="A493" s="1">
        <v>45295</v>
      </c>
      <c r="B493" s="2">
        <v>0.95696759259259256</v>
      </c>
      <c r="C493" t="s">
        <v>1207</v>
      </c>
      <c r="D493" t="s">
        <v>84</v>
      </c>
      <c r="E493" t="s">
        <v>1208</v>
      </c>
      <c r="F493" t="s">
        <v>59</v>
      </c>
      <c r="G493" t="s">
        <v>219</v>
      </c>
      <c r="H493" t="s">
        <v>101</v>
      </c>
      <c r="I493">
        <v>7.6</v>
      </c>
      <c r="L493" t="s">
        <v>27</v>
      </c>
      <c r="M493">
        <v>1</v>
      </c>
      <c r="N493" t="s">
        <v>156</v>
      </c>
      <c r="P493" t="s">
        <v>27</v>
      </c>
      <c r="U493" t="s">
        <v>27</v>
      </c>
      <c r="V493">
        <f t="shared" si="7"/>
        <v>1</v>
      </c>
    </row>
    <row r="494" spans="1:22" x14ac:dyDescent="0.3">
      <c r="A494" s="1">
        <v>45306</v>
      </c>
      <c r="B494" s="2">
        <v>0.3893402777777778</v>
      </c>
      <c r="C494" t="s">
        <v>1209</v>
      </c>
      <c r="D494" t="s">
        <v>107</v>
      </c>
      <c r="E494" t="s">
        <v>1210</v>
      </c>
      <c r="F494" t="s">
        <v>50</v>
      </c>
      <c r="G494" t="s">
        <v>41</v>
      </c>
      <c r="H494" t="s">
        <v>267</v>
      </c>
      <c r="I494">
        <v>19.2</v>
      </c>
      <c r="J494">
        <v>0</v>
      </c>
      <c r="K494">
        <v>1</v>
      </c>
      <c r="L494" t="s">
        <v>211</v>
      </c>
      <c r="M494">
        <v>0</v>
      </c>
      <c r="N494" t="s">
        <v>27</v>
      </c>
      <c r="O494">
        <v>0</v>
      </c>
      <c r="P494" t="s">
        <v>27</v>
      </c>
      <c r="Q494">
        <v>0</v>
      </c>
      <c r="R494">
        <v>0</v>
      </c>
      <c r="S494">
        <v>0</v>
      </c>
      <c r="T494">
        <v>0</v>
      </c>
      <c r="U494" t="s">
        <v>27</v>
      </c>
      <c r="V494">
        <f t="shared" si="7"/>
        <v>1</v>
      </c>
    </row>
    <row r="495" spans="1:22" hidden="1" x14ac:dyDescent="0.3">
      <c r="A495" s="1">
        <v>45333</v>
      </c>
      <c r="B495" s="2">
        <v>0.71212962962962967</v>
      </c>
      <c r="C495" t="s">
        <v>1211</v>
      </c>
      <c r="D495" t="s">
        <v>37</v>
      </c>
      <c r="E495" t="s">
        <v>1212</v>
      </c>
      <c r="F495" t="s">
        <v>31</v>
      </c>
      <c r="G495" t="s">
        <v>109</v>
      </c>
      <c r="H495" t="s">
        <v>97</v>
      </c>
      <c r="I495">
        <v>8.1</v>
      </c>
      <c r="J495">
        <v>24.1</v>
      </c>
      <c r="L495" t="s">
        <v>27</v>
      </c>
      <c r="N495" t="s">
        <v>27</v>
      </c>
      <c r="P495" t="s">
        <v>27</v>
      </c>
      <c r="Q495">
        <v>339</v>
      </c>
      <c r="R495">
        <v>20.88</v>
      </c>
      <c r="S495">
        <v>4.7</v>
      </c>
      <c r="T495">
        <v>3</v>
      </c>
      <c r="U495" t="s">
        <v>75</v>
      </c>
      <c r="V495">
        <f t="shared" si="7"/>
        <v>0</v>
      </c>
    </row>
    <row r="496" spans="1:22" hidden="1" x14ac:dyDescent="0.3">
      <c r="A496" s="1">
        <v>45327</v>
      </c>
      <c r="B496" s="2">
        <v>0.76890046296296299</v>
      </c>
      <c r="C496" t="s">
        <v>1213</v>
      </c>
      <c r="D496" t="s">
        <v>84</v>
      </c>
      <c r="E496" t="s">
        <v>1214</v>
      </c>
      <c r="F496" t="s">
        <v>39</v>
      </c>
      <c r="G496" t="s">
        <v>422</v>
      </c>
      <c r="H496" t="s">
        <v>577</v>
      </c>
      <c r="I496">
        <v>5.3</v>
      </c>
      <c r="L496" t="s">
        <v>27</v>
      </c>
      <c r="M496">
        <v>1</v>
      </c>
      <c r="N496" t="s">
        <v>105</v>
      </c>
      <c r="P496" t="s">
        <v>27</v>
      </c>
      <c r="U496" t="s">
        <v>27</v>
      </c>
      <c r="V496">
        <f t="shared" si="7"/>
        <v>1</v>
      </c>
    </row>
    <row r="497" spans="1:22" hidden="1" x14ac:dyDescent="0.3">
      <c r="A497" s="1">
        <v>45325</v>
      </c>
      <c r="B497" s="2">
        <v>0.98836805555555551</v>
      </c>
      <c r="C497" t="s">
        <v>1215</v>
      </c>
      <c r="D497" t="s">
        <v>37</v>
      </c>
      <c r="E497" t="s">
        <v>1216</v>
      </c>
      <c r="F497" t="s">
        <v>135</v>
      </c>
      <c r="G497" t="s">
        <v>283</v>
      </c>
      <c r="H497" t="s">
        <v>101</v>
      </c>
      <c r="I497">
        <v>14.9</v>
      </c>
      <c r="J497">
        <v>15</v>
      </c>
      <c r="L497" t="s">
        <v>27</v>
      </c>
      <c r="N497" t="s">
        <v>27</v>
      </c>
      <c r="P497" t="s">
        <v>27</v>
      </c>
      <c r="Q497">
        <v>533</v>
      </c>
      <c r="R497">
        <v>28.23</v>
      </c>
      <c r="S497">
        <v>3.4</v>
      </c>
      <c r="T497">
        <v>4.5999999999999996</v>
      </c>
      <c r="U497" t="s">
        <v>75</v>
      </c>
      <c r="V497">
        <f t="shared" si="7"/>
        <v>0</v>
      </c>
    </row>
    <row r="498" spans="1:22" x14ac:dyDescent="0.3">
      <c r="A498" s="1">
        <v>45348</v>
      </c>
      <c r="B498" s="2">
        <v>0.37765046296296295</v>
      </c>
      <c r="C498" t="s">
        <v>1217</v>
      </c>
      <c r="D498" t="s">
        <v>37</v>
      </c>
      <c r="E498" t="s">
        <v>1218</v>
      </c>
      <c r="F498" t="s">
        <v>45</v>
      </c>
      <c r="G498" t="s">
        <v>422</v>
      </c>
      <c r="H498" t="s">
        <v>154</v>
      </c>
      <c r="I498">
        <v>13.3</v>
      </c>
      <c r="J498">
        <v>30.8</v>
      </c>
      <c r="K498">
        <v>0</v>
      </c>
      <c r="L498" t="s">
        <v>27</v>
      </c>
      <c r="M498">
        <v>0</v>
      </c>
      <c r="N498" t="s">
        <v>27</v>
      </c>
      <c r="O498">
        <v>0</v>
      </c>
      <c r="P498" t="s">
        <v>27</v>
      </c>
      <c r="Q498">
        <v>884</v>
      </c>
      <c r="R498">
        <v>14.57</v>
      </c>
      <c r="S498">
        <v>4.3</v>
      </c>
      <c r="T498">
        <v>4.7</v>
      </c>
      <c r="U498" t="s">
        <v>35</v>
      </c>
      <c r="V498">
        <f t="shared" si="7"/>
        <v>0</v>
      </c>
    </row>
    <row r="499" spans="1:22" hidden="1" x14ac:dyDescent="0.3">
      <c r="A499" s="1">
        <v>45509</v>
      </c>
      <c r="B499" s="2">
        <v>0.12923611111111111</v>
      </c>
      <c r="C499" t="s">
        <v>1219</v>
      </c>
      <c r="D499" t="s">
        <v>37</v>
      </c>
      <c r="E499" t="s">
        <v>1220</v>
      </c>
      <c r="F499" t="s">
        <v>59</v>
      </c>
      <c r="G499" t="s">
        <v>320</v>
      </c>
      <c r="H499" t="s">
        <v>307</v>
      </c>
      <c r="I499">
        <v>8.8000000000000007</v>
      </c>
      <c r="J499">
        <v>15.6</v>
      </c>
      <c r="L499" t="s">
        <v>27</v>
      </c>
      <c r="N499" t="s">
        <v>27</v>
      </c>
      <c r="P499" t="s">
        <v>27</v>
      </c>
      <c r="Q499">
        <v>446</v>
      </c>
      <c r="R499">
        <v>6.69</v>
      </c>
      <c r="S499">
        <v>4.4000000000000004</v>
      </c>
      <c r="T499">
        <v>4.3</v>
      </c>
      <c r="U499" t="s">
        <v>75</v>
      </c>
      <c r="V499">
        <f t="shared" si="7"/>
        <v>0</v>
      </c>
    </row>
    <row r="500" spans="1:22" x14ac:dyDescent="0.3">
      <c r="A500" s="1">
        <v>45559</v>
      </c>
      <c r="B500" s="2">
        <v>0.87026620370370367</v>
      </c>
      <c r="C500" t="s">
        <v>1221</v>
      </c>
      <c r="D500" t="s">
        <v>37</v>
      </c>
      <c r="E500" t="s">
        <v>1222</v>
      </c>
      <c r="F500" t="s">
        <v>45</v>
      </c>
      <c r="G500" t="s">
        <v>352</v>
      </c>
      <c r="H500" t="s">
        <v>536</v>
      </c>
      <c r="I500">
        <v>11.7</v>
      </c>
      <c r="J500">
        <v>30.7</v>
      </c>
      <c r="K500">
        <v>0</v>
      </c>
      <c r="L500" t="s">
        <v>27</v>
      </c>
      <c r="M500">
        <v>0</v>
      </c>
      <c r="N500" t="s">
        <v>27</v>
      </c>
      <c r="O500">
        <v>0</v>
      </c>
      <c r="P500" t="s">
        <v>27</v>
      </c>
      <c r="Q500">
        <v>675</v>
      </c>
      <c r="R500">
        <v>10.62</v>
      </c>
      <c r="S500">
        <v>4.2</v>
      </c>
      <c r="T500">
        <v>4.0999999999999996</v>
      </c>
      <c r="U500" t="s">
        <v>138</v>
      </c>
      <c r="V500">
        <f t="shared" si="7"/>
        <v>0</v>
      </c>
    </row>
    <row r="501" spans="1:22" hidden="1" x14ac:dyDescent="0.3">
      <c r="A501" s="1">
        <v>45475</v>
      </c>
      <c r="B501" s="2">
        <v>0.56146990740740743</v>
      </c>
      <c r="C501" t="s">
        <v>1223</v>
      </c>
      <c r="D501" t="s">
        <v>22</v>
      </c>
      <c r="E501" t="s">
        <v>1224</v>
      </c>
      <c r="F501" t="s">
        <v>59</v>
      </c>
      <c r="G501" t="s">
        <v>249</v>
      </c>
      <c r="H501" t="s">
        <v>86</v>
      </c>
      <c r="L501" t="s">
        <v>27</v>
      </c>
      <c r="N501" t="s">
        <v>27</v>
      </c>
      <c r="P501" t="s">
        <v>27</v>
      </c>
      <c r="U501" t="s">
        <v>27</v>
      </c>
      <c r="V501">
        <f t="shared" si="7"/>
        <v>0</v>
      </c>
    </row>
    <row r="502" spans="1:22" hidden="1" x14ac:dyDescent="0.3">
      <c r="A502" s="1">
        <v>45598</v>
      </c>
      <c r="B502" s="2">
        <v>0.50980324074074079</v>
      </c>
      <c r="C502" t="s">
        <v>1225</v>
      </c>
      <c r="D502" t="s">
        <v>37</v>
      </c>
      <c r="E502" t="s">
        <v>1226</v>
      </c>
      <c r="F502" t="s">
        <v>135</v>
      </c>
      <c r="G502" t="s">
        <v>640</v>
      </c>
      <c r="H502" t="s">
        <v>181</v>
      </c>
      <c r="I502">
        <v>3.9</v>
      </c>
      <c r="J502">
        <v>25.2</v>
      </c>
      <c r="L502" t="s">
        <v>27</v>
      </c>
      <c r="N502" t="s">
        <v>27</v>
      </c>
      <c r="P502" t="s">
        <v>27</v>
      </c>
      <c r="Q502">
        <v>407</v>
      </c>
      <c r="R502">
        <v>19.989999999999998</v>
      </c>
      <c r="S502">
        <v>3.7</v>
      </c>
      <c r="T502">
        <v>4.9000000000000004</v>
      </c>
      <c r="U502" t="s">
        <v>35</v>
      </c>
      <c r="V502">
        <f t="shared" si="7"/>
        <v>0</v>
      </c>
    </row>
    <row r="503" spans="1:22" hidden="1" x14ac:dyDescent="0.3">
      <c r="A503" s="1">
        <v>45504</v>
      </c>
      <c r="B503" s="2">
        <v>0.86537037037037035</v>
      </c>
      <c r="C503" t="s">
        <v>1227</v>
      </c>
      <c r="D503" t="s">
        <v>107</v>
      </c>
      <c r="E503" t="s">
        <v>1228</v>
      </c>
      <c r="F503" t="s">
        <v>31</v>
      </c>
      <c r="G503" t="s">
        <v>159</v>
      </c>
      <c r="H503" t="s">
        <v>428</v>
      </c>
      <c r="I503">
        <v>18</v>
      </c>
      <c r="K503">
        <v>1</v>
      </c>
      <c r="L503" t="s">
        <v>407</v>
      </c>
      <c r="N503" t="s">
        <v>27</v>
      </c>
      <c r="P503" t="s">
        <v>27</v>
      </c>
      <c r="U503" t="s">
        <v>27</v>
      </c>
      <c r="V503">
        <f t="shared" si="7"/>
        <v>1</v>
      </c>
    </row>
    <row r="504" spans="1:22" x14ac:dyDescent="0.3">
      <c r="A504" s="1">
        <v>45523</v>
      </c>
      <c r="B504" s="2">
        <v>0.62006944444444445</v>
      </c>
      <c r="C504" t="s">
        <v>1229</v>
      </c>
      <c r="D504" t="s">
        <v>37</v>
      </c>
      <c r="E504" t="s">
        <v>1230</v>
      </c>
      <c r="F504" t="s">
        <v>45</v>
      </c>
      <c r="G504" t="s">
        <v>242</v>
      </c>
      <c r="H504" t="s">
        <v>154</v>
      </c>
      <c r="I504">
        <v>14.9</v>
      </c>
      <c r="J504">
        <v>25.8</v>
      </c>
      <c r="K504">
        <v>0</v>
      </c>
      <c r="L504" t="s">
        <v>27</v>
      </c>
      <c r="M504">
        <v>0</v>
      </c>
      <c r="N504" t="s">
        <v>27</v>
      </c>
      <c r="O504">
        <v>0</v>
      </c>
      <c r="P504" t="s">
        <v>27</v>
      </c>
      <c r="Q504">
        <v>219</v>
      </c>
      <c r="R504">
        <v>12.04</v>
      </c>
      <c r="S504">
        <v>3.7</v>
      </c>
      <c r="T504">
        <v>4.3</v>
      </c>
      <c r="U504" t="s">
        <v>75</v>
      </c>
      <c r="V504">
        <f t="shared" si="7"/>
        <v>0</v>
      </c>
    </row>
    <row r="505" spans="1:22" hidden="1" x14ac:dyDescent="0.3">
      <c r="A505" s="1">
        <v>45334</v>
      </c>
      <c r="B505" s="2">
        <v>0.84543981481481478</v>
      </c>
      <c r="C505" t="s">
        <v>1231</v>
      </c>
      <c r="D505" t="s">
        <v>37</v>
      </c>
      <c r="E505" t="s">
        <v>1232</v>
      </c>
      <c r="F505" t="s">
        <v>24</v>
      </c>
      <c r="G505" t="s">
        <v>314</v>
      </c>
      <c r="H505" t="s">
        <v>347</v>
      </c>
      <c r="I505">
        <v>3.8</v>
      </c>
      <c r="J505">
        <v>15.5</v>
      </c>
      <c r="L505" t="s">
        <v>27</v>
      </c>
      <c r="N505" t="s">
        <v>27</v>
      </c>
      <c r="P505" t="s">
        <v>27</v>
      </c>
      <c r="Q505">
        <v>811</v>
      </c>
      <c r="R505">
        <v>43.29</v>
      </c>
      <c r="S505">
        <v>4.2</v>
      </c>
      <c r="T505">
        <v>5</v>
      </c>
      <c r="U505" t="s">
        <v>35</v>
      </c>
      <c r="V505">
        <f t="shared" si="7"/>
        <v>0</v>
      </c>
    </row>
    <row r="506" spans="1:22" hidden="1" x14ac:dyDescent="0.3">
      <c r="A506" s="1">
        <v>45429</v>
      </c>
      <c r="B506" s="2">
        <v>0.41825231481481484</v>
      </c>
      <c r="C506" t="s">
        <v>1233</v>
      </c>
      <c r="D506" t="s">
        <v>37</v>
      </c>
      <c r="E506" t="s">
        <v>1234</v>
      </c>
      <c r="F506" t="s">
        <v>31</v>
      </c>
      <c r="G506" t="s">
        <v>922</v>
      </c>
      <c r="H506" t="s">
        <v>790</v>
      </c>
      <c r="I506">
        <v>13.3</v>
      </c>
      <c r="J506">
        <v>43</v>
      </c>
      <c r="L506" t="s">
        <v>27</v>
      </c>
      <c r="N506" t="s">
        <v>27</v>
      </c>
      <c r="P506" t="s">
        <v>27</v>
      </c>
      <c r="Q506">
        <v>169</v>
      </c>
      <c r="R506">
        <v>3</v>
      </c>
      <c r="S506">
        <v>3.9</v>
      </c>
      <c r="T506">
        <v>4.9000000000000004</v>
      </c>
      <c r="U506" t="s">
        <v>98</v>
      </c>
      <c r="V506">
        <f t="shared" si="7"/>
        <v>0</v>
      </c>
    </row>
    <row r="507" spans="1:22" hidden="1" x14ac:dyDescent="0.3">
      <c r="A507" s="1">
        <v>45480</v>
      </c>
      <c r="B507" s="2">
        <v>0.40105324074074072</v>
      </c>
      <c r="C507" t="s">
        <v>1235</v>
      </c>
      <c r="D507" t="s">
        <v>37</v>
      </c>
      <c r="E507" t="s">
        <v>1236</v>
      </c>
      <c r="F507" t="s">
        <v>31</v>
      </c>
      <c r="G507" t="s">
        <v>731</v>
      </c>
      <c r="H507" t="s">
        <v>277</v>
      </c>
      <c r="I507">
        <v>4.9000000000000004</v>
      </c>
      <c r="J507">
        <v>41.4</v>
      </c>
      <c r="L507" t="s">
        <v>27</v>
      </c>
      <c r="N507" t="s">
        <v>27</v>
      </c>
      <c r="P507" t="s">
        <v>27</v>
      </c>
      <c r="Q507">
        <v>379</v>
      </c>
      <c r="R507">
        <v>28.36</v>
      </c>
      <c r="S507">
        <v>3.5</v>
      </c>
      <c r="T507">
        <v>4.2</v>
      </c>
      <c r="U507" t="s">
        <v>75</v>
      </c>
      <c r="V507">
        <f t="shared" si="7"/>
        <v>0</v>
      </c>
    </row>
    <row r="508" spans="1:22" hidden="1" x14ac:dyDescent="0.3">
      <c r="A508" s="1">
        <v>45438</v>
      </c>
      <c r="B508" s="2">
        <v>0.76354166666666667</v>
      </c>
      <c r="C508" t="s">
        <v>1237</v>
      </c>
      <c r="D508" t="s">
        <v>29</v>
      </c>
      <c r="E508" t="s">
        <v>1238</v>
      </c>
      <c r="F508" t="s">
        <v>39</v>
      </c>
      <c r="G508" t="s">
        <v>208</v>
      </c>
      <c r="H508" t="s">
        <v>473</v>
      </c>
      <c r="I508">
        <v>7.3</v>
      </c>
      <c r="J508">
        <v>29.7</v>
      </c>
      <c r="L508" t="s">
        <v>27</v>
      </c>
      <c r="N508" t="s">
        <v>27</v>
      </c>
      <c r="O508">
        <v>1</v>
      </c>
      <c r="P508" t="s">
        <v>289</v>
      </c>
      <c r="Q508">
        <v>465</v>
      </c>
      <c r="R508">
        <v>13.04</v>
      </c>
      <c r="U508" t="s">
        <v>138</v>
      </c>
      <c r="V508">
        <f t="shared" si="7"/>
        <v>0</v>
      </c>
    </row>
    <row r="509" spans="1:22" hidden="1" x14ac:dyDescent="0.3">
      <c r="A509" s="1">
        <v>45446</v>
      </c>
      <c r="B509" s="2">
        <v>0.885162037037037</v>
      </c>
      <c r="C509" t="s">
        <v>1239</v>
      </c>
      <c r="D509" t="s">
        <v>84</v>
      </c>
      <c r="E509" t="s">
        <v>1240</v>
      </c>
      <c r="F509" t="s">
        <v>39</v>
      </c>
      <c r="G509" t="s">
        <v>155</v>
      </c>
      <c r="H509" t="s">
        <v>104</v>
      </c>
      <c r="I509">
        <v>7.9</v>
      </c>
      <c r="L509" t="s">
        <v>27</v>
      </c>
      <c r="M509">
        <v>1</v>
      </c>
      <c r="N509" t="s">
        <v>88</v>
      </c>
      <c r="P509" t="s">
        <v>27</v>
      </c>
      <c r="U509" t="s">
        <v>27</v>
      </c>
      <c r="V509">
        <f t="shared" si="7"/>
        <v>1</v>
      </c>
    </row>
    <row r="510" spans="1:22" hidden="1" x14ac:dyDescent="0.3">
      <c r="A510" s="1">
        <v>45442</v>
      </c>
      <c r="B510" s="2">
        <v>0.4215740740740741</v>
      </c>
      <c r="C510" t="s">
        <v>1241</v>
      </c>
      <c r="D510" t="s">
        <v>37</v>
      </c>
      <c r="E510" t="s">
        <v>1242</v>
      </c>
      <c r="F510" t="s">
        <v>135</v>
      </c>
      <c r="G510" t="s">
        <v>1022</v>
      </c>
      <c r="H510" t="s">
        <v>188</v>
      </c>
      <c r="I510">
        <v>5.9</v>
      </c>
      <c r="J510">
        <v>26.5</v>
      </c>
      <c r="L510" t="s">
        <v>27</v>
      </c>
      <c r="N510" t="s">
        <v>27</v>
      </c>
      <c r="P510" t="s">
        <v>27</v>
      </c>
      <c r="Q510">
        <v>160</v>
      </c>
      <c r="R510">
        <v>5.52</v>
      </c>
      <c r="S510">
        <v>4.4000000000000004</v>
      </c>
      <c r="T510">
        <v>4.0999999999999996</v>
      </c>
      <c r="U510" t="s">
        <v>35</v>
      </c>
      <c r="V510">
        <f t="shared" si="7"/>
        <v>0</v>
      </c>
    </row>
    <row r="511" spans="1:22" hidden="1" x14ac:dyDescent="0.3">
      <c r="A511" s="1">
        <v>45383</v>
      </c>
      <c r="B511" s="2">
        <v>0.83762731481481478</v>
      </c>
      <c r="C511" t="s">
        <v>1243</v>
      </c>
      <c r="D511" t="s">
        <v>37</v>
      </c>
      <c r="E511" t="s">
        <v>1244</v>
      </c>
      <c r="F511" t="s">
        <v>31</v>
      </c>
      <c r="G511" t="s">
        <v>361</v>
      </c>
      <c r="H511" t="s">
        <v>207</v>
      </c>
      <c r="I511">
        <v>5.9</v>
      </c>
      <c r="J511">
        <v>27.9</v>
      </c>
      <c r="L511" t="s">
        <v>27</v>
      </c>
      <c r="N511" t="s">
        <v>27</v>
      </c>
      <c r="P511" t="s">
        <v>27</v>
      </c>
      <c r="Q511">
        <v>153</v>
      </c>
      <c r="R511">
        <v>11.93</v>
      </c>
      <c r="S511">
        <v>4.4000000000000004</v>
      </c>
      <c r="T511">
        <v>4.9000000000000004</v>
      </c>
      <c r="U511" t="s">
        <v>35</v>
      </c>
      <c r="V511">
        <f t="shared" si="7"/>
        <v>0</v>
      </c>
    </row>
    <row r="512" spans="1:22" hidden="1" x14ac:dyDescent="0.3">
      <c r="A512" s="1">
        <v>45631</v>
      </c>
      <c r="B512" s="2">
        <v>0.84805555555555556</v>
      </c>
      <c r="C512" t="s">
        <v>1245</v>
      </c>
      <c r="D512" t="s">
        <v>84</v>
      </c>
      <c r="E512" t="s">
        <v>1246</v>
      </c>
      <c r="F512" t="s">
        <v>59</v>
      </c>
      <c r="G512" t="s">
        <v>121</v>
      </c>
      <c r="H512" t="s">
        <v>299</v>
      </c>
      <c r="I512">
        <v>9.6</v>
      </c>
      <c r="L512" t="s">
        <v>27</v>
      </c>
      <c r="M512">
        <v>1</v>
      </c>
      <c r="N512" t="s">
        <v>88</v>
      </c>
      <c r="P512" t="s">
        <v>27</v>
      </c>
      <c r="U512" t="s">
        <v>27</v>
      </c>
      <c r="V512">
        <f t="shared" si="7"/>
        <v>1</v>
      </c>
    </row>
    <row r="513" spans="1:22" hidden="1" x14ac:dyDescent="0.3">
      <c r="A513" s="1">
        <v>45624</v>
      </c>
      <c r="B513" s="2">
        <v>0.63109953703703703</v>
      </c>
      <c r="C513" t="s">
        <v>1247</v>
      </c>
      <c r="D513" t="s">
        <v>84</v>
      </c>
      <c r="E513" t="s">
        <v>1248</v>
      </c>
      <c r="F513" t="s">
        <v>59</v>
      </c>
      <c r="G513" t="s">
        <v>115</v>
      </c>
      <c r="H513" t="s">
        <v>461</v>
      </c>
      <c r="I513">
        <v>9.6999999999999993</v>
      </c>
      <c r="L513" t="s">
        <v>27</v>
      </c>
      <c r="M513">
        <v>1</v>
      </c>
      <c r="N513" t="s">
        <v>88</v>
      </c>
      <c r="P513" t="s">
        <v>27</v>
      </c>
      <c r="U513" t="s">
        <v>27</v>
      </c>
      <c r="V513">
        <f t="shared" si="7"/>
        <v>1</v>
      </c>
    </row>
    <row r="514" spans="1:22" hidden="1" x14ac:dyDescent="0.3">
      <c r="A514" s="1">
        <v>45489</v>
      </c>
      <c r="B514" s="2">
        <v>0.68292824074074077</v>
      </c>
      <c r="C514" t="s">
        <v>1249</v>
      </c>
      <c r="D514" t="s">
        <v>84</v>
      </c>
      <c r="E514" t="s">
        <v>1250</v>
      </c>
      <c r="F514" t="s">
        <v>39</v>
      </c>
      <c r="G514" t="s">
        <v>417</v>
      </c>
      <c r="H514" t="s">
        <v>640</v>
      </c>
      <c r="I514">
        <v>9.1</v>
      </c>
      <c r="L514" t="s">
        <v>27</v>
      </c>
      <c r="M514">
        <v>1</v>
      </c>
      <c r="N514" t="s">
        <v>324</v>
      </c>
      <c r="P514" t="s">
        <v>27</v>
      </c>
      <c r="U514" t="s">
        <v>27</v>
      </c>
      <c r="V514">
        <f t="shared" ref="V514:V577" si="8">SUM(K514,M514)</f>
        <v>1</v>
      </c>
    </row>
    <row r="515" spans="1:22" hidden="1" x14ac:dyDescent="0.3">
      <c r="A515" s="1">
        <v>45506</v>
      </c>
      <c r="B515" s="2">
        <v>0.53342592592592597</v>
      </c>
      <c r="C515" t="s">
        <v>1251</v>
      </c>
      <c r="D515" t="s">
        <v>84</v>
      </c>
      <c r="E515" t="s">
        <v>1252</v>
      </c>
      <c r="F515" t="s">
        <v>24</v>
      </c>
      <c r="G515" t="s">
        <v>480</v>
      </c>
      <c r="H515" t="s">
        <v>476</v>
      </c>
      <c r="I515">
        <v>10</v>
      </c>
      <c r="L515" t="s">
        <v>27</v>
      </c>
      <c r="M515">
        <v>1</v>
      </c>
      <c r="N515" t="s">
        <v>324</v>
      </c>
      <c r="P515" t="s">
        <v>27</v>
      </c>
      <c r="U515" t="s">
        <v>27</v>
      </c>
      <c r="V515">
        <f t="shared" si="8"/>
        <v>1</v>
      </c>
    </row>
    <row r="516" spans="1:22" x14ac:dyDescent="0.3">
      <c r="A516" s="1">
        <v>45364</v>
      </c>
      <c r="B516" s="2">
        <v>0.41702546296296295</v>
      </c>
      <c r="C516" t="s">
        <v>1253</v>
      </c>
      <c r="D516" t="s">
        <v>37</v>
      </c>
      <c r="E516" t="s">
        <v>1254</v>
      </c>
      <c r="F516" t="s">
        <v>45</v>
      </c>
      <c r="G516" t="s">
        <v>173</v>
      </c>
      <c r="H516" t="s">
        <v>86</v>
      </c>
      <c r="I516">
        <v>4.5999999999999996</v>
      </c>
      <c r="J516">
        <v>24.7</v>
      </c>
      <c r="K516">
        <v>0</v>
      </c>
      <c r="L516" t="s">
        <v>27</v>
      </c>
      <c r="M516">
        <v>0</v>
      </c>
      <c r="N516" t="s">
        <v>27</v>
      </c>
      <c r="O516">
        <v>0</v>
      </c>
      <c r="P516" t="s">
        <v>27</v>
      </c>
      <c r="Q516">
        <v>369</v>
      </c>
      <c r="R516">
        <v>8.8000000000000007</v>
      </c>
      <c r="S516">
        <v>4.3</v>
      </c>
      <c r="T516">
        <v>3.7</v>
      </c>
      <c r="U516" t="s">
        <v>35</v>
      </c>
      <c r="V516">
        <f t="shared" si="8"/>
        <v>0</v>
      </c>
    </row>
    <row r="517" spans="1:22" hidden="1" x14ac:dyDescent="0.3">
      <c r="A517" s="1">
        <v>45461</v>
      </c>
      <c r="B517" s="2">
        <v>0.82622685185185185</v>
      </c>
      <c r="C517" t="s">
        <v>1255</v>
      </c>
      <c r="D517" t="s">
        <v>37</v>
      </c>
      <c r="E517" t="s">
        <v>1256</v>
      </c>
      <c r="F517" t="s">
        <v>39</v>
      </c>
      <c r="G517" t="s">
        <v>784</v>
      </c>
      <c r="H517" t="s">
        <v>236</v>
      </c>
      <c r="I517">
        <v>14</v>
      </c>
      <c r="J517">
        <v>17.899999999999999</v>
      </c>
      <c r="L517" t="s">
        <v>27</v>
      </c>
      <c r="N517" t="s">
        <v>27</v>
      </c>
      <c r="P517" t="s">
        <v>27</v>
      </c>
      <c r="Q517">
        <v>360</v>
      </c>
      <c r="R517">
        <v>19.2</v>
      </c>
      <c r="S517">
        <v>4.4000000000000004</v>
      </c>
      <c r="T517">
        <v>3.8</v>
      </c>
      <c r="U517" t="s">
        <v>98</v>
      </c>
      <c r="V517">
        <f t="shared" si="8"/>
        <v>0</v>
      </c>
    </row>
    <row r="518" spans="1:22" hidden="1" x14ac:dyDescent="0.3">
      <c r="A518" s="1">
        <v>45654</v>
      </c>
      <c r="B518" s="2">
        <v>0.58473379629629629</v>
      </c>
      <c r="C518" t="s">
        <v>1257</v>
      </c>
      <c r="D518" t="s">
        <v>37</v>
      </c>
      <c r="E518" t="s">
        <v>1258</v>
      </c>
      <c r="F518" t="s">
        <v>39</v>
      </c>
      <c r="G518" t="s">
        <v>523</v>
      </c>
      <c r="H518" t="s">
        <v>173</v>
      </c>
      <c r="I518">
        <v>2.1</v>
      </c>
      <c r="J518">
        <v>31.7</v>
      </c>
      <c r="L518" t="s">
        <v>27</v>
      </c>
      <c r="N518" t="s">
        <v>27</v>
      </c>
      <c r="P518" t="s">
        <v>27</v>
      </c>
      <c r="Q518">
        <v>828</v>
      </c>
      <c r="R518">
        <v>28.84</v>
      </c>
      <c r="S518">
        <v>5</v>
      </c>
      <c r="T518">
        <v>4.0999999999999996</v>
      </c>
      <c r="U518" t="s">
        <v>35</v>
      </c>
      <c r="V518">
        <f t="shared" si="8"/>
        <v>0</v>
      </c>
    </row>
    <row r="519" spans="1:22" hidden="1" x14ac:dyDescent="0.3">
      <c r="A519" s="1">
        <v>45396</v>
      </c>
      <c r="B519" s="2">
        <v>0.33968749999999998</v>
      </c>
      <c r="C519" t="s">
        <v>1259</v>
      </c>
      <c r="D519" t="s">
        <v>37</v>
      </c>
      <c r="E519" t="s">
        <v>1260</v>
      </c>
      <c r="F519" t="s">
        <v>31</v>
      </c>
      <c r="G519" t="s">
        <v>52</v>
      </c>
      <c r="H519" t="s">
        <v>464</v>
      </c>
      <c r="I519">
        <v>12.1</v>
      </c>
      <c r="J519">
        <v>19.7</v>
      </c>
      <c r="L519" t="s">
        <v>27</v>
      </c>
      <c r="N519" t="s">
        <v>27</v>
      </c>
      <c r="P519" t="s">
        <v>27</v>
      </c>
      <c r="Q519">
        <v>791</v>
      </c>
      <c r="R519">
        <v>33.08</v>
      </c>
      <c r="S519">
        <v>4.9000000000000004</v>
      </c>
      <c r="T519">
        <v>4.9000000000000004</v>
      </c>
      <c r="U519" t="s">
        <v>35</v>
      </c>
      <c r="V519">
        <f t="shared" si="8"/>
        <v>0</v>
      </c>
    </row>
    <row r="520" spans="1:22" hidden="1" x14ac:dyDescent="0.3">
      <c r="A520" s="1">
        <v>45453</v>
      </c>
      <c r="B520" s="2">
        <v>0.84719907407407402</v>
      </c>
      <c r="C520" t="s">
        <v>1261</v>
      </c>
      <c r="D520" t="s">
        <v>37</v>
      </c>
      <c r="E520" t="s">
        <v>1262</v>
      </c>
      <c r="F520" t="s">
        <v>59</v>
      </c>
      <c r="G520" t="s">
        <v>194</v>
      </c>
      <c r="H520" t="s">
        <v>680</v>
      </c>
      <c r="I520">
        <v>10.5</v>
      </c>
      <c r="J520">
        <v>18</v>
      </c>
      <c r="L520" t="s">
        <v>27</v>
      </c>
      <c r="N520" t="s">
        <v>27</v>
      </c>
      <c r="P520" t="s">
        <v>27</v>
      </c>
      <c r="Q520">
        <v>529</v>
      </c>
      <c r="R520">
        <v>10.88</v>
      </c>
      <c r="S520">
        <v>5</v>
      </c>
      <c r="T520">
        <v>4.9000000000000004</v>
      </c>
      <c r="U520" t="s">
        <v>35</v>
      </c>
      <c r="V520">
        <f t="shared" si="8"/>
        <v>0</v>
      </c>
    </row>
    <row r="521" spans="1:22" x14ac:dyDescent="0.3">
      <c r="A521" s="1">
        <v>45604</v>
      </c>
      <c r="B521" s="2">
        <v>0.70871527777777776</v>
      </c>
      <c r="C521" t="s">
        <v>1263</v>
      </c>
      <c r="D521" t="s">
        <v>37</v>
      </c>
      <c r="E521" t="s">
        <v>1264</v>
      </c>
      <c r="F521" t="s">
        <v>45</v>
      </c>
      <c r="G521" t="s">
        <v>600</v>
      </c>
      <c r="H521" t="s">
        <v>160</v>
      </c>
      <c r="I521">
        <v>9.6999999999999993</v>
      </c>
      <c r="J521">
        <v>36.4</v>
      </c>
      <c r="K521">
        <v>0</v>
      </c>
      <c r="L521" t="s">
        <v>27</v>
      </c>
      <c r="M521">
        <v>0</v>
      </c>
      <c r="N521" t="s">
        <v>27</v>
      </c>
      <c r="O521">
        <v>0</v>
      </c>
      <c r="P521" t="s">
        <v>27</v>
      </c>
      <c r="Q521">
        <v>306</v>
      </c>
      <c r="R521">
        <v>43.4</v>
      </c>
      <c r="S521">
        <v>4.4000000000000004</v>
      </c>
      <c r="T521">
        <v>4.9000000000000004</v>
      </c>
      <c r="U521" t="s">
        <v>35</v>
      </c>
      <c r="V521">
        <f t="shared" si="8"/>
        <v>0</v>
      </c>
    </row>
    <row r="522" spans="1:22" hidden="1" x14ac:dyDescent="0.3">
      <c r="A522" s="1">
        <v>45332</v>
      </c>
      <c r="B522" s="2">
        <v>0.35091435185185182</v>
      </c>
      <c r="C522" t="s">
        <v>1265</v>
      </c>
      <c r="D522" t="s">
        <v>37</v>
      </c>
      <c r="E522" t="s">
        <v>1266</v>
      </c>
      <c r="F522" t="s">
        <v>39</v>
      </c>
      <c r="G522" t="s">
        <v>640</v>
      </c>
      <c r="H522" t="s">
        <v>207</v>
      </c>
      <c r="I522">
        <v>3.3</v>
      </c>
      <c r="J522">
        <v>25.8</v>
      </c>
      <c r="L522" t="s">
        <v>27</v>
      </c>
      <c r="N522" t="s">
        <v>27</v>
      </c>
      <c r="P522" t="s">
        <v>27</v>
      </c>
      <c r="Q522">
        <v>131</v>
      </c>
      <c r="R522">
        <v>15.83</v>
      </c>
      <c r="S522">
        <v>3.1</v>
      </c>
      <c r="T522">
        <v>4.3</v>
      </c>
      <c r="U522" t="s">
        <v>138</v>
      </c>
      <c r="V522">
        <f t="shared" si="8"/>
        <v>0</v>
      </c>
    </row>
    <row r="523" spans="1:22" hidden="1" x14ac:dyDescent="0.3">
      <c r="A523" s="1">
        <v>45425</v>
      </c>
      <c r="B523" s="2">
        <v>0.74873842592592588</v>
      </c>
      <c r="C523" t="s">
        <v>1267</v>
      </c>
      <c r="D523" t="s">
        <v>37</v>
      </c>
      <c r="E523" t="s">
        <v>1268</v>
      </c>
      <c r="F523" t="s">
        <v>31</v>
      </c>
      <c r="G523" t="s">
        <v>148</v>
      </c>
      <c r="H523" t="s">
        <v>56</v>
      </c>
      <c r="I523">
        <v>5.0999999999999996</v>
      </c>
      <c r="J523">
        <v>23.2</v>
      </c>
      <c r="L523" t="s">
        <v>27</v>
      </c>
      <c r="N523" t="s">
        <v>27</v>
      </c>
      <c r="P523" t="s">
        <v>27</v>
      </c>
      <c r="Q523">
        <v>651</v>
      </c>
      <c r="R523">
        <v>9.61</v>
      </c>
      <c r="S523">
        <v>4.7</v>
      </c>
      <c r="T523">
        <v>4.5999999999999996</v>
      </c>
      <c r="U523" t="s">
        <v>42</v>
      </c>
      <c r="V523">
        <f t="shared" si="8"/>
        <v>0</v>
      </c>
    </row>
    <row r="524" spans="1:22" hidden="1" x14ac:dyDescent="0.3">
      <c r="A524" s="1">
        <v>45500</v>
      </c>
      <c r="B524" s="2">
        <v>0.79545138888888889</v>
      </c>
      <c r="C524" t="s">
        <v>1269</v>
      </c>
      <c r="D524" t="s">
        <v>37</v>
      </c>
      <c r="E524" t="s">
        <v>1270</v>
      </c>
      <c r="F524" t="s">
        <v>31</v>
      </c>
      <c r="G524" t="s">
        <v>677</v>
      </c>
      <c r="H524" t="s">
        <v>603</v>
      </c>
      <c r="I524">
        <v>2.9</v>
      </c>
      <c r="J524">
        <v>30.1</v>
      </c>
      <c r="L524" t="s">
        <v>27</v>
      </c>
      <c r="N524" t="s">
        <v>27</v>
      </c>
      <c r="P524" t="s">
        <v>27</v>
      </c>
      <c r="Q524">
        <v>412</v>
      </c>
      <c r="R524">
        <v>2.69</v>
      </c>
      <c r="S524">
        <v>4.8</v>
      </c>
      <c r="T524">
        <v>3.7</v>
      </c>
      <c r="U524" t="s">
        <v>42</v>
      </c>
      <c r="V524">
        <f t="shared" si="8"/>
        <v>0</v>
      </c>
    </row>
    <row r="525" spans="1:22" hidden="1" x14ac:dyDescent="0.3">
      <c r="A525" s="1">
        <v>45322</v>
      </c>
      <c r="B525" s="2">
        <v>0.41487268518518516</v>
      </c>
      <c r="C525" t="s">
        <v>1271</v>
      </c>
      <c r="D525" t="s">
        <v>84</v>
      </c>
      <c r="E525" t="s">
        <v>1272</v>
      </c>
      <c r="F525" t="s">
        <v>39</v>
      </c>
      <c r="G525" t="s">
        <v>122</v>
      </c>
      <c r="H525" t="s">
        <v>197</v>
      </c>
      <c r="I525">
        <v>6.9</v>
      </c>
      <c r="L525" t="s">
        <v>27</v>
      </c>
      <c r="M525">
        <v>1</v>
      </c>
      <c r="N525" t="s">
        <v>324</v>
      </c>
      <c r="P525" t="s">
        <v>27</v>
      </c>
      <c r="U525" t="s">
        <v>27</v>
      </c>
      <c r="V525">
        <f t="shared" si="8"/>
        <v>1</v>
      </c>
    </row>
    <row r="526" spans="1:22" hidden="1" x14ac:dyDescent="0.3">
      <c r="A526" s="1">
        <v>45438</v>
      </c>
      <c r="B526" s="2">
        <v>0.4367361111111111</v>
      </c>
      <c r="C526" t="s">
        <v>1273</v>
      </c>
      <c r="D526" t="s">
        <v>37</v>
      </c>
      <c r="E526" t="s">
        <v>1274</v>
      </c>
      <c r="F526" t="s">
        <v>39</v>
      </c>
      <c r="G526" t="s">
        <v>542</v>
      </c>
      <c r="H526" t="s">
        <v>623</v>
      </c>
      <c r="I526">
        <v>6.6</v>
      </c>
      <c r="J526">
        <v>33.9</v>
      </c>
      <c r="L526" t="s">
        <v>27</v>
      </c>
      <c r="N526" t="s">
        <v>27</v>
      </c>
      <c r="P526" t="s">
        <v>27</v>
      </c>
      <c r="Q526">
        <v>984</v>
      </c>
      <c r="R526">
        <v>12.52</v>
      </c>
      <c r="S526">
        <v>3.9</v>
      </c>
      <c r="T526">
        <v>4.5999999999999996</v>
      </c>
      <c r="U526" t="s">
        <v>75</v>
      </c>
      <c r="V526">
        <f t="shared" si="8"/>
        <v>0</v>
      </c>
    </row>
    <row r="527" spans="1:22" hidden="1" x14ac:dyDescent="0.3">
      <c r="A527" s="1">
        <v>45382</v>
      </c>
      <c r="B527" s="2">
        <v>0.87983796296296302</v>
      </c>
      <c r="C527" t="s">
        <v>1275</v>
      </c>
      <c r="D527" t="s">
        <v>37</v>
      </c>
      <c r="E527" t="s">
        <v>1276</v>
      </c>
      <c r="F527" t="s">
        <v>39</v>
      </c>
      <c r="G527" t="s">
        <v>370</v>
      </c>
      <c r="H527" t="s">
        <v>136</v>
      </c>
      <c r="I527">
        <v>12.4</v>
      </c>
      <c r="J527">
        <v>31.7</v>
      </c>
      <c r="L527" t="s">
        <v>27</v>
      </c>
      <c r="N527" t="s">
        <v>27</v>
      </c>
      <c r="P527" t="s">
        <v>27</v>
      </c>
      <c r="Q527">
        <v>375</v>
      </c>
      <c r="R527">
        <v>27.76</v>
      </c>
      <c r="S527">
        <v>4</v>
      </c>
      <c r="T527">
        <v>3.6</v>
      </c>
      <c r="U527" t="s">
        <v>35</v>
      </c>
      <c r="V527">
        <f t="shared" si="8"/>
        <v>0</v>
      </c>
    </row>
    <row r="528" spans="1:22" hidden="1" x14ac:dyDescent="0.3">
      <c r="A528" s="1">
        <v>45554</v>
      </c>
      <c r="B528" s="2">
        <v>0.58960648148148154</v>
      </c>
      <c r="C528" t="s">
        <v>1277</v>
      </c>
      <c r="D528" t="s">
        <v>84</v>
      </c>
      <c r="E528" t="s">
        <v>1278</v>
      </c>
      <c r="F528" t="s">
        <v>24</v>
      </c>
      <c r="G528" t="s">
        <v>347</v>
      </c>
      <c r="H528" t="s">
        <v>204</v>
      </c>
      <c r="I528">
        <v>7</v>
      </c>
      <c r="L528" t="s">
        <v>27</v>
      </c>
      <c r="M528">
        <v>1</v>
      </c>
      <c r="N528" t="s">
        <v>156</v>
      </c>
      <c r="P528" t="s">
        <v>27</v>
      </c>
      <c r="U528" t="s">
        <v>27</v>
      </c>
      <c r="V528">
        <f t="shared" si="8"/>
        <v>1</v>
      </c>
    </row>
    <row r="529" spans="1:22" hidden="1" x14ac:dyDescent="0.3">
      <c r="A529" s="1">
        <v>45296</v>
      </c>
      <c r="B529" s="2">
        <v>0.46530092592592592</v>
      </c>
      <c r="C529" t="s">
        <v>1279</v>
      </c>
      <c r="D529" t="s">
        <v>84</v>
      </c>
      <c r="E529" t="s">
        <v>1280</v>
      </c>
      <c r="F529" t="s">
        <v>31</v>
      </c>
      <c r="G529" t="s">
        <v>1022</v>
      </c>
      <c r="H529" t="s">
        <v>364</v>
      </c>
      <c r="I529">
        <v>5.0999999999999996</v>
      </c>
      <c r="L529" t="s">
        <v>27</v>
      </c>
      <c r="M529">
        <v>1</v>
      </c>
      <c r="N529" t="s">
        <v>156</v>
      </c>
      <c r="P529" t="s">
        <v>27</v>
      </c>
      <c r="U529" t="s">
        <v>27</v>
      </c>
      <c r="V529">
        <f t="shared" si="8"/>
        <v>1</v>
      </c>
    </row>
    <row r="530" spans="1:22" hidden="1" x14ac:dyDescent="0.3">
      <c r="A530" s="1">
        <v>45648</v>
      </c>
      <c r="B530" s="2">
        <v>0.19502314814814814</v>
      </c>
      <c r="C530" t="s">
        <v>1281</v>
      </c>
      <c r="D530" t="s">
        <v>37</v>
      </c>
      <c r="E530" t="s">
        <v>1282</v>
      </c>
      <c r="F530" t="s">
        <v>39</v>
      </c>
      <c r="G530" t="s">
        <v>461</v>
      </c>
      <c r="H530" t="s">
        <v>72</v>
      </c>
      <c r="I530">
        <v>9.6999999999999993</v>
      </c>
      <c r="J530">
        <v>31.7</v>
      </c>
      <c r="L530" t="s">
        <v>27</v>
      </c>
      <c r="N530" t="s">
        <v>27</v>
      </c>
      <c r="P530" t="s">
        <v>27</v>
      </c>
      <c r="Q530">
        <v>651</v>
      </c>
      <c r="R530">
        <v>7.7</v>
      </c>
      <c r="S530">
        <v>4.3</v>
      </c>
      <c r="T530">
        <v>3.9</v>
      </c>
      <c r="U530" t="s">
        <v>98</v>
      </c>
      <c r="V530">
        <f t="shared" si="8"/>
        <v>0</v>
      </c>
    </row>
    <row r="531" spans="1:22" hidden="1" x14ac:dyDescent="0.3">
      <c r="A531" s="1">
        <v>45420</v>
      </c>
      <c r="B531" s="2">
        <v>0.95725694444444442</v>
      </c>
      <c r="C531" t="s">
        <v>1283</v>
      </c>
      <c r="D531" t="s">
        <v>37</v>
      </c>
      <c r="E531" t="s">
        <v>1284</v>
      </c>
      <c r="F531" t="s">
        <v>39</v>
      </c>
      <c r="G531" t="s">
        <v>603</v>
      </c>
      <c r="H531" t="s">
        <v>254</v>
      </c>
      <c r="I531">
        <v>8.1999999999999993</v>
      </c>
      <c r="J531">
        <v>37.299999999999997</v>
      </c>
      <c r="L531" t="s">
        <v>27</v>
      </c>
      <c r="N531" t="s">
        <v>27</v>
      </c>
      <c r="P531" t="s">
        <v>27</v>
      </c>
      <c r="Q531">
        <v>415</v>
      </c>
      <c r="R531">
        <v>23.21</v>
      </c>
      <c r="S531">
        <v>4.5999999999999996</v>
      </c>
      <c r="T531">
        <v>4.5999999999999996</v>
      </c>
      <c r="U531" t="s">
        <v>98</v>
      </c>
      <c r="V531">
        <f t="shared" si="8"/>
        <v>0</v>
      </c>
    </row>
    <row r="532" spans="1:22" x14ac:dyDescent="0.3">
      <c r="A532" s="1">
        <v>45488</v>
      </c>
      <c r="B532" s="2">
        <v>0.71832175925925923</v>
      </c>
      <c r="C532" t="s">
        <v>1285</v>
      </c>
      <c r="D532" t="s">
        <v>84</v>
      </c>
      <c r="E532" t="s">
        <v>1286</v>
      </c>
      <c r="F532" t="s">
        <v>50</v>
      </c>
      <c r="G532" t="s">
        <v>25</v>
      </c>
      <c r="H532" t="s">
        <v>333</v>
      </c>
      <c r="I532">
        <v>8.5</v>
      </c>
      <c r="J532">
        <v>0</v>
      </c>
      <c r="K532">
        <v>0</v>
      </c>
      <c r="L532" t="s">
        <v>27</v>
      </c>
      <c r="M532">
        <v>1</v>
      </c>
      <c r="N532" t="s">
        <v>88</v>
      </c>
      <c r="O532">
        <v>0</v>
      </c>
      <c r="P532" t="s">
        <v>27</v>
      </c>
      <c r="Q532">
        <v>0</v>
      </c>
      <c r="R532">
        <v>0</v>
      </c>
      <c r="S532">
        <v>0</v>
      </c>
      <c r="T532">
        <v>0</v>
      </c>
      <c r="U532" t="s">
        <v>27</v>
      </c>
      <c r="V532">
        <f t="shared" si="8"/>
        <v>1</v>
      </c>
    </row>
    <row r="533" spans="1:22" hidden="1" x14ac:dyDescent="0.3">
      <c r="A533" s="1">
        <v>45408</v>
      </c>
      <c r="B533" s="2">
        <v>0.60987268518518523</v>
      </c>
      <c r="C533" t="s">
        <v>1287</v>
      </c>
      <c r="D533" t="s">
        <v>107</v>
      </c>
      <c r="E533" t="s">
        <v>1288</v>
      </c>
      <c r="F533" t="s">
        <v>31</v>
      </c>
      <c r="G533" t="s">
        <v>480</v>
      </c>
      <c r="H533" t="s">
        <v>600</v>
      </c>
      <c r="I533">
        <v>11.4</v>
      </c>
      <c r="K533">
        <v>1</v>
      </c>
      <c r="L533" t="s">
        <v>211</v>
      </c>
      <c r="N533" t="s">
        <v>27</v>
      </c>
      <c r="P533" t="s">
        <v>27</v>
      </c>
      <c r="U533" t="s">
        <v>27</v>
      </c>
      <c r="V533">
        <f t="shared" si="8"/>
        <v>1</v>
      </c>
    </row>
    <row r="534" spans="1:22" x14ac:dyDescent="0.3">
      <c r="A534" s="1">
        <v>45497</v>
      </c>
      <c r="B534" s="2">
        <v>0.63982638888888888</v>
      </c>
      <c r="C534" t="s">
        <v>1289</v>
      </c>
      <c r="D534" t="s">
        <v>84</v>
      </c>
      <c r="E534" t="s">
        <v>1290</v>
      </c>
      <c r="F534" t="s">
        <v>45</v>
      </c>
      <c r="G534" t="s">
        <v>141</v>
      </c>
      <c r="H534" t="s">
        <v>949</v>
      </c>
      <c r="I534">
        <v>7.2</v>
      </c>
      <c r="J534">
        <v>0</v>
      </c>
      <c r="K534">
        <v>0</v>
      </c>
      <c r="L534" t="s">
        <v>27</v>
      </c>
      <c r="M534">
        <v>1</v>
      </c>
      <c r="N534" t="s">
        <v>156</v>
      </c>
      <c r="O534">
        <v>0</v>
      </c>
      <c r="P534" t="s">
        <v>27</v>
      </c>
      <c r="Q534">
        <v>0</v>
      </c>
      <c r="R534">
        <v>0</v>
      </c>
      <c r="S534">
        <v>0</v>
      </c>
      <c r="T534">
        <v>0</v>
      </c>
      <c r="U534" t="s">
        <v>27</v>
      </c>
      <c r="V534">
        <f t="shared" si="8"/>
        <v>1</v>
      </c>
    </row>
    <row r="535" spans="1:22" hidden="1" x14ac:dyDescent="0.3">
      <c r="A535" s="1">
        <v>45304</v>
      </c>
      <c r="B535" s="2">
        <v>0.33667824074074076</v>
      </c>
      <c r="C535" t="s">
        <v>1291</v>
      </c>
      <c r="D535" t="s">
        <v>84</v>
      </c>
      <c r="E535" t="s">
        <v>1292</v>
      </c>
      <c r="F535" t="s">
        <v>39</v>
      </c>
      <c r="G535" t="s">
        <v>32</v>
      </c>
      <c r="H535" t="s">
        <v>229</v>
      </c>
      <c r="I535">
        <v>4.7</v>
      </c>
      <c r="L535" t="s">
        <v>27</v>
      </c>
      <c r="M535">
        <v>1</v>
      </c>
      <c r="N535" t="s">
        <v>324</v>
      </c>
      <c r="P535" t="s">
        <v>27</v>
      </c>
      <c r="U535" t="s">
        <v>27</v>
      </c>
      <c r="V535">
        <f t="shared" si="8"/>
        <v>1</v>
      </c>
    </row>
    <row r="536" spans="1:22" x14ac:dyDescent="0.3">
      <c r="A536" s="1">
        <v>45473</v>
      </c>
      <c r="B536" s="2">
        <v>0.47744212962962962</v>
      </c>
      <c r="C536" t="s">
        <v>1293</v>
      </c>
      <c r="D536" t="s">
        <v>37</v>
      </c>
      <c r="E536" t="s">
        <v>1294</v>
      </c>
      <c r="F536" t="s">
        <v>45</v>
      </c>
      <c r="G536" t="s">
        <v>40</v>
      </c>
      <c r="H536" t="s">
        <v>65</v>
      </c>
      <c r="I536">
        <v>3.4</v>
      </c>
      <c r="J536">
        <v>43.3</v>
      </c>
      <c r="K536">
        <v>0</v>
      </c>
      <c r="L536" t="s">
        <v>27</v>
      </c>
      <c r="M536">
        <v>0</v>
      </c>
      <c r="N536" t="s">
        <v>27</v>
      </c>
      <c r="O536">
        <v>0</v>
      </c>
      <c r="P536" t="s">
        <v>27</v>
      </c>
      <c r="Q536">
        <v>727</v>
      </c>
      <c r="R536">
        <v>29.21</v>
      </c>
      <c r="S536">
        <v>4.5999999999999996</v>
      </c>
      <c r="T536">
        <v>4.7</v>
      </c>
      <c r="U536" t="s">
        <v>35</v>
      </c>
      <c r="V536">
        <f t="shared" si="8"/>
        <v>0</v>
      </c>
    </row>
    <row r="537" spans="1:22" hidden="1" x14ac:dyDescent="0.3">
      <c r="A537" s="1">
        <v>45534</v>
      </c>
      <c r="B537" s="2">
        <v>0.78013888888888894</v>
      </c>
      <c r="C537" t="s">
        <v>1295</v>
      </c>
      <c r="D537" t="s">
        <v>84</v>
      </c>
      <c r="E537" t="s">
        <v>1296</v>
      </c>
      <c r="F537" t="s">
        <v>24</v>
      </c>
      <c r="G537" t="s">
        <v>417</v>
      </c>
      <c r="H537" t="s">
        <v>163</v>
      </c>
      <c r="I537">
        <v>3.4</v>
      </c>
      <c r="L537" t="s">
        <v>27</v>
      </c>
      <c r="M537">
        <v>1</v>
      </c>
      <c r="N537" t="s">
        <v>105</v>
      </c>
      <c r="P537" t="s">
        <v>27</v>
      </c>
      <c r="U537" t="s">
        <v>27</v>
      </c>
      <c r="V537">
        <f t="shared" si="8"/>
        <v>1</v>
      </c>
    </row>
    <row r="538" spans="1:22" x14ac:dyDescent="0.3">
      <c r="A538" s="1">
        <v>45337</v>
      </c>
      <c r="B538" s="2">
        <v>0.33026620370370369</v>
      </c>
      <c r="C538" t="s">
        <v>1297</v>
      </c>
      <c r="D538" t="s">
        <v>37</v>
      </c>
      <c r="E538" t="s">
        <v>1298</v>
      </c>
      <c r="F538" t="s">
        <v>45</v>
      </c>
      <c r="G538" t="s">
        <v>485</v>
      </c>
      <c r="H538" t="s">
        <v>118</v>
      </c>
      <c r="I538">
        <v>13.1</v>
      </c>
      <c r="J538">
        <v>15.2</v>
      </c>
      <c r="K538">
        <v>0</v>
      </c>
      <c r="L538" t="s">
        <v>27</v>
      </c>
      <c r="M538">
        <v>0</v>
      </c>
      <c r="N538" t="s">
        <v>27</v>
      </c>
      <c r="O538">
        <v>0</v>
      </c>
      <c r="P538" t="s">
        <v>27</v>
      </c>
      <c r="Q538">
        <v>302</v>
      </c>
      <c r="R538">
        <v>30.45</v>
      </c>
      <c r="S538">
        <v>4.2</v>
      </c>
      <c r="T538">
        <v>4.2</v>
      </c>
      <c r="U538" t="s">
        <v>35</v>
      </c>
      <c r="V538">
        <f t="shared" si="8"/>
        <v>0</v>
      </c>
    </row>
    <row r="539" spans="1:22" hidden="1" x14ac:dyDescent="0.3">
      <c r="A539" s="1">
        <v>45585</v>
      </c>
      <c r="B539" s="2">
        <v>0.86111111111111116</v>
      </c>
      <c r="C539" t="s">
        <v>1299</v>
      </c>
      <c r="D539" t="s">
        <v>107</v>
      </c>
      <c r="E539" t="s">
        <v>1300</v>
      </c>
      <c r="F539" t="s">
        <v>39</v>
      </c>
      <c r="G539" t="s">
        <v>412</v>
      </c>
      <c r="H539" t="s">
        <v>498</v>
      </c>
      <c r="I539">
        <v>7.6</v>
      </c>
      <c r="K539">
        <v>1</v>
      </c>
      <c r="L539" t="s">
        <v>111</v>
      </c>
      <c r="N539" t="s">
        <v>27</v>
      </c>
      <c r="P539" t="s">
        <v>27</v>
      </c>
      <c r="U539" t="s">
        <v>27</v>
      </c>
      <c r="V539">
        <f t="shared" si="8"/>
        <v>1</v>
      </c>
    </row>
    <row r="540" spans="1:22" x14ac:dyDescent="0.3">
      <c r="A540" s="1">
        <v>45408</v>
      </c>
      <c r="B540" s="2">
        <v>0.7592592592592593</v>
      </c>
      <c r="C540" t="s">
        <v>1301</v>
      </c>
      <c r="D540" t="s">
        <v>84</v>
      </c>
      <c r="E540" t="s">
        <v>1302</v>
      </c>
      <c r="F540" t="s">
        <v>50</v>
      </c>
      <c r="G540" t="s">
        <v>314</v>
      </c>
      <c r="H540" t="s">
        <v>417</v>
      </c>
      <c r="I540">
        <v>8.6999999999999993</v>
      </c>
      <c r="J540">
        <v>0</v>
      </c>
      <c r="K540">
        <v>0</v>
      </c>
      <c r="L540" t="s">
        <v>27</v>
      </c>
      <c r="M540">
        <v>1</v>
      </c>
      <c r="N540" t="s">
        <v>324</v>
      </c>
      <c r="O540">
        <v>0</v>
      </c>
      <c r="P540" t="s">
        <v>27</v>
      </c>
      <c r="Q540">
        <v>0</v>
      </c>
      <c r="R540">
        <v>0</v>
      </c>
      <c r="S540">
        <v>0</v>
      </c>
      <c r="T540">
        <v>0</v>
      </c>
      <c r="U540" t="s">
        <v>27</v>
      </c>
      <c r="V540">
        <f t="shared" si="8"/>
        <v>1</v>
      </c>
    </row>
    <row r="541" spans="1:22" x14ac:dyDescent="0.3">
      <c r="A541" s="1">
        <v>45430</v>
      </c>
      <c r="B541" s="2">
        <v>0.91094907407407411</v>
      </c>
      <c r="C541" t="s">
        <v>1303</v>
      </c>
      <c r="D541" t="s">
        <v>84</v>
      </c>
      <c r="E541" t="s">
        <v>1304</v>
      </c>
      <c r="F541" t="s">
        <v>45</v>
      </c>
      <c r="G541" t="s">
        <v>126</v>
      </c>
      <c r="H541" t="s">
        <v>523</v>
      </c>
      <c r="I541">
        <v>6.3</v>
      </c>
      <c r="J541">
        <v>0</v>
      </c>
      <c r="K541">
        <v>0</v>
      </c>
      <c r="L541" t="s">
        <v>27</v>
      </c>
      <c r="M541">
        <v>1</v>
      </c>
      <c r="N541" t="s">
        <v>324</v>
      </c>
      <c r="O541">
        <v>0</v>
      </c>
      <c r="P541" t="s">
        <v>27</v>
      </c>
      <c r="Q541">
        <v>0</v>
      </c>
      <c r="R541">
        <v>0</v>
      </c>
      <c r="S541">
        <v>0</v>
      </c>
      <c r="T541">
        <v>0</v>
      </c>
      <c r="U541" t="s">
        <v>27</v>
      </c>
      <c r="V541">
        <f t="shared" si="8"/>
        <v>1</v>
      </c>
    </row>
    <row r="542" spans="1:22" hidden="1" x14ac:dyDescent="0.3">
      <c r="A542" s="1">
        <v>45350</v>
      </c>
      <c r="B542" s="2">
        <v>0.633275462962963</v>
      </c>
      <c r="C542" t="s">
        <v>1305</v>
      </c>
      <c r="D542" t="s">
        <v>107</v>
      </c>
      <c r="E542" t="s">
        <v>1306</v>
      </c>
      <c r="F542" t="s">
        <v>31</v>
      </c>
      <c r="G542" t="s">
        <v>356</v>
      </c>
      <c r="H542" t="s">
        <v>170</v>
      </c>
      <c r="I542">
        <v>6.5</v>
      </c>
      <c r="K542">
        <v>1</v>
      </c>
      <c r="L542" t="s">
        <v>407</v>
      </c>
      <c r="N542" t="s">
        <v>27</v>
      </c>
      <c r="P542" t="s">
        <v>27</v>
      </c>
      <c r="U542" t="s">
        <v>27</v>
      </c>
      <c r="V542">
        <f t="shared" si="8"/>
        <v>1</v>
      </c>
    </row>
    <row r="543" spans="1:22" hidden="1" x14ac:dyDescent="0.3">
      <c r="A543" s="1">
        <v>45607</v>
      </c>
      <c r="B543" s="2">
        <v>0.83781249999999996</v>
      </c>
      <c r="C543" t="s">
        <v>1307</v>
      </c>
      <c r="D543" t="s">
        <v>37</v>
      </c>
      <c r="E543" t="s">
        <v>1308</v>
      </c>
      <c r="F543" t="s">
        <v>31</v>
      </c>
      <c r="G543" t="s">
        <v>93</v>
      </c>
      <c r="H543" t="s">
        <v>198</v>
      </c>
      <c r="I543">
        <v>5.4</v>
      </c>
      <c r="J543">
        <v>16.8</v>
      </c>
      <c r="L543" t="s">
        <v>27</v>
      </c>
      <c r="N543" t="s">
        <v>27</v>
      </c>
      <c r="P543" t="s">
        <v>27</v>
      </c>
      <c r="Q543">
        <v>392</v>
      </c>
      <c r="R543">
        <v>2.09</v>
      </c>
      <c r="S543">
        <v>3.4</v>
      </c>
      <c r="T543">
        <v>4.9000000000000004</v>
      </c>
      <c r="U543" t="s">
        <v>35</v>
      </c>
      <c r="V543">
        <f t="shared" si="8"/>
        <v>0</v>
      </c>
    </row>
    <row r="544" spans="1:22" x14ac:dyDescent="0.3">
      <c r="A544" s="1">
        <v>45615</v>
      </c>
      <c r="B544" s="2">
        <v>0.88758101851851856</v>
      </c>
      <c r="C544" t="s">
        <v>1309</v>
      </c>
      <c r="D544" t="s">
        <v>84</v>
      </c>
      <c r="E544" t="s">
        <v>1310</v>
      </c>
      <c r="F544" t="s">
        <v>45</v>
      </c>
      <c r="G544" t="s">
        <v>436</v>
      </c>
      <c r="H544" t="s">
        <v>307</v>
      </c>
      <c r="I544">
        <v>7.9</v>
      </c>
      <c r="J544">
        <v>0</v>
      </c>
      <c r="K544">
        <v>0</v>
      </c>
      <c r="L544" t="s">
        <v>27</v>
      </c>
      <c r="M544">
        <v>1</v>
      </c>
      <c r="N544" t="s">
        <v>88</v>
      </c>
      <c r="O544">
        <v>0</v>
      </c>
      <c r="P544" t="s">
        <v>27</v>
      </c>
      <c r="Q544">
        <v>0</v>
      </c>
      <c r="R544">
        <v>0</v>
      </c>
      <c r="S544">
        <v>0</v>
      </c>
      <c r="T544">
        <v>0</v>
      </c>
      <c r="U544" t="s">
        <v>27</v>
      </c>
      <c r="V544">
        <f t="shared" si="8"/>
        <v>1</v>
      </c>
    </row>
    <row r="545" spans="1:22" hidden="1" x14ac:dyDescent="0.3">
      <c r="A545" s="1">
        <v>45649</v>
      </c>
      <c r="B545" s="2">
        <v>0.76375000000000004</v>
      </c>
      <c r="C545" t="s">
        <v>1311</v>
      </c>
      <c r="D545" t="s">
        <v>107</v>
      </c>
      <c r="E545" t="s">
        <v>1312</v>
      </c>
      <c r="F545" t="s">
        <v>39</v>
      </c>
      <c r="G545" t="s">
        <v>73</v>
      </c>
      <c r="H545" t="s">
        <v>122</v>
      </c>
      <c r="I545">
        <v>10.9</v>
      </c>
      <c r="K545">
        <v>1</v>
      </c>
      <c r="L545" t="s">
        <v>477</v>
      </c>
      <c r="N545" t="s">
        <v>27</v>
      </c>
      <c r="P545" t="s">
        <v>27</v>
      </c>
      <c r="U545" t="s">
        <v>27</v>
      </c>
      <c r="V545">
        <f t="shared" si="8"/>
        <v>1</v>
      </c>
    </row>
    <row r="546" spans="1:22" hidden="1" x14ac:dyDescent="0.3">
      <c r="A546" s="1">
        <v>45605</v>
      </c>
      <c r="B546" s="2">
        <v>0.74847222222222221</v>
      </c>
      <c r="C546" t="s">
        <v>1313</v>
      </c>
      <c r="D546" t="s">
        <v>37</v>
      </c>
      <c r="E546" t="s">
        <v>1314</v>
      </c>
      <c r="F546" t="s">
        <v>59</v>
      </c>
      <c r="G546" t="s">
        <v>361</v>
      </c>
      <c r="H546" t="s">
        <v>194</v>
      </c>
      <c r="I546">
        <v>2.7</v>
      </c>
      <c r="J546">
        <v>42.8</v>
      </c>
      <c r="L546" t="s">
        <v>27</v>
      </c>
      <c r="N546" t="s">
        <v>27</v>
      </c>
      <c r="P546" t="s">
        <v>27</v>
      </c>
      <c r="Q546">
        <v>1052</v>
      </c>
      <c r="R546">
        <v>43.22</v>
      </c>
      <c r="S546">
        <v>4.8</v>
      </c>
      <c r="T546">
        <v>4.8</v>
      </c>
      <c r="U546" t="s">
        <v>75</v>
      </c>
      <c r="V546">
        <f t="shared" si="8"/>
        <v>0</v>
      </c>
    </row>
    <row r="547" spans="1:22" x14ac:dyDescent="0.3">
      <c r="A547" s="1">
        <v>45571</v>
      </c>
      <c r="B547" s="2">
        <v>0.3036921296296296</v>
      </c>
      <c r="C547" t="s">
        <v>1315</v>
      </c>
      <c r="D547" t="s">
        <v>84</v>
      </c>
      <c r="E547" t="s">
        <v>1316</v>
      </c>
      <c r="F547" t="s">
        <v>45</v>
      </c>
      <c r="G547" t="s">
        <v>32</v>
      </c>
      <c r="H547" t="s">
        <v>177</v>
      </c>
      <c r="I547">
        <v>11.6</v>
      </c>
      <c r="J547">
        <v>0</v>
      </c>
      <c r="K547">
        <v>0</v>
      </c>
      <c r="L547" t="s">
        <v>27</v>
      </c>
      <c r="M547">
        <v>1</v>
      </c>
      <c r="N547" t="s">
        <v>324</v>
      </c>
      <c r="O547">
        <v>0</v>
      </c>
      <c r="P547" t="s">
        <v>27</v>
      </c>
      <c r="Q547">
        <v>0</v>
      </c>
      <c r="R547">
        <v>0</v>
      </c>
      <c r="S547">
        <v>0</v>
      </c>
      <c r="T547">
        <v>0</v>
      </c>
      <c r="U547" t="s">
        <v>27</v>
      </c>
      <c r="V547">
        <f t="shared" si="8"/>
        <v>1</v>
      </c>
    </row>
    <row r="548" spans="1:22" hidden="1" x14ac:dyDescent="0.3">
      <c r="A548" s="1">
        <v>45583</v>
      </c>
      <c r="B548" s="2">
        <v>0.9664814814814815</v>
      </c>
      <c r="C548" t="s">
        <v>1317</v>
      </c>
      <c r="D548" t="s">
        <v>37</v>
      </c>
      <c r="E548" t="s">
        <v>1318</v>
      </c>
      <c r="F548" t="s">
        <v>39</v>
      </c>
      <c r="G548" t="s">
        <v>476</v>
      </c>
      <c r="H548" t="s">
        <v>198</v>
      </c>
      <c r="I548">
        <v>13.3</v>
      </c>
      <c r="J548">
        <v>35.799999999999997</v>
      </c>
      <c r="L548" t="s">
        <v>27</v>
      </c>
      <c r="N548" t="s">
        <v>27</v>
      </c>
      <c r="P548" t="s">
        <v>27</v>
      </c>
      <c r="Q548">
        <v>921</v>
      </c>
      <c r="R548">
        <v>48.69</v>
      </c>
      <c r="S548">
        <v>3.8</v>
      </c>
      <c r="T548">
        <v>4.5999999999999996</v>
      </c>
      <c r="U548" t="s">
        <v>98</v>
      </c>
      <c r="V548">
        <f t="shared" si="8"/>
        <v>0</v>
      </c>
    </row>
    <row r="549" spans="1:22" x14ac:dyDescent="0.3">
      <c r="A549" s="1">
        <v>45399</v>
      </c>
      <c r="B549" s="2">
        <v>0.5740277777777778</v>
      </c>
      <c r="C549" t="s">
        <v>1319</v>
      </c>
      <c r="D549" t="s">
        <v>37</v>
      </c>
      <c r="E549" t="s">
        <v>1320</v>
      </c>
      <c r="F549" t="s">
        <v>50</v>
      </c>
      <c r="G549" t="s">
        <v>181</v>
      </c>
      <c r="H549" t="s">
        <v>378</v>
      </c>
      <c r="I549">
        <v>3.9</v>
      </c>
      <c r="J549">
        <v>25.6</v>
      </c>
      <c r="K549">
        <v>0</v>
      </c>
      <c r="L549" t="s">
        <v>27</v>
      </c>
      <c r="M549">
        <v>0</v>
      </c>
      <c r="N549" t="s">
        <v>27</v>
      </c>
      <c r="O549">
        <v>0</v>
      </c>
      <c r="P549" t="s">
        <v>27</v>
      </c>
      <c r="Q549">
        <v>189</v>
      </c>
      <c r="R549">
        <v>25.96</v>
      </c>
      <c r="S549">
        <v>4.5999999999999996</v>
      </c>
      <c r="T549">
        <v>5</v>
      </c>
      <c r="U549" t="s">
        <v>138</v>
      </c>
      <c r="V549">
        <f t="shared" si="8"/>
        <v>0</v>
      </c>
    </row>
    <row r="550" spans="1:22" x14ac:dyDescent="0.3">
      <c r="A550" s="1">
        <v>45524</v>
      </c>
      <c r="B550" s="2">
        <v>0.69760416666666669</v>
      </c>
      <c r="C550" t="s">
        <v>1321</v>
      </c>
      <c r="D550" t="s">
        <v>29</v>
      </c>
      <c r="E550" t="s">
        <v>1322</v>
      </c>
      <c r="F550" t="s">
        <v>45</v>
      </c>
      <c r="G550" t="s">
        <v>302</v>
      </c>
      <c r="H550" t="s">
        <v>523</v>
      </c>
      <c r="I550">
        <v>7.3</v>
      </c>
      <c r="J550">
        <v>22.1</v>
      </c>
      <c r="K550">
        <v>0</v>
      </c>
      <c r="L550" t="s">
        <v>27</v>
      </c>
      <c r="M550">
        <v>0</v>
      </c>
      <c r="N550" t="s">
        <v>27</v>
      </c>
      <c r="O550">
        <v>1</v>
      </c>
      <c r="P550" t="s">
        <v>289</v>
      </c>
      <c r="Q550">
        <v>314</v>
      </c>
      <c r="R550">
        <v>18.89</v>
      </c>
      <c r="S550">
        <v>0</v>
      </c>
      <c r="T550">
        <v>0</v>
      </c>
      <c r="U550" t="s">
        <v>42</v>
      </c>
      <c r="V550">
        <f t="shared" si="8"/>
        <v>0</v>
      </c>
    </row>
    <row r="551" spans="1:22" hidden="1" x14ac:dyDescent="0.3">
      <c r="A551" s="1">
        <v>45639</v>
      </c>
      <c r="B551" s="2">
        <v>0.57530092592592597</v>
      </c>
      <c r="C551" t="s">
        <v>1323</v>
      </c>
      <c r="D551" t="s">
        <v>37</v>
      </c>
      <c r="E551" t="s">
        <v>1324</v>
      </c>
      <c r="F551" t="s">
        <v>59</v>
      </c>
      <c r="G551" t="s">
        <v>207</v>
      </c>
      <c r="H551" t="s">
        <v>569</v>
      </c>
      <c r="I551">
        <v>9.6</v>
      </c>
      <c r="J551">
        <v>24.7</v>
      </c>
      <c r="L551" t="s">
        <v>27</v>
      </c>
      <c r="N551" t="s">
        <v>27</v>
      </c>
      <c r="P551" t="s">
        <v>27</v>
      </c>
      <c r="Q551">
        <v>115</v>
      </c>
      <c r="R551">
        <v>19.14</v>
      </c>
      <c r="S551">
        <v>4.5999999999999996</v>
      </c>
      <c r="T551">
        <v>4.8</v>
      </c>
      <c r="U551" t="s">
        <v>75</v>
      </c>
      <c r="V551">
        <f t="shared" si="8"/>
        <v>0</v>
      </c>
    </row>
    <row r="552" spans="1:22" x14ac:dyDescent="0.3">
      <c r="A552" s="1">
        <v>45598</v>
      </c>
      <c r="B552" s="2">
        <v>0.80376157407407411</v>
      </c>
      <c r="C552" t="s">
        <v>1325</v>
      </c>
      <c r="D552" t="s">
        <v>37</v>
      </c>
      <c r="E552" t="s">
        <v>1326</v>
      </c>
      <c r="F552" t="s">
        <v>50</v>
      </c>
      <c r="G552" t="s">
        <v>417</v>
      </c>
      <c r="H552" t="s">
        <v>181</v>
      </c>
      <c r="I552">
        <v>7.9</v>
      </c>
      <c r="J552">
        <v>33.799999999999997</v>
      </c>
      <c r="K552">
        <v>0</v>
      </c>
      <c r="L552" t="s">
        <v>27</v>
      </c>
      <c r="M552">
        <v>0</v>
      </c>
      <c r="N552" t="s">
        <v>27</v>
      </c>
      <c r="O552">
        <v>0</v>
      </c>
      <c r="P552" t="s">
        <v>27</v>
      </c>
      <c r="Q552">
        <v>670</v>
      </c>
      <c r="R552">
        <v>15.33</v>
      </c>
      <c r="S552">
        <v>4.2</v>
      </c>
      <c r="T552">
        <v>4.2</v>
      </c>
      <c r="U552" t="s">
        <v>138</v>
      </c>
      <c r="V552">
        <f t="shared" si="8"/>
        <v>0</v>
      </c>
    </row>
    <row r="553" spans="1:22" x14ac:dyDescent="0.3">
      <c r="A553" s="1">
        <v>45484</v>
      </c>
      <c r="B553" s="2">
        <v>0.60769675925925926</v>
      </c>
      <c r="C553" t="s">
        <v>1327</v>
      </c>
      <c r="D553" t="s">
        <v>37</v>
      </c>
      <c r="E553" t="s">
        <v>1328</v>
      </c>
      <c r="F553" t="s">
        <v>50</v>
      </c>
      <c r="G553" t="s">
        <v>404</v>
      </c>
      <c r="H553" t="s">
        <v>51</v>
      </c>
      <c r="I553">
        <v>12.3</v>
      </c>
      <c r="J553">
        <v>35.299999999999997</v>
      </c>
      <c r="K553">
        <v>0</v>
      </c>
      <c r="L553" t="s">
        <v>27</v>
      </c>
      <c r="M553">
        <v>0</v>
      </c>
      <c r="N553" t="s">
        <v>27</v>
      </c>
      <c r="O553">
        <v>0</v>
      </c>
      <c r="P553" t="s">
        <v>27</v>
      </c>
      <c r="Q553">
        <v>751</v>
      </c>
      <c r="R553">
        <v>27.13</v>
      </c>
      <c r="S553">
        <v>4.5999999999999996</v>
      </c>
      <c r="T553">
        <v>4.9000000000000004</v>
      </c>
      <c r="U553" t="s">
        <v>35</v>
      </c>
      <c r="V553">
        <f t="shared" si="8"/>
        <v>0</v>
      </c>
    </row>
    <row r="554" spans="1:22" hidden="1" x14ac:dyDescent="0.3">
      <c r="A554" s="1">
        <v>45577</v>
      </c>
      <c r="B554" s="2">
        <v>0.69791666666666663</v>
      </c>
      <c r="C554" t="s">
        <v>1329</v>
      </c>
      <c r="D554" t="s">
        <v>37</v>
      </c>
      <c r="E554" t="s">
        <v>1330</v>
      </c>
      <c r="F554" t="s">
        <v>39</v>
      </c>
      <c r="G554" t="s">
        <v>198</v>
      </c>
      <c r="H554" t="s">
        <v>701</v>
      </c>
      <c r="I554">
        <v>11.6</v>
      </c>
      <c r="J554">
        <v>15.6</v>
      </c>
      <c r="L554" t="s">
        <v>27</v>
      </c>
      <c r="N554" t="s">
        <v>27</v>
      </c>
      <c r="P554" t="s">
        <v>27</v>
      </c>
      <c r="Q554">
        <v>517</v>
      </c>
      <c r="R554">
        <v>16.32</v>
      </c>
      <c r="S554">
        <v>4.3</v>
      </c>
      <c r="T554">
        <v>4.5</v>
      </c>
      <c r="U554" t="s">
        <v>35</v>
      </c>
      <c r="V554">
        <f t="shared" si="8"/>
        <v>0</v>
      </c>
    </row>
    <row r="555" spans="1:22" hidden="1" x14ac:dyDescent="0.3">
      <c r="A555" s="1">
        <v>45564</v>
      </c>
      <c r="B555" s="2">
        <v>0.52637731481481487</v>
      </c>
      <c r="C555" t="s">
        <v>1331</v>
      </c>
      <c r="D555" t="s">
        <v>37</v>
      </c>
      <c r="E555" t="s">
        <v>1332</v>
      </c>
      <c r="F555" t="s">
        <v>59</v>
      </c>
      <c r="G555" t="s">
        <v>151</v>
      </c>
      <c r="H555" t="s">
        <v>185</v>
      </c>
      <c r="I555">
        <v>3.3</v>
      </c>
      <c r="J555">
        <v>42.6</v>
      </c>
      <c r="L555" t="s">
        <v>27</v>
      </c>
      <c r="N555" t="s">
        <v>27</v>
      </c>
      <c r="P555" t="s">
        <v>27</v>
      </c>
      <c r="Q555">
        <v>928</v>
      </c>
      <c r="R555">
        <v>18.13</v>
      </c>
      <c r="S555">
        <v>5</v>
      </c>
      <c r="T555">
        <v>4.5999999999999996</v>
      </c>
      <c r="U555" t="s">
        <v>75</v>
      </c>
      <c r="V555">
        <f t="shared" si="8"/>
        <v>0</v>
      </c>
    </row>
    <row r="556" spans="1:22" hidden="1" x14ac:dyDescent="0.3">
      <c r="A556" s="1">
        <v>45351</v>
      </c>
      <c r="B556" s="2">
        <v>0.53365740740740741</v>
      </c>
      <c r="C556" t="s">
        <v>1333</v>
      </c>
      <c r="D556" t="s">
        <v>37</v>
      </c>
      <c r="E556" t="s">
        <v>1334</v>
      </c>
      <c r="F556" t="s">
        <v>59</v>
      </c>
      <c r="G556" t="s">
        <v>603</v>
      </c>
      <c r="H556" t="s">
        <v>542</v>
      </c>
      <c r="I556">
        <v>6.4</v>
      </c>
      <c r="J556">
        <v>38.5</v>
      </c>
      <c r="L556" t="s">
        <v>27</v>
      </c>
      <c r="N556" t="s">
        <v>27</v>
      </c>
      <c r="P556" t="s">
        <v>27</v>
      </c>
      <c r="Q556">
        <v>336</v>
      </c>
      <c r="R556">
        <v>27.52</v>
      </c>
      <c r="S556">
        <v>4</v>
      </c>
      <c r="T556">
        <v>4.2</v>
      </c>
      <c r="U556" t="s">
        <v>35</v>
      </c>
      <c r="V556">
        <f t="shared" si="8"/>
        <v>0</v>
      </c>
    </row>
    <row r="557" spans="1:22" hidden="1" x14ac:dyDescent="0.3">
      <c r="A557" s="1">
        <v>45507</v>
      </c>
      <c r="B557" s="2">
        <v>0.51913194444444444</v>
      </c>
      <c r="C557" t="s">
        <v>1335</v>
      </c>
      <c r="D557" t="s">
        <v>22</v>
      </c>
      <c r="E557" t="s">
        <v>1336</v>
      </c>
      <c r="F557" t="s">
        <v>39</v>
      </c>
      <c r="G557" t="s">
        <v>280</v>
      </c>
      <c r="H557" t="s">
        <v>441</v>
      </c>
      <c r="L557" t="s">
        <v>27</v>
      </c>
      <c r="N557" t="s">
        <v>27</v>
      </c>
      <c r="P557" t="s">
        <v>27</v>
      </c>
      <c r="U557" t="s">
        <v>27</v>
      </c>
      <c r="V557">
        <f t="shared" si="8"/>
        <v>0</v>
      </c>
    </row>
    <row r="558" spans="1:22" hidden="1" x14ac:dyDescent="0.3">
      <c r="A558" s="1">
        <v>45488</v>
      </c>
      <c r="B558" s="2">
        <v>0.27091435185185186</v>
      </c>
      <c r="C558" t="s">
        <v>1337</v>
      </c>
      <c r="D558" t="s">
        <v>37</v>
      </c>
      <c r="E558" t="s">
        <v>1338</v>
      </c>
      <c r="F558" t="s">
        <v>31</v>
      </c>
      <c r="G558" t="s">
        <v>330</v>
      </c>
      <c r="H558" t="s">
        <v>323</v>
      </c>
      <c r="I558">
        <v>15</v>
      </c>
      <c r="J558">
        <v>44.5</v>
      </c>
      <c r="L558" t="s">
        <v>27</v>
      </c>
      <c r="N558" t="s">
        <v>27</v>
      </c>
      <c r="P558" t="s">
        <v>27</v>
      </c>
      <c r="Q558">
        <v>476</v>
      </c>
      <c r="R558">
        <v>4.96</v>
      </c>
      <c r="S558">
        <v>4.4000000000000004</v>
      </c>
      <c r="T558">
        <v>4.4000000000000004</v>
      </c>
      <c r="U558" t="s">
        <v>75</v>
      </c>
      <c r="V558">
        <f t="shared" si="8"/>
        <v>0</v>
      </c>
    </row>
    <row r="559" spans="1:22" hidden="1" x14ac:dyDescent="0.3">
      <c r="A559" s="1">
        <v>45391</v>
      </c>
      <c r="B559" s="2">
        <v>0.73728009259259264</v>
      </c>
      <c r="C559" t="s">
        <v>1339</v>
      </c>
      <c r="D559" t="s">
        <v>84</v>
      </c>
      <c r="E559" t="s">
        <v>1340</v>
      </c>
      <c r="F559" t="s">
        <v>31</v>
      </c>
      <c r="G559" t="s">
        <v>319</v>
      </c>
      <c r="H559" t="s">
        <v>292</v>
      </c>
      <c r="I559">
        <v>10.199999999999999</v>
      </c>
      <c r="L559" t="s">
        <v>27</v>
      </c>
      <c r="M559">
        <v>1</v>
      </c>
      <c r="N559" t="s">
        <v>156</v>
      </c>
      <c r="P559" t="s">
        <v>27</v>
      </c>
      <c r="U559" t="s">
        <v>27</v>
      </c>
      <c r="V559">
        <f t="shared" si="8"/>
        <v>1</v>
      </c>
    </row>
    <row r="560" spans="1:22" x14ac:dyDescent="0.3">
      <c r="A560" s="1">
        <v>45517</v>
      </c>
      <c r="B560" s="2">
        <v>0.53422453703703698</v>
      </c>
      <c r="C560" t="s">
        <v>1341</v>
      </c>
      <c r="D560" t="s">
        <v>37</v>
      </c>
      <c r="E560" t="s">
        <v>1342</v>
      </c>
      <c r="F560" t="s">
        <v>50</v>
      </c>
      <c r="G560" t="s">
        <v>173</v>
      </c>
      <c r="H560" t="s">
        <v>577</v>
      </c>
      <c r="I560">
        <v>13.9</v>
      </c>
      <c r="J560">
        <v>17.899999999999999</v>
      </c>
      <c r="K560">
        <v>0</v>
      </c>
      <c r="L560" t="s">
        <v>27</v>
      </c>
      <c r="M560">
        <v>0</v>
      </c>
      <c r="N560" t="s">
        <v>27</v>
      </c>
      <c r="O560">
        <v>0</v>
      </c>
      <c r="P560" t="s">
        <v>27</v>
      </c>
      <c r="Q560">
        <v>104</v>
      </c>
      <c r="R560">
        <v>12.29</v>
      </c>
      <c r="S560">
        <v>3.2</v>
      </c>
      <c r="T560">
        <v>4.9000000000000004</v>
      </c>
      <c r="U560" t="s">
        <v>75</v>
      </c>
      <c r="V560">
        <f t="shared" si="8"/>
        <v>0</v>
      </c>
    </row>
    <row r="561" spans="1:22" hidden="1" x14ac:dyDescent="0.3">
      <c r="A561" s="1">
        <v>45521</v>
      </c>
      <c r="B561" s="2">
        <v>0.63726851851851851</v>
      </c>
      <c r="C561" t="s">
        <v>1343</v>
      </c>
      <c r="D561" t="s">
        <v>37</v>
      </c>
      <c r="E561" t="s">
        <v>1344</v>
      </c>
      <c r="F561" t="s">
        <v>39</v>
      </c>
      <c r="G561" t="s">
        <v>385</v>
      </c>
      <c r="H561" t="s">
        <v>68</v>
      </c>
      <c r="I561">
        <v>10.7</v>
      </c>
      <c r="J561">
        <v>43.1</v>
      </c>
      <c r="L561" t="s">
        <v>27</v>
      </c>
      <c r="N561" t="s">
        <v>27</v>
      </c>
      <c r="P561" t="s">
        <v>27</v>
      </c>
      <c r="Q561">
        <v>579</v>
      </c>
      <c r="R561">
        <v>7.29</v>
      </c>
      <c r="S561">
        <v>4.5</v>
      </c>
      <c r="T561">
        <v>4.5</v>
      </c>
      <c r="U561" t="s">
        <v>35</v>
      </c>
      <c r="V561">
        <f t="shared" si="8"/>
        <v>0</v>
      </c>
    </row>
    <row r="562" spans="1:22" hidden="1" x14ac:dyDescent="0.3">
      <c r="A562" s="1">
        <v>45526</v>
      </c>
      <c r="B562" s="2">
        <v>0.51104166666666662</v>
      </c>
      <c r="C562" t="s">
        <v>1345</v>
      </c>
      <c r="D562" t="s">
        <v>37</v>
      </c>
      <c r="E562" t="s">
        <v>1346</v>
      </c>
      <c r="F562" t="s">
        <v>59</v>
      </c>
      <c r="G562" t="s">
        <v>201</v>
      </c>
      <c r="H562" t="s">
        <v>385</v>
      </c>
      <c r="I562">
        <v>11</v>
      </c>
      <c r="J562">
        <v>41.6</v>
      </c>
      <c r="L562" t="s">
        <v>27</v>
      </c>
      <c r="N562" t="s">
        <v>27</v>
      </c>
      <c r="P562" t="s">
        <v>27</v>
      </c>
      <c r="Q562">
        <v>181</v>
      </c>
      <c r="R562">
        <v>44.75</v>
      </c>
      <c r="S562">
        <v>4.4000000000000004</v>
      </c>
      <c r="T562">
        <v>4.4000000000000004</v>
      </c>
      <c r="U562" t="s">
        <v>75</v>
      </c>
      <c r="V562">
        <f t="shared" si="8"/>
        <v>0</v>
      </c>
    </row>
    <row r="563" spans="1:22" hidden="1" x14ac:dyDescent="0.3">
      <c r="A563" s="1">
        <v>45366</v>
      </c>
      <c r="B563" s="2">
        <v>0.69365740740740744</v>
      </c>
      <c r="C563" t="s">
        <v>1347</v>
      </c>
      <c r="D563" t="s">
        <v>37</v>
      </c>
      <c r="E563" t="s">
        <v>1348</v>
      </c>
      <c r="F563" t="s">
        <v>31</v>
      </c>
      <c r="G563" t="s">
        <v>385</v>
      </c>
      <c r="H563" t="s">
        <v>320</v>
      </c>
      <c r="I563">
        <v>4.3</v>
      </c>
      <c r="J563">
        <v>23.6</v>
      </c>
      <c r="L563" t="s">
        <v>27</v>
      </c>
      <c r="N563" t="s">
        <v>27</v>
      </c>
      <c r="P563" t="s">
        <v>27</v>
      </c>
      <c r="Q563">
        <v>1727</v>
      </c>
      <c r="R563">
        <v>46.07</v>
      </c>
      <c r="S563">
        <v>5</v>
      </c>
      <c r="T563">
        <v>4.4000000000000004</v>
      </c>
      <c r="U563" t="s">
        <v>138</v>
      </c>
      <c r="V563">
        <f t="shared" si="8"/>
        <v>0</v>
      </c>
    </row>
    <row r="564" spans="1:22" x14ac:dyDescent="0.3">
      <c r="A564" s="1">
        <v>45591</v>
      </c>
      <c r="B564" s="2">
        <v>0.82223379629629634</v>
      </c>
      <c r="C564" t="s">
        <v>1349</v>
      </c>
      <c r="D564" t="s">
        <v>84</v>
      </c>
      <c r="E564" t="s">
        <v>1350</v>
      </c>
      <c r="F564" t="s">
        <v>45</v>
      </c>
      <c r="G564" t="s">
        <v>173</v>
      </c>
      <c r="H564" t="s">
        <v>436</v>
      </c>
      <c r="I564">
        <v>4.4000000000000004</v>
      </c>
      <c r="J564">
        <v>0</v>
      </c>
      <c r="K564">
        <v>0</v>
      </c>
      <c r="L564" t="s">
        <v>27</v>
      </c>
      <c r="M564">
        <v>1</v>
      </c>
      <c r="N564" t="s">
        <v>105</v>
      </c>
      <c r="O564">
        <v>0</v>
      </c>
      <c r="P564" t="s">
        <v>27</v>
      </c>
      <c r="Q564">
        <v>0</v>
      </c>
      <c r="R564">
        <v>0</v>
      </c>
      <c r="S564">
        <v>0</v>
      </c>
      <c r="T564">
        <v>0</v>
      </c>
      <c r="U564" t="s">
        <v>27</v>
      </c>
      <c r="V564">
        <f t="shared" si="8"/>
        <v>1</v>
      </c>
    </row>
    <row r="565" spans="1:22" hidden="1" x14ac:dyDescent="0.3">
      <c r="A565" s="1">
        <v>45389</v>
      </c>
      <c r="B565" s="2">
        <v>0.93168981481481483</v>
      </c>
      <c r="C565" t="s">
        <v>1351</v>
      </c>
      <c r="D565" t="s">
        <v>84</v>
      </c>
      <c r="E565" t="s">
        <v>1352</v>
      </c>
      <c r="F565" t="s">
        <v>39</v>
      </c>
      <c r="G565" t="s">
        <v>114</v>
      </c>
      <c r="H565" t="s">
        <v>122</v>
      </c>
      <c r="I565">
        <v>11.4</v>
      </c>
      <c r="L565" t="s">
        <v>27</v>
      </c>
      <c r="M565">
        <v>1</v>
      </c>
      <c r="N565" t="s">
        <v>88</v>
      </c>
      <c r="P565" t="s">
        <v>27</v>
      </c>
      <c r="U565" t="s">
        <v>27</v>
      </c>
      <c r="V565">
        <f t="shared" si="8"/>
        <v>1</v>
      </c>
    </row>
    <row r="566" spans="1:22" hidden="1" x14ac:dyDescent="0.3">
      <c r="A566" s="1">
        <v>45308</v>
      </c>
      <c r="B566" s="2">
        <v>0.40803240740740743</v>
      </c>
      <c r="C566" t="s">
        <v>1353</v>
      </c>
      <c r="D566" t="s">
        <v>37</v>
      </c>
      <c r="E566" t="s">
        <v>1354</v>
      </c>
      <c r="F566" t="s">
        <v>39</v>
      </c>
      <c r="G566" t="s">
        <v>314</v>
      </c>
      <c r="H566" t="s">
        <v>61</v>
      </c>
      <c r="I566">
        <v>11.6</v>
      </c>
      <c r="J566">
        <v>20.399999999999999</v>
      </c>
      <c r="L566" t="s">
        <v>27</v>
      </c>
      <c r="N566" t="s">
        <v>27</v>
      </c>
      <c r="P566" t="s">
        <v>27</v>
      </c>
      <c r="Q566">
        <v>339</v>
      </c>
      <c r="R566">
        <v>22.75</v>
      </c>
      <c r="S566">
        <v>4.2</v>
      </c>
      <c r="T566">
        <v>5</v>
      </c>
      <c r="U566" t="s">
        <v>75</v>
      </c>
      <c r="V566">
        <f t="shared" si="8"/>
        <v>0</v>
      </c>
    </row>
    <row r="567" spans="1:22" hidden="1" x14ac:dyDescent="0.3">
      <c r="A567" s="1">
        <v>45487</v>
      </c>
      <c r="B567" s="2">
        <v>0.90292824074074074</v>
      </c>
      <c r="C567" t="s">
        <v>1355</v>
      </c>
      <c r="D567" t="s">
        <v>37</v>
      </c>
      <c r="E567" t="s">
        <v>1356</v>
      </c>
      <c r="F567" t="s">
        <v>39</v>
      </c>
      <c r="G567" t="s">
        <v>845</v>
      </c>
      <c r="H567" t="s">
        <v>79</v>
      </c>
      <c r="I567">
        <v>6.7</v>
      </c>
      <c r="J567">
        <v>23.6</v>
      </c>
      <c r="L567" t="s">
        <v>27</v>
      </c>
      <c r="N567" t="s">
        <v>27</v>
      </c>
      <c r="P567" t="s">
        <v>27</v>
      </c>
      <c r="Q567">
        <v>833</v>
      </c>
      <c r="R567">
        <v>31.3</v>
      </c>
      <c r="S567">
        <v>4.3</v>
      </c>
      <c r="T567">
        <v>4.0999999999999996</v>
      </c>
      <c r="U567" t="s">
        <v>98</v>
      </c>
      <c r="V567">
        <f t="shared" si="8"/>
        <v>0</v>
      </c>
    </row>
    <row r="568" spans="1:22" hidden="1" x14ac:dyDescent="0.3">
      <c r="A568" s="1">
        <v>45309</v>
      </c>
      <c r="B568" s="2">
        <v>0.24543981481481481</v>
      </c>
      <c r="C568" t="s">
        <v>1357</v>
      </c>
      <c r="D568" t="s">
        <v>37</v>
      </c>
      <c r="E568" t="s">
        <v>1358</v>
      </c>
      <c r="F568" t="s">
        <v>24</v>
      </c>
      <c r="G568" t="s">
        <v>40</v>
      </c>
      <c r="H568" t="s">
        <v>151</v>
      </c>
      <c r="I568">
        <v>5.8</v>
      </c>
      <c r="J568">
        <v>42.4</v>
      </c>
      <c r="L568" t="s">
        <v>27</v>
      </c>
      <c r="N568" t="s">
        <v>27</v>
      </c>
      <c r="P568" t="s">
        <v>27</v>
      </c>
      <c r="Q568">
        <v>221</v>
      </c>
      <c r="R568">
        <v>11.62</v>
      </c>
      <c r="S568">
        <v>4.2</v>
      </c>
      <c r="T568">
        <v>4.8</v>
      </c>
      <c r="U568" t="s">
        <v>35</v>
      </c>
      <c r="V568">
        <f t="shared" si="8"/>
        <v>0</v>
      </c>
    </row>
    <row r="569" spans="1:22" hidden="1" x14ac:dyDescent="0.3">
      <c r="A569" s="1">
        <v>45604</v>
      </c>
      <c r="B569" s="2">
        <v>0.29203703703703704</v>
      </c>
      <c r="C569" t="s">
        <v>1359</v>
      </c>
      <c r="D569" t="s">
        <v>84</v>
      </c>
      <c r="E569" t="s">
        <v>1360</v>
      </c>
      <c r="F569" t="s">
        <v>31</v>
      </c>
      <c r="G569" t="s">
        <v>879</v>
      </c>
      <c r="H569" t="s">
        <v>72</v>
      </c>
      <c r="I569">
        <v>11.7</v>
      </c>
      <c r="L569" t="s">
        <v>27</v>
      </c>
      <c r="M569">
        <v>1</v>
      </c>
      <c r="N569" t="s">
        <v>88</v>
      </c>
      <c r="P569" t="s">
        <v>27</v>
      </c>
      <c r="U569" t="s">
        <v>27</v>
      </c>
      <c r="V569">
        <f t="shared" si="8"/>
        <v>1</v>
      </c>
    </row>
    <row r="570" spans="1:22" hidden="1" x14ac:dyDescent="0.3">
      <c r="A570" s="1">
        <v>45411</v>
      </c>
      <c r="B570" s="2">
        <v>0.43046296296296294</v>
      </c>
      <c r="C570" t="s">
        <v>1361</v>
      </c>
      <c r="D570" t="s">
        <v>37</v>
      </c>
      <c r="E570" t="s">
        <v>1362</v>
      </c>
      <c r="F570" t="s">
        <v>59</v>
      </c>
      <c r="G570" t="s">
        <v>167</v>
      </c>
      <c r="H570" t="s">
        <v>176</v>
      </c>
      <c r="I570">
        <v>11.3</v>
      </c>
      <c r="J570">
        <v>23</v>
      </c>
      <c r="L570" t="s">
        <v>27</v>
      </c>
      <c r="N570" t="s">
        <v>27</v>
      </c>
      <c r="P570" t="s">
        <v>27</v>
      </c>
      <c r="Q570">
        <v>368</v>
      </c>
      <c r="R570">
        <v>27.19</v>
      </c>
      <c r="S570">
        <v>4.2</v>
      </c>
      <c r="T570">
        <v>4.3</v>
      </c>
      <c r="U570" t="s">
        <v>35</v>
      </c>
      <c r="V570">
        <f t="shared" si="8"/>
        <v>0</v>
      </c>
    </row>
    <row r="571" spans="1:22" hidden="1" x14ac:dyDescent="0.3">
      <c r="A571" s="1">
        <v>45393</v>
      </c>
      <c r="B571" s="2">
        <v>0.79609953703703706</v>
      </c>
      <c r="C571" t="s">
        <v>1363</v>
      </c>
      <c r="D571" t="s">
        <v>37</v>
      </c>
      <c r="E571" t="s">
        <v>1364</v>
      </c>
      <c r="F571" t="s">
        <v>31</v>
      </c>
      <c r="G571" t="s">
        <v>40</v>
      </c>
      <c r="H571" t="s">
        <v>473</v>
      </c>
      <c r="I571">
        <v>13</v>
      </c>
      <c r="J571">
        <v>35.4</v>
      </c>
      <c r="L571" t="s">
        <v>27</v>
      </c>
      <c r="N571" t="s">
        <v>27</v>
      </c>
      <c r="P571" t="s">
        <v>27</v>
      </c>
      <c r="Q571">
        <v>770</v>
      </c>
      <c r="R571">
        <v>10.34</v>
      </c>
      <c r="S571">
        <v>4.4000000000000004</v>
      </c>
      <c r="T571">
        <v>3.9</v>
      </c>
      <c r="U571" t="s">
        <v>35</v>
      </c>
      <c r="V571">
        <f t="shared" si="8"/>
        <v>0</v>
      </c>
    </row>
    <row r="572" spans="1:22" x14ac:dyDescent="0.3">
      <c r="A572" s="1">
        <v>45390</v>
      </c>
      <c r="B572" s="2">
        <v>0.72128472222222217</v>
      </c>
      <c r="C572" t="s">
        <v>1365</v>
      </c>
      <c r="D572" t="s">
        <v>37</v>
      </c>
      <c r="E572" t="s">
        <v>1366</v>
      </c>
      <c r="F572" t="s">
        <v>45</v>
      </c>
      <c r="G572" t="s">
        <v>283</v>
      </c>
      <c r="H572" t="s">
        <v>51</v>
      </c>
      <c r="I572">
        <v>3.3</v>
      </c>
      <c r="J572">
        <v>19.2</v>
      </c>
      <c r="K572">
        <v>0</v>
      </c>
      <c r="L572" t="s">
        <v>27</v>
      </c>
      <c r="M572">
        <v>0</v>
      </c>
      <c r="N572" t="s">
        <v>27</v>
      </c>
      <c r="O572">
        <v>0</v>
      </c>
      <c r="P572" t="s">
        <v>27</v>
      </c>
      <c r="Q572">
        <v>140</v>
      </c>
      <c r="R572">
        <v>5.24</v>
      </c>
      <c r="S572">
        <v>4.3</v>
      </c>
      <c r="T572">
        <v>4.7</v>
      </c>
      <c r="U572" t="s">
        <v>35</v>
      </c>
      <c r="V572">
        <f t="shared" si="8"/>
        <v>0</v>
      </c>
    </row>
    <row r="573" spans="1:22" hidden="1" x14ac:dyDescent="0.3">
      <c r="A573" s="1">
        <v>45589</v>
      </c>
      <c r="B573" s="2">
        <v>0.56791666666666663</v>
      </c>
      <c r="C573" t="s">
        <v>1367</v>
      </c>
      <c r="D573" t="s">
        <v>37</v>
      </c>
      <c r="E573" t="s">
        <v>1368</v>
      </c>
      <c r="F573" t="s">
        <v>39</v>
      </c>
      <c r="G573" t="s">
        <v>787</v>
      </c>
      <c r="H573" t="s">
        <v>323</v>
      </c>
      <c r="I573">
        <v>13.9</v>
      </c>
      <c r="J573">
        <v>19.8</v>
      </c>
      <c r="L573" t="s">
        <v>27</v>
      </c>
      <c r="N573" t="s">
        <v>27</v>
      </c>
      <c r="P573" t="s">
        <v>27</v>
      </c>
      <c r="Q573">
        <v>249</v>
      </c>
      <c r="R573">
        <v>31.52</v>
      </c>
      <c r="S573">
        <v>4.0999999999999996</v>
      </c>
      <c r="T573">
        <v>4</v>
      </c>
      <c r="U573" t="s">
        <v>35</v>
      </c>
      <c r="V573">
        <f t="shared" si="8"/>
        <v>0</v>
      </c>
    </row>
    <row r="574" spans="1:22" hidden="1" x14ac:dyDescent="0.3">
      <c r="A574" s="1">
        <v>45479</v>
      </c>
      <c r="B574" s="2">
        <v>0.77660879629629631</v>
      </c>
      <c r="C574" t="s">
        <v>1369</v>
      </c>
      <c r="D574" t="s">
        <v>37</v>
      </c>
      <c r="E574" t="s">
        <v>1370</v>
      </c>
      <c r="F574" t="s">
        <v>39</v>
      </c>
      <c r="G574" t="s">
        <v>731</v>
      </c>
      <c r="H574" t="s">
        <v>394</v>
      </c>
      <c r="I574">
        <v>4.5999999999999996</v>
      </c>
      <c r="J574">
        <v>40.6</v>
      </c>
      <c r="L574" t="s">
        <v>27</v>
      </c>
      <c r="N574" t="s">
        <v>27</v>
      </c>
      <c r="P574" t="s">
        <v>27</v>
      </c>
      <c r="Q574">
        <v>163</v>
      </c>
      <c r="R574">
        <v>19.440000000000001</v>
      </c>
      <c r="S574">
        <v>4.0999999999999996</v>
      </c>
      <c r="T574">
        <v>4.3</v>
      </c>
      <c r="U574" t="s">
        <v>75</v>
      </c>
      <c r="V574">
        <f t="shared" si="8"/>
        <v>0</v>
      </c>
    </row>
    <row r="575" spans="1:22" hidden="1" x14ac:dyDescent="0.3">
      <c r="A575" s="1">
        <v>45627</v>
      </c>
      <c r="B575" s="2">
        <v>0.79082175925925924</v>
      </c>
      <c r="C575" t="s">
        <v>1371</v>
      </c>
      <c r="D575" t="s">
        <v>37</v>
      </c>
      <c r="E575" t="s">
        <v>1372</v>
      </c>
      <c r="F575" t="s">
        <v>39</v>
      </c>
      <c r="G575" t="s">
        <v>323</v>
      </c>
      <c r="H575" t="s">
        <v>122</v>
      </c>
      <c r="I575">
        <v>6.7</v>
      </c>
      <c r="J575">
        <v>31.3</v>
      </c>
      <c r="L575" t="s">
        <v>27</v>
      </c>
      <c r="N575" t="s">
        <v>27</v>
      </c>
      <c r="P575" t="s">
        <v>27</v>
      </c>
      <c r="Q575">
        <v>1764</v>
      </c>
      <c r="R575">
        <v>32.47</v>
      </c>
      <c r="S575">
        <v>4.3</v>
      </c>
      <c r="T575">
        <v>4.0999999999999996</v>
      </c>
      <c r="U575" t="s">
        <v>75</v>
      </c>
      <c r="V575">
        <f t="shared" si="8"/>
        <v>0</v>
      </c>
    </row>
    <row r="576" spans="1:22" hidden="1" x14ac:dyDescent="0.3">
      <c r="A576" s="1">
        <v>45627</v>
      </c>
      <c r="B576" s="2">
        <v>0.43464120370370368</v>
      </c>
      <c r="C576" t="s">
        <v>1373</v>
      </c>
      <c r="D576" t="s">
        <v>22</v>
      </c>
      <c r="E576" t="s">
        <v>1374</v>
      </c>
      <c r="F576" t="s">
        <v>24</v>
      </c>
      <c r="G576" t="s">
        <v>118</v>
      </c>
      <c r="H576" t="s">
        <v>507</v>
      </c>
      <c r="L576" t="s">
        <v>27</v>
      </c>
      <c r="N576" t="s">
        <v>27</v>
      </c>
      <c r="P576" t="s">
        <v>27</v>
      </c>
      <c r="U576" t="s">
        <v>27</v>
      </c>
      <c r="V576">
        <f t="shared" si="8"/>
        <v>0</v>
      </c>
    </row>
    <row r="577" spans="1:22" x14ac:dyDescent="0.3">
      <c r="A577" s="1">
        <v>45556</v>
      </c>
      <c r="B577" s="2">
        <v>0.62891203703703702</v>
      </c>
      <c r="C577" t="s">
        <v>1375</v>
      </c>
      <c r="D577" t="s">
        <v>37</v>
      </c>
      <c r="E577" t="s">
        <v>1376</v>
      </c>
      <c r="F577" t="s">
        <v>50</v>
      </c>
      <c r="G577" t="s">
        <v>600</v>
      </c>
      <c r="H577" t="s">
        <v>806</v>
      </c>
      <c r="I577">
        <v>8.1999999999999993</v>
      </c>
      <c r="J577">
        <v>21.6</v>
      </c>
      <c r="K577">
        <v>0</v>
      </c>
      <c r="L577" t="s">
        <v>27</v>
      </c>
      <c r="M577">
        <v>0</v>
      </c>
      <c r="N577" t="s">
        <v>27</v>
      </c>
      <c r="O577">
        <v>0</v>
      </c>
      <c r="P577" t="s">
        <v>27</v>
      </c>
      <c r="Q577">
        <v>354</v>
      </c>
      <c r="R577">
        <v>39.56</v>
      </c>
      <c r="S577">
        <v>3.3</v>
      </c>
      <c r="T577">
        <v>4.3</v>
      </c>
      <c r="U577" t="s">
        <v>75</v>
      </c>
      <c r="V577">
        <f t="shared" si="8"/>
        <v>0</v>
      </c>
    </row>
    <row r="578" spans="1:22" x14ac:dyDescent="0.3">
      <c r="A578" s="1">
        <v>45425</v>
      </c>
      <c r="B578" s="2">
        <v>0.16708333333333333</v>
      </c>
      <c r="C578" t="s">
        <v>1377</v>
      </c>
      <c r="D578" t="s">
        <v>84</v>
      </c>
      <c r="E578" t="s">
        <v>1378</v>
      </c>
      <c r="F578" t="s">
        <v>45</v>
      </c>
      <c r="G578" t="s">
        <v>623</v>
      </c>
      <c r="H578" t="s">
        <v>136</v>
      </c>
      <c r="I578">
        <v>8.8000000000000007</v>
      </c>
      <c r="J578">
        <v>0</v>
      </c>
      <c r="K578">
        <v>0</v>
      </c>
      <c r="L578" t="s">
        <v>27</v>
      </c>
      <c r="M578">
        <v>1</v>
      </c>
      <c r="N578" t="s">
        <v>156</v>
      </c>
      <c r="O578">
        <v>0</v>
      </c>
      <c r="P578" t="s">
        <v>27</v>
      </c>
      <c r="Q578">
        <v>0</v>
      </c>
      <c r="R578">
        <v>0</v>
      </c>
      <c r="S578">
        <v>0</v>
      </c>
      <c r="T578">
        <v>0</v>
      </c>
      <c r="U578" t="s">
        <v>27</v>
      </c>
      <c r="V578">
        <f t="shared" ref="V578:V641" si="9">SUM(K578,M578)</f>
        <v>1</v>
      </c>
    </row>
    <row r="579" spans="1:22" hidden="1" x14ac:dyDescent="0.3">
      <c r="A579" s="1">
        <v>45332</v>
      </c>
      <c r="B579" s="2">
        <v>0.93450231481481483</v>
      </c>
      <c r="C579" t="s">
        <v>1379</v>
      </c>
      <c r="D579" t="s">
        <v>84</v>
      </c>
      <c r="E579" t="s">
        <v>1380</v>
      </c>
      <c r="F579" t="s">
        <v>31</v>
      </c>
      <c r="G579" t="s">
        <v>65</v>
      </c>
      <c r="H579" t="s">
        <v>225</v>
      </c>
      <c r="I579">
        <v>6.5</v>
      </c>
      <c r="L579" t="s">
        <v>27</v>
      </c>
      <c r="M579">
        <v>1</v>
      </c>
      <c r="N579" t="s">
        <v>156</v>
      </c>
      <c r="P579" t="s">
        <v>27</v>
      </c>
      <c r="U579" t="s">
        <v>27</v>
      </c>
      <c r="V579">
        <f t="shared" si="9"/>
        <v>1</v>
      </c>
    </row>
    <row r="580" spans="1:22" x14ac:dyDescent="0.3">
      <c r="A580" s="1">
        <v>45382</v>
      </c>
      <c r="B580" s="2">
        <v>0.80252314814814818</v>
      </c>
      <c r="C580" t="s">
        <v>1381</v>
      </c>
      <c r="D580" t="s">
        <v>37</v>
      </c>
      <c r="E580" t="s">
        <v>1382</v>
      </c>
      <c r="F580" t="s">
        <v>50</v>
      </c>
      <c r="G580" t="s">
        <v>242</v>
      </c>
      <c r="H580" t="s">
        <v>51</v>
      </c>
      <c r="I580">
        <v>14.4</v>
      </c>
      <c r="J580">
        <v>16</v>
      </c>
      <c r="K580">
        <v>0</v>
      </c>
      <c r="L580" t="s">
        <v>27</v>
      </c>
      <c r="M580">
        <v>0</v>
      </c>
      <c r="N580" t="s">
        <v>27</v>
      </c>
      <c r="O580">
        <v>0</v>
      </c>
      <c r="P580" t="s">
        <v>27</v>
      </c>
      <c r="Q580">
        <v>124</v>
      </c>
      <c r="R580">
        <v>33.54</v>
      </c>
      <c r="S580">
        <v>3.7</v>
      </c>
      <c r="T580">
        <v>3.7</v>
      </c>
      <c r="U580" t="s">
        <v>35</v>
      </c>
      <c r="V580">
        <f t="shared" si="9"/>
        <v>0</v>
      </c>
    </row>
    <row r="581" spans="1:22" hidden="1" x14ac:dyDescent="0.3">
      <c r="A581" s="1">
        <v>45360</v>
      </c>
      <c r="B581" s="2">
        <v>0.39862268518518518</v>
      </c>
      <c r="C581" t="s">
        <v>1383</v>
      </c>
      <c r="D581" t="s">
        <v>37</v>
      </c>
      <c r="E581" t="s">
        <v>1384</v>
      </c>
      <c r="F581" t="s">
        <v>31</v>
      </c>
      <c r="G581" t="s">
        <v>569</v>
      </c>
      <c r="H581" t="s">
        <v>268</v>
      </c>
      <c r="I581">
        <v>14.6</v>
      </c>
      <c r="J581">
        <v>25.5</v>
      </c>
      <c r="L581" t="s">
        <v>27</v>
      </c>
      <c r="N581" t="s">
        <v>27</v>
      </c>
      <c r="P581" t="s">
        <v>27</v>
      </c>
      <c r="Q581">
        <v>537</v>
      </c>
      <c r="R581">
        <v>6.69</v>
      </c>
      <c r="S581">
        <v>4.7</v>
      </c>
      <c r="T581">
        <v>4.5999999999999996</v>
      </c>
      <c r="U581" t="s">
        <v>35</v>
      </c>
      <c r="V581">
        <f t="shared" si="9"/>
        <v>0</v>
      </c>
    </row>
    <row r="582" spans="1:22" hidden="1" x14ac:dyDescent="0.3">
      <c r="A582" s="1">
        <v>45465</v>
      </c>
      <c r="B582" s="2">
        <v>0.83712962962962967</v>
      </c>
      <c r="C582" t="s">
        <v>1385</v>
      </c>
      <c r="D582" t="s">
        <v>37</v>
      </c>
      <c r="E582" t="s">
        <v>1386</v>
      </c>
      <c r="F582" t="s">
        <v>24</v>
      </c>
      <c r="G582" t="s">
        <v>286</v>
      </c>
      <c r="H582" t="s">
        <v>129</v>
      </c>
      <c r="I582">
        <v>12.7</v>
      </c>
      <c r="J582">
        <v>32.4</v>
      </c>
      <c r="L582" t="s">
        <v>27</v>
      </c>
      <c r="N582" t="s">
        <v>27</v>
      </c>
      <c r="P582" t="s">
        <v>27</v>
      </c>
      <c r="Q582">
        <v>1316</v>
      </c>
      <c r="R582">
        <v>20.149999999999999</v>
      </c>
      <c r="S582">
        <v>4.3</v>
      </c>
      <c r="T582">
        <v>4.3</v>
      </c>
      <c r="U582" t="s">
        <v>35</v>
      </c>
      <c r="V582">
        <f t="shared" si="9"/>
        <v>0</v>
      </c>
    </row>
    <row r="583" spans="1:22" x14ac:dyDescent="0.3">
      <c r="A583" s="1">
        <v>45481</v>
      </c>
      <c r="B583" s="2">
        <v>0.43760416666666668</v>
      </c>
      <c r="C583" t="s">
        <v>1387</v>
      </c>
      <c r="D583" t="s">
        <v>29</v>
      </c>
      <c r="E583" t="s">
        <v>1388</v>
      </c>
      <c r="F583" t="s">
        <v>50</v>
      </c>
      <c r="G583" t="s">
        <v>327</v>
      </c>
      <c r="H583" t="s">
        <v>623</v>
      </c>
      <c r="I583">
        <v>6.3</v>
      </c>
      <c r="J583">
        <v>17.3</v>
      </c>
      <c r="K583">
        <v>0</v>
      </c>
      <c r="L583" t="s">
        <v>27</v>
      </c>
      <c r="M583">
        <v>0</v>
      </c>
      <c r="N583" t="s">
        <v>27</v>
      </c>
      <c r="O583">
        <v>1</v>
      </c>
      <c r="P583" t="s">
        <v>289</v>
      </c>
      <c r="Q583">
        <v>328</v>
      </c>
      <c r="R583">
        <v>8.4</v>
      </c>
      <c r="S583">
        <v>0</v>
      </c>
      <c r="T583">
        <v>0</v>
      </c>
      <c r="U583" t="s">
        <v>35</v>
      </c>
      <c r="V583">
        <f t="shared" si="9"/>
        <v>0</v>
      </c>
    </row>
    <row r="584" spans="1:22" hidden="1" x14ac:dyDescent="0.3">
      <c r="A584" s="1">
        <v>45608</v>
      </c>
      <c r="B584" s="2">
        <v>0.81855324074074076</v>
      </c>
      <c r="C584" t="s">
        <v>1389</v>
      </c>
      <c r="D584" t="s">
        <v>107</v>
      </c>
      <c r="E584" t="s">
        <v>1390</v>
      </c>
      <c r="F584" t="s">
        <v>59</v>
      </c>
      <c r="G584" t="s">
        <v>677</v>
      </c>
      <c r="H584" t="s">
        <v>327</v>
      </c>
      <c r="I584">
        <v>9.8000000000000007</v>
      </c>
      <c r="K584">
        <v>1</v>
      </c>
      <c r="L584" t="s">
        <v>365</v>
      </c>
      <c r="N584" t="s">
        <v>27</v>
      </c>
      <c r="P584" t="s">
        <v>27</v>
      </c>
      <c r="U584" t="s">
        <v>27</v>
      </c>
      <c r="V584">
        <f t="shared" si="9"/>
        <v>1</v>
      </c>
    </row>
    <row r="585" spans="1:22" hidden="1" x14ac:dyDescent="0.3">
      <c r="A585" s="1">
        <v>45346</v>
      </c>
      <c r="B585" s="2">
        <v>0.72142361111111108</v>
      </c>
      <c r="C585" t="s">
        <v>1391</v>
      </c>
      <c r="D585" t="s">
        <v>37</v>
      </c>
      <c r="E585" t="s">
        <v>1392</v>
      </c>
      <c r="F585" t="s">
        <v>39</v>
      </c>
      <c r="G585" t="s">
        <v>97</v>
      </c>
      <c r="H585" t="s">
        <v>320</v>
      </c>
      <c r="I585">
        <v>14.8</v>
      </c>
      <c r="J585">
        <v>23.5</v>
      </c>
      <c r="L585" t="s">
        <v>27</v>
      </c>
      <c r="N585" t="s">
        <v>27</v>
      </c>
      <c r="P585" t="s">
        <v>27</v>
      </c>
      <c r="Q585">
        <v>733</v>
      </c>
      <c r="R585">
        <v>21.07</v>
      </c>
      <c r="S585">
        <v>4.3</v>
      </c>
      <c r="T585">
        <v>4.5</v>
      </c>
      <c r="U585" t="s">
        <v>75</v>
      </c>
      <c r="V585">
        <f t="shared" si="9"/>
        <v>0</v>
      </c>
    </row>
    <row r="586" spans="1:22" hidden="1" x14ac:dyDescent="0.3">
      <c r="A586" s="1">
        <v>45596</v>
      </c>
      <c r="B586" s="2">
        <v>0.61568287037037039</v>
      </c>
      <c r="C586" t="s">
        <v>1393</v>
      </c>
      <c r="D586" t="s">
        <v>84</v>
      </c>
      <c r="E586" t="s">
        <v>1394</v>
      </c>
      <c r="F586" t="s">
        <v>31</v>
      </c>
      <c r="G586" t="s">
        <v>177</v>
      </c>
      <c r="H586" t="s">
        <v>364</v>
      </c>
      <c r="I586">
        <v>9</v>
      </c>
      <c r="L586" t="s">
        <v>27</v>
      </c>
      <c r="M586">
        <v>1</v>
      </c>
      <c r="N586" t="s">
        <v>324</v>
      </c>
      <c r="P586" t="s">
        <v>27</v>
      </c>
      <c r="U586" t="s">
        <v>27</v>
      </c>
      <c r="V586">
        <f t="shared" si="9"/>
        <v>1</v>
      </c>
    </row>
    <row r="587" spans="1:22" x14ac:dyDescent="0.3">
      <c r="A587" s="1">
        <v>45464</v>
      </c>
      <c r="B587" s="2">
        <v>0.34861111111111109</v>
      </c>
      <c r="C587" t="s">
        <v>1395</v>
      </c>
      <c r="D587" t="s">
        <v>37</v>
      </c>
      <c r="E587" t="s">
        <v>1396</v>
      </c>
      <c r="F587" t="s">
        <v>45</v>
      </c>
      <c r="G587" t="s">
        <v>623</v>
      </c>
      <c r="H587" t="s">
        <v>310</v>
      </c>
      <c r="I587">
        <v>4.5</v>
      </c>
      <c r="J587">
        <v>34.200000000000003</v>
      </c>
      <c r="K587">
        <v>0</v>
      </c>
      <c r="L587" t="s">
        <v>27</v>
      </c>
      <c r="M587">
        <v>0</v>
      </c>
      <c r="N587" t="s">
        <v>27</v>
      </c>
      <c r="O587">
        <v>0</v>
      </c>
      <c r="P587" t="s">
        <v>27</v>
      </c>
      <c r="Q587">
        <v>298</v>
      </c>
      <c r="R587">
        <v>12.52</v>
      </c>
      <c r="S587">
        <v>4.4000000000000004</v>
      </c>
      <c r="T587">
        <v>4.5999999999999996</v>
      </c>
      <c r="U587" t="s">
        <v>42</v>
      </c>
      <c r="V587">
        <f t="shared" si="9"/>
        <v>0</v>
      </c>
    </row>
    <row r="588" spans="1:22" hidden="1" x14ac:dyDescent="0.3">
      <c r="A588" s="1">
        <v>45457</v>
      </c>
      <c r="B588" s="2">
        <v>0.40657407407407409</v>
      </c>
      <c r="C588" t="s">
        <v>1397</v>
      </c>
      <c r="D588" t="s">
        <v>37</v>
      </c>
      <c r="E588" t="s">
        <v>1398</v>
      </c>
      <c r="F588" t="s">
        <v>39</v>
      </c>
      <c r="G588" t="s">
        <v>879</v>
      </c>
      <c r="H588" t="s">
        <v>253</v>
      </c>
      <c r="I588">
        <v>4.9000000000000004</v>
      </c>
      <c r="J588">
        <v>39.200000000000003</v>
      </c>
      <c r="L588" t="s">
        <v>27</v>
      </c>
      <c r="N588" t="s">
        <v>27</v>
      </c>
      <c r="P588" t="s">
        <v>27</v>
      </c>
      <c r="Q588">
        <v>858</v>
      </c>
      <c r="R588">
        <v>43.87</v>
      </c>
      <c r="S588">
        <v>3.3</v>
      </c>
      <c r="T588">
        <v>4.5</v>
      </c>
      <c r="U588" t="s">
        <v>35</v>
      </c>
      <c r="V588">
        <f t="shared" si="9"/>
        <v>0</v>
      </c>
    </row>
    <row r="589" spans="1:22" hidden="1" x14ac:dyDescent="0.3">
      <c r="A589" s="1">
        <v>45406</v>
      </c>
      <c r="B589" s="2">
        <v>0.71271990740740743</v>
      </c>
      <c r="C589" t="s">
        <v>1399</v>
      </c>
      <c r="D589" t="s">
        <v>22</v>
      </c>
      <c r="E589" t="s">
        <v>1400</v>
      </c>
      <c r="F589" t="s">
        <v>31</v>
      </c>
      <c r="G589" t="s">
        <v>93</v>
      </c>
      <c r="H589" t="s">
        <v>652</v>
      </c>
      <c r="L589" t="s">
        <v>27</v>
      </c>
      <c r="N589" t="s">
        <v>27</v>
      </c>
      <c r="P589" t="s">
        <v>27</v>
      </c>
      <c r="U589" t="s">
        <v>27</v>
      </c>
      <c r="V589">
        <f t="shared" si="9"/>
        <v>0</v>
      </c>
    </row>
    <row r="590" spans="1:22" hidden="1" x14ac:dyDescent="0.3">
      <c r="A590" s="1">
        <v>45607</v>
      </c>
      <c r="B590" s="2">
        <v>0.68307870370370372</v>
      </c>
      <c r="C590" t="s">
        <v>1401</v>
      </c>
      <c r="D590" t="s">
        <v>37</v>
      </c>
      <c r="E590" t="s">
        <v>1402</v>
      </c>
      <c r="F590" t="s">
        <v>39</v>
      </c>
      <c r="G590" t="s">
        <v>121</v>
      </c>
      <c r="H590" t="s">
        <v>242</v>
      </c>
      <c r="I590">
        <v>6.1</v>
      </c>
      <c r="J590">
        <v>43.8</v>
      </c>
      <c r="L590" t="s">
        <v>27</v>
      </c>
      <c r="N590" t="s">
        <v>27</v>
      </c>
      <c r="P590" t="s">
        <v>27</v>
      </c>
      <c r="Q590">
        <v>467</v>
      </c>
      <c r="R590">
        <v>32.54</v>
      </c>
      <c r="S590">
        <v>4.0999999999999996</v>
      </c>
      <c r="T590">
        <v>4.5</v>
      </c>
      <c r="U590" t="s">
        <v>35</v>
      </c>
      <c r="V590">
        <f t="shared" si="9"/>
        <v>0</v>
      </c>
    </row>
    <row r="591" spans="1:22" hidden="1" x14ac:dyDescent="0.3">
      <c r="A591" s="1">
        <v>45335</v>
      </c>
      <c r="B591" s="2">
        <v>0.67895833333333333</v>
      </c>
      <c r="C591" t="s">
        <v>1403</v>
      </c>
      <c r="D591" t="s">
        <v>37</v>
      </c>
      <c r="E591" t="s">
        <v>1404</v>
      </c>
      <c r="F591" t="s">
        <v>31</v>
      </c>
      <c r="G591" t="s">
        <v>302</v>
      </c>
      <c r="H591" t="s">
        <v>809</v>
      </c>
      <c r="I591">
        <v>7.6</v>
      </c>
      <c r="J591">
        <v>19.5</v>
      </c>
      <c r="L591" t="s">
        <v>27</v>
      </c>
      <c r="N591" t="s">
        <v>27</v>
      </c>
      <c r="P591" t="s">
        <v>27</v>
      </c>
      <c r="Q591">
        <v>823</v>
      </c>
      <c r="R591">
        <v>16.850000000000001</v>
      </c>
      <c r="S591">
        <v>4.2</v>
      </c>
      <c r="T591">
        <v>5</v>
      </c>
      <c r="U591" t="s">
        <v>98</v>
      </c>
      <c r="V591">
        <f t="shared" si="9"/>
        <v>0</v>
      </c>
    </row>
    <row r="592" spans="1:22" x14ac:dyDescent="0.3">
      <c r="A592" s="1">
        <v>45640</v>
      </c>
      <c r="B592" s="2">
        <v>0.35334490740740743</v>
      </c>
      <c r="C592" t="s">
        <v>1405</v>
      </c>
      <c r="D592" t="s">
        <v>37</v>
      </c>
      <c r="E592" t="s">
        <v>1406</v>
      </c>
      <c r="F592" t="s">
        <v>45</v>
      </c>
      <c r="G592" t="s">
        <v>461</v>
      </c>
      <c r="H592" t="s">
        <v>726</v>
      </c>
      <c r="I592">
        <v>8.4</v>
      </c>
      <c r="J592">
        <v>37.1</v>
      </c>
      <c r="K592">
        <v>0</v>
      </c>
      <c r="L592" t="s">
        <v>27</v>
      </c>
      <c r="M592">
        <v>0</v>
      </c>
      <c r="N592" t="s">
        <v>27</v>
      </c>
      <c r="O592">
        <v>0</v>
      </c>
      <c r="P592" t="s">
        <v>27</v>
      </c>
      <c r="Q592">
        <v>413</v>
      </c>
      <c r="R592">
        <v>30.16</v>
      </c>
      <c r="S592">
        <v>3.1</v>
      </c>
      <c r="T592">
        <v>4.3</v>
      </c>
      <c r="U592" t="s">
        <v>35</v>
      </c>
      <c r="V592">
        <f t="shared" si="9"/>
        <v>0</v>
      </c>
    </row>
    <row r="593" spans="1:22" x14ac:dyDescent="0.3">
      <c r="A593" s="1">
        <v>45540</v>
      </c>
      <c r="B593" s="2">
        <v>0.58324074074074073</v>
      </c>
      <c r="C593" t="s">
        <v>1407</v>
      </c>
      <c r="D593" t="s">
        <v>37</v>
      </c>
      <c r="E593" t="s">
        <v>1408</v>
      </c>
      <c r="F593" t="s">
        <v>45</v>
      </c>
      <c r="G593" t="s">
        <v>498</v>
      </c>
      <c r="H593" t="s">
        <v>184</v>
      </c>
      <c r="I593">
        <v>9.1999999999999993</v>
      </c>
      <c r="J593">
        <v>24.3</v>
      </c>
      <c r="K593">
        <v>0</v>
      </c>
      <c r="L593" t="s">
        <v>27</v>
      </c>
      <c r="M593">
        <v>0</v>
      </c>
      <c r="N593" t="s">
        <v>27</v>
      </c>
      <c r="O593">
        <v>0</v>
      </c>
      <c r="P593" t="s">
        <v>27</v>
      </c>
      <c r="Q593">
        <v>432</v>
      </c>
      <c r="R593">
        <v>46.99</v>
      </c>
      <c r="S593">
        <v>4.2</v>
      </c>
      <c r="T593">
        <v>4.5999999999999996</v>
      </c>
      <c r="U593" t="s">
        <v>75</v>
      </c>
      <c r="V593">
        <f t="shared" si="9"/>
        <v>0</v>
      </c>
    </row>
    <row r="594" spans="1:22" hidden="1" x14ac:dyDescent="0.3">
      <c r="A594" s="1">
        <v>45541</v>
      </c>
      <c r="B594" s="2">
        <v>0.97886574074074073</v>
      </c>
      <c r="C594" t="s">
        <v>1409</v>
      </c>
      <c r="D594" t="s">
        <v>37</v>
      </c>
      <c r="E594" t="s">
        <v>1410</v>
      </c>
      <c r="F594" t="s">
        <v>39</v>
      </c>
      <c r="G594" t="s">
        <v>523</v>
      </c>
      <c r="H594" t="s">
        <v>93</v>
      </c>
      <c r="I594">
        <v>5.3</v>
      </c>
      <c r="J594">
        <v>35.799999999999997</v>
      </c>
      <c r="L594" t="s">
        <v>27</v>
      </c>
      <c r="N594" t="s">
        <v>27</v>
      </c>
      <c r="P594" t="s">
        <v>27</v>
      </c>
      <c r="Q594">
        <v>455</v>
      </c>
      <c r="R594">
        <v>30.43</v>
      </c>
      <c r="S594">
        <v>3.2</v>
      </c>
      <c r="T594">
        <v>4.3</v>
      </c>
      <c r="U594" t="s">
        <v>35</v>
      </c>
      <c r="V594">
        <f t="shared" si="9"/>
        <v>0</v>
      </c>
    </row>
    <row r="595" spans="1:22" hidden="1" x14ac:dyDescent="0.3">
      <c r="A595" s="1">
        <v>45494</v>
      </c>
      <c r="B595" s="2">
        <v>0.7638194444444445</v>
      </c>
      <c r="C595" t="s">
        <v>1411</v>
      </c>
      <c r="D595" t="s">
        <v>107</v>
      </c>
      <c r="E595" t="s">
        <v>1412</v>
      </c>
      <c r="F595" t="s">
        <v>31</v>
      </c>
      <c r="G595" t="s">
        <v>600</v>
      </c>
      <c r="H595" t="s">
        <v>170</v>
      </c>
      <c r="I595">
        <v>9.1</v>
      </c>
      <c r="K595">
        <v>1</v>
      </c>
      <c r="L595" t="s">
        <v>111</v>
      </c>
      <c r="N595" t="s">
        <v>27</v>
      </c>
      <c r="P595" t="s">
        <v>27</v>
      </c>
      <c r="U595" t="s">
        <v>27</v>
      </c>
      <c r="V595">
        <f t="shared" si="9"/>
        <v>1</v>
      </c>
    </row>
    <row r="596" spans="1:22" hidden="1" x14ac:dyDescent="0.3">
      <c r="A596" s="1">
        <v>45495</v>
      </c>
      <c r="B596" s="2">
        <v>0.44474537037037037</v>
      </c>
      <c r="C596" t="s">
        <v>1413</v>
      </c>
      <c r="D596" t="s">
        <v>84</v>
      </c>
      <c r="E596" t="s">
        <v>1414</v>
      </c>
      <c r="F596" t="s">
        <v>39</v>
      </c>
      <c r="G596" t="s">
        <v>94</v>
      </c>
      <c r="H596" t="s">
        <v>378</v>
      </c>
      <c r="I596">
        <v>5.4</v>
      </c>
      <c r="L596" t="s">
        <v>27</v>
      </c>
      <c r="M596">
        <v>1</v>
      </c>
      <c r="N596" t="s">
        <v>88</v>
      </c>
      <c r="P596" t="s">
        <v>27</v>
      </c>
      <c r="U596" t="s">
        <v>27</v>
      </c>
      <c r="V596">
        <f t="shared" si="9"/>
        <v>1</v>
      </c>
    </row>
    <row r="597" spans="1:22" x14ac:dyDescent="0.3">
      <c r="A597" s="1">
        <v>45550</v>
      </c>
      <c r="B597" s="2">
        <v>0.25512731481481482</v>
      </c>
      <c r="C597" t="s">
        <v>1415</v>
      </c>
      <c r="D597" t="s">
        <v>37</v>
      </c>
      <c r="E597" t="s">
        <v>1416</v>
      </c>
      <c r="F597" t="s">
        <v>50</v>
      </c>
      <c r="G597" t="s">
        <v>652</v>
      </c>
      <c r="H597" t="s">
        <v>151</v>
      </c>
      <c r="I597">
        <v>4.8</v>
      </c>
      <c r="J597">
        <v>38.6</v>
      </c>
      <c r="K597">
        <v>0</v>
      </c>
      <c r="L597" t="s">
        <v>27</v>
      </c>
      <c r="M597">
        <v>0</v>
      </c>
      <c r="N597" t="s">
        <v>27</v>
      </c>
      <c r="O597">
        <v>0</v>
      </c>
      <c r="P597" t="s">
        <v>27</v>
      </c>
      <c r="Q597">
        <v>450</v>
      </c>
      <c r="R597">
        <v>42.68</v>
      </c>
      <c r="S597">
        <v>4.2</v>
      </c>
      <c r="T597">
        <v>4</v>
      </c>
      <c r="U597" t="s">
        <v>35</v>
      </c>
      <c r="V597">
        <f t="shared" si="9"/>
        <v>0</v>
      </c>
    </row>
    <row r="598" spans="1:22" hidden="1" x14ac:dyDescent="0.3">
      <c r="A598" s="1">
        <v>45586</v>
      </c>
      <c r="B598" s="2">
        <v>0.49078703703703702</v>
      </c>
      <c r="C598" t="s">
        <v>1417</v>
      </c>
      <c r="D598" t="s">
        <v>37</v>
      </c>
      <c r="E598" t="s">
        <v>1418</v>
      </c>
      <c r="F598" t="s">
        <v>39</v>
      </c>
      <c r="G598" t="s">
        <v>310</v>
      </c>
      <c r="H598" t="s">
        <v>485</v>
      </c>
      <c r="I598">
        <v>12.2</v>
      </c>
      <c r="J598">
        <v>34</v>
      </c>
      <c r="L598" t="s">
        <v>27</v>
      </c>
      <c r="N598" t="s">
        <v>27</v>
      </c>
      <c r="P598" t="s">
        <v>27</v>
      </c>
      <c r="Q598">
        <v>770</v>
      </c>
      <c r="R598">
        <v>20.76</v>
      </c>
      <c r="S598">
        <v>4</v>
      </c>
      <c r="T598">
        <v>4.2</v>
      </c>
      <c r="U598" t="s">
        <v>35</v>
      </c>
      <c r="V598">
        <f t="shared" si="9"/>
        <v>0</v>
      </c>
    </row>
    <row r="599" spans="1:22" hidden="1" x14ac:dyDescent="0.3">
      <c r="A599" s="1">
        <v>45505</v>
      </c>
      <c r="B599" s="2">
        <v>0.25895833333333335</v>
      </c>
      <c r="C599" t="s">
        <v>1419</v>
      </c>
      <c r="D599" t="s">
        <v>37</v>
      </c>
      <c r="E599" t="s">
        <v>1420</v>
      </c>
      <c r="F599" t="s">
        <v>31</v>
      </c>
      <c r="G599" t="s">
        <v>250</v>
      </c>
      <c r="H599" t="s">
        <v>229</v>
      </c>
      <c r="I599">
        <v>9.8000000000000007</v>
      </c>
      <c r="J599">
        <v>43.5</v>
      </c>
      <c r="L599" t="s">
        <v>27</v>
      </c>
      <c r="N599" t="s">
        <v>27</v>
      </c>
      <c r="P599" t="s">
        <v>27</v>
      </c>
      <c r="Q599">
        <v>875</v>
      </c>
      <c r="R599">
        <v>6.58</v>
      </c>
      <c r="S599">
        <v>4.7</v>
      </c>
      <c r="T599">
        <v>4.3</v>
      </c>
      <c r="U599" t="s">
        <v>35</v>
      </c>
      <c r="V599">
        <f t="shared" si="9"/>
        <v>0</v>
      </c>
    </row>
    <row r="600" spans="1:22" hidden="1" x14ac:dyDescent="0.3">
      <c r="A600" s="1">
        <v>45449</v>
      </c>
      <c r="B600" s="2">
        <v>0.81828703703703709</v>
      </c>
      <c r="C600" t="s">
        <v>1421</v>
      </c>
      <c r="D600" t="s">
        <v>37</v>
      </c>
      <c r="E600" t="s">
        <v>1422</v>
      </c>
      <c r="F600" t="s">
        <v>39</v>
      </c>
      <c r="G600" t="s">
        <v>144</v>
      </c>
      <c r="H600" t="s">
        <v>264</v>
      </c>
      <c r="I600">
        <v>14</v>
      </c>
      <c r="J600">
        <v>17.7</v>
      </c>
      <c r="L600" t="s">
        <v>27</v>
      </c>
      <c r="N600" t="s">
        <v>27</v>
      </c>
      <c r="P600" t="s">
        <v>27</v>
      </c>
      <c r="Q600">
        <v>141</v>
      </c>
      <c r="R600">
        <v>16.41</v>
      </c>
      <c r="S600">
        <v>4.3</v>
      </c>
      <c r="T600">
        <v>5</v>
      </c>
      <c r="U600" t="s">
        <v>75</v>
      </c>
      <c r="V600">
        <f t="shared" si="9"/>
        <v>0</v>
      </c>
    </row>
    <row r="601" spans="1:22" x14ac:dyDescent="0.3">
      <c r="A601" s="1">
        <v>45337</v>
      </c>
      <c r="B601" s="2">
        <v>0.8674074074074074</v>
      </c>
      <c r="C601" t="s">
        <v>1423</v>
      </c>
      <c r="D601" t="s">
        <v>37</v>
      </c>
      <c r="E601" t="s">
        <v>1424</v>
      </c>
      <c r="F601" t="s">
        <v>45</v>
      </c>
      <c r="G601" t="s">
        <v>144</v>
      </c>
      <c r="H601" t="s">
        <v>790</v>
      </c>
      <c r="I601">
        <v>6.1</v>
      </c>
      <c r="J601">
        <v>23.2</v>
      </c>
      <c r="K601">
        <v>0</v>
      </c>
      <c r="L601" t="s">
        <v>27</v>
      </c>
      <c r="M601">
        <v>0</v>
      </c>
      <c r="N601" t="s">
        <v>27</v>
      </c>
      <c r="O601">
        <v>0</v>
      </c>
      <c r="P601" t="s">
        <v>27</v>
      </c>
      <c r="Q601">
        <v>212</v>
      </c>
      <c r="R601">
        <v>10.89</v>
      </c>
      <c r="S601">
        <v>4.4000000000000004</v>
      </c>
      <c r="T601">
        <v>4.7</v>
      </c>
      <c r="U601" t="s">
        <v>75</v>
      </c>
      <c r="V601">
        <f t="shared" si="9"/>
        <v>0</v>
      </c>
    </row>
    <row r="602" spans="1:22" hidden="1" x14ac:dyDescent="0.3">
      <c r="A602" s="1">
        <v>45516</v>
      </c>
      <c r="B602" s="2">
        <v>0.46964120370370371</v>
      </c>
      <c r="C602" t="s">
        <v>1425</v>
      </c>
      <c r="D602" t="s">
        <v>84</v>
      </c>
      <c r="E602" t="s">
        <v>1426</v>
      </c>
      <c r="F602" t="s">
        <v>59</v>
      </c>
      <c r="G602" t="s">
        <v>370</v>
      </c>
      <c r="H602" t="s">
        <v>498</v>
      </c>
      <c r="I602">
        <v>11.5</v>
      </c>
      <c r="L602" t="s">
        <v>27</v>
      </c>
      <c r="M602">
        <v>1</v>
      </c>
      <c r="N602" t="s">
        <v>88</v>
      </c>
      <c r="P602" t="s">
        <v>27</v>
      </c>
      <c r="U602" t="s">
        <v>27</v>
      </c>
      <c r="V602">
        <f t="shared" si="9"/>
        <v>1</v>
      </c>
    </row>
    <row r="603" spans="1:22" hidden="1" x14ac:dyDescent="0.3">
      <c r="A603" s="1">
        <v>45461</v>
      </c>
      <c r="B603" s="2">
        <v>0.71335648148148145</v>
      </c>
      <c r="C603" t="s">
        <v>1427</v>
      </c>
      <c r="D603" t="s">
        <v>37</v>
      </c>
      <c r="E603" t="s">
        <v>1428</v>
      </c>
      <c r="F603" t="s">
        <v>135</v>
      </c>
      <c r="G603" t="s">
        <v>356</v>
      </c>
      <c r="H603" t="s">
        <v>68</v>
      </c>
      <c r="I603">
        <v>8.9</v>
      </c>
      <c r="J603">
        <v>19.2</v>
      </c>
      <c r="L603" t="s">
        <v>27</v>
      </c>
      <c r="N603" t="s">
        <v>27</v>
      </c>
      <c r="P603" t="s">
        <v>27</v>
      </c>
      <c r="Q603">
        <v>630</v>
      </c>
      <c r="R603">
        <v>49.26</v>
      </c>
      <c r="S603">
        <v>4.0999999999999996</v>
      </c>
      <c r="T603">
        <v>4</v>
      </c>
      <c r="U603" t="s">
        <v>75</v>
      </c>
      <c r="V603">
        <f t="shared" si="9"/>
        <v>0</v>
      </c>
    </row>
    <row r="604" spans="1:22" x14ac:dyDescent="0.3">
      <c r="A604" s="1">
        <v>45299</v>
      </c>
      <c r="B604" s="2">
        <v>0.70422453703703702</v>
      </c>
      <c r="C604" t="s">
        <v>1429</v>
      </c>
      <c r="D604" t="s">
        <v>37</v>
      </c>
      <c r="E604" t="s">
        <v>1430</v>
      </c>
      <c r="F604" t="s">
        <v>45</v>
      </c>
      <c r="G604" t="s">
        <v>547</v>
      </c>
      <c r="H604" t="s">
        <v>60</v>
      </c>
      <c r="I604">
        <v>6.5</v>
      </c>
      <c r="J604">
        <v>32.799999999999997</v>
      </c>
      <c r="K604">
        <v>0</v>
      </c>
      <c r="L604" t="s">
        <v>27</v>
      </c>
      <c r="M604">
        <v>0</v>
      </c>
      <c r="N604" t="s">
        <v>27</v>
      </c>
      <c r="O604">
        <v>0</v>
      </c>
      <c r="P604" t="s">
        <v>27</v>
      </c>
      <c r="Q604">
        <v>263</v>
      </c>
      <c r="R604">
        <v>46.6</v>
      </c>
      <c r="S604">
        <v>4.5999999999999996</v>
      </c>
      <c r="T604">
        <v>4.3</v>
      </c>
      <c r="U604" t="s">
        <v>75</v>
      </c>
      <c r="V604">
        <f t="shared" si="9"/>
        <v>0</v>
      </c>
    </row>
    <row r="605" spans="1:22" hidden="1" x14ac:dyDescent="0.3">
      <c r="A605" s="1">
        <v>45446</v>
      </c>
      <c r="B605" s="2">
        <v>0.23378472222222221</v>
      </c>
      <c r="C605" t="s">
        <v>1431</v>
      </c>
      <c r="D605" t="s">
        <v>37</v>
      </c>
      <c r="E605" t="s">
        <v>1432</v>
      </c>
      <c r="F605" t="s">
        <v>31</v>
      </c>
      <c r="G605" t="s">
        <v>378</v>
      </c>
      <c r="H605" t="s">
        <v>154</v>
      </c>
      <c r="I605">
        <v>12.2</v>
      </c>
      <c r="J605">
        <v>36.1</v>
      </c>
      <c r="L605" t="s">
        <v>27</v>
      </c>
      <c r="N605" t="s">
        <v>27</v>
      </c>
      <c r="P605" t="s">
        <v>27</v>
      </c>
      <c r="Q605">
        <v>807</v>
      </c>
      <c r="R605">
        <v>16.760000000000002</v>
      </c>
      <c r="S605">
        <v>3</v>
      </c>
      <c r="T605">
        <v>4.5999999999999996</v>
      </c>
      <c r="U605" t="s">
        <v>98</v>
      </c>
      <c r="V605">
        <f t="shared" si="9"/>
        <v>0</v>
      </c>
    </row>
    <row r="606" spans="1:22" x14ac:dyDescent="0.3">
      <c r="A606" s="1">
        <v>45567</v>
      </c>
      <c r="B606" s="2">
        <v>0.41104166666666669</v>
      </c>
      <c r="C606" t="s">
        <v>1433</v>
      </c>
      <c r="D606" t="s">
        <v>37</v>
      </c>
      <c r="E606" t="s">
        <v>1434</v>
      </c>
      <c r="F606" t="s">
        <v>45</v>
      </c>
      <c r="G606" t="s">
        <v>82</v>
      </c>
      <c r="H606" t="s">
        <v>32</v>
      </c>
      <c r="I606">
        <v>4.3</v>
      </c>
      <c r="J606">
        <v>19.8</v>
      </c>
      <c r="K606">
        <v>0</v>
      </c>
      <c r="L606" t="s">
        <v>27</v>
      </c>
      <c r="M606">
        <v>0</v>
      </c>
      <c r="N606" t="s">
        <v>27</v>
      </c>
      <c r="O606">
        <v>0</v>
      </c>
      <c r="P606" t="s">
        <v>27</v>
      </c>
      <c r="Q606">
        <v>418</v>
      </c>
      <c r="R606">
        <v>45.71</v>
      </c>
      <c r="S606">
        <v>4.7</v>
      </c>
      <c r="T606">
        <v>4.7</v>
      </c>
      <c r="U606" t="s">
        <v>35</v>
      </c>
      <c r="V606">
        <f t="shared" si="9"/>
        <v>0</v>
      </c>
    </row>
    <row r="607" spans="1:22" hidden="1" x14ac:dyDescent="0.3">
      <c r="A607" s="1">
        <v>45539</v>
      </c>
      <c r="B607" s="2">
        <v>0.68938657407407411</v>
      </c>
      <c r="C607" t="s">
        <v>1435</v>
      </c>
      <c r="D607" t="s">
        <v>37</v>
      </c>
      <c r="E607" t="s">
        <v>1436</v>
      </c>
      <c r="F607" t="s">
        <v>39</v>
      </c>
      <c r="G607" t="s">
        <v>144</v>
      </c>
      <c r="H607" t="s">
        <v>121</v>
      </c>
      <c r="I607">
        <v>11.1</v>
      </c>
      <c r="J607">
        <v>16.5</v>
      </c>
      <c r="L607" t="s">
        <v>27</v>
      </c>
      <c r="N607" t="s">
        <v>27</v>
      </c>
      <c r="P607" t="s">
        <v>27</v>
      </c>
      <c r="Q607">
        <v>268</v>
      </c>
      <c r="R607">
        <v>8.34</v>
      </c>
      <c r="S607">
        <v>3.4</v>
      </c>
      <c r="T607">
        <v>4.3</v>
      </c>
      <c r="U607" t="s">
        <v>75</v>
      </c>
      <c r="V607">
        <f t="shared" si="9"/>
        <v>0</v>
      </c>
    </row>
    <row r="608" spans="1:22" hidden="1" x14ac:dyDescent="0.3">
      <c r="A608" s="1">
        <v>45484</v>
      </c>
      <c r="B608" s="2">
        <v>0.81260416666666668</v>
      </c>
      <c r="C608" t="s">
        <v>1437</v>
      </c>
      <c r="D608" t="s">
        <v>84</v>
      </c>
      <c r="E608" t="s">
        <v>1438</v>
      </c>
      <c r="F608" t="s">
        <v>59</v>
      </c>
      <c r="G608" t="s">
        <v>264</v>
      </c>
      <c r="H608" t="s">
        <v>299</v>
      </c>
      <c r="I608">
        <v>6</v>
      </c>
      <c r="L608" t="s">
        <v>27</v>
      </c>
      <c r="M608">
        <v>1</v>
      </c>
      <c r="N608" t="s">
        <v>324</v>
      </c>
      <c r="P608" t="s">
        <v>27</v>
      </c>
      <c r="U608" t="s">
        <v>27</v>
      </c>
      <c r="V608">
        <f t="shared" si="9"/>
        <v>1</v>
      </c>
    </row>
    <row r="609" spans="1:22" x14ac:dyDescent="0.3">
      <c r="A609" s="1">
        <v>45340</v>
      </c>
      <c r="B609" s="2">
        <v>0.74315972222222226</v>
      </c>
      <c r="C609" t="s">
        <v>1439</v>
      </c>
      <c r="D609" t="s">
        <v>22</v>
      </c>
      <c r="E609" t="s">
        <v>1440</v>
      </c>
      <c r="F609" t="s">
        <v>50</v>
      </c>
      <c r="G609" t="s">
        <v>701</v>
      </c>
      <c r="H609" t="s">
        <v>164</v>
      </c>
      <c r="I609">
        <v>0</v>
      </c>
      <c r="J609">
        <v>0</v>
      </c>
      <c r="K609">
        <v>0</v>
      </c>
      <c r="L609" t="s">
        <v>27</v>
      </c>
      <c r="M609">
        <v>0</v>
      </c>
      <c r="N609" t="s">
        <v>27</v>
      </c>
      <c r="O609">
        <v>0</v>
      </c>
      <c r="P609" t="s">
        <v>27</v>
      </c>
      <c r="Q609">
        <v>0</v>
      </c>
      <c r="R609">
        <v>0</v>
      </c>
      <c r="S609">
        <v>0</v>
      </c>
      <c r="T609">
        <v>0</v>
      </c>
      <c r="U609" t="s">
        <v>27</v>
      </c>
      <c r="V609">
        <f t="shared" si="9"/>
        <v>0</v>
      </c>
    </row>
    <row r="610" spans="1:22" hidden="1" x14ac:dyDescent="0.3">
      <c r="A610" s="1">
        <v>45512</v>
      </c>
      <c r="B610" s="2">
        <v>0.88543981481481482</v>
      </c>
      <c r="C610" t="s">
        <v>1441</v>
      </c>
      <c r="D610" t="s">
        <v>29</v>
      </c>
      <c r="E610" t="s">
        <v>1442</v>
      </c>
      <c r="F610" t="s">
        <v>39</v>
      </c>
      <c r="G610" t="s">
        <v>302</v>
      </c>
      <c r="H610" t="s">
        <v>33</v>
      </c>
      <c r="I610">
        <v>8.9</v>
      </c>
      <c r="J610">
        <v>21.2</v>
      </c>
      <c r="L610" t="s">
        <v>27</v>
      </c>
      <c r="N610" t="s">
        <v>27</v>
      </c>
      <c r="O610">
        <v>1</v>
      </c>
      <c r="P610" t="s">
        <v>74</v>
      </c>
      <c r="Q610">
        <v>953</v>
      </c>
      <c r="R610">
        <v>4.5999999999999996</v>
      </c>
      <c r="U610" t="s">
        <v>35</v>
      </c>
      <c r="V610">
        <f t="shared" si="9"/>
        <v>0</v>
      </c>
    </row>
    <row r="611" spans="1:22" hidden="1" x14ac:dyDescent="0.3">
      <c r="A611" s="1">
        <v>45532</v>
      </c>
      <c r="B611" s="2">
        <v>0.34722222222222221</v>
      </c>
      <c r="C611" t="s">
        <v>1443</v>
      </c>
      <c r="D611" t="s">
        <v>37</v>
      </c>
      <c r="E611" t="s">
        <v>1444</v>
      </c>
      <c r="F611" t="s">
        <v>135</v>
      </c>
      <c r="G611" t="s">
        <v>603</v>
      </c>
      <c r="H611" t="s">
        <v>121</v>
      </c>
      <c r="I611">
        <v>10.6</v>
      </c>
      <c r="J611">
        <v>41.9</v>
      </c>
      <c r="L611" t="s">
        <v>27</v>
      </c>
      <c r="N611" t="s">
        <v>27</v>
      </c>
      <c r="P611" t="s">
        <v>27</v>
      </c>
      <c r="Q611">
        <v>773</v>
      </c>
      <c r="R611">
        <v>48.84</v>
      </c>
      <c r="S611">
        <v>3.9</v>
      </c>
      <c r="T611">
        <v>4.8</v>
      </c>
      <c r="U611" t="s">
        <v>98</v>
      </c>
      <c r="V611">
        <f t="shared" si="9"/>
        <v>0</v>
      </c>
    </row>
    <row r="612" spans="1:22" x14ac:dyDescent="0.3">
      <c r="A612" s="1">
        <v>45567</v>
      </c>
      <c r="B612" s="2">
        <v>0.70548611111111115</v>
      </c>
      <c r="C612" t="s">
        <v>1445</v>
      </c>
      <c r="D612" t="s">
        <v>84</v>
      </c>
      <c r="E612" t="s">
        <v>1446</v>
      </c>
      <c r="F612" t="s">
        <v>50</v>
      </c>
      <c r="G612" t="s">
        <v>476</v>
      </c>
      <c r="H612" t="s">
        <v>480</v>
      </c>
      <c r="I612">
        <v>11.6</v>
      </c>
      <c r="J612">
        <v>0</v>
      </c>
      <c r="K612">
        <v>0</v>
      </c>
      <c r="L612" t="s">
        <v>27</v>
      </c>
      <c r="M612">
        <v>1</v>
      </c>
      <c r="N612" t="s">
        <v>88</v>
      </c>
      <c r="O612">
        <v>0</v>
      </c>
      <c r="P612" t="s">
        <v>27</v>
      </c>
      <c r="Q612">
        <v>0</v>
      </c>
      <c r="R612">
        <v>0</v>
      </c>
      <c r="S612">
        <v>0</v>
      </c>
      <c r="T612">
        <v>0</v>
      </c>
      <c r="U612" t="s">
        <v>27</v>
      </c>
      <c r="V612">
        <f t="shared" si="9"/>
        <v>1</v>
      </c>
    </row>
    <row r="613" spans="1:22" hidden="1" x14ac:dyDescent="0.3">
      <c r="A613" s="1">
        <v>45320</v>
      </c>
      <c r="B613" s="2">
        <v>0.62582175925925931</v>
      </c>
      <c r="C613" t="s">
        <v>1447</v>
      </c>
      <c r="D613" t="s">
        <v>37</v>
      </c>
      <c r="E613" t="s">
        <v>1448</v>
      </c>
      <c r="F613" t="s">
        <v>31</v>
      </c>
      <c r="G613" t="s">
        <v>121</v>
      </c>
      <c r="H613" t="s">
        <v>170</v>
      </c>
      <c r="I613">
        <v>9.1</v>
      </c>
      <c r="J613">
        <v>29</v>
      </c>
      <c r="L613" t="s">
        <v>27</v>
      </c>
      <c r="N613" t="s">
        <v>27</v>
      </c>
      <c r="P613" t="s">
        <v>27</v>
      </c>
      <c r="Q613">
        <v>137</v>
      </c>
      <c r="R613">
        <v>34.83</v>
      </c>
      <c r="S613">
        <v>4.7</v>
      </c>
      <c r="T613">
        <v>4.4000000000000004</v>
      </c>
      <c r="U613" t="s">
        <v>35</v>
      </c>
      <c r="V613">
        <f t="shared" si="9"/>
        <v>0</v>
      </c>
    </row>
    <row r="614" spans="1:22" hidden="1" x14ac:dyDescent="0.3">
      <c r="A614" s="1">
        <v>45603</v>
      </c>
      <c r="B614" s="2">
        <v>0.82298611111111108</v>
      </c>
      <c r="C614" t="s">
        <v>1449</v>
      </c>
      <c r="D614" t="s">
        <v>37</v>
      </c>
      <c r="E614" t="s">
        <v>1450</v>
      </c>
      <c r="F614" t="s">
        <v>39</v>
      </c>
      <c r="G614" t="s">
        <v>726</v>
      </c>
      <c r="H614" t="s">
        <v>323</v>
      </c>
      <c r="I614">
        <v>9.9</v>
      </c>
      <c r="J614">
        <v>41.1</v>
      </c>
      <c r="L614" t="s">
        <v>27</v>
      </c>
      <c r="N614" t="s">
        <v>27</v>
      </c>
      <c r="P614" t="s">
        <v>27</v>
      </c>
      <c r="Q614">
        <v>215</v>
      </c>
      <c r="R614">
        <v>27.67</v>
      </c>
      <c r="S614">
        <v>4.3</v>
      </c>
      <c r="T614">
        <v>4.3</v>
      </c>
      <c r="U614" t="s">
        <v>42</v>
      </c>
      <c r="V614">
        <f t="shared" si="9"/>
        <v>0</v>
      </c>
    </row>
    <row r="615" spans="1:22" x14ac:dyDescent="0.3">
      <c r="A615" s="1">
        <v>45373</v>
      </c>
      <c r="B615" s="2">
        <v>0.80203703703703699</v>
      </c>
      <c r="C615" t="s">
        <v>1451</v>
      </c>
      <c r="D615" t="s">
        <v>37</v>
      </c>
      <c r="E615" t="s">
        <v>1452</v>
      </c>
      <c r="F615" t="s">
        <v>45</v>
      </c>
      <c r="G615" t="s">
        <v>795</v>
      </c>
      <c r="H615" t="s">
        <v>623</v>
      </c>
      <c r="I615">
        <v>11</v>
      </c>
      <c r="J615">
        <v>37.5</v>
      </c>
      <c r="K615">
        <v>0</v>
      </c>
      <c r="L615" t="s">
        <v>27</v>
      </c>
      <c r="M615">
        <v>0</v>
      </c>
      <c r="N615" t="s">
        <v>27</v>
      </c>
      <c r="O615">
        <v>0</v>
      </c>
      <c r="P615" t="s">
        <v>27</v>
      </c>
      <c r="Q615">
        <v>113</v>
      </c>
      <c r="R615">
        <v>21.68</v>
      </c>
      <c r="S615">
        <v>4.3</v>
      </c>
      <c r="T615">
        <v>3.7</v>
      </c>
      <c r="U615" t="s">
        <v>35</v>
      </c>
      <c r="V615">
        <f t="shared" si="9"/>
        <v>0</v>
      </c>
    </row>
    <row r="616" spans="1:22" hidden="1" x14ac:dyDescent="0.3">
      <c r="A616" s="1">
        <v>45508</v>
      </c>
      <c r="B616" s="2">
        <v>0.48041666666666666</v>
      </c>
      <c r="C616" t="s">
        <v>1453</v>
      </c>
      <c r="D616" t="s">
        <v>107</v>
      </c>
      <c r="E616" t="s">
        <v>1454</v>
      </c>
      <c r="F616" t="s">
        <v>59</v>
      </c>
      <c r="G616" t="s">
        <v>536</v>
      </c>
      <c r="H616" t="s">
        <v>155</v>
      </c>
      <c r="I616">
        <v>12.7</v>
      </c>
      <c r="K616">
        <v>1</v>
      </c>
      <c r="L616" t="s">
        <v>365</v>
      </c>
      <c r="N616" t="s">
        <v>27</v>
      </c>
      <c r="P616" t="s">
        <v>27</v>
      </c>
      <c r="U616" t="s">
        <v>27</v>
      </c>
      <c r="V616">
        <f t="shared" si="9"/>
        <v>1</v>
      </c>
    </row>
    <row r="617" spans="1:22" hidden="1" x14ac:dyDescent="0.3">
      <c r="A617" s="1">
        <v>45548</v>
      </c>
      <c r="B617" s="2">
        <v>0.50342592592592594</v>
      </c>
      <c r="C617" t="s">
        <v>1455</v>
      </c>
      <c r="D617" t="s">
        <v>37</v>
      </c>
      <c r="E617" t="s">
        <v>1456</v>
      </c>
      <c r="F617" t="s">
        <v>39</v>
      </c>
      <c r="G617" t="s">
        <v>159</v>
      </c>
      <c r="H617" t="s">
        <v>68</v>
      </c>
      <c r="I617">
        <v>7.2</v>
      </c>
      <c r="J617">
        <v>18.3</v>
      </c>
      <c r="L617" t="s">
        <v>27</v>
      </c>
      <c r="N617" t="s">
        <v>27</v>
      </c>
      <c r="P617" t="s">
        <v>27</v>
      </c>
      <c r="Q617">
        <v>343</v>
      </c>
      <c r="R617">
        <v>5.27</v>
      </c>
      <c r="S617">
        <v>4.4000000000000004</v>
      </c>
      <c r="T617">
        <v>4.8</v>
      </c>
      <c r="U617" t="s">
        <v>98</v>
      </c>
      <c r="V617">
        <f t="shared" si="9"/>
        <v>0</v>
      </c>
    </row>
    <row r="618" spans="1:22" hidden="1" x14ac:dyDescent="0.3">
      <c r="A618" s="1">
        <v>45437</v>
      </c>
      <c r="B618" s="2">
        <v>0.7082060185185185</v>
      </c>
      <c r="C618" t="s">
        <v>1457</v>
      </c>
      <c r="D618" t="s">
        <v>37</v>
      </c>
      <c r="E618" t="s">
        <v>1458</v>
      </c>
      <c r="F618" t="s">
        <v>59</v>
      </c>
      <c r="G618" t="s">
        <v>677</v>
      </c>
      <c r="H618" t="s">
        <v>86</v>
      </c>
      <c r="I618">
        <v>2.7</v>
      </c>
      <c r="J618">
        <v>26.3</v>
      </c>
      <c r="L618" t="s">
        <v>27</v>
      </c>
      <c r="N618" t="s">
        <v>27</v>
      </c>
      <c r="P618" t="s">
        <v>27</v>
      </c>
      <c r="Q618">
        <v>477</v>
      </c>
      <c r="R618">
        <v>2.65</v>
      </c>
      <c r="S618">
        <v>4.3</v>
      </c>
      <c r="T618">
        <v>4.4000000000000004</v>
      </c>
      <c r="U618" t="s">
        <v>35</v>
      </c>
      <c r="V618">
        <f t="shared" si="9"/>
        <v>0</v>
      </c>
    </row>
    <row r="619" spans="1:22" hidden="1" x14ac:dyDescent="0.3">
      <c r="A619" s="1">
        <v>45556</v>
      </c>
      <c r="B619" s="2">
        <v>0.58819444444444446</v>
      </c>
      <c r="C619" t="s">
        <v>1459</v>
      </c>
      <c r="D619" t="s">
        <v>22</v>
      </c>
      <c r="E619" t="s">
        <v>1460</v>
      </c>
      <c r="F619" t="s">
        <v>31</v>
      </c>
      <c r="G619" t="s">
        <v>253</v>
      </c>
      <c r="H619" t="s">
        <v>342</v>
      </c>
      <c r="L619" t="s">
        <v>27</v>
      </c>
      <c r="N619" t="s">
        <v>27</v>
      </c>
      <c r="P619" t="s">
        <v>27</v>
      </c>
      <c r="U619" t="s">
        <v>27</v>
      </c>
      <c r="V619">
        <f t="shared" si="9"/>
        <v>0</v>
      </c>
    </row>
    <row r="620" spans="1:22" hidden="1" x14ac:dyDescent="0.3">
      <c r="A620" s="1">
        <v>45421</v>
      </c>
      <c r="B620" s="2">
        <v>0.65054398148148151</v>
      </c>
      <c r="C620" t="s">
        <v>1461</v>
      </c>
      <c r="D620" t="s">
        <v>37</v>
      </c>
      <c r="E620" t="s">
        <v>1462</v>
      </c>
      <c r="F620" t="s">
        <v>24</v>
      </c>
      <c r="G620" t="s">
        <v>476</v>
      </c>
      <c r="H620" t="s">
        <v>361</v>
      </c>
      <c r="I620">
        <v>14.1</v>
      </c>
      <c r="J620">
        <v>29</v>
      </c>
      <c r="L620" t="s">
        <v>27</v>
      </c>
      <c r="N620" t="s">
        <v>27</v>
      </c>
      <c r="P620" t="s">
        <v>27</v>
      </c>
      <c r="Q620">
        <v>523</v>
      </c>
      <c r="R620">
        <v>15.33</v>
      </c>
      <c r="S620">
        <v>4.5</v>
      </c>
      <c r="T620">
        <v>4.5</v>
      </c>
      <c r="U620" t="s">
        <v>75</v>
      </c>
      <c r="V620">
        <f t="shared" si="9"/>
        <v>0</v>
      </c>
    </row>
    <row r="621" spans="1:22" x14ac:dyDescent="0.3">
      <c r="A621" s="1">
        <v>45622</v>
      </c>
      <c r="B621" s="2">
        <v>0.99413194444444442</v>
      </c>
      <c r="C621" t="s">
        <v>1463</v>
      </c>
      <c r="D621" t="s">
        <v>37</v>
      </c>
      <c r="E621" t="s">
        <v>1464</v>
      </c>
      <c r="F621" t="s">
        <v>50</v>
      </c>
      <c r="G621" t="s">
        <v>78</v>
      </c>
      <c r="H621" t="s">
        <v>498</v>
      </c>
      <c r="I621">
        <v>9.6</v>
      </c>
      <c r="J621">
        <v>17.100000000000001</v>
      </c>
      <c r="K621">
        <v>0</v>
      </c>
      <c r="L621" t="s">
        <v>27</v>
      </c>
      <c r="M621">
        <v>0</v>
      </c>
      <c r="N621" t="s">
        <v>27</v>
      </c>
      <c r="O621">
        <v>0</v>
      </c>
      <c r="P621" t="s">
        <v>27</v>
      </c>
      <c r="Q621">
        <v>601</v>
      </c>
      <c r="R621">
        <v>48.96</v>
      </c>
      <c r="S621">
        <v>4.2</v>
      </c>
      <c r="T621">
        <v>4.2</v>
      </c>
      <c r="U621" t="s">
        <v>35</v>
      </c>
      <c r="V621">
        <f t="shared" si="9"/>
        <v>0</v>
      </c>
    </row>
    <row r="622" spans="1:22" hidden="1" x14ac:dyDescent="0.3">
      <c r="A622" s="1">
        <v>45359</v>
      </c>
      <c r="B622" s="2">
        <v>0.87864583333333335</v>
      </c>
      <c r="C622" t="s">
        <v>1465</v>
      </c>
      <c r="D622" t="s">
        <v>29</v>
      </c>
      <c r="E622" t="s">
        <v>1466</v>
      </c>
      <c r="F622" t="s">
        <v>39</v>
      </c>
      <c r="G622" t="s">
        <v>404</v>
      </c>
      <c r="H622" t="s">
        <v>114</v>
      </c>
      <c r="I622">
        <v>3.6</v>
      </c>
      <c r="J622">
        <v>21.9</v>
      </c>
      <c r="L622" t="s">
        <v>27</v>
      </c>
      <c r="N622" t="s">
        <v>27</v>
      </c>
      <c r="O622">
        <v>1</v>
      </c>
      <c r="P622" t="s">
        <v>34</v>
      </c>
      <c r="Q622">
        <v>698</v>
      </c>
      <c r="R622">
        <v>5.1100000000000003</v>
      </c>
      <c r="U622" t="s">
        <v>42</v>
      </c>
      <c r="V622">
        <f t="shared" si="9"/>
        <v>0</v>
      </c>
    </row>
    <row r="623" spans="1:22" x14ac:dyDescent="0.3">
      <c r="A623" s="1">
        <v>45369</v>
      </c>
      <c r="B623" s="2">
        <v>0.50859953703703709</v>
      </c>
      <c r="C623" t="s">
        <v>1467</v>
      </c>
      <c r="D623" t="s">
        <v>37</v>
      </c>
      <c r="E623" t="s">
        <v>1468</v>
      </c>
      <c r="F623" t="s">
        <v>50</v>
      </c>
      <c r="G623" t="s">
        <v>518</v>
      </c>
      <c r="H623" t="s">
        <v>790</v>
      </c>
      <c r="I623">
        <v>4.5999999999999996</v>
      </c>
      <c r="J623">
        <v>22.7</v>
      </c>
      <c r="K623">
        <v>0</v>
      </c>
      <c r="L623" t="s">
        <v>27</v>
      </c>
      <c r="M623">
        <v>0</v>
      </c>
      <c r="N623" t="s">
        <v>27</v>
      </c>
      <c r="O623">
        <v>0</v>
      </c>
      <c r="P623" t="s">
        <v>27</v>
      </c>
      <c r="Q623">
        <v>2145</v>
      </c>
      <c r="R623">
        <v>35.76</v>
      </c>
      <c r="S623">
        <v>4.3</v>
      </c>
      <c r="T623">
        <v>4.5</v>
      </c>
      <c r="U623" t="s">
        <v>42</v>
      </c>
      <c r="V623">
        <f t="shared" si="9"/>
        <v>0</v>
      </c>
    </row>
    <row r="624" spans="1:22" x14ac:dyDescent="0.3">
      <c r="A624" s="1">
        <v>45420</v>
      </c>
      <c r="B624" s="2">
        <v>0.79370370370370369</v>
      </c>
      <c r="C624" t="s">
        <v>1469</v>
      </c>
      <c r="D624" t="s">
        <v>37</v>
      </c>
      <c r="E624" t="s">
        <v>1470</v>
      </c>
      <c r="F624" t="s">
        <v>50</v>
      </c>
      <c r="G624" t="s">
        <v>264</v>
      </c>
      <c r="H624" t="s">
        <v>97</v>
      </c>
      <c r="I624">
        <v>7.7</v>
      </c>
      <c r="J624">
        <v>44.2</v>
      </c>
      <c r="K624">
        <v>0</v>
      </c>
      <c r="L624" t="s">
        <v>27</v>
      </c>
      <c r="M624">
        <v>0</v>
      </c>
      <c r="N624" t="s">
        <v>27</v>
      </c>
      <c r="O624">
        <v>0</v>
      </c>
      <c r="P624" t="s">
        <v>27</v>
      </c>
      <c r="Q624">
        <v>313</v>
      </c>
      <c r="R624">
        <v>36.19</v>
      </c>
      <c r="S624">
        <v>4.5999999999999996</v>
      </c>
      <c r="T624">
        <v>4.3</v>
      </c>
      <c r="U624" t="s">
        <v>35</v>
      </c>
      <c r="V624">
        <f t="shared" si="9"/>
        <v>0</v>
      </c>
    </row>
    <row r="625" spans="1:22" hidden="1" x14ac:dyDescent="0.3">
      <c r="A625" s="1">
        <v>45419</v>
      </c>
      <c r="B625" s="2">
        <v>0.27221064814814816</v>
      </c>
      <c r="C625" t="s">
        <v>1471</v>
      </c>
      <c r="D625" t="s">
        <v>84</v>
      </c>
      <c r="E625" t="s">
        <v>1472</v>
      </c>
      <c r="F625" t="s">
        <v>59</v>
      </c>
      <c r="G625" t="s">
        <v>232</v>
      </c>
      <c r="H625" t="s">
        <v>268</v>
      </c>
      <c r="I625">
        <v>10.9</v>
      </c>
      <c r="L625" t="s">
        <v>27</v>
      </c>
      <c r="M625">
        <v>1</v>
      </c>
      <c r="N625" t="s">
        <v>156</v>
      </c>
      <c r="P625" t="s">
        <v>27</v>
      </c>
      <c r="U625" t="s">
        <v>27</v>
      </c>
      <c r="V625">
        <f t="shared" si="9"/>
        <v>1</v>
      </c>
    </row>
    <row r="626" spans="1:22" x14ac:dyDescent="0.3">
      <c r="A626" s="1">
        <v>45533</v>
      </c>
      <c r="B626" s="2">
        <v>0.35393518518518519</v>
      </c>
      <c r="C626" t="s">
        <v>1473</v>
      </c>
      <c r="D626" t="s">
        <v>37</v>
      </c>
      <c r="E626" t="s">
        <v>1474</v>
      </c>
      <c r="F626" t="s">
        <v>45</v>
      </c>
      <c r="G626" t="s">
        <v>46</v>
      </c>
      <c r="H626" t="s">
        <v>283</v>
      </c>
      <c r="I626">
        <v>12.2</v>
      </c>
      <c r="J626">
        <v>19.5</v>
      </c>
      <c r="K626">
        <v>0</v>
      </c>
      <c r="L626" t="s">
        <v>27</v>
      </c>
      <c r="M626">
        <v>0</v>
      </c>
      <c r="N626" t="s">
        <v>27</v>
      </c>
      <c r="O626">
        <v>0</v>
      </c>
      <c r="P626" t="s">
        <v>27</v>
      </c>
      <c r="Q626">
        <v>480</v>
      </c>
      <c r="R626">
        <v>18.149999999999999</v>
      </c>
      <c r="S626">
        <v>4.4000000000000004</v>
      </c>
      <c r="T626">
        <v>4.5</v>
      </c>
      <c r="U626" t="s">
        <v>35</v>
      </c>
      <c r="V626">
        <f t="shared" si="9"/>
        <v>0</v>
      </c>
    </row>
    <row r="627" spans="1:22" x14ac:dyDescent="0.3">
      <c r="A627" s="1">
        <v>45541</v>
      </c>
      <c r="B627" s="2">
        <v>0.92950231481481482</v>
      </c>
      <c r="C627" t="s">
        <v>1475</v>
      </c>
      <c r="D627" t="s">
        <v>37</v>
      </c>
      <c r="E627" t="s">
        <v>1476</v>
      </c>
      <c r="F627" t="s">
        <v>45</v>
      </c>
      <c r="G627" t="s">
        <v>436</v>
      </c>
      <c r="H627" t="s">
        <v>232</v>
      </c>
      <c r="I627">
        <v>12.7</v>
      </c>
      <c r="J627">
        <v>23</v>
      </c>
      <c r="K627">
        <v>0</v>
      </c>
      <c r="L627" t="s">
        <v>27</v>
      </c>
      <c r="M627">
        <v>0</v>
      </c>
      <c r="N627" t="s">
        <v>27</v>
      </c>
      <c r="O627">
        <v>0</v>
      </c>
      <c r="P627" t="s">
        <v>27</v>
      </c>
      <c r="Q627">
        <v>953</v>
      </c>
      <c r="R627">
        <v>18.579999999999998</v>
      </c>
      <c r="S627">
        <v>3.8</v>
      </c>
      <c r="T627">
        <v>4.4000000000000004</v>
      </c>
      <c r="U627" t="s">
        <v>42</v>
      </c>
      <c r="V627">
        <f t="shared" si="9"/>
        <v>0</v>
      </c>
    </row>
    <row r="628" spans="1:22" x14ac:dyDescent="0.3">
      <c r="A628" s="1">
        <v>45631</v>
      </c>
      <c r="B628" s="2">
        <v>0.35555555555555557</v>
      </c>
      <c r="C628" t="s">
        <v>1477</v>
      </c>
      <c r="D628" t="s">
        <v>107</v>
      </c>
      <c r="E628" t="s">
        <v>1478</v>
      </c>
      <c r="F628" t="s">
        <v>50</v>
      </c>
      <c r="G628" t="s">
        <v>40</v>
      </c>
      <c r="H628" t="s">
        <v>536</v>
      </c>
      <c r="I628">
        <v>13</v>
      </c>
      <c r="J628">
        <v>0</v>
      </c>
      <c r="K628">
        <v>1</v>
      </c>
      <c r="L628" t="s">
        <v>477</v>
      </c>
      <c r="M628">
        <v>0</v>
      </c>
      <c r="N628" t="s">
        <v>27</v>
      </c>
      <c r="O628">
        <v>0</v>
      </c>
      <c r="P628" t="s">
        <v>27</v>
      </c>
      <c r="Q628">
        <v>0</v>
      </c>
      <c r="R628">
        <v>0</v>
      </c>
      <c r="S628">
        <v>0</v>
      </c>
      <c r="T628">
        <v>0</v>
      </c>
      <c r="U628" t="s">
        <v>27</v>
      </c>
      <c r="V628">
        <f t="shared" si="9"/>
        <v>1</v>
      </c>
    </row>
    <row r="629" spans="1:22" hidden="1" x14ac:dyDescent="0.3">
      <c r="A629" s="1">
        <v>45372</v>
      </c>
      <c r="B629" s="2">
        <v>0.87532407407407409</v>
      </c>
      <c r="C629" t="s">
        <v>1479</v>
      </c>
      <c r="D629" t="s">
        <v>37</v>
      </c>
      <c r="E629" t="s">
        <v>1480</v>
      </c>
      <c r="F629" t="s">
        <v>31</v>
      </c>
      <c r="G629" t="s">
        <v>46</v>
      </c>
      <c r="H629" t="s">
        <v>600</v>
      </c>
      <c r="I629">
        <v>11.9</v>
      </c>
      <c r="J629">
        <v>18.899999999999999</v>
      </c>
      <c r="L629" t="s">
        <v>27</v>
      </c>
      <c r="N629" t="s">
        <v>27</v>
      </c>
      <c r="P629" t="s">
        <v>27</v>
      </c>
      <c r="Q629">
        <v>440</v>
      </c>
      <c r="R629">
        <v>43.05</v>
      </c>
      <c r="S629">
        <v>3.7</v>
      </c>
      <c r="T629">
        <v>4.8</v>
      </c>
      <c r="U629" t="s">
        <v>75</v>
      </c>
      <c r="V629">
        <f t="shared" si="9"/>
        <v>0</v>
      </c>
    </row>
    <row r="630" spans="1:22" hidden="1" x14ac:dyDescent="0.3">
      <c r="A630" s="1">
        <v>45469</v>
      </c>
      <c r="B630" s="2">
        <v>0.83275462962962965</v>
      </c>
      <c r="C630" t="s">
        <v>1481</v>
      </c>
      <c r="D630" t="s">
        <v>37</v>
      </c>
      <c r="E630" t="s">
        <v>1482</v>
      </c>
      <c r="F630" t="s">
        <v>39</v>
      </c>
      <c r="G630" t="s">
        <v>498</v>
      </c>
      <c r="H630" t="s">
        <v>141</v>
      </c>
      <c r="I630">
        <v>14.9</v>
      </c>
      <c r="J630">
        <v>24.8</v>
      </c>
      <c r="L630" t="s">
        <v>27</v>
      </c>
      <c r="N630" t="s">
        <v>27</v>
      </c>
      <c r="P630" t="s">
        <v>27</v>
      </c>
      <c r="Q630">
        <v>62</v>
      </c>
      <c r="R630">
        <v>42.69</v>
      </c>
      <c r="S630">
        <v>3.8</v>
      </c>
      <c r="T630">
        <v>4.3</v>
      </c>
      <c r="U630" t="s">
        <v>75</v>
      </c>
      <c r="V630">
        <f t="shared" si="9"/>
        <v>0</v>
      </c>
    </row>
    <row r="631" spans="1:22" hidden="1" x14ac:dyDescent="0.3">
      <c r="A631" s="1">
        <v>45621</v>
      </c>
      <c r="B631" s="2">
        <v>0.5544675925925926</v>
      </c>
      <c r="C631" t="s">
        <v>1483</v>
      </c>
      <c r="D631" t="s">
        <v>84</v>
      </c>
      <c r="E631" t="s">
        <v>1484</v>
      </c>
      <c r="F631" t="s">
        <v>39</v>
      </c>
      <c r="G631" t="s">
        <v>115</v>
      </c>
      <c r="H631" t="s">
        <v>280</v>
      </c>
      <c r="I631">
        <v>6.3</v>
      </c>
      <c r="L631" t="s">
        <v>27</v>
      </c>
      <c r="M631">
        <v>1</v>
      </c>
      <c r="N631" t="s">
        <v>88</v>
      </c>
      <c r="P631" t="s">
        <v>27</v>
      </c>
      <c r="U631" t="s">
        <v>27</v>
      </c>
      <c r="V631">
        <f t="shared" si="9"/>
        <v>1</v>
      </c>
    </row>
    <row r="632" spans="1:22" hidden="1" x14ac:dyDescent="0.3">
      <c r="A632" s="1">
        <v>45370</v>
      </c>
      <c r="B632" s="2">
        <v>0.53421296296296295</v>
      </c>
      <c r="C632" t="s">
        <v>1485</v>
      </c>
      <c r="D632" t="s">
        <v>37</v>
      </c>
      <c r="E632" t="s">
        <v>1486</v>
      </c>
      <c r="F632" t="s">
        <v>39</v>
      </c>
      <c r="G632" t="s">
        <v>476</v>
      </c>
      <c r="H632" t="s">
        <v>72</v>
      </c>
      <c r="I632">
        <v>8.6</v>
      </c>
      <c r="J632">
        <v>29.3</v>
      </c>
      <c r="L632" t="s">
        <v>27</v>
      </c>
      <c r="N632" t="s">
        <v>27</v>
      </c>
      <c r="P632" t="s">
        <v>27</v>
      </c>
      <c r="Q632">
        <v>244</v>
      </c>
      <c r="R632">
        <v>48.98</v>
      </c>
      <c r="S632">
        <v>4.0999999999999996</v>
      </c>
      <c r="T632">
        <v>3.9</v>
      </c>
      <c r="U632" t="s">
        <v>35</v>
      </c>
      <c r="V632">
        <f t="shared" si="9"/>
        <v>0</v>
      </c>
    </row>
    <row r="633" spans="1:22" hidden="1" x14ac:dyDescent="0.3">
      <c r="A633" s="1">
        <v>45450</v>
      </c>
      <c r="B633" s="2">
        <v>0.36664351851851851</v>
      </c>
      <c r="C633" t="s">
        <v>1487</v>
      </c>
      <c r="D633" t="s">
        <v>37</v>
      </c>
      <c r="E633" t="s">
        <v>1488</v>
      </c>
      <c r="F633" t="s">
        <v>24</v>
      </c>
      <c r="G633" t="s">
        <v>868</v>
      </c>
      <c r="H633" t="s">
        <v>640</v>
      </c>
      <c r="I633">
        <v>7.1</v>
      </c>
      <c r="J633">
        <v>36.799999999999997</v>
      </c>
      <c r="L633" t="s">
        <v>27</v>
      </c>
      <c r="N633" t="s">
        <v>27</v>
      </c>
      <c r="P633" t="s">
        <v>27</v>
      </c>
      <c r="Q633">
        <v>375</v>
      </c>
      <c r="R633">
        <v>37.9</v>
      </c>
      <c r="S633">
        <v>4.3</v>
      </c>
      <c r="T633">
        <v>4.5999999999999996</v>
      </c>
      <c r="U633" t="s">
        <v>75</v>
      </c>
      <c r="V633">
        <f t="shared" si="9"/>
        <v>0</v>
      </c>
    </row>
    <row r="634" spans="1:22" hidden="1" x14ac:dyDescent="0.3">
      <c r="A634" s="1">
        <v>45357</v>
      </c>
      <c r="B634" s="2">
        <v>0.95203703703703701</v>
      </c>
      <c r="C634" t="s">
        <v>1489</v>
      </c>
      <c r="D634" t="s">
        <v>37</v>
      </c>
      <c r="E634" t="s">
        <v>1490</v>
      </c>
      <c r="F634" t="s">
        <v>59</v>
      </c>
      <c r="G634" t="s">
        <v>784</v>
      </c>
      <c r="H634" t="s">
        <v>356</v>
      </c>
      <c r="I634">
        <v>4.3</v>
      </c>
      <c r="J634">
        <v>17.7</v>
      </c>
      <c r="L634" t="s">
        <v>27</v>
      </c>
      <c r="N634" t="s">
        <v>27</v>
      </c>
      <c r="P634" t="s">
        <v>27</v>
      </c>
      <c r="Q634">
        <v>499</v>
      </c>
      <c r="R634">
        <v>49.3</v>
      </c>
      <c r="S634">
        <v>3.4</v>
      </c>
      <c r="T634">
        <v>4.9000000000000004</v>
      </c>
      <c r="U634" t="s">
        <v>35</v>
      </c>
      <c r="V634">
        <f t="shared" si="9"/>
        <v>0</v>
      </c>
    </row>
    <row r="635" spans="1:22" hidden="1" x14ac:dyDescent="0.3">
      <c r="A635" s="1">
        <v>45319</v>
      </c>
      <c r="B635" s="2">
        <v>0.63568287037037041</v>
      </c>
      <c r="C635" t="s">
        <v>1491</v>
      </c>
      <c r="D635" t="s">
        <v>107</v>
      </c>
      <c r="E635" t="s">
        <v>1492</v>
      </c>
      <c r="F635" t="s">
        <v>59</v>
      </c>
      <c r="G635" t="s">
        <v>226</v>
      </c>
      <c r="H635" t="s">
        <v>726</v>
      </c>
      <c r="I635">
        <v>7.7</v>
      </c>
      <c r="K635">
        <v>1</v>
      </c>
      <c r="L635" t="s">
        <v>477</v>
      </c>
      <c r="N635" t="s">
        <v>27</v>
      </c>
      <c r="P635" t="s">
        <v>27</v>
      </c>
      <c r="U635" t="s">
        <v>27</v>
      </c>
      <c r="V635">
        <f t="shared" si="9"/>
        <v>1</v>
      </c>
    </row>
    <row r="636" spans="1:22" x14ac:dyDescent="0.3">
      <c r="A636" s="1">
        <v>45469</v>
      </c>
      <c r="B636" s="2">
        <v>0.29759259259259258</v>
      </c>
      <c r="C636" t="s">
        <v>1493</v>
      </c>
      <c r="D636" t="s">
        <v>37</v>
      </c>
      <c r="E636" t="s">
        <v>1494</v>
      </c>
      <c r="F636" t="s">
        <v>45</v>
      </c>
      <c r="G636" t="s">
        <v>280</v>
      </c>
      <c r="H636" t="s">
        <v>461</v>
      </c>
      <c r="I636">
        <v>8.8000000000000007</v>
      </c>
      <c r="J636">
        <v>15.9</v>
      </c>
      <c r="K636">
        <v>0</v>
      </c>
      <c r="L636" t="s">
        <v>27</v>
      </c>
      <c r="M636">
        <v>0</v>
      </c>
      <c r="N636" t="s">
        <v>27</v>
      </c>
      <c r="O636">
        <v>0</v>
      </c>
      <c r="P636" t="s">
        <v>27</v>
      </c>
      <c r="Q636">
        <v>296</v>
      </c>
      <c r="R636">
        <v>18.489999999999998</v>
      </c>
      <c r="S636">
        <v>4.3</v>
      </c>
      <c r="T636">
        <v>4.9000000000000004</v>
      </c>
      <c r="U636" t="s">
        <v>35</v>
      </c>
      <c r="V636">
        <f t="shared" si="9"/>
        <v>0</v>
      </c>
    </row>
    <row r="637" spans="1:22" x14ac:dyDescent="0.3">
      <c r="A637" s="1">
        <v>45564</v>
      </c>
      <c r="B637" s="2">
        <v>0.71869212962962958</v>
      </c>
      <c r="C637" t="s">
        <v>1495</v>
      </c>
      <c r="D637" t="s">
        <v>107</v>
      </c>
      <c r="E637" t="s">
        <v>1496</v>
      </c>
      <c r="F637" t="s">
        <v>45</v>
      </c>
      <c r="G637" t="s">
        <v>155</v>
      </c>
      <c r="H637" t="s">
        <v>198</v>
      </c>
      <c r="I637">
        <v>20</v>
      </c>
      <c r="J637">
        <v>0</v>
      </c>
      <c r="K637">
        <v>1</v>
      </c>
      <c r="L637" t="s">
        <v>407</v>
      </c>
      <c r="M637">
        <v>0</v>
      </c>
      <c r="N637" t="s">
        <v>27</v>
      </c>
      <c r="O637">
        <v>0</v>
      </c>
      <c r="P637" t="s">
        <v>27</v>
      </c>
      <c r="Q637">
        <v>0</v>
      </c>
      <c r="R637">
        <v>0</v>
      </c>
      <c r="S637">
        <v>0</v>
      </c>
      <c r="T637">
        <v>0</v>
      </c>
      <c r="U637" t="s">
        <v>27</v>
      </c>
      <c r="V637">
        <f t="shared" si="9"/>
        <v>1</v>
      </c>
    </row>
    <row r="638" spans="1:22" hidden="1" x14ac:dyDescent="0.3">
      <c r="A638" s="1">
        <v>45470</v>
      </c>
      <c r="B638" s="2">
        <v>0.34184027777777776</v>
      </c>
      <c r="C638" t="s">
        <v>1497</v>
      </c>
      <c r="D638" t="s">
        <v>37</v>
      </c>
      <c r="E638" t="s">
        <v>1498</v>
      </c>
      <c r="F638" t="s">
        <v>39</v>
      </c>
      <c r="G638" t="s">
        <v>428</v>
      </c>
      <c r="H638" t="s">
        <v>547</v>
      </c>
      <c r="I638">
        <v>3.9</v>
      </c>
      <c r="J638">
        <v>19.899999999999999</v>
      </c>
      <c r="L638" t="s">
        <v>27</v>
      </c>
      <c r="N638" t="s">
        <v>27</v>
      </c>
      <c r="P638" t="s">
        <v>27</v>
      </c>
      <c r="Q638">
        <v>167</v>
      </c>
      <c r="R638">
        <v>33.22</v>
      </c>
      <c r="S638">
        <v>3.1</v>
      </c>
      <c r="T638">
        <v>3.6</v>
      </c>
      <c r="U638" t="s">
        <v>138</v>
      </c>
      <c r="V638">
        <f t="shared" si="9"/>
        <v>0</v>
      </c>
    </row>
    <row r="639" spans="1:22" hidden="1" x14ac:dyDescent="0.3">
      <c r="A639" s="1">
        <v>45473</v>
      </c>
      <c r="B639" s="2">
        <v>0.59280092592592593</v>
      </c>
      <c r="C639" t="s">
        <v>1499</v>
      </c>
      <c r="D639" t="s">
        <v>84</v>
      </c>
      <c r="E639" t="s">
        <v>1500</v>
      </c>
      <c r="F639" t="s">
        <v>39</v>
      </c>
      <c r="G639" t="s">
        <v>473</v>
      </c>
      <c r="H639" t="s">
        <v>327</v>
      </c>
      <c r="I639">
        <v>10.4</v>
      </c>
      <c r="L639" t="s">
        <v>27</v>
      </c>
      <c r="M639">
        <v>1</v>
      </c>
      <c r="N639" t="s">
        <v>88</v>
      </c>
      <c r="P639" t="s">
        <v>27</v>
      </c>
      <c r="U639" t="s">
        <v>27</v>
      </c>
      <c r="V639">
        <f t="shared" si="9"/>
        <v>1</v>
      </c>
    </row>
    <row r="640" spans="1:22" hidden="1" x14ac:dyDescent="0.3">
      <c r="A640" s="1">
        <v>45481</v>
      </c>
      <c r="B640" s="2">
        <v>0.96120370370370367</v>
      </c>
      <c r="C640" t="s">
        <v>1501</v>
      </c>
      <c r="D640" t="s">
        <v>84</v>
      </c>
      <c r="E640" t="s">
        <v>1502</v>
      </c>
      <c r="F640" t="s">
        <v>39</v>
      </c>
      <c r="G640" t="s">
        <v>614</v>
      </c>
      <c r="H640" t="s">
        <v>806</v>
      </c>
      <c r="I640">
        <v>6.9</v>
      </c>
      <c r="L640" t="s">
        <v>27</v>
      </c>
      <c r="M640">
        <v>1</v>
      </c>
      <c r="N640" t="s">
        <v>88</v>
      </c>
      <c r="P640" t="s">
        <v>27</v>
      </c>
      <c r="U640" t="s">
        <v>27</v>
      </c>
      <c r="V640">
        <f t="shared" si="9"/>
        <v>1</v>
      </c>
    </row>
    <row r="641" spans="1:22" hidden="1" x14ac:dyDescent="0.3">
      <c r="A641" s="1">
        <v>45596</v>
      </c>
      <c r="B641" s="2">
        <v>0.7510648148148148</v>
      </c>
      <c r="C641" t="s">
        <v>1503</v>
      </c>
      <c r="D641" t="s">
        <v>84</v>
      </c>
      <c r="E641" t="s">
        <v>1504</v>
      </c>
      <c r="F641" t="s">
        <v>135</v>
      </c>
      <c r="G641" t="s">
        <v>361</v>
      </c>
      <c r="H641" t="s">
        <v>141</v>
      </c>
      <c r="I641">
        <v>11.6</v>
      </c>
      <c r="L641" t="s">
        <v>27</v>
      </c>
      <c r="M641">
        <v>1</v>
      </c>
      <c r="N641" t="s">
        <v>156</v>
      </c>
      <c r="P641" t="s">
        <v>27</v>
      </c>
      <c r="U641" t="s">
        <v>27</v>
      </c>
      <c r="V641">
        <f t="shared" si="9"/>
        <v>1</v>
      </c>
    </row>
    <row r="642" spans="1:22" hidden="1" x14ac:dyDescent="0.3">
      <c r="A642" s="1">
        <v>45305</v>
      </c>
      <c r="B642" s="2">
        <v>0.45096064814814812</v>
      </c>
      <c r="C642" t="s">
        <v>1505</v>
      </c>
      <c r="D642" t="s">
        <v>37</v>
      </c>
      <c r="E642" t="s">
        <v>1506</v>
      </c>
      <c r="F642" t="s">
        <v>39</v>
      </c>
      <c r="G642" t="s">
        <v>214</v>
      </c>
      <c r="H642" t="s">
        <v>115</v>
      </c>
      <c r="I642">
        <v>13.7</v>
      </c>
      <c r="J642">
        <v>19.7</v>
      </c>
      <c r="L642" t="s">
        <v>27</v>
      </c>
      <c r="N642" t="s">
        <v>27</v>
      </c>
      <c r="P642" t="s">
        <v>27</v>
      </c>
      <c r="Q642">
        <v>824</v>
      </c>
      <c r="R642">
        <v>2.38</v>
      </c>
      <c r="S642">
        <v>4</v>
      </c>
      <c r="T642">
        <v>4.7</v>
      </c>
      <c r="U642" t="s">
        <v>35</v>
      </c>
      <c r="V642">
        <f t="shared" ref="V642:V705" si="10">SUM(K642,M642)</f>
        <v>0</v>
      </c>
    </row>
    <row r="643" spans="1:22" hidden="1" x14ac:dyDescent="0.3">
      <c r="A643" s="1">
        <v>45417</v>
      </c>
      <c r="B643" s="2">
        <v>0.4919675925925926</v>
      </c>
      <c r="C643" t="s">
        <v>1507</v>
      </c>
      <c r="D643" t="s">
        <v>37</v>
      </c>
      <c r="E643" t="s">
        <v>1508</v>
      </c>
      <c r="F643" t="s">
        <v>39</v>
      </c>
      <c r="G643" t="s">
        <v>319</v>
      </c>
      <c r="H643" t="s">
        <v>180</v>
      </c>
      <c r="I643">
        <v>4.9000000000000004</v>
      </c>
      <c r="J643">
        <v>37.1</v>
      </c>
      <c r="L643" t="s">
        <v>27</v>
      </c>
      <c r="N643" t="s">
        <v>27</v>
      </c>
      <c r="P643" t="s">
        <v>27</v>
      </c>
      <c r="Q643">
        <v>407</v>
      </c>
      <c r="R643">
        <v>34.200000000000003</v>
      </c>
      <c r="S643">
        <v>4.7</v>
      </c>
      <c r="T643">
        <v>4.4000000000000004</v>
      </c>
      <c r="U643" t="s">
        <v>75</v>
      </c>
      <c r="V643">
        <f t="shared" si="10"/>
        <v>0</v>
      </c>
    </row>
    <row r="644" spans="1:22" hidden="1" x14ac:dyDescent="0.3">
      <c r="A644" s="1">
        <v>45366</v>
      </c>
      <c r="B644" s="2">
        <v>0.21862268518518518</v>
      </c>
      <c r="C644" t="s">
        <v>1509</v>
      </c>
      <c r="D644" t="s">
        <v>37</v>
      </c>
      <c r="E644" t="s">
        <v>1510</v>
      </c>
      <c r="F644" t="s">
        <v>31</v>
      </c>
      <c r="G644" t="s">
        <v>232</v>
      </c>
      <c r="H644" t="s">
        <v>539</v>
      </c>
      <c r="I644">
        <v>7.6</v>
      </c>
      <c r="J644">
        <v>19.8</v>
      </c>
      <c r="L644" t="s">
        <v>27</v>
      </c>
      <c r="N644" t="s">
        <v>27</v>
      </c>
      <c r="P644" t="s">
        <v>27</v>
      </c>
      <c r="Q644">
        <v>752</v>
      </c>
      <c r="R644">
        <v>3.59</v>
      </c>
      <c r="S644">
        <v>3.1</v>
      </c>
      <c r="T644">
        <v>4.2</v>
      </c>
      <c r="U644" t="s">
        <v>98</v>
      </c>
      <c r="V644">
        <f t="shared" si="10"/>
        <v>0</v>
      </c>
    </row>
    <row r="645" spans="1:22" hidden="1" x14ac:dyDescent="0.3">
      <c r="A645" s="1">
        <v>45624</v>
      </c>
      <c r="B645" s="2">
        <v>0.80082175925925925</v>
      </c>
      <c r="C645" t="s">
        <v>1511</v>
      </c>
      <c r="D645" t="s">
        <v>37</v>
      </c>
      <c r="E645" t="s">
        <v>1512</v>
      </c>
      <c r="F645" t="s">
        <v>31</v>
      </c>
      <c r="G645" t="s">
        <v>361</v>
      </c>
      <c r="H645" t="s">
        <v>201</v>
      </c>
      <c r="I645">
        <v>9.6999999999999993</v>
      </c>
      <c r="J645">
        <v>41.9</v>
      </c>
      <c r="L645" t="s">
        <v>27</v>
      </c>
      <c r="N645" t="s">
        <v>27</v>
      </c>
      <c r="P645" t="s">
        <v>27</v>
      </c>
      <c r="Q645">
        <v>354</v>
      </c>
      <c r="R645">
        <v>30.56</v>
      </c>
      <c r="S645">
        <v>4.5</v>
      </c>
      <c r="T645">
        <v>4.5999999999999996</v>
      </c>
      <c r="U645" t="s">
        <v>35</v>
      </c>
      <c r="V645">
        <f t="shared" si="10"/>
        <v>0</v>
      </c>
    </row>
    <row r="646" spans="1:22" hidden="1" x14ac:dyDescent="0.3">
      <c r="A646" s="1">
        <v>45482</v>
      </c>
      <c r="B646" s="2">
        <v>0.74319444444444449</v>
      </c>
      <c r="C646" t="s">
        <v>1513</v>
      </c>
      <c r="D646" t="s">
        <v>37</v>
      </c>
      <c r="E646" t="s">
        <v>1514</v>
      </c>
      <c r="F646" t="s">
        <v>31</v>
      </c>
      <c r="G646" t="s">
        <v>373</v>
      </c>
      <c r="H646" t="s">
        <v>731</v>
      </c>
      <c r="I646">
        <v>14.3</v>
      </c>
      <c r="J646">
        <v>24.4</v>
      </c>
      <c r="L646" t="s">
        <v>27</v>
      </c>
      <c r="N646" t="s">
        <v>27</v>
      </c>
      <c r="P646" t="s">
        <v>27</v>
      </c>
      <c r="Q646">
        <v>164</v>
      </c>
      <c r="R646">
        <v>13.69</v>
      </c>
      <c r="S646">
        <v>3.6</v>
      </c>
      <c r="T646">
        <v>4.9000000000000004</v>
      </c>
      <c r="U646" t="s">
        <v>35</v>
      </c>
      <c r="V646">
        <f t="shared" si="10"/>
        <v>0</v>
      </c>
    </row>
    <row r="647" spans="1:22" x14ac:dyDescent="0.3">
      <c r="A647" s="1">
        <v>45317</v>
      </c>
      <c r="B647" s="2">
        <v>0.35642361111111109</v>
      </c>
      <c r="C647" t="s">
        <v>1515</v>
      </c>
      <c r="D647" t="s">
        <v>37</v>
      </c>
      <c r="E647" t="s">
        <v>1516</v>
      </c>
      <c r="F647" t="s">
        <v>50</v>
      </c>
      <c r="G647" t="s">
        <v>87</v>
      </c>
      <c r="H647" t="s">
        <v>118</v>
      </c>
      <c r="I647">
        <v>11.5</v>
      </c>
      <c r="J647">
        <v>16.600000000000001</v>
      </c>
      <c r="K647">
        <v>0</v>
      </c>
      <c r="L647" t="s">
        <v>27</v>
      </c>
      <c r="M647">
        <v>0</v>
      </c>
      <c r="N647" t="s">
        <v>27</v>
      </c>
      <c r="O647">
        <v>0</v>
      </c>
      <c r="P647" t="s">
        <v>27</v>
      </c>
      <c r="Q647">
        <v>392</v>
      </c>
      <c r="R647">
        <v>45.56</v>
      </c>
      <c r="S647">
        <v>4.0999999999999996</v>
      </c>
      <c r="T647">
        <v>4.5999999999999996</v>
      </c>
      <c r="U647" t="s">
        <v>35</v>
      </c>
      <c r="V647">
        <f t="shared" si="10"/>
        <v>0</v>
      </c>
    </row>
    <row r="648" spans="1:22" hidden="1" x14ac:dyDescent="0.3">
      <c r="A648" s="1">
        <v>45535</v>
      </c>
      <c r="B648" s="2">
        <v>0.38427083333333334</v>
      </c>
      <c r="C648" t="s">
        <v>1517</v>
      </c>
      <c r="D648" t="s">
        <v>84</v>
      </c>
      <c r="E648" t="s">
        <v>1518</v>
      </c>
      <c r="F648" t="s">
        <v>59</v>
      </c>
      <c r="G648" t="s">
        <v>353</v>
      </c>
      <c r="H648" t="s">
        <v>64</v>
      </c>
      <c r="I648">
        <v>7.9</v>
      </c>
      <c r="L648" t="s">
        <v>27</v>
      </c>
      <c r="M648">
        <v>1</v>
      </c>
      <c r="N648" t="s">
        <v>156</v>
      </c>
      <c r="P648" t="s">
        <v>27</v>
      </c>
      <c r="U648" t="s">
        <v>27</v>
      </c>
      <c r="V648">
        <f t="shared" si="10"/>
        <v>1</v>
      </c>
    </row>
    <row r="649" spans="1:22" x14ac:dyDescent="0.3">
      <c r="A649" s="1">
        <v>45298</v>
      </c>
      <c r="B649" s="2">
        <v>0.56986111111111115</v>
      </c>
      <c r="C649" t="s">
        <v>1519</v>
      </c>
      <c r="D649" t="s">
        <v>37</v>
      </c>
      <c r="E649" t="s">
        <v>1520</v>
      </c>
      <c r="F649" t="s">
        <v>50</v>
      </c>
      <c r="G649" t="s">
        <v>225</v>
      </c>
      <c r="H649" t="s">
        <v>623</v>
      </c>
      <c r="I649">
        <v>9.3000000000000007</v>
      </c>
      <c r="J649">
        <v>28.7</v>
      </c>
      <c r="K649">
        <v>0</v>
      </c>
      <c r="L649" t="s">
        <v>27</v>
      </c>
      <c r="M649">
        <v>0</v>
      </c>
      <c r="N649" t="s">
        <v>27</v>
      </c>
      <c r="O649">
        <v>0</v>
      </c>
      <c r="P649" t="s">
        <v>27</v>
      </c>
      <c r="Q649">
        <v>389</v>
      </c>
      <c r="R649">
        <v>42.16</v>
      </c>
      <c r="S649">
        <v>4.5</v>
      </c>
      <c r="T649">
        <v>4.3</v>
      </c>
      <c r="U649" t="s">
        <v>138</v>
      </c>
      <c r="V649">
        <f t="shared" si="10"/>
        <v>0</v>
      </c>
    </row>
    <row r="650" spans="1:22" hidden="1" x14ac:dyDescent="0.3">
      <c r="A650" s="1">
        <v>45463</v>
      </c>
      <c r="B650" s="2">
        <v>0.8089467592592593</v>
      </c>
      <c r="C650" t="s">
        <v>1521</v>
      </c>
      <c r="D650" t="s">
        <v>37</v>
      </c>
      <c r="E650" t="s">
        <v>1522</v>
      </c>
      <c r="F650" t="s">
        <v>39</v>
      </c>
      <c r="G650" t="s">
        <v>552</v>
      </c>
      <c r="H650" t="s">
        <v>476</v>
      </c>
      <c r="I650">
        <v>5.4</v>
      </c>
      <c r="J650">
        <v>33.1</v>
      </c>
      <c r="L650" t="s">
        <v>27</v>
      </c>
      <c r="N650" t="s">
        <v>27</v>
      </c>
      <c r="P650" t="s">
        <v>27</v>
      </c>
      <c r="Q650">
        <v>474</v>
      </c>
      <c r="R650">
        <v>38.28</v>
      </c>
      <c r="S650">
        <v>4.5999999999999996</v>
      </c>
      <c r="T650">
        <v>3.5</v>
      </c>
      <c r="U650" t="s">
        <v>35</v>
      </c>
      <c r="V650">
        <f t="shared" si="10"/>
        <v>0</v>
      </c>
    </row>
    <row r="651" spans="1:22" hidden="1" x14ac:dyDescent="0.3">
      <c r="A651" s="1">
        <v>45318</v>
      </c>
      <c r="B651" s="2">
        <v>0.65807870370370369</v>
      </c>
      <c r="C651" t="s">
        <v>1523</v>
      </c>
      <c r="D651" t="s">
        <v>84</v>
      </c>
      <c r="E651" t="s">
        <v>1524</v>
      </c>
      <c r="F651" t="s">
        <v>39</v>
      </c>
      <c r="G651" t="s">
        <v>542</v>
      </c>
      <c r="H651" t="s">
        <v>46</v>
      </c>
      <c r="I651">
        <v>11.9</v>
      </c>
      <c r="L651" t="s">
        <v>27</v>
      </c>
      <c r="M651">
        <v>1</v>
      </c>
      <c r="N651" t="s">
        <v>156</v>
      </c>
      <c r="P651" t="s">
        <v>27</v>
      </c>
      <c r="U651" t="s">
        <v>27</v>
      </c>
      <c r="V651">
        <f t="shared" si="10"/>
        <v>1</v>
      </c>
    </row>
    <row r="652" spans="1:22" x14ac:dyDescent="0.3">
      <c r="A652" s="1">
        <v>45656</v>
      </c>
      <c r="B652" s="2">
        <v>0.42216435185185186</v>
      </c>
      <c r="C652" t="s">
        <v>1525</v>
      </c>
      <c r="D652" t="s">
        <v>37</v>
      </c>
      <c r="E652" t="s">
        <v>1526</v>
      </c>
      <c r="F652" t="s">
        <v>50</v>
      </c>
      <c r="G652" t="s">
        <v>176</v>
      </c>
      <c r="H652" t="s">
        <v>126</v>
      </c>
      <c r="I652">
        <v>7.8</v>
      </c>
      <c r="J652">
        <v>43.2</v>
      </c>
      <c r="K652">
        <v>0</v>
      </c>
      <c r="L652" t="s">
        <v>27</v>
      </c>
      <c r="M652">
        <v>0</v>
      </c>
      <c r="N652" t="s">
        <v>27</v>
      </c>
      <c r="O652">
        <v>0</v>
      </c>
      <c r="P652" t="s">
        <v>27</v>
      </c>
      <c r="Q652">
        <v>199</v>
      </c>
      <c r="R652">
        <v>31.51</v>
      </c>
      <c r="S652">
        <v>4.7</v>
      </c>
      <c r="T652">
        <v>5</v>
      </c>
      <c r="U652" t="s">
        <v>35</v>
      </c>
      <c r="V652">
        <f t="shared" si="10"/>
        <v>0</v>
      </c>
    </row>
    <row r="653" spans="1:22" hidden="1" x14ac:dyDescent="0.3">
      <c r="A653" s="1">
        <v>45478</v>
      </c>
      <c r="B653" s="2">
        <v>0.69395833333333334</v>
      </c>
      <c r="C653" t="s">
        <v>1527</v>
      </c>
      <c r="D653" t="s">
        <v>22</v>
      </c>
      <c r="E653" t="s">
        <v>1528</v>
      </c>
      <c r="F653" t="s">
        <v>39</v>
      </c>
      <c r="G653" t="s">
        <v>109</v>
      </c>
      <c r="H653" t="s">
        <v>197</v>
      </c>
      <c r="L653" t="s">
        <v>27</v>
      </c>
      <c r="N653" t="s">
        <v>27</v>
      </c>
      <c r="P653" t="s">
        <v>27</v>
      </c>
      <c r="U653" t="s">
        <v>27</v>
      </c>
      <c r="V653">
        <f t="shared" si="10"/>
        <v>0</v>
      </c>
    </row>
    <row r="654" spans="1:22" hidden="1" x14ac:dyDescent="0.3">
      <c r="A654" s="1">
        <v>45612</v>
      </c>
      <c r="B654" s="2">
        <v>5.0694444444444445E-2</v>
      </c>
      <c r="C654" t="s">
        <v>1529</v>
      </c>
      <c r="D654" t="s">
        <v>37</v>
      </c>
      <c r="E654" t="s">
        <v>1530</v>
      </c>
      <c r="F654" t="s">
        <v>39</v>
      </c>
      <c r="G654" t="s">
        <v>539</v>
      </c>
      <c r="H654" t="s">
        <v>160</v>
      </c>
      <c r="I654">
        <v>14.9</v>
      </c>
      <c r="J654">
        <v>16.899999999999999</v>
      </c>
      <c r="L654" t="s">
        <v>27</v>
      </c>
      <c r="N654" t="s">
        <v>27</v>
      </c>
      <c r="P654" t="s">
        <v>27</v>
      </c>
      <c r="Q654">
        <v>1428</v>
      </c>
      <c r="R654">
        <v>42.45</v>
      </c>
      <c r="S654">
        <v>4.4000000000000004</v>
      </c>
      <c r="T654">
        <v>4.2</v>
      </c>
      <c r="U654" t="s">
        <v>98</v>
      </c>
      <c r="V654">
        <f t="shared" si="10"/>
        <v>0</v>
      </c>
    </row>
    <row r="655" spans="1:22" hidden="1" x14ac:dyDescent="0.3">
      <c r="A655" s="1">
        <v>45593</v>
      </c>
      <c r="B655" s="2">
        <v>0.81415509259259256</v>
      </c>
      <c r="C655" t="s">
        <v>1531</v>
      </c>
      <c r="D655" t="s">
        <v>37</v>
      </c>
      <c r="E655" t="s">
        <v>1532</v>
      </c>
      <c r="F655" t="s">
        <v>24</v>
      </c>
      <c r="G655" t="s">
        <v>86</v>
      </c>
      <c r="H655" t="s">
        <v>523</v>
      </c>
      <c r="I655">
        <v>8.8000000000000007</v>
      </c>
      <c r="J655">
        <v>26.8</v>
      </c>
      <c r="L655" t="s">
        <v>27</v>
      </c>
      <c r="N655" t="s">
        <v>27</v>
      </c>
      <c r="P655" t="s">
        <v>27</v>
      </c>
      <c r="Q655">
        <v>85</v>
      </c>
      <c r="R655">
        <v>16.059999999999999</v>
      </c>
      <c r="S655">
        <v>3.9</v>
      </c>
      <c r="T655">
        <v>4.5999999999999996</v>
      </c>
      <c r="U655" t="s">
        <v>75</v>
      </c>
      <c r="V655">
        <f t="shared" si="10"/>
        <v>0</v>
      </c>
    </row>
    <row r="656" spans="1:22" hidden="1" x14ac:dyDescent="0.3">
      <c r="A656" s="1">
        <v>45544</v>
      </c>
      <c r="B656" s="2">
        <v>0.29467592592592595</v>
      </c>
      <c r="C656" t="s">
        <v>1533</v>
      </c>
      <c r="D656" t="s">
        <v>22</v>
      </c>
      <c r="E656" t="s">
        <v>1534</v>
      </c>
      <c r="F656" t="s">
        <v>31</v>
      </c>
      <c r="G656" t="s">
        <v>129</v>
      </c>
      <c r="H656" t="s">
        <v>51</v>
      </c>
      <c r="L656" t="s">
        <v>27</v>
      </c>
      <c r="N656" t="s">
        <v>27</v>
      </c>
      <c r="P656" t="s">
        <v>27</v>
      </c>
      <c r="U656" t="s">
        <v>27</v>
      </c>
      <c r="V656">
        <f t="shared" si="10"/>
        <v>0</v>
      </c>
    </row>
    <row r="657" spans="1:22" x14ac:dyDescent="0.3">
      <c r="A657" s="1">
        <v>45333</v>
      </c>
      <c r="B657" s="2">
        <v>0.62494212962962958</v>
      </c>
      <c r="C657" t="s">
        <v>1535</v>
      </c>
      <c r="D657" t="s">
        <v>37</v>
      </c>
      <c r="E657" t="s">
        <v>1536</v>
      </c>
      <c r="F657" t="s">
        <v>50</v>
      </c>
      <c r="G657" t="s">
        <v>614</v>
      </c>
      <c r="H657" t="s">
        <v>115</v>
      </c>
      <c r="I657">
        <v>9.5</v>
      </c>
      <c r="J657">
        <v>22.5</v>
      </c>
      <c r="K657">
        <v>0</v>
      </c>
      <c r="L657" t="s">
        <v>27</v>
      </c>
      <c r="M657">
        <v>0</v>
      </c>
      <c r="N657" t="s">
        <v>27</v>
      </c>
      <c r="O657">
        <v>0</v>
      </c>
      <c r="P657" t="s">
        <v>27</v>
      </c>
      <c r="Q657">
        <v>550</v>
      </c>
      <c r="R657">
        <v>38.24</v>
      </c>
      <c r="S657">
        <v>4.5</v>
      </c>
      <c r="T657">
        <v>4.5</v>
      </c>
      <c r="U657" t="s">
        <v>35</v>
      </c>
      <c r="V657">
        <f t="shared" si="10"/>
        <v>0</v>
      </c>
    </row>
    <row r="658" spans="1:22" hidden="1" x14ac:dyDescent="0.3">
      <c r="A658" s="1">
        <v>45352</v>
      </c>
      <c r="B658" s="2">
        <v>0.66315972222222219</v>
      </c>
      <c r="C658" t="s">
        <v>1537</v>
      </c>
      <c r="D658" t="s">
        <v>37</v>
      </c>
      <c r="E658" t="s">
        <v>1538</v>
      </c>
      <c r="F658" t="s">
        <v>39</v>
      </c>
      <c r="G658" t="s">
        <v>731</v>
      </c>
      <c r="H658" t="s">
        <v>188</v>
      </c>
      <c r="I658">
        <v>12.2</v>
      </c>
      <c r="J658">
        <v>20.5</v>
      </c>
      <c r="L658" t="s">
        <v>27</v>
      </c>
      <c r="N658" t="s">
        <v>27</v>
      </c>
      <c r="P658" t="s">
        <v>27</v>
      </c>
      <c r="Q658">
        <v>988</v>
      </c>
      <c r="R658">
        <v>22.13</v>
      </c>
      <c r="S658">
        <v>4.2</v>
      </c>
      <c r="T658">
        <v>4.5999999999999996</v>
      </c>
      <c r="U658" t="s">
        <v>35</v>
      </c>
      <c r="V658">
        <f t="shared" si="10"/>
        <v>0</v>
      </c>
    </row>
    <row r="659" spans="1:22" hidden="1" x14ac:dyDescent="0.3">
      <c r="A659" s="1">
        <v>45399</v>
      </c>
      <c r="B659" s="2">
        <v>0.75091435185185185</v>
      </c>
      <c r="C659" t="s">
        <v>1539</v>
      </c>
      <c r="D659" t="s">
        <v>22</v>
      </c>
      <c r="E659" t="s">
        <v>1540</v>
      </c>
      <c r="F659" t="s">
        <v>31</v>
      </c>
      <c r="G659" t="s">
        <v>56</v>
      </c>
      <c r="H659" t="s">
        <v>795</v>
      </c>
      <c r="L659" t="s">
        <v>27</v>
      </c>
      <c r="N659" t="s">
        <v>27</v>
      </c>
      <c r="P659" t="s">
        <v>27</v>
      </c>
      <c r="U659" t="s">
        <v>27</v>
      </c>
      <c r="V659">
        <f t="shared" si="10"/>
        <v>0</v>
      </c>
    </row>
    <row r="660" spans="1:22" hidden="1" x14ac:dyDescent="0.3">
      <c r="A660" s="1">
        <v>45435</v>
      </c>
      <c r="B660" s="2">
        <v>0.50533564814814813</v>
      </c>
      <c r="C660" t="s">
        <v>1541</v>
      </c>
      <c r="D660" t="s">
        <v>37</v>
      </c>
      <c r="E660" t="s">
        <v>1542</v>
      </c>
      <c r="F660" t="s">
        <v>59</v>
      </c>
      <c r="G660" t="s">
        <v>118</v>
      </c>
      <c r="H660" t="s">
        <v>151</v>
      </c>
      <c r="I660">
        <v>3.3</v>
      </c>
      <c r="J660">
        <v>32.1</v>
      </c>
      <c r="L660" t="s">
        <v>27</v>
      </c>
      <c r="N660" t="s">
        <v>27</v>
      </c>
      <c r="P660" t="s">
        <v>27</v>
      </c>
      <c r="Q660">
        <v>112</v>
      </c>
      <c r="R660">
        <v>20.079999999999998</v>
      </c>
      <c r="S660">
        <v>3.3</v>
      </c>
      <c r="T660">
        <v>4.9000000000000004</v>
      </c>
      <c r="U660" t="s">
        <v>75</v>
      </c>
      <c r="V660">
        <f t="shared" si="10"/>
        <v>0</v>
      </c>
    </row>
    <row r="661" spans="1:22" x14ac:dyDescent="0.3">
      <c r="A661" s="1">
        <v>45571</v>
      </c>
      <c r="B661" s="2">
        <v>0.80637731481481478</v>
      </c>
      <c r="C661" t="s">
        <v>1543</v>
      </c>
      <c r="D661" t="s">
        <v>84</v>
      </c>
      <c r="E661" t="s">
        <v>1544</v>
      </c>
      <c r="F661" t="s">
        <v>50</v>
      </c>
      <c r="G661" t="s">
        <v>441</v>
      </c>
      <c r="H661" t="s">
        <v>151</v>
      </c>
      <c r="I661">
        <v>4.7</v>
      </c>
      <c r="J661">
        <v>0</v>
      </c>
      <c r="K661">
        <v>0</v>
      </c>
      <c r="L661" t="s">
        <v>27</v>
      </c>
      <c r="M661">
        <v>1</v>
      </c>
      <c r="N661" t="s">
        <v>324</v>
      </c>
      <c r="O661">
        <v>0</v>
      </c>
      <c r="P661" t="s">
        <v>27</v>
      </c>
      <c r="Q661">
        <v>0</v>
      </c>
      <c r="R661">
        <v>0</v>
      </c>
      <c r="S661">
        <v>0</v>
      </c>
      <c r="T661">
        <v>0</v>
      </c>
      <c r="U661" t="s">
        <v>27</v>
      </c>
      <c r="V661">
        <f t="shared" si="10"/>
        <v>1</v>
      </c>
    </row>
    <row r="662" spans="1:22" x14ac:dyDescent="0.3">
      <c r="A662" s="1">
        <v>45350</v>
      </c>
      <c r="B662" s="2">
        <v>0.93026620370370372</v>
      </c>
      <c r="C662" t="s">
        <v>1545</v>
      </c>
      <c r="D662" t="s">
        <v>37</v>
      </c>
      <c r="E662" t="s">
        <v>1546</v>
      </c>
      <c r="F662" t="s">
        <v>50</v>
      </c>
      <c r="G662" t="s">
        <v>677</v>
      </c>
      <c r="H662" t="s">
        <v>425</v>
      </c>
      <c r="I662">
        <v>13.5</v>
      </c>
      <c r="J662">
        <v>29.7</v>
      </c>
      <c r="K662">
        <v>0</v>
      </c>
      <c r="L662" t="s">
        <v>27</v>
      </c>
      <c r="M662">
        <v>0</v>
      </c>
      <c r="N662" t="s">
        <v>27</v>
      </c>
      <c r="O662">
        <v>0</v>
      </c>
      <c r="P662" t="s">
        <v>27</v>
      </c>
      <c r="Q662">
        <v>81</v>
      </c>
      <c r="R662">
        <v>45.98</v>
      </c>
      <c r="S662">
        <v>3.5</v>
      </c>
      <c r="T662">
        <v>3.8</v>
      </c>
      <c r="U662" t="s">
        <v>35</v>
      </c>
      <c r="V662">
        <f t="shared" si="10"/>
        <v>0</v>
      </c>
    </row>
    <row r="663" spans="1:22" hidden="1" x14ac:dyDescent="0.3">
      <c r="A663" s="1">
        <v>45490</v>
      </c>
      <c r="B663" s="2">
        <v>0.76541666666666663</v>
      </c>
      <c r="C663" t="s">
        <v>1547</v>
      </c>
      <c r="D663" t="s">
        <v>37</v>
      </c>
      <c r="E663" t="s">
        <v>1548</v>
      </c>
      <c r="F663" t="s">
        <v>59</v>
      </c>
      <c r="G663" t="s">
        <v>485</v>
      </c>
      <c r="H663" t="s">
        <v>268</v>
      </c>
      <c r="I663">
        <v>3.7</v>
      </c>
      <c r="J663">
        <v>42.8</v>
      </c>
      <c r="L663" t="s">
        <v>27</v>
      </c>
      <c r="N663" t="s">
        <v>27</v>
      </c>
      <c r="P663" t="s">
        <v>27</v>
      </c>
      <c r="Q663">
        <v>262</v>
      </c>
      <c r="R663">
        <v>10.94</v>
      </c>
      <c r="S663">
        <v>4.2</v>
      </c>
      <c r="T663">
        <v>4.2</v>
      </c>
      <c r="U663" t="s">
        <v>35</v>
      </c>
      <c r="V663">
        <f t="shared" si="10"/>
        <v>0</v>
      </c>
    </row>
    <row r="664" spans="1:22" hidden="1" x14ac:dyDescent="0.3">
      <c r="A664" s="1">
        <v>45533</v>
      </c>
      <c r="B664" s="2">
        <v>0.85342592592592592</v>
      </c>
      <c r="C664" t="s">
        <v>1549</v>
      </c>
      <c r="D664" t="s">
        <v>37</v>
      </c>
      <c r="E664" t="s">
        <v>1550</v>
      </c>
      <c r="F664" t="s">
        <v>39</v>
      </c>
      <c r="G664" t="s">
        <v>207</v>
      </c>
      <c r="H664" t="s">
        <v>61</v>
      </c>
      <c r="I664">
        <v>10.4</v>
      </c>
      <c r="J664">
        <v>31</v>
      </c>
      <c r="L664" t="s">
        <v>27</v>
      </c>
      <c r="N664" t="s">
        <v>27</v>
      </c>
      <c r="P664" t="s">
        <v>27</v>
      </c>
      <c r="Q664">
        <v>259</v>
      </c>
      <c r="R664">
        <v>49.84</v>
      </c>
      <c r="S664">
        <v>3.8</v>
      </c>
      <c r="T664">
        <v>4.3</v>
      </c>
      <c r="U664" t="s">
        <v>98</v>
      </c>
      <c r="V664">
        <f t="shared" si="10"/>
        <v>0</v>
      </c>
    </row>
    <row r="665" spans="1:22" x14ac:dyDescent="0.3">
      <c r="A665" s="1">
        <v>45445</v>
      </c>
      <c r="B665" s="2">
        <v>0.59297453703703706</v>
      </c>
      <c r="C665" t="s">
        <v>1551</v>
      </c>
      <c r="D665" t="s">
        <v>37</v>
      </c>
      <c r="E665" t="s">
        <v>1552</v>
      </c>
      <c r="F665" t="s">
        <v>45</v>
      </c>
      <c r="G665" t="s">
        <v>176</v>
      </c>
      <c r="H665" t="s">
        <v>378</v>
      </c>
      <c r="I665">
        <v>8.8000000000000007</v>
      </c>
      <c r="J665">
        <v>33.1</v>
      </c>
      <c r="K665">
        <v>0</v>
      </c>
      <c r="L665" t="s">
        <v>27</v>
      </c>
      <c r="M665">
        <v>0</v>
      </c>
      <c r="N665" t="s">
        <v>27</v>
      </c>
      <c r="O665">
        <v>0</v>
      </c>
      <c r="P665" t="s">
        <v>27</v>
      </c>
      <c r="Q665">
        <v>1350</v>
      </c>
      <c r="R665">
        <v>24.97</v>
      </c>
      <c r="S665">
        <v>4.7</v>
      </c>
      <c r="T665">
        <v>3.1</v>
      </c>
      <c r="U665" t="s">
        <v>75</v>
      </c>
      <c r="V665">
        <f t="shared" si="10"/>
        <v>0</v>
      </c>
    </row>
    <row r="666" spans="1:22" x14ac:dyDescent="0.3">
      <c r="A666" s="1">
        <v>45642</v>
      </c>
      <c r="B666" s="2">
        <v>0.89067129629629627</v>
      </c>
      <c r="C666" t="s">
        <v>1553</v>
      </c>
      <c r="D666" t="s">
        <v>37</v>
      </c>
      <c r="E666" t="s">
        <v>1554</v>
      </c>
      <c r="F666" t="s">
        <v>45</v>
      </c>
      <c r="G666" t="s">
        <v>114</v>
      </c>
      <c r="H666" t="s">
        <v>109</v>
      </c>
      <c r="I666">
        <v>14.3</v>
      </c>
      <c r="J666">
        <v>23.9</v>
      </c>
      <c r="K666">
        <v>0</v>
      </c>
      <c r="L666" t="s">
        <v>27</v>
      </c>
      <c r="M666">
        <v>0</v>
      </c>
      <c r="N666" t="s">
        <v>27</v>
      </c>
      <c r="O666">
        <v>0</v>
      </c>
      <c r="P666" t="s">
        <v>27</v>
      </c>
      <c r="Q666">
        <v>302</v>
      </c>
      <c r="R666">
        <v>32.94</v>
      </c>
      <c r="S666">
        <v>4.5999999999999996</v>
      </c>
      <c r="T666">
        <v>4.7</v>
      </c>
      <c r="U666" t="s">
        <v>75</v>
      </c>
      <c r="V666">
        <f t="shared" si="10"/>
        <v>0</v>
      </c>
    </row>
    <row r="667" spans="1:22" hidden="1" x14ac:dyDescent="0.3">
      <c r="A667" s="1">
        <v>45496</v>
      </c>
      <c r="B667" s="2">
        <v>0.28825231481481484</v>
      </c>
      <c r="C667" t="s">
        <v>1555</v>
      </c>
      <c r="D667" t="s">
        <v>37</v>
      </c>
      <c r="E667" t="s">
        <v>1556</v>
      </c>
      <c r="F667" t="s">
        <v>31</v>
      </c>
      <c r="G667" t="s">
        <v>176</v>
      </c>
      <c r="H667" t="s">
        <v>572</v>
      </c>
      <c r="I667">
        <v>6.2</v>
      </c>
      <c r="J667">
        <v>23.1</v>
      </c>
      <c r="L667" t="s">
        <v>27</v>
      </c>
      <c r="N667" t="s">
        <v>27</v>
      </c>
      <c r="P667" t="s">
        <v>27</v>
      </c>
      <c r="Q667">
        <v>414</v>
      </c>
      <c r="R667">
        <v>22.9</v>
      </c>
      <c r="S667">
        <v>4.8</v>
      </c>
      <c r="T667">
        <v>4.8</v>
      </c>
      <c r="U667" t="s">
        <v>35</v>
      </c>
      <c r="V667">
        <f t="shared" si="10"/>
        <v>0</v>
      </c>
    </row>
    <row r="668" spans="1:22" hidden="1" x14ac:dyDescent="0.3">
      <c r="A668" s="1">
        <v>45425</v>
      </c>
      <c r="B668" s="2">
        <v>0.78373842592592591</v>
      </c>
      <c r="C668" t="s">
        <v>1557</v>
      </c>
      <c r="D668" t="s">
        <v>37</v>
      </c>
      <c r="E668" t="s">
        <v>1558</v>
      </c>
      <c r="F668" t="s">
        <v>31</v>
      </c>
      <c r="G668" t="s">
        <v>253</v>
      </c>
      <c r="H668" t="s">
        <v>385</v>
      </c>
      <c r="I668">
        <v>2.9</v>
      </c>
      <c r="J668">
        <v>25.1</v>
      </c>
      <c r="L668" t="s">
        <v>27</v>
      </c>
      <c r="N668" t="s">
        <v>27</v>
      </c>
      <c r="P668" t="s">
        <v>27</v>
      </c>
      <c r="Q668">
        <v>135</v>
      </c>
      <c r="R668">
        <v>29.53</v>
      </c>
      <c r="S668">
        <v>4.2</v>
      </c>
      <c r="T668">
        <v>4.3</v>
      </c>
      <c r="U668" t="s">
        <v>75</v>
      </c>
      <c r="V668">
        <f t="shared" si="10"/>
        <v>0</v>
      </c>
    </row>
    <row r="669" spans="1:22" hidden="1" x14ac:dyDescent="0.3">
      <c r="A669" s="1">
        <v>45614</v>
      </c>
      <c r="B669" s="2">
        <v>0.18731481481481482</v>
      </c>
      <c r="C669" t="s">
        <v>1559</v>
      </c>
      <c r="D669" t="s">
        <v>37</v>
      </c>
      <c r="E669" t="s">
        <v>1560</v>
      </c>
      <c r="F669" t="s">
        <v>39</v>
      </c>
      <c r="G669" t="s">
        <v>286</v>
      </c>
      <c r="H669" t="s">
        <v>731</v>
      </c>
      <c r="I669">
        <v>12.3</v>
      </c>
      <c r="J669">
        <v>21.4</v>
      </c>
      <c r="L669" t="s">
        <v>27</v>
      </c>
      <c r="N669" t="s">
        <v>27</v>
      </c>
      <c r="P669" t="s">
        <v>27</v>
      </c>
      <c r="Q669">
        <v>212</v>
      </c>
      <c r="R669">
        <v>32.840000000000003</v>
      </c>
      <c r="S669">
        <v>4.0999999999999996</v>
      </c>
      <c r="T669">
        <v>4.7</v>
      </c>
      <c r="U669" t="s">
        <v>138</v>
      </c>
      <c r="V669">
        <f t="shared" si="10"/>
        <v>0</v>
      </c>
    </row>
    <row r="670" spans="1:22" hidden="1" x14ac:dyDescent="0.3">
      <c r="A670" s="1">
        <v>45556</v>
      </c>
      <c r="B670" s="2">
        <v>0.25018518518518518</v>
      </c>
      <c r="C670" t="s">
        <v>1561</v>
      </c>
      <c r="D670" t="s">
        <v>37</v>
      </c>
      <c r="E670" t="s">
        <v>1562</v>
      </c>
      <c r="F670" t="s">
        <v>39</v>
      </c>
      <c r="G670" t="s">
        <v>701</v>
      </c>
      <c r="H670" t="s">
        <v>280</v>
      </c>
      <c r="I670">
        <v>13.2</v>
      </c>
      <c r="J670">
        <v>32.6</v>
      </c>
      <c r="L670" t="s">
        <v>27</v>
      </c>
      <c r="N670" t="s">
        <v>27</v>
      </c>
      <c r="P670" t="s">
        <v>27</v>
      </c>
      <c r="Q670">
        <v>865</v>
      </c>
      <c r="R670">
        <v>3.77</v>
      </c>
      <c r="S670">
        <v>4.0999999999999996</v>
      </c>
      <c r="T670">
        <v>4.4000000000000004</v>
      </c>
      <c r="U670" t="s">
        <v>35</v>
      </c>
      <c r="V670">
        <f t="shared" si="10"/>
        <v>0</v>
      </c>
    </row>
    <row r="671" spans="1:22" x14ac:dyDescent="0.3">
      <c r="A671" s="1">
        <v>45419</v>
      </c>
      <c r="B671" s="2">
        <v>0.94085648148148149</v>
      </c>
      <c r="C671" t="s">
        <v>1563</v>
      </c>
      <c r="D671" t="s">
        <v>37</v>
      </c>
      <c r="E671" t="s">
        <v>1564</v>
      </c>
      <c r="F671" t="s">
        <v>45</v>
      </c>
      <c r="G671" t="s">
        <v>473</v>
      </c>
      <c r="H671" t="s">
        <v>167</v>
      </c>
      <c r="I671">
        <v>2.6</v>
      </c>
      <c r="J671">
        <v>36.9</v>
      </c>
      <c r="K671">
        <v>0</v>
      </c>
      <c r="L671" t="s">
        <v>27</v>
      </c>
      <c r="M671">
        <v>0</v>
      </c>
      <c r="N671" t="s">
        <v>27</v>
      </c>
      <c r="O671">
        <v>0</v>
      </c>
      <c r="P671" t="s">
        <v>27</v>
      </c>
      <c r="Q671">
        <v>255</v>
      </c>
      <c r="R671">
        <v>24.12</v>
      </c>
      <c r="S671">
        <v>4.2</v>
      </c>
      <c r="T671">
        <v>4.4000000000000004</v>
      </c>
      <c r="U671" t="s">
        <v>35</v>
      </c>
      <c r="V671">
        <f t="shared" si="10"/>
        <v>0</v>
      </c>
    </row>
    <row r="672" spans="1:22" hidden="1" x14ac:dyDescent="0.3">
      <c r="A672" s="1">
        <v>45398</v>
      </c>
      <c r="B672" s="2">
        <v>0.46976851851851853</v>
      </c>
      <c r="C672" t="s">
        <v>1565</v>
      </c>
      <c r="D672" t="s">
        <v>37</v>
      </c>
      <c r="E672" t="s">
        <v>1566</v>
      </c>
      <c r="F672" t="s">
        <v>59</v>
      </c>
      <c r="G672" t="s">
        <v>126</v>
      </c>
      <c r="H672" t="s">
        <v>394</v>
      </c>
      <c r="I672">
        <v>5.6</v>
      </c>
      <c r="J672">
        <v>32.6</v>
      </c>
      <c r="L672" t="s">
        <v>27</v>
      </c>
      <c r="N672" t="s">
        <v>27</v>
      </c>
      <c r="P672" t="s">
        <v>27</v>
      </c>
      <c r="Q672">
        <v>273</v>
      </c>
      <c r="R672">
        <v>38.01</v>
      </c>
      <c r="S672">
        <v>4.0999999999999996</v>
      </c>
      <c r="T672">
        <v>4.2</v>
      </c>
      <c r="U672" t="s">
        <v>138</v>
      </c>
      <c r="V672">
        <f t="shared" si="10"/>
        <v>0</v>
      </c>
    </row>
    <row r="673" spans="1:22" hidden="1" x14ac:dyDescent="0.3">
      <c r="A673" s="1">
        <v>45606</v>
      </c>
      <c r="B673" s="2">
        <v>0.73165509259259254</v>
      </c>
      <c r="C673" t="s">
        <v>1567</v>
      </c>
      <c r="D673" t="s">
        <v>29</v>
      </c>
      <c r="E673" t="s">
        <v>1568</v>
      </c>
      <c r="F673" t="s">
        <v>39</v>
      </c>
      <c r="G673" t="s">
        <v>569</v>
      </c>
      <c r="H673" t="s">
        <v>232</v>
      </c>
      <c r="I673">
        <v>4.5999999999999996</v>
      </c>
      <c r="J673">
        <v>17.2</v>
      </c>
      <c r="L673" t="s">
        <v>27</v>
      </c>
      <c r="N673" t="s">
        <v>27</v>
      </c>
      <c r="O673">
        <v>1</v>
      </c>
      <c r="P673" t="s">
        <v>34</v>
      </c>
      <c r="Q673">
        <v>545</v>
      </c>
      <c r="R673">
        <v>1.67</v>
      </c>
      <c r="U673" t="s">
        <v>35</v>
      </c>
      <c r="V673">
        <f t="shared" si="10"/>
        <v>0</v>
      </c>
    </row>
    <row r="674" spans="1:22" x14ac:dyDescent="0.3">
      <c r="A674" s="1">
        <v>45615</v>
      </c>
      <c r="B674" s="2">
        <v>0.31140046296296298</v>
      </c>
      <c r="C674" t="s">
        <v>1569</v>
      </c>
      <c r="D674" t="s">
        <v>37</v>
      </c>
      <c r="E674" t="s">
        <v>1570</v>
      </c>
      <c r="F674" t="s">
        <v>45</v>
      </c>
      <c r="G674" t="s">
        <v>523</v>
      </c>
      <c r="H674" t="s">
        <v>283</v>
      </c>
      <c r="I674">
        <v>4.5999999999999996</v>
      </c>
      <c r="J674">
        <v>27.3</v>
      </c>
      <c r="K674">
        <v>0</v>
      </c>
      <c r="L674" t="s">
        <v>27</v>
      </c>
      <c r="M674">
        <v>0</v>
      </c>
      <c r="N674" t="s">
        <v>27</v>
      </c>
      <c r="O674">
        <v>0</v>
      </c>
      <c r="P674" t="s">
        <v>27</v>
      </c>
      <c r="Q674">
        <v>477</v>
      </c>
      <c r="R674">
        <v>14.39</v>
      </c>
      <c r="S674">
        <v>4.3</v>
      </c>
      <c r="T674">
        <v>3.6</v>
      </c>
      <c r="U674" t="s">
        <v>138</v>
      </c>
      <c r="V674">
        <f t="shared" si="10"/>
        <v>0</v>
      </c>
    </row>
    <row r="675" spans="1:22" hidden="1" x14ac:dyDescent="0.3">
      <c r="A675" s="1">
        <v>45576</v>
      </c>
      <c r="B675" s="2">
        <v>0.45798611111111109</v>
      </c>
      <c r="C675" t="s">
        <v>1571</v>
      </c>
      <c r="D675" t="s">
        <v>37</v>
      </c>
      <c r="E675" t="s">
        <v>1572</v>
      </c>
      <c r="F675" t="s">
        <v>39</v>
      </c>
      <c r="G675" t="s">
        <v>101</v>
      </c>
      <c r="H675" t="s">
        <v>412</v>
      </c>
      <c r="I675">
        <v>14.1</v>
      </c>
      <c r="J675">
        <v>33.9</v>
      </c>
      <c r="L675" t="s">
        <v>27</v>
      </c>
      <c r="N675" t="s">
        <v>27</v>
      </c>
      <c r="P675" t="s">
        <v>27</v>
      </c>
      <c r="Q675">
        <v>197</v>
      </c>
      <c r="R675">
        <v>7.33</v>
      </c>
      <c r="S675">
        <v>4</v>
      </c>
      <c r="T675">
        <v>4.5999999999999996</v>
      </c>
      <c r="U675" t="s">
        <v>35</v>
      </c>
      <c r="V675">
        <f t="shared" si="10"/>
        <v>0</v>
      </c>
    </row>
    <row r="676" spans="1:22" hidden="1" x14ac:dyDescent="0.3">
      <c r="A676" s="1">
        <v>45346</v>
      </c>
      <c r="B676" s="2">
        <v>0.92929398148148146</v>
      </c>
      <c r="C676" t="s">
        <v>1573</v>
      </c>
      <c r="D676" t="s">
        <v>37</v>
      </c>
      <c r="E676" t="s">
        <v>1574</v>
      </c>
      <c r="F676" t="s">
        <v>59</v>
      </c>
      <c r="G676" t="s">
        <v>264</v>
      </c>
      <c r="H676" t="s">
        <v>868</v>
      </c>
      <c r="I676">
        <v>12.8</v>
      </c>
      <c r="J676">
        <v>23.7</v>
      </c>
      <c r="L676" t="s">
        <v>27</v>
      </c>
      <c r="N676" t="s">
        <v>27</v>
      </c>
      <c r="P676" t="s">
        <v>27</v>
      </c>
      <c r="Q676">
        <v>366</v>
      </c>
      <c r="R676">
        <v>38.630000000000003</v>
      </c>
      <c r="S676">
        <v>4.3</v>
      </c>
      <c r="T676">
        <v>4.0999999999999996</v>
      </c>
      <c r="U676" t="s">
        <v>138</v>
      </c>
      <c r="V676">
        <f t="shared" si="10"/>
        <v>0</v>
      </c>
    </row>
    <row r="677" spans="1:22" hidden="1" x14ac:dyDescent="0.3">
      <c r="A677" s="1">
        <v>45522</v>
      </c>
      <c r="B677" s="2">
        <v>0.73623842592592592</v>
      </c>
      <c r="C677" t="s">
        <v>1575</v>
      </c>
      <c r="D677" t="s">
        <v>37</v>
      </c>
      <c r="E677" t="s">
        <v>1576</v>
      </c>
      <c r="F677" t="s">
        <v>59</v>
      </c>
      <c r="G677" t="s">
        <v>264</v>
      </c>
      <c r="H677" t="s">
        <v>52</v>
      </c>
      <c r="I677">
        <v>2.1</v>
      </c>
      <c r="J677">
        <v>19.7</v>
      </c>
      <c r="L677" t="s">
        <v>27</v>
      </c>
      <c r="N677" t="s">
        <v>27</v>
      </c>
      <c r="P677" t="s">
        <v>27</v>
      </c>
      <c r="Q677">
        <v>1595</v>
      </c>
      <c r="R677">
        <v>42.13</v>
      </c>
      <c r="S677">
        <v>4.4000000000000004</v>
      </c>
      <c r="T677">
        <v>4.4000000000000004</v>
      </c>
      <c r="U677" t="s">
        <v>35</v>
      </c>
      <c r="V677">
        <f t="shared" si="10"/>
        <v>0</v>
      </c>
    </row>
    <row r="678" spans="1:22" hidden="1" x14ac:dyDescent="0.3">
      <c r="A678" s="1">
        <v>45517</v>
      </c>
      <c r="B678" s="2">
        <v>0.32601851851851854</v>
      </c>
      <c r="C678" t="s">
        <v>1577</v>
      </c>
      <c r="D678" t="s">
        <v>37</v>
      </c>
      <c r="E678" t="s">
        <v>1578</v>
      </c>
      <c r="F678" t="s">
        <v>31</v>
      </c>
      <c r="G678" t="s">
        <v>356</v>
      </c>
      <c r="H678" t="s">
        <v>680</v>
      </c>
      <c r="I678">
        <v>6.9</v>
      </c>
      <c r="J678">
        <v>16.600000000000001</v>
      </c>
      <c r="L678" t="s">
        <v>27</v>
      </c>
      <c r="N678" t="s">
        <v>27</v>
      </c>
      <c r="P678" t="s">
        <v>27</v>
      </c>
      <c r="Q678">
        <v>391</v>
      </c>
      <c r="R678">
        <v>24.16</v>
      </c>
      <c r="S678">
        <v>3.8</v>
      </c>
      <c r="T678">
        <v>4.3</v>
      </c>
      <c r="U678" t="s">
        <v>138</v>
      </c>
      <c r="V678">
        <f t="shared" si="10"/>
        <v>0</v>
      </c>
    </row>
    <row r="679" spans="1:22" hidden="1" x14ac:dyDescent="0.3">
      <c r="A679" s="1">
        <v>45474</v>
      </c>
      <c r="B679" s="2">
        <v>0.72082175925925929</v>
      </c>
      <c r="C679" t="s">
        <v>1579</v>
      </c>
      <c r="D679" t="s">
        <v>37</v>
      </c>
      <c r="E679" t="s">
        <v>1580</v>
      </c>
      <c r="F679" t="s">
        <v>31</v>
      </c>
      <c r="G679" t="s">
        <v>87</v>
      </c>
      <c r="H679" t="s">
        <v>370</v>
      </c>
      <c r="I679">
        <v>2.6</v>
      </c>
      <c r="J679">
        <v>27.9</v>
      </c>
      <c r="L679" t="s">
        <v>27</v>
      </c>
      <c r="N679" t="s">
        <v>27</v>
      </c>
      <c r="P679" t="s">
        <v>27</v>
      </c>
      <c r="Q679">
        <v>313</v>
      </c>
      <c r="R679">
        <v>33.08</v>
      </c>
      <c r="S679">
        <v>4.7</v>
      </c>
      <c r="T679">
        <v>4.2</v>
      </c>
      <c r="U679" t="s">
        <v>35</v>
      </c>
      <c r="V679">
        <f t="shared" si="10"/>
        <v>0</v>
      </c>
    </row>
    <row r="680" spans="1:22" x14ac:dyDescent="0.3">
      <c r="A680" s="1">
        <v>45413</v>
      </c>
      <c r="B680" s="2">
        <v>0.94171296296296292</v>
      </c>
      <c r="C680" t="s">
        <v>1581</v>
      </c>
      <c r="D680" t="s">
        <v>37</v>
      </c>
      <c r="E680" t="s">
        <v>1582</v>
      </c>
      <c r="F680" t="s">
        <v>50</v>
      </c>
      <c r="G680" t="s">
        <v>40</v>
      </c>
      <c r="H680" t="s">
        <v>600</v>
      </c>
      <c r="I680">
        <v>12.6</v>
      </c>
      <c r="J680">
        <v>28.1</v>
      </c>
      <c r="K680">
        <v>0</v>
      </c>
      <c r="L680" t="s">
        <v>27</v>
      </c>
      <c r="M680">
        <v>0</v>
      </c>
      <c r="N680" t="s">
        <v>27</v>
      </c>
      <c r="O680">
        <v>0</v>
      </c>
      <c r="P680" t="s">
        <v>27</v>
      </c>
      <c r="Q680">
        <v>402</v>
      </c>
      <c r="R680">
        <v>45.13</v>
      </c>
      <c r="S680">
        <v>4.3</v>
      </c>
      <c r="T680">
        <v>5</v>
      </c>
      <c r="U680" t="s">
        <v>35</v>
      </c>
      <c r="V680">
        <f t="shared" si="10"/>
        <v>0</v>
      </c>
    </row>
    <row r="681" spans="1:22" hidden="1" x14ac:dyDescent="0.3">
      <c r="A681" s="1">
        <v>45439</v>
      </c>
      <c r="B681" s="2">
        <v>0.93658564814814815</v>
      </c>
      <c r="C681" t="s">
        <v>1583</v>
      </c>
      <c r="D681" t="s">
        <v>37</v>
      </c>
      <c r="E681" t="s">
        <v>1584</v>
      </c>
      <c r="F681" t="s">
        <v>31</v>
      </c>
      <c r="G681" t="s">
        <v>352</v>
      </c>
      <c r="H681" t="s">
        <v>235</v>
      </c>
      <c r="I681">
        <v>4</v>
      </c>
      <c r="J681">
        <v>30.1</v>
      </c>
      <c r="L681" t="s">
        <v>27</v>
      </c>
      <c r="N681" t="s">
        <v>27</v>
      </c>
      <c r="P681" t="s">
        <v>27</v>
      </c>
      <c r="Q681">
        <v>62</v>
      </c>
      <c r="R681">
        <v>14.15</v>
      </c>
      <c r="S681">
        <v>4.7</v>
      </c>
      <c r="T681">
        <v>4.3</v>
      </c>
      <c r="U681" t="s">
        <v>75</v>
      </c>
      <c r="V681">
        <f t="shared" si="10"/>
        <v>0</v>
      </c>
    </row>
    <row r="682" spans="1:22" x14ac:dyDescent="0.3">
      <c r="A682" s="1">
        <v>45631</v>
      </c>
      <c r="B682" s="2">
        <v>0.77372685185185186</v>
      </c>
      <c r="C682" t="s">
        <v>1585</v>
      </c>
      <c r="D682" t="s">
        <v>107</v>
      </c>
      <c r="E682" t="s">
        <v>1586</v>
      </c>
      <c r="F682" t="s">
        <v>50</v>
      </c>
      <c r="G682" t="s">
        <v>145</v>
      </c>
      <c r="H682" t="s">
        <v>55</v>
      </c>
      <c r="I682">
        <v>9.9</v>
      </c>
      <c r="J682">
        <v>0</v>
      </c>
      <c r="K682">
        <v>1</v>
      </c>
      <c r="L682" t="s">
        <v>111</v>
      </c>
      <c r="M682">
        <v>0</v>
      </c>
      <c r="N682" t="s">
        <v>27</v>
      </c>
      <c r="O682">
        <v>0</v>
      </c>
      <c r="P682" t="s">
        <v>27</v>
      </c>
      <c r="Q682">
        <v>0</v>
      </c>
      <c r="R682">
        <v>0</v>
      </c>
      <c r="S682">
        <v>0</v>
      </c>
      <c r="T682">
        <v>0</v>
      </c>
      <c r="U682" t="s">
        <v>27</v>
      </c>
      <c r="V682">
        <f t="shared" si="10"/>
        <v>1</v>
      </c>
    </row>
    <row r="683" spans="1:22" hidden="1" x14ac:dyDescent="0.3">
      <c r="A683" s="1">
        <v>45630</v>
      </c>
      <c r="B683" s="2">
        <v>0.71900462962962963</v>
      </c>
      <c r="C683" t="s">
        <v>1587</v>
      </c>
      <c r="D683" t="s">
        <v>37</v>
      </c>
      <c r="E683" t="s">
        <v>1588</v>
      </c>
      <c r="F683" t="s">
        <v>39</v>
      </c>
      <c r="G683" t="s">
        <v>640</v>
      </c>
      <c r="H683" t="s">
        <v>614</v>
      </c>
      <c r="I683">
        <v>13.7</v>
      </c>
      <c r="J683">
        <v>37.200000000000003</v>
      </c>
      <c r="L683" t="s">
        <v>27</v>
      </c>
      <c r="N683" t="s">
        <v>27</v>
      </c>
      <c r="P683" t="s">
        <v>27</v>
      </c>
      <c r="Q683">
        <v>602</v>
      </c>
      <c r="R683">
        <v>9.9</v>
      </c>
      <c r="S683">
        <v>4.9000000000000004</v>
      </c>
      <c r="T683">
        <v>3.7</v>
      </c>
      <c r="U683" t="s">
        <v>35</v>
      </c>
      <c r="V683">
        <f t="shared" si="10"/>
        <v>0</v>
      </c>
    </row>
    <row r="684" spans="1:22" hidden="1" x14ac:dyDescent="0.3">
      <c r="A684" s="1">
        <v>45333</v>
      </c>
      <c r="B684" s="2">
        <v>0.88289351851851849</v>
      </c>
      <c r="C684" t="s">
        <v>1589</v>
      </c>
      <c r="D684" t="s">
        <v>29</v>
      </c>
      <c r="E684" t="s">
        <v>1590</v>
      </c>
      <c r="F684" t="s">
        <v>39</v>
      </c>
      <c r="G684" t="s">
        <v>485</v>
      </c>
      <c r="H684" t="s">
        <v>55</v>
      </c>
      <c r="I684">
        <v>10</v>
      </c>
      <c r="J684">
        <v>28.9</v>
      </c>
      <c r="L684" t="s">
        <v>27</v>
      </c>
      <c r="N684" t="s">
        <v>27</v>
      </c>
      <c r="O684">
        <v>1</v>
      </c>
      <c r="P684" t="s">
        <v>289</v>
      </c>
      <c r="Q684">
        <v>545</v>
      </c>
      <c r="R684">
        <v>6.09</v>
      </c>
      <c r="U684" t="s">
        <v>35</v>
      </c>
      <c r="V684">
        <f t="shared" si="10"/>
        <v>0</v>
      </c>
    </row>
    <row r="685" spans="1:22" hidden="1" x14ac:dyDescent="0.3">
      <c r="A685" s="1">
        <v>45443</v>
      </c>
      <c r="B685" s="2">
        <v>0.60728009259259264</v>
      </c>
      <c r="C685" t="s">
        <v>1591</v>
      </c>
      <c r="D685" t="s">
        <v>37</v>
      </c>
      <c r="E685" t="s">
        <v>1592</v>
      </c>
      <c r="F685" t="s">
        <v>59</v>
      </c>
      <c r="G685" t="s">
        <v>126</v>
      </c>
      <c r="H685" t="s">
        <v>222</v>
      </c>
      <c r="I685">
        <v>13.4</v>
      </c>
      <c r="J685">
        <v>27.8</v>
      </c>
      <c r="L685" t="s">
        <v>27</v>
      </c>
      <c r="N685" t="s">
        <v>27</v>
      </c>
      <c r="P685" t="s">
        <v>27</v>
      </c>
      <c r="Q685">
        <v>560</v>
      </c>
      <c r="R685">
        <v>25.68</v>
      </c>
      <c r="S685">
        <v>4.3</v>
      </c>
      <c r="T685">
        <v>4.5</v>
      </c>
      <c r="U685" t="s">
        <v>75</v>
      </c>
      <c r="V685">
        <f t="shared" si="10"/>
        <v>0</v>
      </c>
    </row>
    <row r="686" spans="1:22" hidden="1" x14ac:dyDescent="0.3">
      <c r="A686" s="1">
        <v>45382</v>
      </c>
      <c r="B686" s="2">
        <v>0.88442129629629629</v>
      </c>
      <c r="C686" t="s">
        <v>1593</v>
      </c>
      <c r="D686" t="s">
        <v>29</v>
      </c>
      <c r="E686" t="s">
        <v>1594</v>
      </c>
      <c r="F686" t="s">
        <v>39</v>
      </c>
      <c r="G686" t="s">
        <v>552</v>
      </c>
      <c r="H686" t="s">
        <v>121</v>
      </c>
      <c r="I686">
        <v>3.2</v>
      </c>
      <c r="J686">
        <v>16.5</v>
      </c>
      <c r="L686" t="s">
        <v>27</v>
      </c>
      <c r="N686" t="s">
        <v>27</v>
      </c>
      <c r="O686">
        <v>1</v>
      </c>
      <c r="P686" t="s">
        <v>34</v>
      </c>
      <c r="Q686">
        <v>1383</v>
      </c>
      <c r="R686">
        <v>5.41</v>
      </c>
      <c r="U686" t="s">
        <v>35</v>
      </c>
      <c r="V686">
        <f t="shared" si="10"/>
        <v>0</v>
      </c>
    </row>
    <row r="687" spans="1:22" x14ac:dyDescent="0.3">
      <c r="A687" s="1">
        <v>45550</v>
      </c>
      <c r="B687" s="2">
        <v>0.41517361111111112</v>
      </c>
      <c r="C687" t="s">
        <v>1595</v>
      </c>
      <c r="D687" t="s">
        <v>37</v>
      </c>
      <c r="E687" t="s">
        <v>1596</v>
      </c>
      <c r="F687" t="s">
        <v>50</v>
      </c>
      <c r="G687" t="s">
        <v>476</v>
      </c>
      <c r="H687" t="s">
        <v>155</v>
      </c>
      <c r="I687">
        <v>10.1</v>
      </c>
      <c r="J687">
        <v>39.299999999999997</v>
      </c>
      <c r="K687">
        <v>0</v>
      </c>
      <c r="L687" t="s">
        <v>27</v>
      </c>
      <c r="M687">
        <v>0</v>
      </c>
      <c r="N687" t="s">
        <v>27</v>
      </c>
      <c r="O687">
        <v>0</v>
      </c>
      <c r="P687" t="s">
        <v>27</v>
      </c>
      <c r="Q687">
        <v>439</v>
      </c>
      <c r="R687">
        <v>44.05</v>
      </c>
      <c r="S687">
        <v>4.5999999999999996</v>
      </c>
      <c r="T687">
        <v>4.5999999999999996</v>
      </c>
      <c r="U687" t="s">
        <v>75</v>
      </c>
      <c r="V687">
        <f t="shared" si="10"/>
        <v>0</v>
      </c>
    </row>
    <row r="688" spans="1:22" x14ac:dyDescent="0.3">
      <c r="A688" s="1">
        <v>45365</v>
      </c>
      <c r="B688" s="2">
        <v>0.44817129629629632</v>
      </c>
      <c r="C688" t="s">
        <v>1597</v>
      </c>
      <c r="D688" t="s">
        <v>22</v>
      </c>
      <c r="E688" t="s">
        <v>1598</v>
      </c>
      <c r="F688" t="s">
        <v>50</v>
      </c>
      <c r="G688" t="s">
        <v>55</v>
      </c>
      <c r="H688" t="s">
        <v>536</v>
      </c>
      <c r="I688">
        <v>0</v>
      </c>
      <c r="J688">
        <v>0</v>
      </c>
      <c r="K688">
        <v>0</v>
      </c>
      <c r="L688" t="s">
        <v>27</v>
      </c>
      <c r="M688">
        <v>0</v>
      </c>
      <c r="N688" t="s">
        <v>27</v>
      </c>
      <c r="O688">
        <v>0</v>
      </c>
      <c r="P688" t="s">
        <v>27</v>
      </c>
      <c r="Q688">
        <v>0</v>
      </c>
      <c r="R688">
        <v>0</v>
      </c>
      <c r="S688">
        <v>0</v>
      </c>
      <c r="T688">
        <v>0</v>
      </c>
      <c r="U688" t="s">
        <v>27</v>
      </c>
      <c r="V688">
        <f t="shared" si="10"/>
        <v>0</v>
      </c>
    </row>
    <row r="689" spans="1:22" x14ac:dyDescent="0.3">
      <c r="A689" s="1">
        <v>45618</v>
      </c>
      <c r="B689" s="2">
        <v>0.87118055555555551</v>
      </c>
      <c r="C689" t="s">
        <v>1599</v>
      </c>
      <c r="D689" t="s">
        <v>37</v>
      </c>
      <c r="E689" t="s">
        <v>1600</v>
      </c>
      <c r="F689" t="s">
        <v>50</v>
      </c>
      <c r="G689" t="s">
        <v>436</v>
      </c>
      <c r="H689" t="s">
        <v>61</v>
      </c>
      <c r="I689">
        <v>10.7</v>
      </c>
      <c r="J689">
        <v>32</v>
      </c>
      <c r="K689">
        <v>0</v>
      </c>
      <c r="L689" t="s">
        <v>27</v>
      </c>
      <c r="M689">
        <v>0</v>
      </c>
      <c r="N689" t="s">
        <v>27</v>
      </c>
      <c r="O689">
        <v>0</v>
      </c>
      <c r="P689" t="s">
        <v>27</v>
      </c>
      <c r="Q689">
        <v>83</v>
      </c>
      <c r="R689">
        <v>16.64</v>
      </c>
      <c r="S689">
        <v>4.2</v>
      </c>
      <c r="T689">
        <v>4.0999999999999996</v>
      </c>
      <c r="U689" t="s">
        <v>98</v>
      </c>
      <c r="V689">
        <f t="shared" si="10"/>
        <v>0</v>
      </c>
    </row>
    <row r="690" spans="1:22" x14ac:dyDescent="0.3">
      <c r="A690" s="1">
        <v>45565</v>
      </c>
      <c r="B690" s="2">
        <v>0.4541087962962963</v>
      </c>
      <c r="C690" t="s">
        <v>1601</v>
      </c>
      <c r="D690" t="s">
        <v>29</v>
      </c>
      <c r="E690" t="s">
        <v>1602</v>
      </c>
      <c r="F690" t="s">
        <v>50</v>
      </c>
      <c r="G690" t="s">
        <v>79</v>
      </c>
      <c r="H690" t="s">
        <v>254</v>
      </c>
      <c r="I690">
        <v>5.5</v>
      </c>
      <c r="J690">
        <v>13.2</v>
      </c>
      <c r="K690">
        <v>0</v>
      </c>
      <c r="L690" t="s">
        <v>27</v>
      </c>
      <c r="M690">
        <v>0</v>
      </c>
      <c r="N690" t="s">
        <v>27</v>
      </c>
      <c r="O690">
        <v>1</v>
      </c>
      <c r="P690" t="s">
        <v>289</v>
      </c>
      <c r="Q690">
        <v>745</v>
      </c>
      <c r="R690">
        <v>9.56</v>
      </c>
      <c r="S690">
        <v>0</v>
      </c>
      <c r="T690">
        <v>0</v>
      </c>
      <c r="U690" t="s">
        <v>75</v>
      </c>
      <c r="V690">
        <f t="shared" si="10"/>
        <v>0</v>
      </c>
    </row>
    <row r="691" spans="1:22" x14ac:dyDescent="0.3">
      <c r="A691" s="1">
        <v>45612</v>
      </c>
      <c r="B691" s="2">
        <v>0.84753472222222226</v>
      </c>
      <c r="C691" t="s">
        <v>1603</v>
      </c>
      <c r="D691" t="s">
        <v>37</v>
      </c>
      <c r="E691" t="s">
        <v>1604</v>
      </c>
      <c r="F691" t="s">
        <v>45</v>
      </c>
      <c r="G691" t="s">
        <v>485</v>
      </c>
      <c r="H691" t="s">
        <v>93</v>
      </c>
      <c r="I691">
        <v>6.3</v>
      </c>
      <c r="J691">
        <v>19.5</v>
      </c>
      <c r="K691">
        <v>0</v>
      </c>
      <c r="L691" t="s">
        <v>27</v>
      </c>
      <c r="M691">
        <v>0</v>
      </c>
      <c r="N691" t="s">
        <v>27</v>
      </c>
      <c r="O691">
        <v>0</v>
      </c>
      <c r="P691" t="s">
        <v>27</v>
      </c>
      <c r="Q691">
        <v>171</v>
      </c>
      <c r="R691">
        <v>32.47</v>
      </c>
      <c r="S691">
        <v>4.9000000000000004</v>
      </c>
      <c r="T691">
        <v>3.4</v>
      </c>
      <c r="U691" t="s">
        <v>138</v>
      </c>
      <c r="V691">
        <f t="shared" si="10"/>
        <v>0</v>
      </c>
    </row>
    <row r="692" spans="1:22" hidden="1" x14ac:dyDescent="0.3">
      <c r="A692" s="1">
        <v>45648</v>
      </c>
      <c r="B692" s="2">
        <v>0.71384259259259264</v>
      </c>
      <c r="C692" t="s">
        <v>1605</v>
      </c>
      <c r="D692" t="s">
        <v>22</v>
      </c>
      <c r="E692" t="s">
        <v>1606</v>
      </c>
      <c r="F692" t="s">
        <v>39</v>
      </c>
      <c r="G692" t="s">
        <v>342</v>
      </c>
      <c r="H692" t="s">
        <v>122</v>
      </c>
      <c r="L692" t="s">
        <v>27</v>
      </c>
      <c r="N692" t="s">
        <v>27</v>
      </c>
      <c r="P692" t="s">
        <v>27</v>
      </c>
      <c r="U692" t="s">
        <v>27</v>
      </c>
      <c r="V692">
        <f t="shared" si="10"/>
        <v>0</v>
      </c>
    </row>
    <row r="693" spans="1:22" hidden="1" x14ac:dyDescent="0.3">
      <c r="A693" s="1">
        <v>45584</v>
      </c>
      <c r="B693" s="2">
        <v>0.70599537037037041</v>
      </c>
      <c r="C693" t="s">
        <v>1607</v>
      </c>
      <c r="D693" t="s">
        <v>37</v>
      </c>
      <c r="E693" t="s">
        <v>1608</v>
      </c>
      <c r="F693" t="s">
        <v>135</v>
      </c>
      <c r="G693" t="s">
        <v>286</v>
      </c>
      <c r="H693" t="s">
        <v>337</v>
      </c>
      <c r="I693">
        <v>6.5</v>
      </c>
      <c r="J693">
        <v>16.8</v>
      </c>
      <c r="L693" t="s">
        <v>27</v>
      </c>
      <c r="N693" t="s">
        <v>27</v>
      </c>
      <c r="P693" t="s">
        <v>27</v>
      </c>
      <c r="Q693">
        <v>401</v>
      </c>
      <c r="R693">
        <v>22.96</v>
      </c>
      <c r="S693">
        <v>3.8</v>
      </c>
      <c r="T693">
        <v>4.5</v>
      </c>
      <c r="U693" t="s">
        <v>98</v>
      </c>
      <c r="V693">
        <f t="shared" si="10"/>
        <v>0</v>
      </c>
    </row>
    <row r="694" spans="1:22" hidden="1" x14ac:dyDescent="0.3">
      <c r="A694" s="1">
        <v>45474</v>
      </c>
      <c r="B694" s="2">
        <v>0.20030092592592594</v>
      </c>
      <c r="C694" t="s">
        <v>1609</v>
      </c>
      <c r="D694" t="s">
        <v>84</v>
      </c>
      <c r="E694" t="s">
        <v>1610</v>
      </c>
      <c r="F694" t="s">
        <v>39</v>
      </c>
      <c r="G694" t="s">
        <v>69</v>
      </c>
      <c r="H694" t="s">
        <v>87</v>
      </c>
      <c r="I694">
        <v>8.3000000000000007</v>
      </c>
      <c r="L694" t="s">
        <v>27</v>
      </c>
      <c r="M694">
        <v>1</v>
      </c>
      <c r="N694" t="s">
        <v>156</v>
      </c>
      <c r="P694" t="s">
        <v>27</v>
      </c>
      <c r="U694" t="s">
        <v>27</v>
      </c>
      <c r="V694">
        <f t="shared" si="10"/>
        <v>1</v>
      </c>
    </row>
    <row r="695" spans="1:22" x14ac:dyDescent="0.3">
      <c r="A695" s="1">
        <v>45542</v>
      </c>
      <c r="B695" s="2">
        <v>0.34233796296296298</v>
      </c>
      <c r="C695" t="s">
        <v>1611</v>
      </c>
      <c r="D695" t="s">
        <v>37</v>
      </c>
      <c r="E695" t="s">
        <v>1612</v>
      </c>
      <c r="F695" t="s">
        <v>45</v>
      </c>
      <c r="G695" t="s">
        <v>207</v>
      </c>
      <c r="H695" t="s">
        <v>164</v>
      </c>
      <c r="I695">
        <v>5.2</v>
      </c>
      <c r="J695">
        <v>43.9</v>
      </c>
      <c r="K695">
        <v>0</v>
      </c>
      <c r="L695" t="s">
        <v>27</v>
      </c>
      <c r="M695">
        <v>0</v>
      </c>
      <c r="N695" t="s">
        <v>27</v>
      </c>
      <c r="O695">
        <v>0</v>
      </c>
      <c r="P695" t="s">
        <v>27</v>
      </c>
      <c r="Q695">
        <v>1320</v>
      </c>
      <c r="R695">
        <v>39.700000000000003</v>
      </c>
      <c r="S695">
        <v>4.9000000000000004</v>
      </c>
      <c r="T695">
        <v>4.9000000000000004</v>
      </c>
      <c r="U695" t="s">
        <v>42</v>
      </c>
      <c r="V695">
        <f t="shared" si="10"/>
        <v>0</v>
      </c>
    </row>
    <row r="696" spans="1:22" hidden="1" x14ac:dyDescent="0.3">
      <c r="A696" s="1">
        <v>45604</v>
      </c>
      <c r="B696" s="2">
        <v>0.3868402777777778</v>
      </c>
      <c r="C696" t="s">
        <v>1613</v>
      </c>
      <c r="D696" t="s">
        <v>37</v>
      </c>
      <c r="E696" t="s">
        <v>1614</v>
      </c>
      <c r="F696" t="s">
        <v>31</v>
      </c>
      <c r="G696" t="s">
        <v>180</v>
      </c>
      <c r="H696" t="s">
        <v>726</v>
      </c>
      <c r="I696">
        <v>14</v>
      </c>
      <c r="J696">
        <v>24.3</v>
      </c>
      <c r="L696" t="s">
        <v>27</v>
      </c>
      <c r="N696" t="s">
        <v>27</v>
      </c>
      <c r="P696" t="s">
        <v>27</v>
      </c>
      <c r="Q696">
        <v>1614</v>
      </c>
      <c r="R696">
        <v>34.5</v>
      </c>
      <c r="S696">
        <v>4.3</v>
      </c>
      <c r="T696">
        <v>4.3</v>
      </c>
      <c r="U696" t="s">
        <v>42</v>
      </c>
      <c r="V696">
        <f t="shared" si="10"/>
        <v>0</v>
      </c>
    </row>
    <row r="697" spans="1:22" hidden="1" x14ac:dyDescent="0.3">
      <c r="A697" s="1">
        <v>45625</v>
      </c>
      <c r="B697" s="2">
        <v>0.77465277777777775</v>
      </c>
      <c r="C697" t="s">
        <v>1615</v>
      </c>
      <c r="D697" t="s">
        <v>37</v>
      </c>
      <c r="E697" t="s">
        <v>1616</v>
      </c>
      <c r="F697" t="s">
        <v>31</v>
      </c>
      <c r="G697" t="s">
        <v>652</v>
      </c>
      <c r="H697" t="s">
        <v>307</v>
      </c>
      <c r="I697">
        <v>10.6</v>
      </c>
      <c r="J697">
        <v>26.8</v>
      </c>
      <c r="L697" t="s">
        <v>27</v>
      </c>
      <c r="N697" t="s">
        <v>27</v>
      </c>
      <c r="P697" t="s">
        <v>27</v>
      </c>
      <c r="Q697">
        <v>879</v>
      </c>
      <c r="R697">
        <v>22.24</v>
      </c>
      <c r="S697">
        <v>4.8</v>
      </c>
      <c r="T697">
        <v>4.3</v>
      </c>
      <c r="U697" t="s">
        <v>75</v>
      </c>
      <c r="V697">
        <f t="shared" si="10"/>
        <v>0</v>
      </c>
    </row>
    <row r="698" spans="1:22" hidden="1" x14ac:dyDescent="0.3">
      <c r="A698" s="1">
        <v>45500</v>
      </c>
      <c r="B698" s="2">
        <v>0.63812500000000005</v>
      </c>
      <c r="C698" t="s">
        <v>1617</v>
      </c>
      <c r="D698" t="s">
        <v>37</v>
      </c>
      <c r="E698" t="s">
        <v>1618</v>
      </c>
      <c r="F698" t="s">
        <v>59</v>
      </c>
      <c r="G698" t="s">
        <v>201</v>
      </c>
      <c r="H698" t="s">
        <v>73</v>
      </c>
      <c r="I698">
        <v>5.4</v>
      </c>
      <c r="J698">
        <v>19</v>
      </c>
      <c r="L698" t="s">
        <v>27</v>
      </c>
      <c r="N698" t="s">
        <v>27</v>
      </c>
      <c r="P698" t="s">
        <v>27</v>
      </c>
      <c r="Q698">
        <v>218</v>
      </c>
      <c r="R698">
        <v>23.13</v>
      </c>
      <c r="S698">
        <v>4.8</v>
      </c>
      <c r="T698">
        <v>4.5</v>
      </c>
      <c r="U698" t="s">
        <v>75</v>
      </c>
      <c r="V698">
        <f t="shared" si="10"/>
        <v>0</v>
      </c>
    </row>
    <row r="699" spans="1:22" x14ac:dyDescent="0.3">
      <c r="A699" s="1">
        <v>45409</v>
      </c>
      <c r="B699" s="2">
        <v>0.76858796296296295</v>
      </c>
      <c r="C699" t="s">
        <v>1619</v>
      </c>
      <c r="D699" t="s">
        <v>37</v>
      </c>
      <c r="E699" t="s">
        <v>1620</v>
      </c>
      <c r="F699" t="s">
        <v>50</v>
      </c>
      <c r="G699" t="s">
        <v>26</v>
      </c>
      <c r="H699" t="s">
        <v>507</v>
      </c>
      <c r="I699">
        <v>4.5999999999999996</v>
      </c>
      <c r="J699">
        <v>39.5</v>
      </c>
      <c r="K699">
        <v>0</v>
      </c>
      <c r="L699" t="s">
        <v>27</v>
      </c>
      <c r="M699">
        <v>0</v>
      </c>
      <c r="N699" t="s">
        <v>27</v>
      </c>
      <c r="O699">
        <v>0</v>
      </c>
      <c r="P699" t="s">
        <v>27</v>
      </c>
      <c r="Q699">
        <v>165</v>
      </c>
      <c r="R699">
        <v>39.31</v>
      </c>
      <c r="S699">
        <v>4.3</v>
      </c>
      <c r="T699">
        <v>4.7</v>
      </c>
      <c r="U699" t="s">
        <v>75</v>
      </c>
      <c r="V699">
        <f t="shared" si="10"/>
        <v>0</v>
      </c>
    </row>
    <row r="700" spans="1:22" hidden="1" x14ac:dyDescent="0.3">
      <c r="A700" s="1">
        <v>45361</v>
      </c>
      <c r="B700" s="2">
        <v>0.82671296296296293</v>
      </c>
      <c r="C700" t="s">
        <v>1621</v>
      </c>
      <c r="D700" t="s">
        <v>37</v>
      </c>
      <c r="E700" t="s">
        <v>1622</v>
      </c>
      <c r="F700" t="s">
        <v>39</v>
      </c>
      <c r="G700" t="s">
        <v>726</v>
      </c>
      <c r="H700" t="s">
        <v>225</v>
      </c>
      <c r="I700">
        <v>12.5</v>
      </c>
      <c r="J700">
        <v>23.2</v>
      </c>
      <c r="L700" t="s">
        <v>27</v>
      </c>
      <c r="N700" t="s">
        <v>27</v>
      </c>
      <c r="P700" t="s">
        <v>27</v>
      </c>
      <c r="Q700">
        <v>221</v>
      </c>
      <c r="R700">
        <v>49.17</v>
      </c>
      <c r="S700">
        <v>3.7</v>
      </c>
      <c r="T700">
        <v>4.3</v>
      </c>
      <c r="U700" t="s">
        <v>75</v>
      </c>
      <c r="V700">
        <f t="shared" si="10"/>
        <v>0</v>
      </c>
    </row>
    <row r="701" spans="1:22" hidden="1" x14ac:dyDescent="0.3">
      <c r="A701" s="1">
        <v>45377</v>
      </c>
      <c r="B701" s="2">
        <v>5.3275462962962962E-2</v>
      </c>
      <c r="C701" t="s">
        <v>1623</v>
      </c>
      <c r="D701" t="s">
        <v>37</v>
      </c>
      <c r="E701" t="s">
        <v>1624</v>
      </c>
      <c r="F701" t="s">
        <v>39</v>
      </c>
      <c r="G701" t="s">
        <v>701</v>
      </c>
      <c r="H701" t="s">
        <v>51</v>
      </c>
      <c r="I701">
        <v>5.4</v>
      </c>
      <c r="J701">
        <v>19</v>
      </c>
      <c r="L701" t="s">
        <v>27</v>
      </c>
      <c r="N701" t="s">
        <v>27</v>
      </c>
      <c r="P701" t="s">
        <v>27</v>
      </c>
      <c r="Q701">
        <v>474</v>
      </c>
      <c r="R701">
        <v>46.22</v>
      </c>
      <c r="S701">
        <v>4.2</v>
      </c>
      <c r="T701">
        <v>4.5999999999999996</v>
      </c>
      <c r="U701" t="s">
        <v>138</v>
      </c>
      <c r="V701">
        <f t="shared" si="10"/>
        <v>0</v>
      </c>
    </row>
    <row r="702" spans="1:22" hidden="1" x14ac:dyDescent="0.3">
      <c r="A702" s="1">
        <v>45478</v>
      </c>
      <c r="B702" s="2">
        <v>0.9616203703703704</v>
      </c>
      <c r="C702" t="s">
        <v>1625</v>
      </c>
      <c r="D702" t="s">
        <v>84</v>
      </c>
      <c r="E702" t="s">
        <v>1626</v>
      </c>
      <c r="F702" t="s">
        <v>39</v>
      </c>
      <c r="G702" t="s">
        <v>476</v>
      </c>
      <c r="H702" t="s">
        <v>461</v>
      </c>
      <c r="I702">
        <v>8.8000000000000007</v>
      </c>
      <c r="L702" t="s">
        <v>27</v>
      </c>
      <c r="M702">
        <v>1</v>
      </c>
      <c r="N702" t="s">
        <v>324</v>
      </c>
      <c r="P702" t="s">
        <v>27</v>
      </c>
      <c r="U702" t="s">
        <v>27</v>
      </c>
      <c r="V702">
        <f t="shared" si="10"/>
        <v>1</v>
      </c>
    </row>
    <row r="703" spans="1:22" x14ac:dyDescent="0.3">
      <c r="A703" s="1">
        <v>45356</v>
      </c>
      <c r="B703" s="2">
        <v>0.58130787037037035</v>
      </c>
      <c r="C703" t="s">
        <v>1627</v>
      </c>
      <c r="D703" t="s">
        <v>37</v>
      </c>
      <c r="E703" t="s">
        <v>1628</v>
      </c>
      <c r="F703" t="s">
        <v>50</v>
      </c>
      <c r="G703" t="s">
        <v>208</v>
      </c>
      <c r="H703" t="s">
        <v>480</v>
      </c>
      <c r="I703">
        <v>2.6</v>
      </c>
      <c r="J703">
        <v>23.4</v>
      </c>
      <c r="K703">
        <v>0</v>
      </c>
      <c r="L703" t="s">
        <v>27</v>
      </c>
      <c r="M703">
        <v>0</v>
      </c>
      <c r="N703" t="s">
        <v>27</v>
      </c>
      <c r="O703">
        <v>0</v>
      </c>
      <c r="P703" t="s">
        <v>27</v>
      </c>
      <c r="Q703">
        <v>820</v>
      </c>
      <c r="R703">
        <v>22.06</v>
      </c>
      <c r="S703">
        <v>4</v>
      </c>
      <c r="T703">
        <v>4.4000000000000004</v>
      </c>
      <c r="U703" t="s">
        <v>35</v>
      </c>
      <c r="V703">
        <f t="shared" si="10"/>
        <v>0</v>
      </c>
    </row>
    <row r="704" spans="1:22" x14ac:dyDescent="0.3">
      <c r="A704" s="1">
        <v>45605</v>
      </c>
      <c r="B704" s="2">
        <v>0.67480324074074072</v>
      </c>
      <c r="C704" t="s">
        <v>1629</v>
      </c>
      <c r="D704" t="s">
        <v>22</v>
      </c>
      <c r="E704" t="s">
        <v>1630</v>
      </c>
      <c r="F704" t="s">
        <v>45</v>
      </c>
      <c r="G704" t="s">
        <v>214</v>
      </c>
      <c r="H704" t="s">
        <v>180</v>
      </c>
      <c r="I704">
        <v>0</v>
      </c>
      <c r="J704">
        <v>0</v>
      </c>
      <c r="K704">
        <v>0</v>
      </c>
      <c r="L704" t="s">
        <v>27</v>
      </c>
      <c r="M704">
        <v>0</v>
      </c>
      <c r="N704" t="s">
        <v>27</v>
      </c>
      <c r="O704">
        <v>0</v>
      </c>
      <c r="P704" t="s">
        <v>27</v>
      </c>
      <c r="Q704">
        <v>0</v>
      </c>
      <c r="R704">
        <v>0</v>
      </c>
      <c r="S704">
        <v>0</v>
      </c>
      <c r="T704">
        <v>0</v>
      </c>
      <c r="U704" t="s">
        <v>27</v>
      </c>
      <c r="V704">
        <f t="shared" si="10"/>
        <v>0</v>
      </c>
    </row>
    <row r="705" spans="1:22" hidden="1" x14ac:dyDescent="0.3">
      <c r="A705" s="1">
        <v>45629</v>
      </c>
      <c r="B705" s="2">
        <v>0.72969907407407408</v>
      </c>
      <c r="C705" t="s">
        <v>1631</v>
      </c>
      <c r="D705" t="s">
        <v>84</v>
      </c>
      <c r="E705" t="s">
        <v>1632</v>
      </c>
      <c r="F705" t="s">
        <v>39</v>
      </c>
      <c r="G705" t="s">
        <v>485</v>
      </c>
      <c r="H705" t="s">
        <v>394</v>
      </c>
      <c r="I705">
        <v>8.9</v>
      </c>
      <c r="L705" t="s">
        <v>27</v>
      </c>
      <c r="M705">
        <v>1</v>
      </c>
      <c r="N705" t="s">
        <v>105</v>
      </c>
      <c r="P705" t="s">
        <v>27</v>
      </c>
      <c r="U705" t="s">
        <v>27</v>
      </c>
      <c r="V705">
        <f t="shared" si="10"/>
        <v>1</v>
      </c>
    </row>
    <row r="706" spans="1:22" x14ac:dyDescent="0.3">
      <c r="A706" s="1">
        <v>45590</v>
      </c>
      <c r="B706" s="2">
        <v>0.52309027777777772</v>
      </c>
      <c r="C706" t="s">
        <v>1633</v>
      </c>
      <c r="D706" t="s">
        <v>37</v>
      </c>
      <c r="E706" t="s">
        <v>1634</v>
      </c>
      <c r="F706" t="s">
        <v>50</v>
      </c>
      <c r="G706" t="s">
        <v>473</v>
      </c>
      <c r="H706" t="s">
        <v>97</v>
      </c>
      <c r="I706">
        <v>7.5</v>
      </c>
      <c r="J706">
        <v>40</v>
      </c>
      <c r="K706">
        <v>0</v>
      </c>
      <c r="L706" t="s">
        <v>27</v>
      </c>
      <c r="M706">
        <v>0</v>
      </c>
      <c r="N706" t="s">
        <v>27</v>
      </c>
      <c r="O706">
        <v>0</v>
      </c>
      <c r="P706" t="s">
        <v>27</v>
      </c>
      <c r="Q706">
        <v>358</v>
      </c>
      <c r="R706">
        <v>23.98</v>
      </c>
      <c r="S706">
        <v>4.3</v>
      </c>
      <c r="T706">
        <v>5</v>
      </c>
      <c r="U706" t="s">
        <v>75</v>
      </c>
      <c r="V706">
        <f t="shared" ref="V706:V769" si="11">SUM(K706,M706)</f>
        <v>0</v>
      </c>
    </row>
    <row r="707" spans="1:22" x14ac:dyDescent="0.3">
      <c r="A707" s="1">
        <v>45312</v>
      </c>
      <c r="B707" s="2">
        <v>3.8900462962962963E-2</v>
      </c>
      <c r="C707" t="s">
        <v>1635</v>
      </c>
      <c r="D707" t="s">
        <v>84</v>
      </c>
      <c r="E707" t="s">
        <v>1636</v>
      </c>
      <c r="F707" t="s">
        <v>50</v>
      </c>
      <c r="G707" t="s">
        <v>164</v>
      </c>
      <c r="H707" t="s">
        <v>539</v>
      </c>
      <c r="I707">
        <v>3.8</v>
      </c>
      <c r="J707">
        <v>0</v>
      </c>
      <c r="K707">
        <v>0</v>
      </c>
      <c r="L707" t="s">
        <v>27</v>
      </c>
      <c r="M707">
        <v>1</v>
      </c>
      <c r="N707" t="s">
        <v>156</v>
      </c>
      <c r="O707">
        <v>0</v>
      </c>
      <c r="P707" t="s">
        <v>27</v>
      </c>
      <c r="Q707">
        <v>0</v>
      </c>
      <c r="R707">
        <v>0</v>
      </c>
      <c r="S707">
        <v>0</v>
      </c>
      <c r="T707">
        <v>0</v>
      </c>
      <c r="U707" t="s">
        <v>27</v>
      </c>
      <c r="V707">
        <f t="shared" si="11"/>
        <v>1</v>
      </c>
    </row>
    <row r="708" spans="1:22" x14ac:dyDescent="0.3">
      <c r="A708" s="1">
        <v>45562</v>
      </c>
      <c r="B708" s="2">
        <v>0.13099537037037037</v>
      </c>
      <c r="C708" t="s">
        <v>1637</v>
      </c>
      <c r="D708" t="s">
        <v>37</v>
      </c>
      <c r="E708" t="s">
        <v>1638</v>
      </c>
      <c r="F708" t="s">
        <v>45</v>
      </c>
      <c r="G708" t="s">
        <v>518</v>
      </c>
      <c r="H708" t="s">
        <v>65</v>
      </c>
      <c r="I708">
        <v>4</v>
      </c>
      <c r="J708">
        <v>36.4</v>
      </c>
      <c r="K708">
        <v>0</v>
      </c>
      <c r="L708" t="s">
        <v>27</v>
      </c>
      <c r="M708">
        <v>0</v>
      </c>
      <c r="N708" t="s">
        <v>27</v>
      </c>
      <c r="O708">
        <v>0</v>
      </c>
      <c r="P708" t="s">
        <v>27</v>
      </c>
      <c r="Q708">
        <v>489</v>
      </c>
      <c r="R708">
        <v>45.72</v>
      </c>
      <c r="S708">
        <v>4.7</v>
      </c>
      <c r="T708">
        <v>4.9000000000000004</v>
      </c>
      <c r="U708" t="s">
        <v>35</v>
      </c>
      <c r="V708">
        <f t="shared" si="11"/>
        <v>0</v>
      </c>
    </row>
    <row r="709" spans="1:22" hidden="1" x14ac:dyDescent="0.3">
      <c r="A709" s="1">
        <v>45522</v>
      </c>
      <c r="B709" s="2">
        <v>0.9212731481481482</v>
      </c>
      <c r="C709" t="s">
        <v>1639</v>
      </c>
      <c r="D709" t="s">
        <v>29</v>
      </c>
      <c r="E709" t="s">
        <v>1640</v>
      </c>
      <c r="F709" t="s">
        <v>59</v>
      </c>
      <c r="G709" t="s">
        <v>523</v>
      </c>
      <c r="H709" t="s">
        <v>32</v>
      </c>
      <c r="I709">
        <v>5.0999999999999996</v>
      </c>
      <c r="J709">
        <v>19.899999999999999</v>
      </c>
      <c r="L709" t="s">
        <v>27</v>
      </c>
      <c r="N709" t="s">
        <v>27</v>
      </c>
      <c r="O709">
        <v>1</v>
      </c>
      <c r="P709" t="s">
        <v>74</v>
      </c>
      <c r="Q709">
        <v>367</v>
      </c>
      <c r="R709">
        <v>5.57</v>
      </c>
      <c r="U709" t="s">
        <v>35</v>
      </c>
      <c r="V709">
        <f t="shared" si="11"/>
        <v>0</v>
      </c>
    </row>
    <row r="710" spans="1:22" hidden="1" x14ac:dyDescent="0.3">
      <c r="A710" s="1">
        <v>45375</v>
      </c>
      <c r="B710" s="2">
        <v>0.33594907407407409</v>
      </c>
      <c r="C710" t="s">
        <v>1641</v>
      </c>
      <c r="D710" t="s">
        <v>29</v>
      </c>
      <c r="E710" t="s">
        <v>1642</v>
      </c>
      <c r="F710" t="s">
        <v>59</v>
      </c>
      <c r="G710" t="s">
        <v>507</v>
      </c>
      <c r="H710" t="s">
        <v>109</v>
      </c>
      <c r="I710">
        <v>8</v>
      </c>
      <c r="J710">
        <v>16.899999999999999</v>
      </c>
      <c r="L710" t="s">
        <v>27</v>
      </c>
      <c r="N710" t="s">
        <v>27</v>
      </c>
      <c r="O710">
        <v>1</v>
      </c>
      <c r="P710" t="s">
        <v>74</v>
      </c>
      <c r="Q710">
        <v>1682</v>
      </c>
      <c r="R710">
        <v>7.6</v>
      </c>
      <c r="U710" t="s">
        <v>42</v>
      </c>
      <c r="V710">
        <f t="shared" si="11"/>
        <v>0</v>
      </c>
    </row>
    <row r="711" spans="1:22" hidden="1" x14ac:dyDescent="0.3">
      <c r="A711" s="1">
        <v>45596</v>
      </c>
      <c r="B711" s="2">
        <v>0.98392361111111115</v>
      </c>
      <c r="C711" t="s">
        <v>1643</v>
      </c>
      <c r="D711" t="s">
        <v>22</v>
      </c>
      <c r="E711" t="s">
        <v>1644</v>
      </c>
      <c r="F711" t="s">
        <v>59</v>
      </c>
      <c r="G711" t="s">
        <v>1022</v>
      </c>
      <c r="H711" t="s">
        <v>236</v>
      </c>
      <c r="L711" t="s">
        <v>27</v>
      </c>
      <c r="N711" t="s">
        <v>27</v>
      </c>
      <c r="P711" t="s">
        <v>27</v>
      </c>
      <c r="U711" t="s">
        <v>27</v>
      </c>
      <c r="V711">
        <f t="shared" si="11"/>
        <v>0</v>
      </c>
    </row>
    <row r="712" spans="1:22" x14ac:dyDescent="0.3">
      <c r="A712" s="1">
        <v>45537</v>
      </c>
      <c r="B712" s="2">
        <v>0.60745370370370366</v>
      </c>
      <c r="C712" t="s">
        <v>1645</v>
      </c>
      <c r="D712" t="s">
        <v>37</v>
      </c>
      <c r="E712" t="s">
        <v>1646</v>
      </c>
      <c r="F712" t="s">
        <v>45</v>
      </c>
      <c r="G712" t="s">
        <v>353</v>
      </c>
      <c r="H712" t="s">
        <v>302</v>
      </c>
      <c r="I712">
        <v>4.3</v>
      </c>
      <c r="J712">
        <v>43.5</v>
      </c>
      <c r="K712">
        <v>0</v>
      </c>
      <c r="L712" t="s">
        <v>27</v>
      </c>
      <c r="M712">
        <v>0</v>
      </c>
      <c r="N712" t="s">
        <v>27</v>
      </c>
      <c r="O712">
        <v>0</v>
      </c>
      <c r="P712" t="s">
        <v>27</v>
      </c>
      <c r="Q712">
        <v>55</v>
      </c>
      <c r="R712">
        <v>3.02</v>
      </c>
      <c r="S712">
        <v>4.5999999999999996</v>
      </c>
      <c r="T712">
        <v>4.8</v>
      </c>
      <c r="U712" t="s">
        <v>98</v>
      </c>
      <c r="V712">
        <f t="shared" si="11"/>
        <v>0</v>
      </c>
    </row>
    <row r="713" spans="1:22" hidden="1" x14ac:dyDescent="0.3">
      <c r="A713" s="1">
        <v>45326</v>
      </c>
      <c r="B713" s="2">
        <v>0.66825231481481484</v>
      </c>
      <c r="C713" t="s">
        <v>1647</v>
      </c>
      <c r="D713" t="s">
        <v>107</v>
      </c>
      <c r="E713" t="s">
        <v>1648</v>
      </c>
      <c r="F713" t="s">
        <v>59</v>
      </c>
      <c r="G713" t="s">
        <v>60</v>
      </c>
      <c r="H713" t="s">
        <v>125</v>
      </c>
      <c r="I713">
        <v>17.600000000000001</v>
      </c>
      <c r="K713">
        <v>1</v>
      </c>
      <c r="L713" t="s">
        <v>477</v>
      </c>
      <c r="N713" t="s">
        <v>27</v>
      </c>
      <c r="P713" t="s">
        <v>27</v>
      </c>
      <c r="U713" t="s">
        <v>27</v>
      </c>
      <c r="V713">
        <f t="shared" si="11"/>
        <v>1</v>
      </c>
    </row>
    <row r="714" spans="1:22" x14ac:dyDescent="0.3">
      <c r="A714" s="1">
        <v>45342</v>
      </c>
      <c r="B714" s="2">
        <v>0.57549768518518518</v>
      </c>
      <c r="C714" t="s">
        <v>1649</v>
      </c>
      <c r="D714" t="s">
        <v>84</v>
      </c>
      <c r="E714" t="s">
        <v>1650</v>
      </c>
      <c r="F714" t="s">
        <v>45</v>
      </c>
      <c r="G714" t="s">
        <v>141</v>
      </c>
      <c r="H714" t="s">
        <v>280</v>
      </c>
      <c r="I714">
        <v>3.9</v>
      </c>
      <c r="J714">
        <v>0</v>
      </c>
      <c r="K714">
        <v>0</v>
      </c>
      <c r="L714" t="s">
        <v>27</v>
      </c>
      <c r="M714">
        <v>1</v>
      </c>
      <c r="N714" t="s">
        <v>324</v>
      </c>
      <c r="O714">
        <v>0</v>
      </c>
      <c r="P714" t="s">
        <v>27</v>
      </c>
      <c r="Q714">
        <v>0</v>
      </c>
      <c r="R714">
        <v>0</v>
      </c>
      <c r="S714">
        <v>0</v>
      </c>
      <c r="T714">
        <v>0</v>
      </c>
      <c r="U714" t="s">
        <v>27</v>
      </c>
      <c r="V714">
        <f t="shared" si="11"/>
        <v>1</v>
      </c>
    </row>
    <row r="715" spans="1:22" hidden="1" x14ac:dyDescent="0.3">
      <c r="A715" s="1">
        <v>45354</v>
      </c>
      <c r="B715" s="2">
        <v>1.800925925925926E-2</v>
      </c>
      <c r="C715" t="s">
        <v>1651</v>
      </c>
      <c r="D715" t="s">
        <v>37</v>
      </c>
      <c r="E715" t="s">
        <v>1652</v>
      </c>
      <c r="F715" t="s">
        <v>31</v>
      </c>
      <c r="G715" t="s">
        <v>176</v>
      </c>
      <c r="H715" t="s">
        <v>450</v>
      </c>
      <c r="I715">
        <v>4.8</v>
      </c>
      <c r="J715">
        <v>29.3</v>
      </c>
      <c r="L715" t="s">
        <v>27</v>
      </c>
      <c r="N715" t="s">
        <v>27</v>
      </c>
      <c r="P715" t="s">
        <v>27</v>
      </c>
      <c r="Q715">
        <v>395</v>
      </c>
      <c r="R715">
        <v>14.95</v>
      </c>
      <c r="S715">
        <v>4.5</v>
      </c>
      <c r="T715">
        <v>4.2</v>
      </c>
      <c r="U715" t="s">
        <v>35</v>
      </c>
      <c r="V715">
        <f t="shared" si="11"/>
        <v>0</v>
      </c>
    </row>
    <row r="716" spans="1:22" hidden="1" x14ac:dyDescent="0.3">
      <c r="A716" s="1">
        <v>45428</v>
      </c>
      <c r="B716" s="2">
        <v>0.81609953703703708</v>
      </c>
      <c r="C716" t="s">
        <v>1653</v>
      </c>
      <c r="D716" t="s">
        <v>37</v>
      </c>
      <c r="E716" t="s">
        <v>1654</v>
      </c>
      <c r="F716" t="s">
        <v>39</v>
      </c>
      <c r="G716" t="s">
        <v>160</v>
      </c>
      <c r="H716" t="s">
        <v>132</v>
      </c>
      <c r="I716">
        <v>6.4</v>
      </c>
      <c r="J716">
        <v>21.2</v>
      </c>
      <c r="L716" t="s">
        <v>27</v>
      </c>
      <c r="N716" t="s">
        <v>27</v>
      </c>
      <c r="P716" t="s">
        <v>27</v>
      </c>
      <c r="Q716">
        <v>69</v>
      </c>
      <c r="R716">
        <v>7.76</v>
      </c>
      <c r="S716">
        <v>4.4000000000000004</v>
      </c>
      <c r="T716">
        <v>4.7</v>
      </c>
      <c r="U716" t="s">
        <v>75</v>
      </c>
      <c r="V716">
        <f t="shared" si="11"/>
        <v>0</v>
      </c>
    </row>
    <row r="717" spans="1:22" x14ac:dyDescent="0.3">
      <c r="A717" s="1">
        <v>45549</v>
      </c>
      <c r="B717" s="2">
        <v>0.65663194444444439</v>
      </c>
      <c r="C717" t="s">
        <v>1655</v>
      </c>
      <c r="D717" t="s">
        <v>107</v>
      </c>
      <c r="E717" t="s">
        <v>1656</v>
      </c>
      <c r="F717" t="s">
        <v>45</v>
      </c>
      <c r="G717" t="s">
        <v>299</v>
      </c>
      <c r="H717" t="s">
        <v>164</v>
      </c>
      <c r="I717">
        <v>10.6</v>
      </c>
      <c r="J717">
        <v>0</v>
      </c>
      <c r="K717">
        <v>1</v>
      </c>
      <c r="L717" t="s">
        <v>111</v>
      </c>
      <c r="M717">
        <v>0</v>
      </c>
      <c r="N717" t="s">
        <v>27</v>
      </c>
      <c r="O717">
        <v>0</v>
      </c>
      <c r="P717" t="s">
        <v>27</v>
      </c>
      <c r="Q717">
        <v>0</v>
      </c>
      <c r="R717">
        <v>0</v>
      </c>
      <c r="S717">
        <v>0</v>
      </c>
      <c r="T717">
        <v>0</v>
      </c>
      <c r="U717" t="s">
        <v>27</v>
      </c>
      <c r="V717">
        <f t="shared" si="11"/>
        <v>1</v>
      </c>
    </row>
    <row r="718" spans="1:22" hidden="1" x14ac:dyDescent="0.3">
      <c r="A718" s="1">
        <v>45624</v>
      </c>
      <c r="B718" s="2">
        <v>0.27150462962962962</v>
      </c>
      <c r="C718" t="s">
        <v>1657</v>
      </c>
      <c r="D718" t="s">
        <v>37</v>
      </c>
      <c r="E718" t="s">
        <v>1658</v>
      </c>
      <c r="F718" t="s">
        <v>31</v>
      </c>
      <c r="G718" t="s">
        <v>428</v>
      </c>
      <c r="H718" t="s">
        <v>536</v>
      </c>
      <c r="I718">
        <v>14.6</v>
      </c>
      <c r="J718">
        <v>33.1</v>
      </c>
      <c r="L718" t="s">
        <v>27</v>
      </c>
      <c r="N718" t="s">
        <v>27</v>
      </c>
      <c r="P718" t="s">
        <v>27</v>
      </c>
      <c r="Q718">
        <v>265</v>
      </c>
      <c r="R718">
        <v>7.95</v>
      </c>
      <c r="S718">
        <v>4.5</v>
      </c>
      <c r="T718">
        <v>4.7</v>
      </c>
      <c r="U718" t="s">
        <v>75</v>
      </c>
      <c r="V718">
        <f t="shared" si="11"/>
        <v>0</v>
      </c>
    </row>
    <row r="719" spans="1:22" hidden="1" x14ac:dyDescent="0.3">
      <c r="A719" s="1">
        <v>45591</v>
      </c>
      <c r="B719" s="2">
        <v>0.67671296296296302</v>
      </c>
      <c r="C719" t="s">
        <v>1659</v>
      </c>
      <c r="D719" t="s">
        <v>84</v>
      </c>
      <c r="E719" t="s">
        <v>1660</v>
      </c>
      <c r="F719" t="s">
        <v>31</v>
      </c>
      <c r="G719" t="s">
        <v>159</v>
      </c>
      <c r="H719" t="s">
        <v>94</v>
      </c>
      <c r="I719">
        <v>7.6</v>
      </c>
      <c r="L719" t="s">
        <v>27</v>
      </c>
      <c r="M719">
        <v>1</v>
      </c>
      <c r="N719" t="s">
        <v>105</v>
      </c>
      <c r="P719" t="s">
        <v>27</v>
      </c>
      <c r="U719" t="s">
        <v>27</v>
      </c>
      <c r="V719">
        <f t="shared" si="11"/>
        <v>1</v>
      </c>
    </row>
    <row r="720" spans="1:22" x14ac:dyDescent="0.3">
      <c r="A720" s="1">
        <v>45410</v>
      </c>
      <c r="B720" s="2">
        <v>0.76824074074074078</v>
      </c>
      <c r="C720" t="s">
        <v>1661</v>
      </c>
      <c r="D720" t="s">
        <v>37</v>
      </c>
      <c r="E720" t="s">
        <v>1662</v>
      </c>
      <c r="F720" t="s">
        <v>50</v>
      </c>
      <c r="G720" t="s">
        <v>569</v>
      </c>
      <c r="H720" t="s">
        <v>40</v>
      </c>
      <c r="I720">
        <v>3</v>
      </c>
      <c r="J720">
        <v>43.9</v>
      </c>
      <c r="K720">
        <v>0</v>
      </c>
      <c r="L720" t="s">
        <v>27</v>
      </c>
      <c r="M720">
        <v>0</v>
      </c>
      <c r="N720" t="s">
        <v>27</v>
      </c>
      <c r="O720">
        <v>0</v>
      </c>
      <c r="P720" t="s">
        <v>27</v>
      </c>
      <c r="Q720">
        <v>302</v>
      </c>
      <c r="R720">
        <v>44.57</v>
      </c>
      <c r="S720">
        <v>4.7</v>
      </c>
      <c r="T720">
        <v>4.5999999999999996</v>
      </c>
      <c r="U720" t="s">
        <v>35</v>
      </c>
      <c r="V720">
        <f t="shared" si="11"/>
        <v>0</v>
      </c>
    </row>
    <row r="721" spans="1:22" hidden="1" x14ac:dyDescent="0.3">
      <c r="A721" s="1">
        <v>45572</v>
      </c>
      <c r="B721" s="2">
        <v>0.80109953703703707</v>
      </c>
      <c r="C721" t="s">
        <v>1663</v>
      </c>
      <c r="D721" t="s">
        <v>37</v>
      </c>
      <c r="E721" t="s">
        <v>1664</v>
      </c>
      <c r="F721" t="s">
        <v>31</v>
      </c>
      <c r="G721" t="s">
        <v>268</v>
      </c>
      <c r="H721" t="s">
        <v>364</v>
      </c>
      <c r="I721">
        <v>14.3</v>
      </c>
      <c r="J721">
        <v>23.9</v>
      </c>
      <c r="L721" t="s">
        <v>27</v>
      </c>
      <c r="N721" t="s">
        <v>27</v>
      </c>
      <c r="P721" t="s">
        <v>27</v>
      </c>
      <c r="Q721">
        <v>464</v>
      </c>
      <c r="R721">
        <v>10.81</v>
      </c>
      <c r="S721">
        <v>4.0999999999999996</v>
      </c>
      <c r="T721">
        <v>4.4000000000000004</v>
      </c>
      <c r="U721" t="s">
        <v>35</v>
      </c>
      <c r="V721">
        <f t="shared" si="11"/>
        <v>0</v>
      </c>
    </row>
    <row r="722" spans="1:22" hidden="1" x14ac:dyDescent="0.3">
      <c r="A722" s="1">
        <v>45588</v>
      </c>
      <c r="B722" s="2">
        <v>0.24211805555555554</v>
      </c>
      <c r="C722" t="s">
        <v>1665</v>
      </c>
      <c r="D722" t="s">
        <v>29</v>
      </c>
      <c r="E722" t="s">
        <v>1666</v>
      </c>
      <c r="F722" t="s">
        <v>59</v>
      </c>
      <c r="G722" t="s">
        <v>40</v>
      </c>
      <c r="H722" t="s">
        <v>167</v>
      </c>
      <c r="I722">
        <v>9.1999999999999993</v>
      </c>
      <c r="J722">
        <v>24.3</v>
      </c>
      <c r="L722" t="s">
        <v>27</v>
      </c>
      <c r="N722" t="s">
        <v>27</v>
      </c>
      <c r="O722">
        <v>1</v>
      </c>
      <c r="P722" t="s">
        <v>74</v>
      </c>
      <c r="Q722">
        <v>545</v>
      </c>
      <c r="R722">
        <v>8.39</v>
      </c>
      <c r="U722" t="s">
        <v>138</v>
      </c>
      <c r="V722">
        <f t="shared" si="11"/>
        <v>0</v>
      </c>
    </row>
    <row r="723" spans="1:22" x14ac:dyDescent="0.3">
      <c r="A723" s="1">
        <v>45455</v>
      </c>
      <c r="B723" s="2">
        <v>0.7638194444444445</v>
      </c>
      <c r="C723" t="s">
        <v>1667</v>
      </c>
      <c r="D723" t="s">
        <v>37</v>
      </c>
      <c r="E723" t="s">
        <v>1668</v>
      </c>
      <c r="F723" t="s">
        <v>50</v>
      </c>
      <c r="G723" t="s">
        <v>319</v>
      </c>
      <c r="H723" t="s">
        <v>441</v>
      </c>
      <c r="I723">
        <v>2.7</v>
      </c>
      <c r="J723">
        <v>30.7</v>
      </c>
      <c r="K723">
        <v>0</v>
      </c>
      <c r="L723" t="s">
        <v>27</v>
      </c>
      <c r="M723">
        <v>0</v>
      </c>
      <c r="N723" t="s">
        <v>27</v>
      </c>
      <c r="O723">
        <v>0</v>
      </c>
      <c r="P723" t="s">
        <v>27</v>
      </c>
      <c r="Q723">
        <v>224</v>
      </c>
      <c r="R723">
        <v>24.44</v>
      </c>
      <c r="S723">
        <v>4.2</v>
      </c>
      <c r="T723">
        <v>4.2</v>
      </c>
      <c r="U723" t="s">
        <v>75</v>
      </c>
      <c r="V723">
        <f t="shared" si="11"/>
        <v>0</v>
      </c>
    </row>
    <row r="724" spans="1:22" hidden="1" x14ac:dyDescent="0.3">
      <c r="A724" s="1">
        <v>45300</v>
      </c>
      <c r="B724" s="2">
        <v>0.60412037037037036</v>
      </c>
      <c r="C724" t="s">
        <v>1669</v>
      </c>
      <c r="D724" t="s">
        <v>37</v>
      </c>
      <c r="E724" t="s">
        <v>1670</v>
      </c>
      <c r="F724" t="s">
        <v>39</v>
      </c>
      <c r="G724" t="s">
        <v>225</v>
      </c>
      <c r="H724" t="s">
        <v>167</v>
      </c>
      <c r="I724">
        <v>9.1</v>
      </c>
      <c r="J724">
        <v>41.4</v>
      </c>
      <c r="L724" t="s">
        <v>27</v>
      </c>
      <c r="N724" t="s">
        <v>27</v>
      </c>
      <c r="P724" t="s">
        <v>27</v>
      </c>
      <c r="Q724">
        <v>237</v>
      </c>
      <c r="R724">
        <v>23.63</v>
      </c>
      <c r="S724">
        <v>4.3</v>
      </c>
      <c r="T724">
        <v>4.9000000000000004</v>
      </c>
      <c r="U724" t="s">
        <v>35</v>
      </c>
      <c r="V724">
        <f t="shared" si="11"/>
        <v>0</v>
      </c>
    </row>
    <row r="725" spans="1:22" hidden="1" x14ac:dyDescent="0.3">
      <c r="A725" s="1">
        <v>45514</v>
      </c>
      <c r="B725" s="2">
        <v>0.58491898148148147</v>
      </c>
      <c r="C725" t="s">
        <v>1671</v>
      </c>
      <c r="D725" t="s">
        <v>37</v>
      </c>
      <c r="E725" t="s">
        <v>1672</v>
      </c>
      <c r="F725" t="s">
        <v>39</v>
      </c>
      <c r="G725" t="s">
        <v>922</v>
      </c>
      <c r="H725" t="s">
        <v>159</v>
      </c>
      <c r="I725">
        <v>10.7</v>
      </c>
      <c r="J725">
        <v>36.700000000000003</v>
      </c>
      <c r="L725" t="s">
        <v>27</v>
      </c>
      <c r="N725" t="s">
        <v>27</v>
      </c>
      <c r="P725" t="s">
        <v>27</v>
      </c>
      <c r="Q725">
        <v>699</v>
      </c>
      <c r="R725">
        <v>48.74</v>
      </c>
      <c r="S725">
        <v>4.3</v>
      </c>
      <c r="T725">
        <v>4.4000000000000004</v>
      </c>
      <c r="U725" t="s">
        <v>35</v>
      </c>
      <c r="V725">
        <f t="shared" si="11"/>
        <v>0</v>
      </c>
    </row>
    <row r="726" spans="1:22" x14ac:dyDescent="0.3">
      <c r="A726" s="1">
        <v>45576</v>
      </c>
      <c r="B726" s="2">
        <v>0.72773148148148148</v>
      </c>
      <c r="C726" t="s">
        <v>1673</v>
      </c>
      <c r="D726" t="s">
        <v>37</v>
      </c>
      <c r="E726" t="s">
        <v>1674</v>
      </c>
      <c r="F726" t="s">
        <v>45</v>
      </c>
      <c r="G726" t="s">
        <v>254</v>
      </c>
      <c r="H726" t="s">
        <v>173</v>
      </c>
      <c r="I726">
        <v>8.1999999999999993</v>
      </c>
      <c r="J726">
        <v>21.8</v>
      </c>
      <c r="K726">
        <v>0</v>
      </c>
      <c r="L726" t="s">
        <v>27</v>
      </c>
      <c r="M726">
        <v>0</v>
      </c>
      <c r="N726" t="s">
        <v>27</v>
      </c>
      <c r="O726">
        <v>0</v>
      </c>
      <c r="P726" t="s">
        <v>27</v>
      </c>
      <c r="Q726">
        <v>158</v>
      </c>
      <c r="R726">
        <v>26.74</v>
      </c>
      <c r="S726">
        <v>3.2</v>
      </c>
      <c r="T726">
        <v>5</v>
      </c>
      <c r="U726" t="s">
        <v>98</v>
      </c>
      <c r="V726">
        <f t="shared" si="11"/>
        <v>0</v>
      </c>
    </row>
    <row r="727" spans="1:22" x14ac:dyDescent="0.3">
      <c r="A727" s="1">
        <v>45429</v>
      </c>
      <c r="B727" s="2">
        <v>0.88466435185185188</v>
      </c>
      <c r="C727" t="s">
        <v>1675</v>
      </c>
      <c r="D727" t="s">
        <v>107</v>
      </c>
      <c r="E727" t="s">
        <v>1676</v>
      </c>
      <c r="F727" t="s">
        <v>45</v>
      </c>
      <c r="G727" t="s">
        <v>93</v>
      </c>
      <c r="H727" t="s">
        <v>422</v>
      </c>
      <c r="I727">
        <v>14.1</v>
      </c>
      <c r="J727">
        <v>0</v>
      </c>
      <c r="K727">
        <v>1</v>
      </c>
      <c r="L727" t="s">
        <v>407</v>
      </c>
      <c r="M727">
        <v>0</v>
      </c>
      <c r="N727" t="s">
        <v>27</v>
      </c>
      <c r="O727">
        <v>0</v>
      </c>
      <c r="P727" t="s">
        <v>27</v>
      </c>
      <c r="Q727">
        <v>0</v>
      </c>
      <c r="R727">
        <v>0</v>
      </c>
      <c r="S727">
        <v>0</v>
      </c>
      <c r="T727">
        <v>0</v>
      </c>
      <c r="U727" t="s">
        <v>27</v>
      </c>
      <c r="V727">
        <f t="shared" si="11"/>
        <v>1</v>
      </c>
    </row>
    <row r="728" spans="1:22" x14ac:dyDescent="0.3">
      <c r="A728" s="1">
        <v>45558</v>
      </c>
      <c r="B728" s="2">
        <v>0.56836805555555558</v>
      </c>
      <c r="C728" t="s">
        <v>1677</v>
      </c>
      <c r="D728" t="s">
        <v>84</v>
      </c>
      <c r="E728" t="s">
        <v>1678</v>
      </c>
      <c r="F728" t="s">
        <v>45</v>
      </c>
      <c r="G728" t="s">
        <v>167</v>
      </c>
      <c r="H728" t="s">
        <v>115</v>
      </c>
      <c r="I728">
        <v>5.8</v>
      </c>
      <c r="J728">
        <v>0</v>
      </c>
      <c r="K728">
        <v>0</v>
      </c>
      <c r="L728" t="s">
        <v>27</v>
      </c>
      <c r="M728">
        <v>1</v>
      </c>
      <c r="N728" t="s">
        <v>156</v>
      </c>
      <c r="O728">
        <v>0</v>
      </c>
      <c r="P728" t="s">
        <v>27</v>
      </c>
      <c r="Q728">
        <v>0</v>
      </c>
      <c r="R728">
        <v>0</v>
      </c>
      <c r="S728">
        <v>0</v>
      </c>
      <c r="T728">
        <v>0</v>
      </c>
      <c r="U728" t="s">
        <v>27</v>
      </c>
      <c r="V728">
        <f t="shared" si="11"/>
        <v>1</v>
      </c>
    </row>
    <row r="729" spans="1:22" hidden="1" x14ac:dyDescent="0.3">
      <c r="A729" s="1">
        <v>45639</v>
      </c>
      <c r="B729" s="2">
        <v>0.80414351851851851</v>
      </c>
      <c r="C729" t="s">
        <v>1679</v>
      </c>
      <c r="D729" t="s">
        <v>37</v>
      </c>
      <c r="E729" t="s">
        <v>1680</v>
      </c>
      <c r="F729" t="s">
        <v>39</v>
      </c>
      <c r="G729" t="s">
        <v>539</v>
      </c>
      <c r="H729" t="s">
        <v>307</v>
      </c>
      <c r="I729">
        <v>7.3</v>
      </c>
      <c r="J729">
        <v>36.5</v>
      </c>
      <c r="L729" t="s">
        <v>27</v>
      </c>
      <c r="N729" t="s">
        <v>27</v>
      </c>
      <c r="P729" t="s">
        <v>27</v>
      </c>
      <c r="Q729">
        <v>202</v>
      </c>
      <c r="R729">
        <v>37.39</v>
      </c>
      <c r="S729">
        <v>3.7</v>
      </c>
      <c r="T729">
        <v>4.2</v>
      </c>
      <c r="U729" t="s">
        <v>35</v>
      </c>
      <c r="V729">
        <f t="shared" si="11"/>
        <v>0</v>
      </c>
    </row>
    <row r="730" spans="1:22" hidden="1" x14ac:dyDescent="0.3">
      <c r="A730" s="1">
        <v>45427</v>
      </c>
      <c r="B730" s="2">
        <v>0.8467824074074074</v>
      </c>
      <c r="C730" t="s">
        <v>1681</v>
      </c>
      <c r="D730" t="s">
        <v>107</v>
      </c>
      <c r="E730" t="s">
        <v>1682</v>
      </c>
      <c r="F730" t="s">
        <v>59</v>
      </c>
      <c r="G730" t="s">
        <v>208</v>
      </c>
      <c r="H730" t="s">
        <v>101</v>
      </c>
      <c r="I730">
        <v>15.7</v>
      </c>
      <c r="K730">
        <v>1</v>
      </c>
      <c r="L730" t="s">
        <v>365</v>
      </c>
      <c r="N730" t="s">
        <v>27</v>
      </c>
      <c r="P730" t="s">
        <v>27</v>
      </c>
      <c r="U730" t="s">
        <v>27</v>
      </c>
      <c r="V730">
        <f t="shared" si="11"/>
        <v>1</v>
      </c>
    </row>
    <row r="731" spans="1:22" hidden="1" x14ac:dyDescent="0.3">
      <c r="A731" s="1">
        <v>45307</v>
      </c>
      <c r="B731" s="2">
        <v>0.70064814814814813</v>
      </c>
      <c r="C731" t="s">
        <v>1683</v>
      </c>
      <c r="D731" t="s">
        <v>22</v>
      </c>
      <c r="E731" t="s">
        <v>1684</v>
      </c>
      <c r="F731" t="s">
        <v>31</v>
      </c>
      <c r="G731" t="s">
        <v>476</v>
      </c>
      <c r="H731" t="s">
        <v>569</v>
      </c>
      <c r="L731" t="s">
        <v>27</v>
      </c>
      <c r="N731" t="s">
        <v>27</v>
      </c>
      <c r="P731" t="s">
        <v>27</v>
      </c>
      <c r="U731" t="s">
        <v>27</v>
      </c>
      <c r="V731">
        <f t="shared" si="11"/>
        <v>0</v>
      </c>
    </row>
    <row r="732" spans="1:22" hidden="1" x14ac:dyDescent="0.3">
      <c r="A732" s="1">
        <v>45436</v>
      </c>
      <c r="B732" s="2">
        <v>0.40361111111111109</v>
      </c>
      <c r="C732" t="s">
        <v>1685</v>
      </c>
      <c r="D732" t="s">
        <v>37</v>
      </c>
      <c r="E732" t="s">
        <v>1686</v>
      </c>
      <c r="F732" t="s">
        <v>59</v>
      </c>
      <c r="G732" t="s">
        <v>160</v>
      </c>
      <c r="H732" t="s">
        <v>307</v>
      </c>
      <c r="I732">
        <v>9.3000000000000007</v>
      </c>
      <c r="J732">
        <v>17.3</v>
      </c>
      <c r="L732" t="s">
        <v>27</v>
      </c>
      <c r="N732" t="s">
        <v>27</v>
      </c>
      <c r="P732" t="s">
        <v>27</v>
      </c>
      <c r="Q732">
        <v>798</v>
      </c>
      <c r="R732">
        <v>13.98</v>
      </c>
      <c r="S732">
        <v>4.7</v>
      </c>
      <c r="T732">
        <v>4.4000000000000004</v>
      </c>
      <c r="U732" t="s">
        <v>35</v>
      </c>
      <c r="V732">
        <f t="shared" si="11"/>
        <v>0</v>
      </c>
    </row>
    <row r="733" spans="1:22" hidden="1" x14ac:dyDescent="0.3">
      <c r="A733" s="1">
        <v>45337</v>
      </c>
      <c r="B733" s="2">
        <v>9.4780092592592596E-2</v>
      </c>
      <c r="C733" t="s">
        <v>1687</v>
      </c>
      <c r="D733" t="s">
        <v>37</v>
      </c>
      <c r="E733" t="s">
        <v>1688</v>
      </c>
      <c r="F733" t="s">
        <v>39</v>
      </c>
      <c r="G733" t="s">
        <v>86</v>
      </c>
      <c r="H733" t="s">
        <v>547</v>
      </c>
      <c r="I733">
        <v>9.5</v>
      </c>
      <c r="J733">
        <v>41.6</v>
      </c>
      <c r="L733" t="s">
        <v>27</v>
      </c>
      <c r="N733" t="s">
        <v>27</v>
      </c>
      <c r="P733" t="s">
        <v>27</v>
      </c>
      <c r="Q733">
        <v>264</v>
      </c>
      <c r="R733">
        <v>34.07</v>
      </c>
      <c r="S733">
        <v>3.9</v>
      </c>
      <c r="T733">
        <v>3.1</v>
      </c>
      <c r="U733" t="s">
        <v>42</v>
      </c>
      <c r="V733">
        <f t="shared" si="11"/>
        <v>0</v>
      </c>
    </row>
    <row r="734" spans="1:22" hidden="1" x14ac:dyDescent="0.3">
      <c r="A734" s="1">
        <v>45601</v>
      </c>
      <c r="B734" s="2">
        <v>0.44870370370370372</v>
      </c>
      <c r="C734" t="s">
        <v>1689</v>
      </c>
      <c r="D734" t="s">
        <v>37</v>
      </c>
      <c r="E734" t="s">
        <v>1690</v>
      </c>
      <c r="F734" t="s">
        <v>31</v>
      </c>
      <c r="G734" t="s">
        <v>185</v>
      </c>
      <c r="H734" t="s">
        <v>1691</v>
      </c>
      <c r="I734">
        <v>10.9</v>
      </c>
      <c r="J734">
        <v>18.8</v>
      </c>
      <c r="L734" t="s">
        <v>27</v>
      </c>
      <c r="N734" t="s">
        <v>27</v>
      </c>
      <c r="P734" t="s">
        <v>27</v>
      </c>
      <c r="Q734">
        <v>324</v>
      </c>
      <c r="R734">
        <v>43.53</v>
      </c>
      <c r="S734">
        <v>4.4000000000000004</v>
      </c>
      <c r="T734">
        <v>4.7</v>
      </c>
      <c r="U734" t="s">
        <v>35</v>
      </c>
      <c r="V734">
        <f t="shared" si="11"/>
        <v>0</v>
      </c>
    </row>
    <row r="735" spans="1:22" hidden="1" x14ac:dyDescent="0.3">
      <c r="A735" s="1">
        <v>45318</v>
      </c>
      <c r="B735" s="2">
        <v>0.90296296296296297</v>
      </c>
      <c r="C735" t="s">
        <v>1692</v>
      </c>
      <c r="D735" t="s">
        <v>37</v>
      </c>
      <c r="E735" t="s">
        <v>1693</v>
      </c>
      <c r="F735" t="s">
        <v>59</v>
      </c>
      <c r="G735" t="s">
        <v>160</v>
      </c>
      <c r="H735" t="s">
        <v>327</v>
      </c>
      <c r="I735">
        <v>10.9</v>
      </c>
      <c r="J735">
        <v>43.5</v>
      </c>
      <c r="L735" t="s">
        <v>27</v>
      </c>
      <c r="N735" t="s">
        <v>27</v>
      </c>
      <c r="P735" t="s">
        <v>27</v>
      </c>
      <c r="Q735">
        <v>500</v>
      </c>
      <c r="R735">
        <v>36.770000000000003</v>
      </c>
      <c r="S735">
        <v>4.2</v>
      </c>
      <c r="T735">
        <v>4.5999999999999996</v>
      </c>
      <c r="U735" t="s">
        <v>35</v>
      </c>
      <c r="V735">
        <f t="shared" si="11"/>
        <v>0</v>
      </c>
    </row>
    <row r="736" spans="1:22" x14ac:dyDescent="0.3">
      <c r="A736" s="1">
        <v>45528</v>
      </c>
      <c r="B736" s="2">
        <v>0.83657407407407403</v>
      </c>
      <c r="C736" t="s">
        <v>1694</v>
      </c>
      <c r="D736" t="s">
        <v>37</v>
      </c>
      <c r="E736" t="s">
        <v>1695</v>
      </c>
      <c r="F736" t="s">
        <v>50</v>
      </c>
      <c r="G736" t="s">
        <v>429</v>
      </c>
      <c r="H736" t="s">
        <v>299</v>
      </c>
      <c r="I736">
        <v>9.4</v>
      </c>
      <c r="J736">
        <v>44.9</v>
      </c>
      <c r="K736">
        <v>0</v>
      </c>
      <c r="L736" t="s">
        <v>27</v>
      </c>
      <c r="M736">
        <v>0</v>
      </c>
      <c r="N736" t="s">
        <v>27</v>
      </c>
      <c r="O736">
        <v>0</v>
      </c>
      <c r="P736" t="s">
        <v>27</v>
      </c>
      <c r="Q736">
        <v>440</v>
      </c>
      <c r="R736">
        <v>28.46</v>
      </c>
      <c r="S736">
        <v>4.3</v>
      </c>
      <c r="T736">
        <v>3.6</v>
      </c>
      <c r="U736" t="s">
        <v>35</v>
      </c>
      <c r="V736">
        <f t="shared" si="11"/>
        <v>0</v>
      </c>
    </row>
    <row r="737" spans="1:22" hidden="1" x14ac:dyDescent="0.3">
      <c r="A737" s="1">
        <v>45425</v>
      </c>
      <c r="B737" s="2">
        <v>0.7981597222222222</v>
      </c>
      <c r="C737" t="s">
        <v>1696</v>
      </c>
      <c r="D737" t="s">
        <v>84</v>
      </c>
      <c r="E737" t="s">
        <v>1697</v>
      </c>
      <c r="F737" t="s">
        <v>31</v>
      </c>
      <c r="G737" t="s">
        <v>498</v>
      </c>
      <c r="H737" t="s">
        <v>422</v>
      </c>
      <c r="I737">
        <v>5.5</v>
      </c>
      <c r="L737" t="s">
        <v>27</v>
      </c>
      <c r="M737">
        <v>1</v>
      </c>
      <c r="N737" t="s">
        <v>324</v>
      </c>
      <c r="P737" t="s">
        <v>27</v>
      </c>
      <c r="U737" t="s">
        <v>27</v>
      </c>
      <c r="V737">
        <f t="shared" si="11"/>
        <v>1</v>
      </c>
    </row>
    <row r="738" spans="1:22" hidden="1" x14ac:dyDescent="0.3">
      <c r="A738" s="1">
        <v>45614</v>
      </c>
      <c r="B738" s="2">
        <v>0.63782407407407404</v>
      </c>
      <c r="C738" t="s">
        <v>1698</v>
      </c>
      <c r="D738" t="s">
        <v>37</v>
      </c>
      <c r="E738" t="s">
        <v>1699</v>
      </c>
      <c r="F738" t="s">
        <v>39</v>
      </c>
      <c r="G738" t="s">
        <v>198</v>
      </c>
      <c r="H738" t="s">
        <v>235</v>
      </c>
      <c r="I738">
        <v>12.1</v>
      </c>
      <c r="J738">
        <v>37.700000000000003</v>
      </c>
      <c r="L738" t="s">
        <v>27</v>
      </c>
      <c r="N738" t="s">
        <v>27</v>
      </c>
      <c r="P738" t="s">
        <v>27</v>
      </c>
      <c r="Q738">
        <v>460</v>
      </c>
      <c r="R738">
        <v>33.840000000000003</v>
      </c>
      <c r="S738">
        <v>4.0999999999999996</v>
      </c>
      <c r="T738">
        <v>4.5</v>
      </c>
      <c r="U738" t="s">
        <v>35</v>
      </c>
      <c r="V738">
        <f t="shared" si="11"/>
        <v>0</v>
      </c>
    </row>
    <row r="739" spans="1:22" hidden="1" x14ac:dyDescent="0.3">
      <c r="A739" s="1">
        <v>45552</v>
      </c>
      <c r="B739" s="2">
        <v>0.7575925925925926</v>
      </c>
      <c r="C739" t="s">
        <v>1700</v>
      </c>
      <c r="D739" t="s">
        <v>22</v>
      </c>
      <c r="E739" t="s">
        <v>1701</v>
      </c>
      <c r="F739" t="s">
        <v>31</v>
      </c>
      <c r="G739" t="s">
        <v>129</v>
      </c>
      <c r="H739" t="s">
        <v>177</v>
      </c>
      <c r="L739" t="s">
        <v>27</v>
      </c>
      <c r="N739" t="s">
        <v>27</v>
      </c>
      <c r="P739" t="s">
        <v>27</v>
      </c>
      <c r="U739" t="s">
        <v>27</v>
      </c>
      <c r="V739">
        <f t="shared" si="11"/>
        <v>0</v>
      </c>
    </row>
    <row r="740" spans="1:22" x14ac:dyDescent="0.3">
      <c r="A740" s="1">
        <v>45437</v>
      </c>
      <c r="B740" s="2">
        <v>0.62376157407407407</v>
      </c>
      <c r="C740" t="s">
        <v>1702</v>
      </c>
      <c r="D740" t="s">
        <v>29</v>
      </c>
      <c r="E740" t="s">
        <v>1703</v>
      </c>
      <c r="F740" t="s">
        <v>45</v>
      </c>
      <c r="G740" t="s">
        <v>101</v>
      </c>
      <c r="H740" t="s">
        <v>121</v>
      </c>
      <c r="I740">
        <v>9.5</v>
      </c>
      <c r="J740">
        <v>29.2</v>
      </c>
      <c r="K740">
        <v>0</v>
      </c>
      <c r="L740" t="s">
        <v>27</v>
      </c>
      <c r="M740">
        <v>0</v>
      </c>
      <c r="N740" t="s">
        <v>27</v>
      </c>
      <c r="O740">
        <v>1</v>
      </c>
      <c r="P740" t="s">
        <v>34</v>
      </c>
      <c r="Q740">
        <v>374</v>
      </c>
      <c r="R740">
        <v>11.17</v>
      </c>
      <c r="S740">
        <v>0</v>
      </c>
      <c r="T740">
        <v>0</v>
      </c>
      <c r="U740" t="s">
        <v>138</v>
      </c>
      <c r="V740">
        <f t="shared" si="11"/>
        <v>0</v>
      </c>
    </row>
    <row r="741" spans="1:22" hidden="1" x14ac:dyDescent="0.3">
      <c r="A741" s="1">
        <v>45359</v>
      </c>
      <c r="B741" s="2">
        <v>0.36785879629629631</v>
      </c>
      <c r="C741" t="s">
        <v>1704</v>
      </c>
      <c r="D741" t="s">
        <v>84</v>
      </c>
      <c r="E741" t="s">
        <v>1705</v>
      </c>
      <c r="F741" t="s">
        <v>31</v>
      </c>
      <c r="G741" t="s">
        <v>302</v>
      </c>
      <c r="H741" t="s">
        <v>356</v>
      </c>
      <c r="I741">
        <v>10.5</v>
      </c>
      <c r="L741" t="s">
        <v>27</v>
      </c>
      <c r="M741">
        <v>1</v>
      </c>
      <c r="N741" t="s">
        <v>105</v>
      </c>
      <c r="P741" t="s">
        <v>27</v>
      </c>
      <c r="U741" t="s">
        <v>27</v>
      </c>
      <c r="V741">
        <f t="shared" si="11"/>
        <v>1</v>
      </c>
    </row>
    <row r="742" spans="1:22" x14ac:dyDescent="0.3">
      <c r="A742" s="1">
        <v>45498</v>
      </c>
      <c r="B742" s="2">
        <v>0.37207175925925928</v>
      </c>
      <c r="C742" t="s">
        <v>1706</v>
      </c>
      <c r="D742" t="s">
        <v>37</v>
      </c>
      <c r="E742" t="s">
        <v>1707</v>
      </c>
      <c r="F742" t="s">
        <v>50</v>
      </c>
      <c r="G742" t="s">
        <v>523</v>
      </c>
      <c r="H742" t="s">
        <v>69</v>
      </c>
      <c r="I742">
        <v>12.3</v>
      </c>
      <c r="J742">
        <v>37.9</v>
      </c>
      <c r="K742">
        <v>0</v>
      </c>
      <c r="L742" t="s">
        <v>27</v>
      </c>
      <c r="M742">
        <v>0</v>
      </c>
      <c r="N742" t="s">
        <v>27</v>
      </c>
      <c r="O742">
        <v>0</v>
      </c>
      <c r="P742" t="s">
        <v>27</v>
      </c>
      <c r="Q742">
        <v>1940</v>
      </c>
      <c r="R742">
        <v>27.6</v>
      </c>
      <c r="S742">
        <v>4.0999999999999996</v>
      </c>
      <c r="T742">
        <v>4.3</v>
      </c>
      <c r="U742" t="s">
        <v>75</v>
      </c>
      <c r="V742">
        <f t="shared" si="11"/>
        <v>0</v>
      </c>
    </row>
    <row r="743" spans="1:22" hidden="1" x14ac:dyDescent="0.3">
      <c r="A743" s="1">
        <v>45458</v>
      </c>
      <c r="B743" s="2">
        <v>0.95605324074074072</v>
      </c>
      <c r="C743" t="s">
        <v>1708</v>
      </c>
      <c r="D743" t="s">
        <v>37</v>
      </c>
      <c r="E743" t="s">
        <v>1709</v>
      </c>
      <c r="F743" t="s">
        <v>39</v>
      </c>
      <c r="G743" t="s">
        <v>461</v>
      </c>
      <c r="H743" t="s">
        <v>129</v>
      </c>
      <c r="I743">
        <v>2.6</v>
      </c>
      <c r="J743">
        <v>35.299999999999997</v>
      </c>
      <c r="L743" t="s">
        <v>27</v>
      </c>
      <c r="N743" t="s">
        <v>27</v>
      </c>
      <c r="P743" t="s">
        <v>27</v>
      </c>
      <c r="Q743">
        <v>1216</v>
      </c>
      <c r="R743">
        <v>44.04</v>
      </c>
      <c r="S743">
        <v>4.3</v>
      </c>
      <c r="T743">
        <v>3.3</v>
      </c>
      <c r="U743" t="s">
        <v>35</v>
      </c>
      <c r="V743">
        <f t="shared" si="11"/>
        <v>0</v>
      </c>
    </row>
    <row r="744" spans="1:22" hidden="1" x14ac:dyDescent="0.3">
      <c r="A744" s="1">
        <v>45335</v>
      </c>
      <c r="B744" s="2">
        <v>0.44658564814814816</v>
      </c>
      <c r="C744" t="s">
        <v>1710</v>
      </c>
      <c r="D744" t="s">
        <v>37</v>
      </c>
      <c r="E744" t="s">
        <v>1711</v>
      </c>
      <c r="F744" t="s">
        <v>59</v>
      </c>
      <c r="G744" t="s">
        <v>600</v>
      </c>
      <c r="H744" t="s">
        <v>614</v>
      </c>
      <c r="I744">
        <v>10.3</v>
      </c>
      <c r="J744">
        <v>33.299999999999997</v>
      </c>
      <c r="L744" t="s">
        <v>27</v>
      </c>
      <c r="N744" t="s">
        <v>27</v>
      </c>
      <c r="P744" t="s">
        <v>27</v>
      </c>
      <c r="Q744">
        <v>187</v>
      </c>
      <c r="R744">
        <v>40.04</v>
      </c>
      <c r="S744">
        <v>4.3</v>
      </c>
      <c r="T744">
        <v>4.2</v>
      </c>
      <c r="U744" t="s">
        <v>35</v>
      </c>
      <c r="V744">
        <f t="shared" si="11"/>
        <v>0</v>
      </c>
    </row>
    <row r="745" spans="1:22" hidden="1" x14ac:dyDescent="0.3">
      <c r="A745" s="1">
        <v>45585</v>
      </c>
      <c r="B745" s="2">
        <v>0.90532407407407411</v>
      </c>
      <c r="C745" t="s">
        <v>1712</v>
      </c>
      <c r="D745" t="s">
        <v>37</v>
      </c>
      <c r="E745" t="s">
        <v>1713</v>
      </c>
      <c r="F745" t="s">
        <v>39</v>
      </c>
      <c r="G745" t="s">
        <v>249</v>
      </c>
      <c r="H745" t="s">
        <v>311</v>
      </c>
      <c r="I745">
        <v>6.4</v>
      </c>
      <c r="J745">
        <v>17.2</v>
      </c>
      <c r="L745" t="s">
        <v>27</v>
      </c>
      <c r="N745" t="s">
        <v>27</v>
      </c>
      <c r="P745" t="s">
        <v>27</v>
      </c>
      <c r="Q745">
        <v>478</v>
      </c>
      <c r="R745">
        <v>48.62</v>
      </c>
      <c r="S745">
        <v>4.2</v>
      </c>
      <c r="T745">
        <v>3.2</v>
      </c>
      <c r="U745" t="s">
        <v>35</v>
      </c>
      <c r="V745">
        <f t="shared" si="11"/>
        <v>0</v>
      </c>
    </row>
    <row r="746" spans="1:22" hidden="1" x14ac:dyDescent="0.3">
      <c r="A746" s="1">
        <v>45656</v>
      </c>
      <c r="B746" s="2">
        <v>0.83289351851851856</v>
      </c>
      <c r="C746" t="s">
        <v>1714</v>
      </c>
      <c r="D746" t="s">
        <v>37</v>
      </c>
      <c r="E746" t="s">
        <v>1715</v>
      </c>
      <c r="F746" t="s">
        <v>59</v>
      </c>
      <c r="G746" t="s">
        <v>257</v>
      </c>
      <c r="H746" t="s">
        <v>93</v>
      </c>
      <c r="I746">
        <v>3.2</v>
      </c>
      <c r="J746">
        <v>34.4</v>
      </c>
      <c r="L746" t="s">
        <v>27</v>
      </c>
      <c r="N746" t="s">
        <v>27</v>
      </c>
      <c r="P746" t="s">
        <v>27</v>
      </c>
      <c r="Q746">
        <v>791</v>
      </c>
      <c r="R746">
        <v>6.07</v>
      </c>
      <c r="S746">
        <v>4.0999999999999996</v>
      </c>
      <c r="T746">
        <v>4</v>
      </c>
      <c r="U746" t="s">
        <v>138</v>
      </c>
      <c r="V746">
        <f t="shared" si="11"/>
        <v>0</v>
      </c>
    </row>
    <row r="747" spans="1:22" hidden="1" x14ac:dyDescent="0.3">
      <c r="A747" s="1">
        <v>45347</v>
      </c>
      <c r="B747" s="2">
        <v>0.26658564814814817</v>
      </c>
      <c r="C747" t="s">
        <v>1716</v>
      </c>
      <c r="D747" t="s">
        <v>37</v>
      </c>
      <c r="E747" t="s">
        <v>1717</v>
      </c>
      <c r="F747" t="s">
        <v>31</v>
      </c>
      <c r="G747" t="s">
        <v>319</v>
      </c>
      <c r="H747" t="s">
        <v>536</v>
      </c>
      <c r="I747">
        <v>12</v>
      </c>
      <c r="J747">
        <v>44.2</v>
      </c>
      <c r="L747" t="s">
        <v>27</v>
      </c>
      <c r="N747" t="s">
        <v>27</v>
      </c>
      <c r="P747" t="s">
        <v>27</v>
      </c>
      <c r="Q747">
        <v>636</v>
      </c>
      <c r="R747">
        <v>15.26</v>
      </c>
      <c r="S747">
        <v>4.3</v>
      </c>
      <c r="T747">
        <v>4.5999999999999996</v>
      </c>
      <c r="U747" t="s">
        <v>35</v>
      </c>
      <c r="V747">
        <f t="shared" si="11"/>
        <v>0</v>
      </c>
    </row>
    <row r="748" spans="1:22" hidden="1" x14ac:dyDescent="0.3">
      <c r="A748" s="1">
        <v>45355</v>
      </c>
      <c r="B748" s="2">
        <v>0.23982638888888888</v>
      </c>
      <c r="C748" t="s">
        <v>1718</v>
      </c>
      <c r="D748" t="s">
        <v>37</v>
      </c>
      <c r="E748" t="s">
        <v>1719</v>
      </c>
      <c r="F748" t="s">
        <v>24</v>
      </c>
      <c r="G748" t="s">
        <v>787</v>
      </c>
      <c r="H748" t="s">
        <v>173</v>
      </c>
      <c r="I748">
        <v>2.1</v>
      </c>
      <c r="J748">
        <v>17.3</v>
      </c>
      <c r="L748" t="s">
        <v>27</v>
      </c>
      <c r="N748" t="s">
        <v>27</v>
      </c>
      <c r="P748" t="s">
        <v>27</v>
      </c>
      <c r="Q748">
        <v>499</v>
      </c>
      <c r="R748">
        <v>36.76</v>
      </c>
      <c r="S748">
        <v>4.5999999999999996</v>
      </c>
      <c r="T748">
        <v>4.2</v>
      </c>
      <c r="U748" t="s">
        <v>35</v>
      </c>
      <c r="V748">
        <f t="shared" si="11"/>
        <v>0</v>
      </c>
    </row>
    <row r="749" spans="1:22" hidden="1" x14ac:dyDescent="0.3">
      <c r="A749" s="1">
        <v>45328</v>
      </c>
      <c r="B749" s="2">
        <v>0.69505787037037037</v>
      </c>
      <c r="C749" t="s">
        <v>1720</v>
      </c>
      <c r="D749" t="s">
        <v>84</v>
      </c>
      <c r="E749" t="s">
        <v>1721</v>
      </c>
      <c r="F749" t="s">
        <v>59</v>
      </c>
      <c r="G749" t="s">
        <v>241</v>
      </c>
      <c r="H749" t="s">
        <v>33</v>
      </c>
      <c r="I749">
        <v>4.9000000000000004</v>
      </c>
      <c r="L749" t="s">
        <v>27</v>
      </c>
      <c r="M749">
        <v>1</v>
      </c>
      <c r="N749" t="s">
        <v>324</v>
      </c>
      <c r="P749" t="s">
        <v>27</v>
      </c>
      <c r="U749" t="s">
        <v>27</v>
      </c>
      <c r="V749">
        <f t="shared" si="11"/>
        <v>1</v>
      </c>
    </row>
    <row r="750" spans="1:22" x14ac:dyDescent="0.3">
      <c r="A750" s="1">
        <v>45300</v>
      </c>
      <c r="B750" s="2">
        <v>0.47930555555555554</v>
      </c>
      <c r="C750" t="s">
        <v>1722</v>
      </c>
      <c r="D750" t="s">
        <v>84</v>
      </c>
      <c r="E750" t="s">
        <v>1723</v>
      </c>
      <c r="F750" t="s">
        <v>50</v>
      </c>
      <c r="G750" t="s">
        <v>327</v>
      </c>
      <c r="H750" t="s">
        <v>319</v>
      </c>
      <c r="I750">
        <v>5.3</v>
      </c>
      <c r="J750">
        <v>0</v>
      </c>
      <c r="K750">
        <v>0</v>
      </c>
      <c r="L750" t="s">
        <v>27</v>
      </c>
      <c r="M750">
        <v>1</v>
      </c>
      <c r="N750" t="s">
        <v>88</v>
      </c>
      <c r="O750">
        <v>0</v>
      </c>
      <c r="P750" t="s">
        <v>27</v>
      </c>
      <c r="Q750">
        <v>0</v>
      </c>
      <c r="R750">
        <v>0</v>
      </c>
      <c r="S750">
        <v>0</v>
      </c>
      <c r="T750">
        <v>0</v>
      </c>
      <c r="U750" t="s">
        <v>27</v>
      </c>
      <c r="V750">
        <f t="shared" si="11"/>
        <v>1</v>
      </c>
    </row>
    <row r="751" spans="1:22" x14ac:dyDescent="0.3">
      <c r="A751" s="1">
        <v>45325</v>
      </c>
      <c r="B751" s="2">
        <v>0.12039351851851852</v>
      </c>
      <c r="C751" t="s">
        <v>1724</v>
      </c>
      <c r="D751" t="s">
        <v>37</v>
      </c>
      <c r="E751" t="s">
        <v>1725</v>
      </c>
      <c r="F751" t="s">
        <v>45</v>
      </c>
      <c r="G751" t="s">
        <v>577</v>
      </c>
      <c r="H751" t="s">
        <v>809</v>
      </c>
      <c r="I751">
        <v>10.9</v>
      </c>
      <c r="J751">
        <v>37.700000000000003</v>
      </c>
      <c r="K751">
        <v>0</v>
      </c>
      <c r="L751" t="s">
        <v>27</v>
      </c>
      <c r="M751">
        <v>0</v>
      </c>
      <c r="N751" t="s">
        <v>27</v>
      </c>
      <c r="O751">
        <v>0</v>
      </c>
      <c r="P751" t="s">
        <v>27</v>
      </c>
      <c r="Q751">
        <v>1350</v>
      </c>
      <c r="R751">
        <v>11.48</v>
      </c>
      <c r="S751">
        <v>4.5</v>
      </c>
      <c r="T751">
        <v>4.9000000000000004</v>
      </c>
      <c r="U751" t="s">
        <v>98</v>
      </c>
      <c r="V751">
        <f t="shared" si="11"/>
        <v>0</v>
      </c>
    </row>
    <row r="752" spans="1:22" hidden="1" x14ac:dyDescent="0.3">
      <c r="A752" s="1">
        <v>45595</v>
      </c>
      <c r="B752" s="2">
        <v>0.70005787037037037</v>
      </c>
      <c r="C752" t="s">
        <v>1726</v>
      </c>
      <c r="D752" t="s">
        <v>37</v>
      </c>
      <c r="E752" t="s">
        <v>1727</v>
      </c>
      <c r="F752" t="s">
        <v>24</v>
      </c>
      <c r="G752" t="s">
        <v>104</v>
      </c>
      <c r="H752" t="s">
        <v>267</v>
      </c>
      <c r="I752">
        <v>2.9</v>
      </c>
      <c r="J752">
        <v>31.8</v>
      </c>
      <c r="L752" t="s">
        <v>27</v>
      </c>
      <c r="N752" t="s">
        <v>27</v>
      </c>
      <c r="P752" t="s">
        <v>27</v>
      </c>
      <c r="Q752">
        <v>461</v>
      </c>
      <c r="R752">
        <v>12.59</v>
      </c>
      <c r="S752">
        <v>4.4000000000000004</v>
      </c>
      <c r="T752">
        <v>4.7</v>
      </c>
      <c r="U752" t="s">
        <v>35</v>
      </c>
      <c r="V752">
        <f t="shared" si="11"/>
        <v>0</v>
      </c>
    </row>
    <row r="753" spans="1:22" hidden="1" x14ac:dyDescent="0.3">
      <c r="A753" s="1">
        <v>45303</v>
      </c>
      <c r="B753" s="2">
        <v>0.58326388888888892</v>
      </c>
      <c r="C753" t="s">
        <v>1728</v>
      </c>
      <c r="D753" t="s">
        <v>37</v>
      </c>
      <c r="E753" t="s">
        <v>1729</v>
      </c>
      <c r="F753" t="s">
        <v>59</v>
      </c>
      <c r="G753" t="s">
        <v>65</v>
      </c>
      <c r="H753" t="s">
        <v>222</v>
      </c>
      <c r="I753">
        <v>7.9</v>
      </c>
      <c r="J753">
        <v>44.7</v>
      </c>
      <c r="L753" t="s">
        <v>27</v>
      </c>
      <c r="N753" t="s">
        <v>27</v>
      </c>
      <c r="P753" t="s">
        <v>27</v>
      </c>
      <c r="Q753">
        <v>170</v>
      </c>
      <c r="R753">
        <v>31.74</v>
      </c>
      <c r="S753">
        <v>4.4000000000000004</v>
      </c>
      <c r="T753">
        <v>4.5</v>
      </c>
      <c r="U753" t="s">
        <v>138</v>
      </c>
      <c r="V753">
        <f t="shared" si="11"/>
        <v>0</v>
      </c>
    </row>
    <row r="754" spans="1:22" hidden="1" x14ac:dyDescent="0.3">
      <c r="A754" s="1">
        <v>45343</v>
      </c>
      <c r="B754" s="2">
        <v>0.95165509259259262</v>
      </c>
      <c r="C754" t="s">
        <v>1730</v>
      </c>
      <c r="D754" t="s">
        <v>84</v>
      </c>
      <c r="E754" t="s">
        <v>1731</v>
      </c>
      <c r="F754" t="s">
        <v>59</v>
      </c>
      <c r="G754" t="s">
        <v>226</v>
      </c>
      <c r="H754" t="s">
        <v>145</v>
      </c>
      <c r="I754">
        <v>7.2</v>
      </c>
      <c r="L754" t="s">
        <v>27</v>
      </c>
      <c r="M754">
        <v>1</v>
      </c>
      <c r="N754" t="s">
        <v>88</v>
      </c>
      <c r="P754" t="s">
        <v>27</v>
      </c>
      <c r="U754" t="s">
        <v>27</v>
      </c>
      <c r="V754">
        <f t="shared" si="11"/>
        <v>1</v>
      </c>
    </row>
    <row r="755" spans="1:22" hidden="1" x14ac:dyDescent="0.3">
      <c r="A755" s="1">
        <v>45508</v>
      </c>
      <c r="B755" s="2">
        <v>0.73337962962962966</v>
      </c>
      <c r="C755" t="s">
        <v>1732</v>
      </c>
      <c r="D755" t="s">
        <v>84</v>
      </c>
      <c r="E755" t="s">
        <v>1733</v>
      </c>
      <c r="F755" t="s">
        <v>39</v>
      </c>
      <c r="G755" t="s">
        <v>378</v>
      </c>
      <c r="H755" t="s">
        <v>523</v>
      </c>
      <c r="I755">
        <v>7</v>
      </c>
      <c r="L755" t="s">
        <v>27</v>
      </c>
      <c r="M755">
        <v>1</v>
      </c>
      <c r="N755" t="s">
        <v>88</v>
      </c>
      <c r="P755" t="s">
        <v>27</v>
      </c>
      <c r="U755" t="s">
        <v>27</v>
      </c>
      <c r="V755">
        <f t="shared" si="11"/>
        <v>1</v>
      </c>
    </row>
    <row r="756" spans="1:22" hidden="1" x14ac:dyDescent="0.3">
      <c r="A756" s="1">
        <v>45486</v>
      </c>
      <c r="B756" s="2">
        <v>0.66968749999999999</v>
      </c>
      <c r="C756" t="s">
        <v>1734</v>
      </c>
      <c r="D756" t="s">
        <v>22</v>
      </c>
      <c r="E756" t="s">
        <v>1735</v>
      </c>
      <c r="F756" t="s">
        <v>31</v>
      </c>
      <c r="G756" t="s">
        <v>373</v>
      </c>
      <c r="H756" t="s">
        <v>60</v>
      </c>
      <c r="L756" t="s">
        <v>27</v>
      </c>
      <c r="N756" t="s">
        <v>27</v>
      </c>
      <c r="P756" t="s">
        <v>27</v>
      </c>
      <c r="U756" t="s">
        <v>27</v>
      </c>
      <c r="V756">
        <f t="shared" si="11"/>
        <v>0</v>
      </c>
    </row>
    <row r="757" spans="1:22" hidden="1" x14ac:dyDescent="0.3">
      <c r="A757" s="1">
        <v>45409</v>
      </c>
      <c r="B757" s="2">
        <v>0.95416666666666672</v>
      </c>
      <c r="C757" t="s">
        <v>1736</v>
      </c>
      <c r="D757" t="s">
        <v>37</v>
      </c>
      <c r="E757" t="s">
        <v>1737</v>
      </c>
      <c r="F757" t="s">
        <v>31</v>
      </c>
      <c r="G757" t="s">
        <v>188</v>
      </c>
      <c r="H757" t="s">
        <v>136</v>
      </c>
      <c r="I757">
        <v>10.8</v>
      </c>
      <c r="J757">
        <v>37.799999999999997</v>
      </c>
      <c r="L757" t="s">
        <v>27</v>
      </c>
      <c r="N757" t="s">
        <v>27</v>
      </c>
      <c r="P757" t="s">
        <v>27</v>
      </c>
      <c r="Q757">
        <v>558</v>
      </c>
      <c r="R757">
        <v>38.700000000000003</v>
      </c>
      <c r="S757">
        <v>4.2</v>
      </c>
      <c r="T757">
        <v>4.9000000000000004</v>
      </c>
      <c r="U757" t="s">
        <v>35</v>
      </c>
      <c r="V757">
        <f t="shared" si="11"/>
        <v>0</v>
      </c>
    </row>
    <row r="758" spans="1:22" hidden="1" x14ac:dyDescent="0.3">
      <c r="A758" s="1">
        <v>45326</v>
      </c>
      <c r="B758" s="2">
        <v>0.31984953703703706</v>
      </c>
      <c r="C758" t="s">
        <v>1738</v>
      </c>
      <c r="D758" t="s">
        <v>37</v>
      </c>
      <c r="E758" t="s">
        <v>1739</v>
      </c>
      <c r="F758" t="s">
        <v>39</v>
      </c>
      <c r="G758" t="s">
        <v>93</v>
      </c>
      <c r="H758" t="s">
        <v>177</v>
      </c>
      <c r="I758">
        <v>12.1</v>
      </c>
      <c r="J758">
        <v>32.4</v>
      </c>
      <c r="L758" t="s">
        <v>27</v>
      </c>
      <c r="N758" t="s">
        <v>27</v>
      </c>
      <c r="P758" t="s">
        <v>27</v>
      </c>
      <c r="Q758">
        <v>288</v>
      </c>
      <c r="R758">
        <v>4.38</v>
      </c>
      <c r="S758">
        <v>4.2</v>
      </c>
      <c r="T758">
        <v>3.7</v>
      </c>
      <c r="U758" t="s">
        <v>35</v>
      </c>
      <c r="V758">
        <f t="shared" si="11"/>
        <v>0</v>
      </c>
    </row>
    <row r="759" spans="1:22" x14ac:dyDescent="0.3">
      <c r="A759" s="1">
        <v>45369</v>
      </c>
      <c r="B759" s="2">
        <v>0.45582175925925927</v>
      </c>
      <c r="C759" t="s">
        <v>1740</v>
      </c>
      <c r="D759" t="s">
        <v>107</v>
      </c>
      <c r="E759" t="s">
        <v>1741</v>
      </c>
      <c r="F759" t="s">
        <v>50</v>
      </c>
      <c r="G759" t="s">
        <v>806</v>
      </c>
      <c r="H759" t="s">
        <v>277</v>
      </c>
      <c r="I759">
        <v>10</v>
      </c>
      <c r="J759">
        <v>0</v>
      </c>
      <c r="K759">
        <v>1</v>
      </c>
      <c r="L759" t="s">
        <v>111</v>
      </c>
      <c r="M759">
        <v>0</v>
      </c>
      <c r="N759" t="s">
        <v>27</v>
      </c>
      <c r="O759">
        <v>0</v>
      </c>
      <c r="P759" t="s">
        <v>27</v>
      </c>
      <c r="Q759">
        <v>0</v>
      </c>
      <c r="R759">
        <v>0</v>
      </c>
      <c r="S759">
        <v>0</v>
      </c>
      <c r="T759">
        <v>0</v>
      </c>
      <c r="U759" t="s">
        <v>27</v>
      </c>
      <c r="V759">
        <f t="shared" si="11"/>
        <v>1</v>
      </c>
    </row>
    <row r="760" spans="1:22" hidden="1" x14ac:dyDescent="0.3">
      <c r="A760" s="1">
        <v>45444</v>
      </c>
      <c r="B760" s="2">
        <v>0.67265046296296294</v>
      </c>
      <c r="C760" t="s">
        <v>1742</v>
      </c>
      <c r="D760" t="s">
        <v>84</v>
      </c>
      <c r="E760" t="s">
        <v>1743</v>
      </c>
      <c r="F760" t="s">
        <v>31</v>
      </c>
      <c r="G760" t="s">
        <v>378</v>
      </c>
      <c r="H760" t="s">
        <v>55</v>
      </c>
      <c r="I760">
        <v>9</v>
      </c>
      <c r="L760" t="s">
        <v>27</v>
      </c>
      <c r="M760">
        <v>1</v>
      </c>
      <c r="N760" t="s">
        <v>88</v>
      </c>
      <c r="P760" t="s">
        <v>27</v>
      </c>
      <c r="U760" t="s">
        <v>27</v>
      </c>
      <c r="V760">
        <f t="shared" si="11"/>
        <v>1</v>
      </c>
    </row>
    <row r="761" spans="1:22" x14ac:dyDescent="0.3">
      <c r="A761" s="1">
        <v>45460</v>
      </c>
      <c r="B761" s="2">
        <v>0.31351851851851853</v>
      </c>
      <c r="C761" t="s">
        <v>1744</v>
      </c>
      <c r="D761" t="s">
        <v>37</v>
      </c>
      <c r="E761" t="s">
        <v>1745</v>
      </c>
      <c r="F761" t="s">
        <v>50</v>
      </c>
      <c r="G761" t="s">
        <v>267</v>
      </c>
      <c r="H761" t="s">
        <v>257</v>
      </c>
      <c r="I761">
        <v>9.4</v>
      </c>
      <c r="J761">
        <v>29.5</v>
      </c>
      <c r="K761">
        <v>0</v>
      </c>
      <c r="L761" t="s">
        <v>27</v>
      </c>
      <c r="M761">
        <v>0</v>
      </c>
      <c r="N761" t="s">
        <v>27</v>
      </c>
      <c r="O761">
        <v>0</v>
      </c>
      <c r="P761" t="s">
        <v>27</v>
      </c>
      <c r="Q761">
        <v>133</v>
      </c>
      <c r="R761">
        <v>29.31</v>
      </c>
      <c r="S761">
        <v>4.4000000000000004</v>
      </c>
      <c r="T761">
        <v>4.8</v>
      </c>
      <c r="U761" t="s">
        <v>138</v>
      </c>
      <c r="V761">
        <f t="shared" si="11"/>
        <v>0</v>
      </c>
    </row>
    <row r="762" spans="1:22" x14ac:dyDescent="0.3">
      <c r="A762" s="1">
        <v>45404</v>
      </c>
      <c r="B762" s="2">
        <v>0.27732638888888889</v>
      </c>
      <c r="C762" t="s">
        <v>1746</v>
      </c>
      <c r="D762" t="s">
        <v>37</v>
      </c>
      <c r="E762" t="s">
        <v>1747</v>
      </c>
      <c r="F762" t="s">
        <v>45</v>
      </c>
      <c r="G762" t="s">
        <v>86</v>
      </c>
      <c r="H762" t="s">
        <v>55</v>
      </c>
      <c r="I762">
        <v>12.5</v>
      </c>
      <c r="J762">
        <v>28.5</v>
      </c>
      <c r="K762">
        <v>0</v>
      </c>
      <c r="L762" t="s">
        <v>27</v>
      </c>
      <c r="M762">
        <v>0</v>
      </c>
      <c r="N762" t="s">
        <v>27</v>
      </c>
      <c r="O762">
        <v>0</v>
      </c>
      <c r="P762" t="s">
        <v>27</v>
      </c>
      <c r="Q762">
        <v>123</v>
      </c>
      <c r="R762">
        <v>2.35</v>
      </c>
      <c r="S762">
        <v>3.9</v>
      </c>
      <c r="T762">
        <v>4.5999999999999996</v>
      </c>
      <c r="U762" t="s">
        <v>75</v>
      </c>
      <c r="V762">
        <f t="shared" si="11"/>
        <v>0</v>
      </c>
    </row>
    <row r="763" spans="1:22" hidden="1" x14ac:dyDescent="0.3">
      <c r="A763" s="1">
        <v>45453</v>
      </c>
      <c r="B763" s="2">
        <v>0.28129629629629632</v>
      </c>
      <c r="C763" t="s">
        <v>1748</v>
      </c>
      <c r="D763" t="s">
        <v>22</v>
      </c>
      <c r="E763" t="s">
        <v>1749</v>
      </c>
      <c r="F763" t="s">
        <v>31</v>
      </c>
      <c r="G763" t="s">
        <v>320</v>
      </c>
      <c r="H763" t="s">
        <v>536</v>
      </c>
      <c r="L763" t="s">
        <v>27</v>
      </c>
      <c r="N763" t="s">
        <v>27</v>
      </c>
      <c r="P763" t="s">
        <v>27</v>
      </c>
      <c r="U763" t="s">
        <v>27</v>
      </c>
      <c r="V763">
        <f t="shared" si="11"/>
        <v>0</v>
      </c>
    </row>
    <row r="764" spans="1:22" hidden="1" x14ac:dyDescent="0.3">
      <c r="A764" s="1">
        <v>45412</v>
      </c>
      <c r="B764" s="2">
        <v>0.62577546296296294</v>
      </c>
      <c r="C764" t="s">
        <v>1750</v>
      </c>
      <c r="D764" t="s">
        <v>37</v>
      </c>
      <c r="E764" t="s">
        <v>1751</v>
      </c>
      <c r="F764" t="s">
        <v>39</v>
      </c>
      <c r="G764" t="s">
        <v>507</v>
      </c>
      <c r="H764" t="s">
        <v>93</v>
      </c>
      <c r="I764">
        <v>3.3</v>
      </c>
      <c r="J764">
        <v>30.3</v>
      </c>
      <c r="L764" t="s">
        <v>27</v>
      </c>
      <c r="N764" t="s">
        <v>27</v>
      </c>
      <c r="P764" t="s">
        <v>27</v>
      </c>
      <c r="Q764">
        <v>629</v>
      </c>
      <c r="R764">
        <v>41.18</v>
      </c>
      <c r="S764">
        <v>4.2</v>
      </c>
      <c r="T764">
        <v>4.2</v>
      </c>
      <c r="U764" t="s">
        <v>98</v>
      </c>
      <c r="V764">
        <f t="shared" si="11"/>
        <v>0</v>
      </c>
    </row>
    <row r="765" spans="1:22" x14ac:dyDescent="0.3">
      <c r="A765" s="1">
        <v>45604</v>
      </c>
      <c r="B765" s="2">
        <v>0.86924768518518514</v>
      </c>
      <c r="C765" t="s">
        <v>1752</v>
      </c>
      <c r="D765" t="s">
        <v>37</v>
      </c>
      <c r="E765" t="s">
        <v>1753</v>
      </c>
      <c r="F765" t="s">
        <v>45</v>
      </c>
      <c r="G765" t="s">
        <v>264</v>
      </c>
      <c r="H765" t="s">
        <v>450</v>
      </c>
      <c r="I765">
        <v>12.7</v>
      </c>
      <c r="J765">
        <v>40.700000000000003</v>
      </c>
      <c r="K765">
        <v>0</v>
      </c>
      <c r="L765" t="s">
        <v>27</v>
      </c>
      <c r="M765">
        <v>0</v>
      </c>
      <c r="N765" t="s">
        <v>27</v>
      </c>
      <c r="O765">
        <v>0</v>
      </c>
      <c r="P765" t="s">
        <v>27</v>
      </c>
      <c r="Q765">
        <v>201</v>
      </c>
      <c r="R765">
        <v>49.37</v>
      </c>
      <c r="S765">
        <v>4.5</v>
      </c>
      <c r="T765">
        <v>4.0999999999999996</v>
      </c>
      <c r="U765" t="s">
        <v>75</v>
      </c>
      <c r="V765">
        <f t="shared" si="11"/>
        <v>0</v>
      </c>
    </row>
    <row r="766" spans="1:22" x14ac:dyDescent="0.3">
      <c r="A766" s="1">
        <v>45381</v>
      </c>
      <c r="B766" s="2">
        <v>0.55880787037037039</v>
      </c>
      <c r="C766" t="s">
        <v>1754</v>
      </c>
      <c r="D766" t="s">
        <v>37</v>
      </c>
      <c r="E766" t="s">
        <v>1755</v>
      </c>
      <c r="F766" t="s">
        <v>45</v>
      </c>
      <c r="G766" t="s">
        <v>809</v>
      </c>
      <c r="H766" t="s">
        <v>412</v>
      </c>
      <c r="I766">
        <v>3.8</v>
      </c>
      <c r="J766">
        <v>29.7</v>
      </c>
      <c r="K766">
        <v>0</v>
      </c>
      <c r="L766" t="s">
        <v>27</v>
      </c>
      <c r="M766">
        <v>0</v>
      </c>
      <c r="N766" t="s">
        <v>27</v>
      </c>
      <c r="O766">
        <v>0</v>
      </c>
      <c r="P766" t="s">
        <v>27</v>
      </c>
      <c r="Q766">
        <v>419</v>
      </c>
      <c r="R766">
        <v>38.83</v>
      </c>
      <c r="S766">
        <v>3.8</v>
      </c>
      <c r="T766">
        <v>4.3</v>
      </c>
      <c r="U766" t="s">
        <v>75</v>
      </c>
      <c r="V766">
        <f t="shared" si="11"/>
        <v>0</v>
      </c>
    </row>
    <row r="767" spans="1:22" hidden="1" x14ac:dyDescent="0.3">
      <c r="A767" s="1">
        <v>45374</v>
      </c>
      <c r="B767" s="2">
        <v>0.22952546296296297</v>
      </c>
      <c r="C767" t="s">
        <v>1756</v>
      </c>
      <c r="D767" t="s">
        <v>37</v>
      </c>
      <c r="E767" t="s">
        <v>1757</v>
      </c>
      <c r="F767" t="s">
        <v>31</v>
      </c>
      <c r="G767" t="s">
        <v>356</v>
      </c>
      <c r="H767" t="s">
        <v>485</v>
      </c>
      <c r="I767">
        <v>6.7</v>
      </c>
      <c r="J767">
        <v>32.9</v>
      </c>
      <c r="L767" t="s">
        <v>27</v>
      </c>
      <c r="N767" t="s">
        <v>27</v>
      </c>
      <c r="P767" t="s">
        <v>27</v>
      </c>
      <c r="Q767">
        <v>759</v>
      </c>
      <c r="R767">
        <v>7.37</v>
      </c>
      <c r="S767">
        <v>4.5999999999999996</v>
      </c>
      <c r="T767">
        <v>4.2</v>
      </c>
      <c r="U767" t="s">
        <v>42</v>
      </c>
      <c r="V767">
        <f t="shared" si="11"/>
        <v>0</v>
      </c>
    </row>
    <row r="768" spans="1:22" hidden="1" x14ac:dyDescent="0.3">
      <c r="A768" s="1">
        <v>45626</v>
      </c>
      <c r="B768" s="2">
        <v>0.61888888888888893</v>
      </c>
      <c r="C768" t="s">
        <v>1758</v>
      </c>
      <c r="D768" t="s">
        <v>37</v>
      </c>
      <c r="E768" t="s">
        <v>1759</v>
      </c>
      <c r="F768" t="s">
        <v>39</v>
      </c>
      <c r="G768" t="s">
        <v>118</v>
      </c>
      <c r="H768" t="s">
        <v>56</v>
      </c>
      <c r="I768">
        <v>14.7</v>
      </c>
      <c r="J768">
        <v>29.5</v>
      </c>
      <c r="L768" t="s">
        <v>27</v>
      </c>
      <c r="N768" t="s">
        <v>27</v>
      </c>
      <c r="P768" t="s">
        <v>27</v>
      </c>
      <c r="Q768">
        <v>399</v>
      </c>
      <c r="R768">
        <v>48.69</v>
      </c>
      <c r="S768">
        <v>4.2</v>
      </c>
      <c r="T768">
        <v>4.7</v>
      </c>
      <c r="U768" t="s">
        <v>138</v>
      </c>
      <c r="V768">
        <f t="shared" si="11"/>
        <v>0</v>
      </c>
    </row>
    <row r="769" spans="1:22" hidden="1" x14ac:dyDescent="0.3">
      <c r="A769" s="1">
        <v>45397</v>
      </c>
      <c r="B769" s="2">
        <v>0.37656250000000002</v>
      </c>
      <c r="C769" t="s">
        <v>1760</v>
      </c>
      <c r="D769" t="s">
        <v>37</v>
      </c>
      <c r="E769" t="s">
        <v>1761</v>
      </c>
      <c r="F769" t="s">
        <v>59</v>
      </c>
      <c r="G769" t="s">
        <v>68</v>
      </c>
      <c r="H769" t="s">
        <v>378</v>
      </c>
      <c r="I769">
        <v>6.5</v>
      </c>
      <c r="J769">
        <v>42.3</v>
      </c>
      <c r="L769" t="s">
        <v>27</v>
      </c>
      <c r="N769" t="s">
        <v>27</v>
      </c>
      <c r="P769" t="s">
        <v>27</v>
      </c>
      <c r="Q769">
        <v>276</v>
      </c>
      <c r="R769">
        <v>18.510000000000002</v>
      </c>
      <c r="S769">
        <v>4.5999999999999996</v>
      </c>
      <c r="T769">
        <v>4.3</v>
      </c>
      <c r="U769" t="s">
        <v>35</v>
      </c>
      <c r="V769">
        <f t="shared" si="11"/>
        <v>0</v>
      </c>
    </row>
    <row r="770" spans="1:22" x14ac:dyDescent="0.3">
      <c r="A770" s="1">
        <v>45487</v>
      </c>
      <c r="B770" s="2">
        <v>0.48934027777777778</v>
      </c>
      <c r="C770" t="s">
        <v>1762</v>
      </c>
      <c r="D770" t="s">
        <v>37</v>
      </c>
      <c r="E770" t="s">
        <v>1763</v>
      </c>
      <c r="F770" t="s">
        <v>50</v>
      </c>
      <c r="G770" t="s">
        <v>232</v>
      </c>
      <c r="H770" t="s">
        <v>327</v>
      </c>
      <c r="I770">
        <v>3.3</v>
      </c>
      <c r="J770">
        <v>25.7</v>
      </c>
      <c r="K770">
        <v>0</v>
      </c>
      <c r="L770" t="s">
        <v>27</v>
      </c>
      <c r="M770">
        <v>0</v>
      </c>
      <c r="N770" t="s">
        <v>27</v>
      </c>
      <c r="O770">
        <v>0</v>
      </c>
      <c r="P770" t="s">
        <v>27</v>
      </c>
      <c r="Q770">
        <v>1354</v>
      </c>
      <c r="R770">
        <v>36.020000000000003</v>
      </c>
      <c r="S770">
        <v>3.8</v>
      </c>
      <c r="T770">
        <v>3.6</v>
      </c>
      <c r="U770" t="s">
        <v>75</v>
      </c>
      <c r="V770">
        <f t="shared" ref="V770:V833" si="12">SUM(K770,M770)</f>
        <v>0</v>
      </c>
    </row>
    <row r="771" spans="1:22" x14ac:dyDescent="0.3">
      <c r="A771" s="1">
        <v>45590</v>
      </c>
      <c r="B771" s="2">
        <v>0.38009259259259259</v>
      </c>
      <c r="C771" t="s">
        <v>1764</v>
      </c>
      <c r="D771" t="s">
        <v>37</v>
      </c>
      <c r="E771" t="s">
        <v>1765</v>
      </c>
      <c r="F771" t="s">
        <v>50</v>
      </c>
      <c r="G771" t="s">
        <v>480</v>
      </c>
      <c r="H771" t="s">
        <v>60</v>
      </c>
      <c r="I771">
        <v>13.3</v>
      </c>
      <c r="J771">
        <v>16</v>
      </c>
      <c r="K771">
        <v>0</v>
      </c>
      <c r="L771" t="s">
        <v>27</v>
      </c>
      <c r="M771">
        <v>0</v>
      </c>
      <c r="N771" t="s">
        <v>27</v>
      </c>
      <c r="O771">
        <v>0</v>
      </c>
      <c r="P771" t="s">
        <v>27</v>
      </c>
      <c r="Q771">
        <v>529</v>
      </c>
      <c r="R771">
        <v>7.92</v>
      </c>
      <c r="S771">
        <v>3.2</v>
      </c>
      <c r="T771">
        <v>4.0999999999999996</v>
      </c>
      <c r="U771" t="s">
        <v>42</v>
      </c>
      <c r="V771">
        <f t="shared" si="12"/>
        <v>0</v>
      </c>
    </row>
    <row r="772" spans="1:22" hidden="1" x14ac:dyDescent="0.3">
      <c r="A772" s="1">
        <v>45310</v>
      </c>
      <c r="B772" s="2">
        <v>0.86635416666666665</v>
      </c>
      <c r="C772" t="s">
        <v>1766</v>
      </c>
      <c r="D772" t="s">
        <v>107</v>
      </c>
      <c r="E772" t="s">
        <v>1767</v>
      </c>
      <c r="F772" t="s">
        <v>39</v>
      </c>
      <c r="G772" t="s">
        <v>126</v>
      </c>
      <c r="H772" t="s">
        <v>56</v>
      </c>
      <c r="I772">
        <v>7</v>
      </c>
      <c r="K772">
        <v>1</v>
      </c>
      <c r="L772" t="s">
        <v>111</v>
      </c>
      <c r="N772" t="s">
        <v>27</v>
      </c>
      <c r="P772" t="s">
        <v>27</v>
      </c>
      <c r="U772" t="s">
        <v>27</v>
      </c>
      <c r="V772">
        <f t="shared" si="12"/>
        <v>1</v>
      </c>
    </row>
    <row r="773" spans="1:22" hidden="1" x14ac:dyDescent="0.3">
      <c r="A773" s="1">
        <v>45564</v>
      </c>
      <c r="B773" s="2">
        <v>0.62262731481481481</v>
      </c>
      <c r="C773" t="s">
        <v>1768</v>
      </c>
      <c r="D773" t="s">
        <v>84</v>
      </c>
      <c r="E773" t="s">
        <v>1769</v>
      </c>
      <c r="F773" t="s">
        <v>135</v>
      </c>
      <c r="G773" t="s">
        <v>148</v>
      </c>
      <c r="H773" t="s">
        <v>61</v>
      </c>
      <c r="I773">
        <v>3.5</v>
      </c>
      <c r="L773" t="s">
        <v>27</v>
      </c>
      <c r="M773">
        <v>1</v>
      </c>
      <c r="N773" t="s">
        <v>156</v>
      </c>
      <c r="P773" t="s">
        <v>27</v>
      </c>
      <c r="U773" t="s">
        <v>27</v>
      </c>
      <c r="V773">
        <f t="shared" si="12"/>
        <v>1</v>
      </c>
    </row>
    <row r="774" spans="1:22" hidden="1" x14ac:dyDescent="0.3">
      <c r="A774" s="1">
        <v>45552</v>
      </c>
      <c r="B774" s="2">
        <v>0.8069560185185185</v>
      </c>
      <c r="C774" t="s">
        <v>1770</v>
      </c>
      <c r="D774" t="s">
        <v>37</v>
      </c>
      <c r="E774" t="s">
        <v>1771</v>
      </c>
      <c r="F774" t="s">
        <v>39</v>
      </c>
      <c r="G774" t="s">
        <v>518</v>
      </c>
      <c r="H774" t="s">
        <v>56</v>
      </c>
      <c r="I774">
        <v>12.1</v>
      </c>
      <c r="J774">
        <v>16.399999999999999</v>
      </c>
      <c r="L774" t="s">
        <v>27</v>
      </c>
      <c r="N774" t="s">
        <v>27</v>
      </c>
      <c r="P774" t="s">
        <v>27</v>
      </c>
      <c r="Q774">
        <v>306</v>
      </c>
      <c r="R774">
        <v>20.57</v>
      </c>
      <c r="S774">
        <v>3.7</v>
      </c>
      <c r="T774">
        <v>4.5999999999999996</v>
      </c>
      <c r="U774" t="s">
        <v>35</v>
      </c>
      <c r="V774">
        <f t="shared" si="12"/>
        <v>0</v>
      </c>
    </row>
    <row r="775" spans="1:22" hidden="1" x14ac:dyDescent="0.3">
      <c r="A775" s="1">
        <v>45544</v>
      </c>
      <c r="B775" s="2">
        <v>0.60098379629629628</v>
      </c>
      <c r="C775" t="s">
        <v>1772</v>
      </c>
      <c r="D775" t="s">
        <v>37</v>
      </c>
      <c r="E775" t="s">
        <v>1773</v>
      </c>
      <c r="F775" t="s">
        <v>24</v>
      </c>
      <c r="G775" t="s">
        <v>137</v>
      </c>
      <c r="H775" t="s">
        <v>51</v>
      </c>
      <c r="I775">
        <v>7.1</v>
      </c>
      <c r="J775">
        <v>38.200000000000003</v>
      </c>
      <c r="L775" t="s">
        <v>27</v>
      </c>
      <c r="N775" t="s">
        <v>27</v>
      </c>
      <c r="P775" t="s">
        <v>27</v>
      </c>
      <c r="Q775">
        <v>535</v>
      </c>
      <c r="R775">
        <v>49.73</v>
      </c>
      <c r="S775">
        <v>4.5</v>
      </c>
      <c r="T775">
        <v>4.9000000000000004</v>
      </c>
      <c r="U775" t="s">
        <v>75</v>
      </c>
      <c r="V775">
        <f t="shared" si="12"/>
        <v>0</v>
      </c>
    </row>
    <row r="776" spans="1:22" hidden="1" x14ac:dyDescent="0.3">
      <c r="A776" s="1">
        <v>45395</v>
      </c>
      <c r="B776" s="2">
        <v>0.64605324074074078</v>
      </c>
      <c r="C776" t="s">
        <v>1774</v>
      </c>
      <c r="D776" t="s">
        <v>37</v>
      </c>
      <c r="E776" t="s">
        <v>1775</v>
      </c>
      <c r="F776" t="s">
        <v>39</v>
      </c>
      <c r="G776" t="s">
        <v>65</v>
      </c>
      <c r="H776" t="s">
        <v>845</v>
      </c>
      <c r="I776">
        <v>2.2000000000000002</v>
      </c>
      <c r="J776">
        <v>30.5</v>
      </c>
      <c r="L776" t="s">
        <v>27</v>
      </c>
      <c r="N776" t="s">
        <v>27</v>
      </c>
      <c r="P776" t="s">
        <v>27</v>
      </c>
      <c r="Q776">
        <v>200</v>
      </c>
      <c r="R776">
        <v>26.7</v>
      </c>
      <c r="S776">
        <v>3.9</v>
      </c>
      <c r="T776">
        <v>4.8</v>
      </c>
      <c r="U776" t="s">
        <v>75</v>
      </c>
      <c r="V776">
        <f t="shared" si="12"/>
        <v>0</v>
      </c>
    </row>
    <row r="777" spans="1:22" hidden="1" x14ac:dyDescent="0.3">
      <c r="A777" s="1">
        <v>45642</v>
      </c>
      <c r="B777" s="2">
        <v>0.82474537037037032</v>
      </c>
      <c r="C777" t="s">
        <v>1776</v>
      </c>
      <c r="D777" t="s">
        <v>37</v>
      </c>
      <c r="E777" t="s">
        <v>1777</v>
      </c>
      <c r="F777" t="s">
        <v>59</v>
      </c>
      <c r="G777" t="s">
        <v>208</v>
      </c>
      <c r="H777" t="s">
        <v>148</v>
      </c>
      <c r="I777">
        <v>10.7</v>
      </c>
      <c r="J777">
        <v>17.100000000000001</v>
      </c>
      <c r="L777" t="s">
        <v>27</v>
      </c>
      <c r="N777" t="s">
        <v>27</v>
      </c>
      <c r="P777" t="s">
        <v>27</v>
      </c>
      <c r="Q777">
        <v>362</v>
      </c>
      <c r="R777">
        <v>38.89</v>
      </c>
      <c r="S777">
        <v>4.4000000000000004</v>
      </c>
      <c r="T777">
        <v>4.8</v>
      </c>
      <c r="U777" t="s">
        <v>138</v>
      </c>
      <c r="V777">
        <f t="shared" si="12"/>
        <v>0</v>
      </c>
    </row>
    <row r="778" spans="1:22" hidden="1" x14ac:dyDescent="0.3">
      <c r="A778" s="1">
        <v>45497</v>
      </c>
      <c r="B778" s="2">
        <v>0.92730324074074078</v>
      </c>
      <c r="C778" t="s">
        <v>1778</v>
      </c>
      <c r="D778" t="s">
        <v>37</v>
      </c>
      <c r="E778" t="s">
        <v>1779</v>
      </c>
      <c r="F778" t="s">
        <v>39</v>
      </c>
      <c r="G778" t="s">
        <v>333</v>
      </c>
      <c r="H778" t="s">
        <v>60</v>
      </c>
      <c r="I778">
        <v>8.6</v>
      </c>
      <c r="J778">
        <v>23</v>
      </c>
      <c r="L778" t="s">
        <v>27</v>
      </c>
      <c r="N778" t="s">
        <v>27</v>
      </c>
      <c r="P778" t="s">
        <v>27</v>
      </c>
      <c r="Q778">
        <v>337</v>
      </c>
      <c r="R778">
        <v>30.05</v>
      </c>
      <c r="S778">
        <v>4.5999999999999996</v>
      </c>
      <c r="T778">
        <v>4.8</v>
      </c>
      <c r="U778" t="s">
        <v>75</v>
      </c>
      <c r="V778">
        <f t="shared" si="12"/>
        <v>0</v>
      </c>
    </row>
    <row r="779" spans="1:22" x14ac:dyDescent="0.3">
      <c r="A779" s="1">
        <v>45309</v>
      </c>
      <c r="B779" s="2">
        <v>0.4557060185185185</v>
      </c>
      <c r="C779" t="s">
        <v>1780</v>
      </c>
      <c r="D779" t="s">
        <v>37</v>
      </c>
      <c r="E779" t="s">
        <v>1781</v>
      </c>
      <c r="F779" t="s">
        <v>50</v>
      </c>
      <c r="G779" t="s">
        <v>302</v>
      </c>
      <c r="H779" t="s">
        <v>148</v>
      </c>
      <c r="I779">
        <v>5.6</v>
      </c>
      <c r="J779">
        <v>41.7</v>
      </c>
      <c r="K779">
        <v>0</v>
      </c>
      <c r="L779" t="s">
        <v>27</v>
      </c>
      <c r="M779">
        <v>0</v>
      </c>
      <c r="N779" t="s">
        <v>27</v>
      </c>
      <c r="O779">
        <v>0</v>
      </c>
      <c r="P779" t="s">
        <v>27</v>
      </c>
      <c r="Q779">
        <v>558</v>
      </c>
      <c r="R779">
        <v>26.69</v>
      </c>
      <c r="S779">
        <v>4.0999999999999996</v>
      </c>
      <c r="T779">
        <v>4.3</v>
      </c>
      <c r="U779" t="s">
        <v>75</v>
      </c>
      <c r="V779">
        <f t="shared" si="12"/>
        <v>0</v>
      </c>
    </row>
    <row r="780" spans="1:22" x14ac:dyDescent="0.3">
      <c r="A780" s="1">
        <v>45478</v>
      </c>
      <c r="B780" s="2">
        <v>0.72356481481481483</v>
      </c>
      <c r="C780" t="s">
        <v>1782</v>
      </c>
      <c r="D780" t="s">
        <v>37</v>
      </c>
      <c r="E780" t="s">
        <v>1783</v>
      </c>
      <c r="F780" t="s">
        <v>50</v>
      </c>
      <c r="G780" t="s">
        <v>137</v>
      </c>
      <c r="H780" t="s">
        <v>41</v>
      </c>
      <c r="I780">
        <v>2.9</v>
      </c>
      <c r="J780">
        <v>16.2</v>
      </c>
      <c r="K780">
        <v>0</v>
      </c>
      <c r="L780" t="s">
        <v>27</v>
      </c>
      <c r="M780">
        <v>0</v>
      </c>
      <c r="N780" t="s">
        <v>27</v>
      </c>
      <c r="O780">
        <v>0</v>
      </c>
      <c r="P780" t="s">
        <v>27</v>
      </c>
      <c r="Q780">
        <v>800</v>
      </c>
      <c r="R780">
        <v>48.89</v>
      </c>
      <c r="S780">
        <v>4.2</v>
      </c>
      <c r="T780">
        <v>4.5</v>
      </c>
      <c r="U780" t="s">
        <v>35</v>
      </c>
      <c r="V780">
        <f t="shared" si="12"/>
        <v>0</v>
      </c>
    </row>
    <row r="781" spans="1:22" hidden="1" x14ac:dyDescent="0.3">
      <c r="A781" s="1">
        <v>45592</v>
      </c>
      <c r="B781" s="2">
        <v>0.90106481481481482</v>
      </c>
      <c r="C781" t="s">
        <v>1784</v>
      </c>
      <c r="D781" t="s">
        <v>37</v>
      </c>
      <c r="E781" t="s">
        <v>1785</v>
      </c>
      <c r="F781" t="s">
        <v>31</v>
      </c>
      <c r="G781" t="s">
        <v>52</v>
      </c>
      <c r="H781" t="s">
        <v>235</v>
      </c>
      <c r="I781">
        <v>11.3</v>
      </c>
      <c r="J781">
        <v>24.1</v>
      </c>
      <c r="L781" t="s">
        <v>27</v>
      </c>
      <c r="N781" t="s">
        <v>27</v>
      </c>
      <c r="P781" t="s">
        <v>27</v>
      </c>
      <c r="Q781">
        <v>654</v>
      </c>
      <c r="R781">
        <v>49.07</v>
      </c>
      <c r="S781">
        <v>4.9000000000000004</v>
      </c>
      <c r="T781">
        <v>3.9</v>
      </c>
      <c r="U781" t="s">
        <v>35</v>
      </c>
      <c r="V781">
        <f t="shared" si="12"/>
        <v>0</v>
      </c>
    </row>
    <row r="782" spans="1:22" x14ac:dyDescent="0.3">
      <c r="A782" s="1">
        <v>45520</v>
      </c>
      <c r="B782" s="2">
        <v>0.76677083333333329</v>
      </c>
      <c r="C782" t="s">
        <v>1786</v>
      </c>
      <c r="D782" t="s">
        <v>37</v>
      </c>
      <c r="E782" t="s">
        <v>1787</v>
      </c>
      <c r="F782" t="s">
        <v>50</v>
      </c>
      <c r="G782" t="s">
        <v>868</v>
      </c>
      <c r="H782" t="s">
        <v>86</v>
      </c>
      <c r="I782">
        <v>13</v>
      </c>
      <c r="J782">
        <v>23.3</v>
      </c>
      <c r="K782">
        <v>0</v>
      </c>
      <c r="L782" t="s">
        <v>27</v>
      </c>
      <c r="M782">
        <v>0</v>
      </c>
      <c r="N782" t="s">
        <v>27</v>
      </c>
      <c r="O782">
        <v>0</v>
      </c>
      <c r="P782" t="s">
        <v>27</v>
      </c>
      <c r="Q782">
        <v>171</v>
      </c>
      <c r="R782">
        <v>16.41</v>
      </c>
      <c r="S782">
        <v>4.2</v>
      </c>
      <c r="T782">
        <v>4</v>
      </c>
      <c r="U782" t="s">
        <v>35</v>
      </c>
      <c r="V782">
        <f t="shared" si="12"/>
        <v>0</v>
      </c>
    </row>
    <row r="783" spans="1:22" hidden="1" x14ac:dyDescent="0.3">
      <c r="A783" s="1">
        <v>45372</v>
      </c>
      <c r="B783" s="2">
        <v>0.86312500000000003</v>
      </c>
      <c r="C783" t="s">
        <v>1788</v>
      </c>
      <c r="D783" t="s">
        <v>37</v>
      </c>
      <c r="E783" t="s">
        <v>1789</v>
      </c>
      <c r="F783" t="s">
        <v>24</v>
      </c>
      <c r="G783" t="s">
        <v>226</v>
      </c>
      <c r="H783" t="s">
        <v>82</v>
      </c>
      <c r="I783">
        <v>7.1</v>
      </c>
      <c r="J783">
        <v>25.4</v>
      </c>
      <c r="L783" t="s">
        <v>27</v>
      </c>
      <c r="N783" t="s">
        <v>27</v>
      </c>
      <c r="P783" t="s">
        <v>27</v>
      </c>
      <c r="Q783">
        <v>471</v>
      </c>
      <c r="R783">
        <v>49.85</v>
      </c>
      <c r="S783">
        <v>4.8</v>
      </c>
      <c r="T783">
        <v>4.5</v>
      </c>
      <c r="U783" t="s">
        <v>35</v>
      </c>
      <c r="V783">
        <f t="shared" si="12"/>
        <v>0</v>
      </c>
    </row>
    <row r="784" spans="1:22" hidden="1" x14ac:dyDescent="0.3">
      <c r="A784" s="1">
        <v>45556</v>
      </c>
      <c r="B784" s="2">
        <v>0.96082175925925928</v>
      </c>
      <c r="C784" t="s">
        <v>1790</v>
      </c>
      <c r="D784" t="s">
        <v>22</v>
      </c>
      <c r="E784" t="s">
        <v>1791</v>
      </c>
      <c r="F784" t="s">
        <v>39</v>
      </c>
      <c r="G784" t="s">
        <v>141</v>
      </c>
      <c r="H784" t="s">
        <v>542</v>
      </c>
      <c r="L784" t="s">
        <v>27</v>
      </c>
      <c r="N784" t="s">
        <v>27</v>
      </c>
      <c r="P784" t="s">
        <v>27</v>
      </c>
      <c r="U784" t="s">
        <v>27</v>
      </c>
      <c r="V784">
        <f t="shared" si="12"/>
        <v>0</v>
      </c>
    </row>
    <row r="785" spans="1:22" hidden="1" x14ac:dyDescent="0.3">
      <c r="A785" s="1">
        <v>45396</v>
      </c>
      <c r="B785" s="2">
        <v>0.38851851851851854</v>
      </c>
      <c r="C785" t="s">
        <v>1792</v>
      </c>
      <c r="D785" t="s">
        <v>84</v>
      </c>
      <c r="E785" t="s">
        <v>1793</v>
      </c>
      <c r="F785" t="s">
        <v>39</v>
      </c>
      <c r="G785" t="s">
        <v>523</v>
      </c>
      <c r="H785" t="s">
        <v>236</v>
      </c>
      <c r="I785">
        <v>8.8000000000000007</v>
      </c>
      <c r="L785" t="s">
        <v>27</v>
      </c>
      <c r="M785">
        <v>1</v>
      </c>
      <c r="N785" t="s">
        <v>105</v>
      </c>
      <c r="P785" t="s">
        <v>27</v>
      </c>
      <c r="U785" t="s">
        <v>27</v>
      </c>
      <c r="V785">
        <f t="shared" si="12"/>
        <v>1</v>
      </c>
    </row>
    <row r="786" spans="1:22" x14ac:dyDescent="0.3">
      <c r="A786" s="1">
        <v>45622</v>
      </c>
      <c r="B786" s="2">
        <v>0.87517361111111114</v>
      </c>
      <c r="C786" t="s">
        <v>1794</v>
      </c>
      <c r="D786" t="s">
        <v>37</v>
      </c>
      <c r="E786" t="s">
        <v>1795</v>
      </c>
      <c r="F786" t="s">
        <v>45</v>
      </c>
      <c r="G786" t="s">
        <v>518</v>
      </c>
      <c r="H786" t="s">
        <v>428</v>
      </c>
      <c r="I786">
        <v>7.7</v>
      </c>
      <c r="J786">
        <v>41</v>
      </c>
      <c r="K786">
        <v>0</v>
      </c>
      <c r="L786" t="s">
        <v>27</v>
      </c>
      <c r="M786">
        <v>0</v>
      </c>
      <c r="N786" t="s">
        <v>27</v>
      </c>
      <c r="O786">
        <v>0</v>
      </c>
      <c r="P786" t="s">
        <v>27</v>
      </c>
      <c r="Q786">
        <v>326</v>
      </c>
      <c r="R786">
        <v>36.43</v>
      </c>
      <c r="S786">
        <v>3.9</v>
      </c>
      <c r="T786">
        <v>3.7</v>
      </c>
      <c r="U786" t="s">
        <v>35</v>
      </c>
      <c r="V786">
        <f t="shared" si="12"/>
        <v>0</v>
      </c>
    </row>
    <row r="787" spans="1:22" hidden="1" x14ac:dyDescent="0.3">
      <c r="A787" s="1">
        <v>45478</v>
      </c>
      <c r="B787" s="2">
        <v>0.61657407407407405</v>
      </c>
      <c r="C787" t="s">
        <v>1796</v>
      </c>
      <c r="D787" t="s">
        <v>37</v>
      </c>
      <c r="E787" t="s">
        <v>1797</v>
      </c>
      <c r="F787" t="s">
        <v>31</v>
      </c>
      <c r="G787" t="s">
        <v>347</v>
      </c>
      <c r="H787" t="s">
        <v>542</v>
      </c>
      <c r="I787">
        <v>4.5999999999999996</v>
      </c>
      <c r="J787">
        <v>21</v>
      </c>
      <c r="L787" t="s">
        <v>27</v>
      </c>
      <c r="N787" t="s">
        <v>27</v>
      </c>
      <c r="P787" t="s">
        <v>27</v>
      </c>
      <c r="Q787">
        <v>142</v>
      </c>
      <c r="R787">
        <v>12.32</v>
      </c>
      <c r="S787">
        <v>4.5</v>
      </c>
      <c r="T787">
        <v>4.5999999999999996</v>
      </c>
      <c r="U787" t="s">
        <v>35</v>
      </c>
      <c r="V787">
        <f t="shared" si="12"/>
        <v>0</v>
      </c>
    </row>
    <row r="788" spans="1:22" x14ac:dyDescent="0.3">
      <c r="A788" s="1">
        <v>45372</v>
      </c>
      <c r="B788" s="2">
        <v>0.85436342592592596</v>
      </c>
      <c r="C788" t="s">
        <v>1798</v>
      </c>
      <c r="D788" t="s">
        <v>37</v>
      </c>
      <c r="E788" t="s">
        <v>1799</v>
      </c>
      <c r="F788" t="s">
        <v>50</v>
      </c>
      <c r="G788" t="s">
        <v>473</v>
      </c>
      <c r="H788" t="s">
        <v>141</v>
      </c>
      <c r="I788">
        <v>14.2</v>
      </c>
      <c r="J788">
        <v>35</v>
      </c>
      <c r="K788">
        <v>0</v>
      </c>
      <c r="L788" t="s">
        <v>27</v>
      </c>
      <c r="M788">
        <v>0</v>
      </c>
      <c r="N788" t="s">
        <v>27</v>
      </c>
      <c r="O788">
        <v>0</v>
      </c>
      <c r="P788" t="s">
        <v>27</v>
      </c>
      <c r="Q788">
        <v>234</v>
      </c>
      <c r="R788">
        <v>21.61</v>
      </c>
      <c r="S788">
        <v>4.9000000000000004</v>
      </c>
      <c r="T788">
        <v>5</v>
      </c>
      <c r="U788" t="s">
        <v>75</v>
      </c>
      <c r="V788">
        <f t="shared" si="12"/>
        <v>0</v>
      </c>
    </row>
    <row r="789" spans="1:22" hidden="1" x14ac:dyDescent="0.3">
      <c r="A789" s="1">
        <v>45632</v>
      </c>
      <c r="B789" s="2">
        <v>0.93053240740740739</v>
      </c>
      <c r="C789" t="s">
        <v>1800</v>
      </c>
      <c r="D789" t="s">
        <v>29</v>
      </c>
      <c r="E789" t="s">
        <v>1801</v>
      </c>
      <c r="F789" t="s">
        <v>59</v>
      </c>
      <c r="G789" t="s">
        <v>148</v>
      </c>
      <c r="H789" t="s">
        <v>498</v>
      </c>
      <c r="I789">
        <v>8.8000000000000007</v>
      </c>
      <c r="J789">
        <v>20.8</v>
      </c>
      <c r="L789" t="s">
        <v>27</v>
      </c>
      <c r="N789" t="s">
        <v>27</v>
      </c>
      <c r="O789">
        <v>1</v>
      </c>
      <c r="P789" t="s">
        <v>289</v>
      </c>
      <c r="Q789">
        <v>483</v>
      </c>
      <c r="R789">
        <v>3.88</v>
      </c>
      <c r="U789" t="s">
        <v>98</v>
      </c>
      <c r="V789">
        <f t="shared" si="12"/>
        <v>0</v>
      </c>
    </row>
    <row r="790" spans="1:22" x14ac:dyDescent="0.3">
      <c r="A790" s="1">
        <v>45383</v>
      </c>
      <c r="B790" s="2">
        <v>0.74384259259259256</v>
      </c>
      <c r="C790" t="s">
        <v>1802</v>
      </c>
      <c r="D790" t="s">
        <v>37</v>
      </c>
      <c r="E790" t="s">
        <v>1803</v>
      </c>
      <c r="F790" t="s">
        <v>45</v>
      </c>
      <c r="G790" t="s">
        <v>361</v>
      </c>
      <c r="H790" t="s">
        <v>185</v>
      </c>
      <c r="I790">
        <v>5.3</v>
      </c>
      <c r="J790">
        <v>21.1</v>
      </c>
      <c r="K790">
        <v>0</v>
      </c>
      <c r="L790" t="s">
        <v>27</v>
      </c>
      <c r="M790">
        <v>0</v>
      </c>
      <c r="N790" t="s">
        <v>27</v>
      </c>
      <c r="O790">
        <v>0</v>
      </c>
      <c r="P790" t="s">
        <v>27</v>
      </c>
      <c r="Q790">
        <v>203</v>
      </c>
      <c r="R790">
        <v>14.94</v>
      </c>
      <c r="S790">
        <v>3.8</v>
      </c>
      <c r="T790">
        <v>5</v>
      </c>
      <c r="U790" t="s">
        <v>35</v>
      </c>
      <c r="V790">
        <f t="shared" si="12"/>
        <v>0</v>
      </c>
    </row>
    <row r="791" spans="1:22" hidden="1" x14ac:dyDescent="0.3">
      <c r="A791" s="1">
        <v>45626</v>
      </c>
      <c r="B791" s="2">
        <v>0.85092592592592597</v>
      </c>
      <c r="C791" t="s">
        <v>1804</v>
      </c>
      <c r="D791" t="s">
        <v>37</v>
      </c>
      <c r="E791" t="s">
        <v>1805</v>
      </c>
      <c r="F791" t="s">
        <v>59</v>
      </c>
      <c r="G791" t="s">
        <v>330</v>
      </c>
      <c r="H791" t="s">
        <v>806</v>
      </c>
      <c r="I791">
        <v>5.2</v>
      </c>
      <c r="J791">
        <v>18.7</v>
      </c>
      <c r="L791" t="s">
        <v>27</v>
      </c>
      <c r="N791" t="s">
        <v>27</v>
      </c>
      <c r="P791" t="s">
        <v>27</v>
      </c>
      <c r="Q791">
        <v>1117</v>
      </c>
      <c r="R791">
        <v>7.03</v>
      </c>
      <c r="S791">
        <v>3.7</v>
      </c>
      <c r="T791">
        <v>4.7</v>
      </c>
      <c r="U791" t="s">
        <v>35</v>
      </c>
      <c r="V791">
        <f t="shared" si="12"/>
        <v>0</v>
      </c>
    </row>
    <row r="792" spans="1:22" hidden="1" x14ac:dyDescent="0.3">
      <c r="A792" s="1">
        <v>45492</v>
      </c>
      <c r="B792" s="2">
        <v>4.5879629629629631E-2</v>
      </c>
      <c r="C792" t="s">
        <v>1806</v>
      </c>
      <c r="D792" t="s">
        <v>37</v>
      </c>
      <c r="E792" t="s">
        <v>1807</v>
      </c>
      <c r="F792" t="s">
        <v>31</v>
      </c>
      <c r="G792" t="s">
        <v>731</v>
      </c>
      <c r="H792" t="s">
        <v>652</v>
      </c>
      <c r="I792">
        <v>2.2999999999999998</v>
      </c>
      <c r="J792">
        <v>16.5</v>
      </c>
      <c r="L792" t="s">
        <v>27</v>
      </c>
      <c r="N792" t="s">
        <v>27</v>
      </c>
      <c r="P792" t="s">
        <v>27</v>
      </c>
      <c r="Q792">
        <v>394</v>
      </c>
      <c r="R792">
        <v>37.69</v>
      </c>
      <c r="S792">
        <v>4.9000000000000004</v>
      </c>
      <c r="T792">
        <v>4.4000000000000004</v>
      </c>
      <c r="U792" t="s">
        <v>75</v>
      </c>
      <c r="V792">
        <f t="shared" si="12"/>
        <v>0</v>
      </c>
    </row>
    <row r="793" spans="1:22" x14ac:dyDescent="0.3">
      <c r="A793" s="1">
        <v>45518</v>
      </c>
      <c r="B793" s="2">
        <v>0.78045138888888888</v>
      </c>
      <c r="C793" t="s">
        <v>1808</v>
      </c>
      <c r="D793" t="s">
        <v>22</v>
      </c>
      <c r="E793" t="s">
        <v>1809</v>
      </c>
      <c r="F793" t="s">
        <v>50</v>
      </c>
      <c r="G793" t="s">
        <v>464</v>
      </c>
      <c r="H793" t="s">
        <v>184</v>
      </c>
      <c r="I793">
        <v>0</v>
      </c>
      <c r="J793">
        <v>0</v>
      </c>
      <c r="K793">
        <v>0</v>
      </c>
      <c r="L793" t="s">
        <v>27</v>
      </c>
      <c r="M793">
        <v>0</v>
      </c>
      <c r="N793" t="s">
        <v>27</v>
      </c>
      <c r="O793">
        <v>0</v>
      </c>
      <c r="P793" t="s">
        <v>27</v>
      </c>
      <c r="Q793">
        <v>0</v>
      </c>
      <c r="R793">
        <v>0</v>
      </c>
      <c r="S793">
        <v>0</v>
      </c>
      <c r="T793">
        <v>0</v>
      </c>
      <c r="U793" t="s">
        <v>27</v>
      </c>
      <c r="V793">
        <f t="shared" si="12"/>
        <v>0</v>
      </c>
    </row>
    <row r="794" spans="1:22" x14ac:dyDescent="0.3">
      <c r="A794" s="1">
        <v>45466</v>
      </c>
      <c r="B794" s="2">
        <v>0.29153935185185187</v>
      </c>
      <c r="C794" t="s">
        <v>1810</v>
      </c>
      <c r="D794" t="s">
        <v>37</v>
      </c>
      <c r="E794" t="s">
        <v>1811</v>
      </c>
      <c r="F794" t="s">
        <v>45</v>
      </c>
      <c r="G794" t="s">
        <v>125</v>
      </c>
      <c r="H794" t="s">
        <v>122</v>
      </c>
      <c r="I794">
        <v>8</v>
      </c>
      <c r="J794">
        <v>16.899999999999999</v>
      </c>
      <c r="K794">
        <v>0</v>
      </c>
      <c r="L794" t="s">
        <v>27</v>
      </c>
      <c r="M794">
        <v>0</v>
      </c>
      <c r="N794" t="s">
        <v>27</v>
      </c>
      <c r="O794">
        <v>0</v>
      </c>
      <c r="P794" t="s">
        <v>27</v>
      </c>
      <c r="Q794">
        <v>354</v>
      </c>
      <c r="R794">
        <v>41.21</v>
      </c>
      <c r="S794">
        <v>4.5999999999999996</v>
      </c>
      <c r="T794">
        <v>4.8</v>
      </c>
      <c r="U794" t="s">
        <v>35</v>
      </c>
      <c r="V794">
        <f t="shared" si="12"/>
        <v>0</v>
      </c>
    </row>
    <row r="795" spans="1:22" x14ac:dyDescent="0.3">
      <c r="A795" s="1">
        <v>45305</v>
      </c>
      <c r="B795" s="2">
        <v>0.86138888888888887</v>
      </c>
      <c r="C795" t="s">
        <v>1812</v>
      </c>
      <c r="D795" t="s">
        <v>84</v>
      </c>
      <c r="E795" t="s">
        <v>1813</v>
      </c>
      <c r="F795" t="s">
        <v>50</v>
      </c>
      <c r="G795" t="s">
        <v>222</v>
      </c>
      <c r="H795" t="s">
        <v>69</v>
      </c>
      <c r="I795">
        <v>9.1999999999999993</v>
      </c>
      <c r="J795">
        <v>0</v>
      </c>
      <c r="K795">
        <v>0</v>
      </c>
      <c r="L795" t="s">
        <v>27</v>
      </c>
      <c r="M795">
        <v>1</v>
      </c>
      <c r="N795" t="s">
        <v>156</v>
      </c>
      <c r="O795">
        <v>0</v>
      </c>
      <c r="P795" t="s">
        <v>27</v>
      </c>
      <c r="Q795">
        <v>0</v>
      </c>
      <c r="R795">
        <v>0</v>
      </c>
      <c r="S795">
        <v>0</v>
      </c>
      <c r="T795">
        <v>0</v>
      </c>
      <c r="U795" t="s">
        <v>27</v>
      </c>
      <c r="V795">
        <f t="shared" si="12"/>
        <v>1</v>
      </c>
    </row>
    <row r="796" spans="1:22" x14ac:dyDescent="0.3">
      <c r="A796" s="1">
        <v>45440</v>
      </c>
      <c r="B796" s="2">
        <v>0.68873842592592593</v>
      </c>
      <c r="C796" t="s">
        <v>1814</v>
      </c>
      <c r="D796" t="s">
        <v>37</v>
      </c>
      <c r="E796" t="s">
        <v>1815</v>
      </c>
      <c r="F796" t="s">
        <v>45</v>
      </c>
      <c r="G796" t="s">
        <v>572</v>
      </c>
      <c r="H796" t="s">
        <v>126</v>
      </c>
      <c r="I796">
        <v>10.1</v>
      </c>
      <c r="J796">
        <v>24.9</v>
      </c>
      <c r="K796">
        <v>0</v>
      </c>
      <c r="L796" t="s">
        <v>27</v>
      </c>
      <c r="M796">
        <v>0</v>
      </c>
      <c r="N796" t="s">
        <v>27</v>
      </c>
      <c r="O796">
        <v>0</v>
      </c>
      <c r="P796" t="s">
        <v>27</v>
      </c>
      <c r="Q796">
        <v>184</v>
      </c>
      <c r="R796">
        <v>29.02</v>
      </c>
      <c r="S796">
        <v>3.7</v>
      </c>
      <c r="T796">
        <v>4.0999999999999996</v>
      </c>
      <c r="U796" t="s">
        <v>35</v>
      </c>
      <c r="V796">
        <f t="shared" si="12"/>
        <v>0</v>
      </c>
    </row>
    <row r="797" spans="1:22" x14ac:dyDescent="0.3">
      <c r="A797" s="1">
        <v>45633</v>
      </c>
      <c r="B797" s="2">
        <v>0.59657407407407403</v>
      </c>
      <c r="C797" t="s">
        <v>1816</v>
      </c>
      <c r="D797" t="s">
        <v>37</v>
      </c>
      <c r="E797" t="s">
        <v>1817</v>
      </c>
      <c r="F797" t="s">
        <v>50</v>
      </c>
      <c r="G797" t="s">
        <v>86</v>
      </c>
      <c r="H797" t="s">
        <v>267</v>
      </c>
      <c r="I797">
        <v>5.8</v>
      </c>
      <c r="J797">
        <v>28.3</v>
      </c>
      <c r="K797">
        <v>0</v>
      </c>
      <c r="L797" t="s">
        <v>27</v>
      </c>
      <c r="M797">
        <v>0</v>
      </c>
      <c r="N797" t="s">
        <v>27</v>
      </c>
      <c r="O797">
        <v>0</v>
      </c>
      <c r="P797" t="s">
        <v>27</v>
      </c>
      <c r="Q797">
        <v>163</v>
      </c>
      <c r="R797">
        <v>13.87</v>
      </c>
      <c r="S797">
        <v>4.5999999999999996</v>
      </c>
      <c r="T797">
        <v>3</v>
      </c>
      <c r="U797" t="s">
        <v>75</v>
      </c>
      <c r="V797">
        <f t="shared" si="12"/>
        <v>0</v>
      </c>
    </row>
    <row r="798" spans="1:22" hidden="1" x14ac:dyDescent="0.3">
      <c r="A798" s="1">
        <v>45527</v>
      </c>
      <c r="B798" s="2">
        <v>0.52508101851851852</v>
      </c>
      <c r="C798" t="s">
        <v>1818</v>
      </c>
      <c r="D798" t="s">
        <v>37</v>
      </c>
      <c r="E798" t="s">
        <v>1819</v>
      </c>
      <c r="F798" t="s">
        <v>31</v>
      </c>
      <c r="G798" t="s">
        <v>25</v>
      </c>
      <c r="H798" t="s">
        <v>473</v>
      </c>
      <c r="I798">
        <v>9.9</v>
      </c>
      <c r="J798">
        <v>36.1</v>
      </c>
      <c r="L798" t="s">
        <v>27</v>
      </c>
      <c r="N798" t="s">
        <v>27</v>
      </c>
      <c r="P798" t="s">
        <v>27</v>
      </c>
      <c r="Q798">
        <v>221</v>
      </c>
      <c r="R798">
        <v>41.05</v>
      </c>
      <c r="S798">
        <v>4.5999999999999996</v>
      </c>
      <c r="T798">
        <v>4.0999999999999996</v>
      </c>
      <c r="U798" t="s">
        <v>42</v>
      </c>
      <c r="V798">
        <f t="shared" si="12"/>
        <v>0</v>
      </c>
    </row>
    <row r="799" spans="1:22" hidden="1" x14ac:dyDescent="0.3">
      <c r="A799" s="1">
        <v>45420</v>
      </c>
      <c r="B799" s="2">
        <v>0.4813425925925926</v>
      </c>
      <c r="C799" t="s">
        <v>1820</v>
      </c>
      <c r="D799" t="s">
        <v>37</v>
      </c>
      <c r="E799" t="s">
        <v>1821</v>
      </c>
      <c r="F799" t="s">
        <v>39</v>
      </c>
      <c r="G799" t="s">
        <v>302</v>
      </c>
      <c r="H799" t="s">
        <v>320</v>
      </c>
      <c r="I799">
        <v>2.6</v>
      </c>
      <c r="J799">
        <v>21.6</v>
      </c>
      <c r="L799" t="s">
        <v>27</v>
      </c>
      <c r="N799" t="s">
        <v>27</v>
      </c>
      <c r="P799" t="s">
        <v>27</v>
      </c>
      <c r="Q799">
        <v>994</v>
      </c>
      <c r="R799">
        <v>7.78</v>
      </c>
      <c r="S799">
        <v>4.0999999999999996</v>
      </c>
      <c r="T799">
        <v>4.2</v>
      </c>
      <c r="U799" t="s">
        <v>138</v>
      </c>
      <c r="V799">
        <f t="shared" si="12"/>
        <v>0</v>
      </c>
    </row>
    <row r="800" spans="1:22" hidden="1" x14ac:dyDescent="0.3">
      <c r="A800" s="1">
        <v>45642</v>
      </c>
      <c r="B800" s="2">
        <v>0.8678703703703704</v>
      </c>
      <c r="C800" t="s">
        <v>1822</v>
      </c>
      <c r="D800" t="s">
        <v>37</v>
      </c>
      <c r="E800" t="s">
        <v>1823</v>
      </c>
      <c r="F800" t="s">
        <v>39</v>
      </c>
      <c r="G800" t="s">
        <v>429</v>
      </c>
      <c r="H800" t="s">
        <v>122</v>
      </c>
      <c r="I800">
        <v>12.3</v>
      </c>
      <c r="J800">
        <v>43.2</v>
      </c>
      <c r="L800" t="s">
        <v>27</v>
      </c>
      <c r="N800" t="s">
        <v>27</v>
      </c>
      <c r="P800" t="s">
        <v>27</v>
      </c>
      <c r="Q800">
        <v>266</v>
      </c>
      <c r="R800">
        <v>36.270000000000003</v>
      </c>
      <c r="S800">
        <v>3.9</v>
      </c>
      <c r="T800">
        <v>4.5</v>
      </c>
      <c r="U800" t="s">
        <v>35</v>
      </c>
      <c r="V800">
        <f t="shared" si="12"/>
        <v>0</v>
      </c>
    </row>
    <row r="801" spans="1:22" hidden="1" x14ac:dyDescent="0.3">
      <c r="A801" s="1">
        <v>45392</v>
      </c>
      <c r="B801" s="2">
        <v>0.34709490740740739</v>
      </c>
      <c r="C801" t="s">
        <v>1824</v>
      </c>
      <c r="D801" t="s">
        <v>84</v>
      </c>
      <c r="E801" t="s">
        <v>1825</v>
      </c>
      <c r="F801" t="s">
        <v>59</v>
      </c>
      <c r="G801" t="s">
        <v>310</v>
      </c>
      <c r="H801" t="s">
        <v>170</v>
      </c>
      <c r="I801">
        <v>6.3</v>
      </c>
      <c r="L801" t="s">
        <v>27</v>
      </c>
      <c r="M801">
        <v>1</v>
      </c>
      <c r="N801" t="s">
        <v>156</v>
      </c>
      <c r="P801" t="s">
        <v>27</v>
      </c>
      <c r="U801" t="s">
        <v>27</v>
      </c>
      <c r="V801">
        <f t="shared" si="12"/>
        <v>1</v>
      </c>
    </row>
    <row r="802" spans="1:22" x14ac:dyDescent="0.3">
      <c r="A802" s="1">
        <v>45421</v>
      </c>
      <c r="B802" s="2">
        <v>0.60309027777777779</v>
      </c>
      <c r="C802" t="s">
        <v>1826</v>
      </c>
      <c r="D802" t="s">
        <v>84</v>
      </c>
      <c r="E802" t="s">
        <v>1827</v>
      </c>
      <c r="F802" t="s">
        <v>45</v>
      </c>
      <c r="G802" t="s">
        <v>473</v>
      </c>
      <c r="H802" t="s">
        <v>523</v>
      </c>
      <c r="I802">
        <v>6.2</v>
      </c>
      <c r="J802">
        <v>0</v>
      </c>
      <c r="K802">
        <v>0</v>
      </c>
      <c r="L802" t="s">
        <v>27</v>
      </c>
      <c r="M802">
        <v>1</v>
      </c>
      <c r="N802" t="s">
        <v>324</v>
      </c>
      <c r="O802">
        <v>0</v>
      </c>
      <c r="P802" t="s">
        <v>27</v>
      </c>
      <c r="Q802">
        <v>0</v>
      </c>
      <c r="R802">
        <v>0</v>
      </c>
      <c r="S802">
        <v>0</v>
      </c>
      <c r="T802">
        <v>0</v>
      </c>
      <c r="U802" t="s">
        <v>27</v>
      </c>
      <c r="V802">
        <f t="shared" si="12"/>
        <v>1</v>
      </c>
    </row>
    <row r="803" spans="1:22" hidden="1" x14ac:dyDescent="0.3">
      <c r="A803" s="1">
        <v>45383</v>
      </c>
      <c r="B803" s="2">
        <v>0.7135069444444444</v>
      </c>
      <c r="C803" t="s">
        <v>1828</v>
      </c>
      <c r="D803" t="s">
        <v>22</v>
      </c>
      <c r="E803" t="s">
        <v>1829</v>
      </c>
      <c r="F803" t="s">
        <v>31</v>
      </c>
      <c r="G803" t="s">
        <v>52</v>
      </c>
      <c r="H803" t="s">
        <v>1022</v>
      </c>
      <c r="L803" t="s">
        <v>27</v>
      </c>
      <c r="N803" t="s">
        <v>27</v>
      </c>
      <c r="P803" t="s">
        <v>27</v>
      </c>
      <c r="U803" t="s">
        <v>27</v>
      </c>
      <c r="V803">
        <f t="shared" si="12"/>
        <v>0</v>
      </c>
    </row>
    <row r="804" spans="1:22" x14ac:dyDescent="0.3">
      <c r="A804" s="1">
        <v>45385</v>
      </c>
      <c r="B804" s="2">
        <v>0.50912037037037039</v>
      </c>
      <c r="C804" t="s">
        <v>1830</v>
      </c>
      <c r="D804" t="s">
        <v>37</v>
      </c>
      <c r="E804" t="s">
        <v>1831</v>
      </c>
      <c r="F804" t="s">
        <v>50</v>
      </c>
      <c r="G804" t="s">
        <v>429</v>
      </c>
      <c r="H804" t="s">
        <v>552</v>
      </c>
      <c r="I804">
        <v>10.9</v>
      </c>
      <c r="J804">
        <v>19.600000000000001</v>
      </c>
      <c r="K804">
        <v>0</v>
      </c>
      <c r="L804" t="s">
        <v>27</v>
      </c>
      <c r="M804">
        <v>0</v>
      </c>
      <c r="N804" t="s">
        <v>27</v>
      </c>
      <c r="O804">
        <v>0</v>
      </c>
      <c r="P804" t="s">
        <v>27</v>
      </c>
      <c r="Q804">
        <v>111</v>
      </c>
      <c r="R804">
        <v>16.940000000000001</v>
      </c>
      <c r="S804">
        <v>3.9</v>
      </c>
      <c r="T804">
        <v>4.4000000000000004</v>
      </c>
      <c r="U804" t="s">
        <v>75</v>
      </c>
      <c r="V804">
        <f t="shared" si="12"/>
        <v>0</v>
      </c>
    </row>
    <row r="805" spans="1:22" x14ac:dyDescent="0.3">
      <c r="A805" s="1">
        <v>45376</v>
      </c>
      <c r="B805" s="2">
        <v>0.91865740740740742</v>
      </c>
      <c r="C805" t="s">
        <v>1832</v>
      </c>
      <c r="D805" t="s">
        <v>37</v>
      </c>
      <c r="E805" t="s">
        <v>1833</v>
      </c>
      <c r="F805" t="s">
        <v>45</v>
      </c>
      <c r="G805" t="s">
        <v>214</v>
      </c>
      <c r="H805" t="s">
        <v>473</v>
      </c>
      <c r="I805">
        <v>3.5</v>
      </c>
      <c r="J805">
        <v>28</v>
      </c>
      <c r="K805">
        <v>0</v>
      </c>
      <c r="L805" t="s">
        <v>27</v>
      </c>
      <c r="M805">
        <v>0</v>
      </c>
      <c r="N805" t="s">
        <v>27</v>
      </c>
      <c r="O805">
        <v>0</v>
      </c>
      <c r="P805" t="s">
        <v>27</v>
      </c>
      <c r="Q805">
        <v>442</v>
      </c>
      <c r="R805">
        <v>38.08</v>
      </c>
      <c r="S805">
        <v>4.5999999999999996</v>
      </c>
      <c r="T805">
        <v>4.3</v>
      </c>
      <c r="U805" t="s">
        <v>35</v>
      </c>
      <c r="V805">
        <f t="shared" si="12"/>
        <v>0</v>
      </c>
    </row>
    <row r="806" spans="1:22" hidden="1" x14ac:dyDescent="0.3">
      <c r="A806" s="1">
        <v>45578</v>
      </c>
      <c r="B806" s="2">
        <v>0.76081018518518517</v>
      </c>
      <c r="C806" t="s">
        <v>1834</v>
      </c>
      <c r="D806" t="s">
        <v>107</v>
      </c>
      <c r="E806" t="s">
        <v>1835</v>
      </c>
      <c r="F806" t="s">
        <v>59</v>
      </c>
      <c r="G806" t="s">
        <v>498</v>
      </c>
      <c r="H806" t="s">
        <v>86</v>
      </c>
      <c r="I806">
        <v>15</v>
      </c>
      <c r="K806">
        <v>1</v>
      </c>
      <c r="L806" t="s">
        <v>111</v>
      </c>
      <c r="N806" t="s">
        <v>27</v>
      </c>
      <c r="P806" t="s">
        <v>27</v>
      </c>
      <c r="U806" t="s">
        <v>27</v>
      </c>
      <c r="V806">
        <f t="shared" si="12"/>
        <v>1</v>
      </c>
    </row>
    <row r="807" spans="1:22" hidden="1" x14ac:dyDescent="0.3">
      <c r="A807" s="1">
        <v>45518</v>
      </c>
      <c r="B807" s="2">
        <v>0.76598379629629632</v>
      </c>
      <c r="C807" t="s">
        <v>1836</v>
      </c>
      <c r="D807" t="s">
        <v>37</v>
      </c>
      <c r="E807" t="s">
        <v>1837</v>
      </c>
      <c r="F807" t="s">
        <v>39</v>
      </c>
      <c r="G807" t="s">
        <v>73</v>
      </c>
      <c r="H807" t="s">
        <v>809</v>
      </c>
      <c r="I807">
        <v>15</v>
      </c>
      <c r="J807">
        <v>24.2</v>
      </c>
      <c r="L807" t="s">
        <v>27</v>
      </c>
      <c r="N807" t="s">
        <v>27</v>
      </c>
      <c r="P807" t="s">
        <v>27</v>
      </c>
      <c r="Q807">
        <v>169</v>
      </c>
      <c r="R807">
        <v>7.46</v>
      </c>
      <c r="S807">
        <v>4.5</v>
      </c>
      <c r="T807">
        <v>4.0999999999999996</v>
      </c>
      <c r="U807" t="s">
        <v>35</v>
      </c>
      <c r="V807">
        <f t="shared" si="12"/>
        <v>0</v>
      </c>
    </row>
    <row r="808" spans="1:22" hidden="1" x14ac:dyDescent="0.3">
      <c r="A808" s="1">
        <v>45342</v>
      </c>
      <c r="B808" s="2">
        <v>0.86480324074074078</v>
      </c>
      <c r="C808" t="s">
        <v>1838</v>
      </c>
      <c r="D808" t="s">
        <v>37</v>
      </c>
      <c r="E808" t="s">
        <v>1839</v>
      </c>
      <c r="F808" t="s">
        <v>39</v>
      </c>
      <c r="G808" t="s">
        <v>25</v>
      </c>
      <c r="H808" t="s">
        <v>189</v>
      </c>
      <c r="I808">
        <v>3.7</v>
      </c>
      <c r="J808">
        <v>23.8</v>
      </c>
      <c r="L808" t="s">
        <v>27</v>
      </c>
      <c r="N808" t="s">
        <v>27</v>
      </c>
      <c r="P808" t="s">
        <v>27</v>
      </c>
      <c r="Q808">
        <v>98</v>
      </c>
      <c r="R808">
        <v>20.8</v>
      </c>
      <c r="S808">
        <v>4.4000000000000004</v>
      </c>
      <c r="T808">
        <v>3.7</v>
      </c>
      <c r="U808" t="s">
        <v>42</v>
      </c>
      <c r="V808">
        <f t="shared" si="12"/>
        <v>0</v>
      </c>
    </row>
    <row r="809" spans="1:22" x14ac:dyDescent="0.3">
      <c r="A809" s="1">
        <v>45430</v>
      </c>
      <c r="B809" s="2">
        <v>0.45677083333333335</v>
      </c>
      <c r="C809" t="s">
        <v>1840</v>
      </c>
      <c r="D809" t="s">
        <v>22</v>
      </c>
      <c r="E809" t="s">
        <v>1841</v>
      </c>
      <c r="F809" t="s">
        <v>45</v>
      </c>
      <c r="G809" t="s">
        <v>249</v>
      </c>
      <c r="H809" t="s">
        <v>189</v>
      </c>
      <c r="I809">
        <v>0</v>
      </c>
      <c r="J809">
        <v>0</v>
      </c>
      <c r="K809">
        <v>0</v>
      </c>
      <c r="L809" t="s">
        <v>27</v>
      </c>
      <c r="M809">
        <v>0</v>
      </c>
      <c r="N809" t="s">
        <v>27</v>
      </c>
      <c r="O809">
        <v>0</v>
      </c>
      <c r="P809" t="s">
        <v>27</v>
      </c>
      <c r="Q809">
        <v>0</v>
      </c>
      <c r="R809">
        <v>0</v>
      </c>
      <c r="S809">
        <v>0</v>
      </c>
      <c r="T809">
        <v>0</v>
      </c>
      <c r="U809" t="s">
        <v>27</v>
      </c>
      <c r="V809">
        <f t="shared" si="12"/>
        <v>0</v>
      </c>
    </row>
    <row r="810" spans="1:22" hidden="1" x14ac:dyDescent="0.3">
      <c r="A810" s="1">
        <v>45418</v>
      </c>
      <c r="B810" s="2">
        <v>0.77587962962962964</v>
      </c>
      <c r="C810" t="s">
        <v>1842</v>
      </c>
      <c r="D810" t="s">
        <v>84</v>
      </c>
      <c r="E810" t="s">
        <v>1843</v>
      </c>
      <c r="F810" t="s">
        <v>31</v>
      </c>
      <c r="G810" t="s">
        <v>547</v>
      </c>
      <c r="H810" t="s">
        <v>809</v>
      </c>
      <c r="I810">
        <v>5</v>
      </c>
      <c r="L810" t="s">
        <v>27</v>
      </c>
      <c r="M810">
        <v>1</v>
      </c>
      <c r="N810" t="s">
        <v>324</v>
      </c>
      <c r="P810" t="s">
        <v>27</v>
      </c>
      <c r="U810" t="s">
        <v>27</v>
      </c>
      <c r="V810">
        <f t="shared" si="12"/>
        <v>1</v>
      </c>
    </row>
    <row r="811" spans="1:22" hidden="1" x14ac:dyDescent="0.3">
      <c r="A811" s="1">
        <v>45319</v>
      </c>
      <c r="B811" s="2">
        <v>0.47118055555555555</v>
      </c>
      <c r="C811" t="s">
        <v>1844</v>
      </c>
      <c r="D811" t="s">
        <v>37</v>
      </c>
      <c r="E811" t="s">
        <v>1845</v>
      </c>
      <c r="F811" t="s">
        <v>39</v>
      </c>
      <c r="G811" t="s">
        <v>701</v>
      </c>
      <c r="H811" t="s">
        <v>461</v>
      </c>
      <c r="I811">
        <v>13.7</v>
      </c>
      <c r="J811">
        <v>29</v>
      </c>
      <c r="L811" t="s">
        <v>27</v>
      </c>
      <c r="N811" t="s">
        <v>27</v>
      </c>
      <c r="P811" t="s">
        <v>27</v>
      </c>
      <c r="Q811">
        <v>1311</v>
      </c>
      <c r="R811">
        <v>8.24</v>
      </c>
      <c r="S811">
        <v>4.2</v>
      </c>
      <c r="T811">
        <v>4.0999999999999996</v>
      </c>
      <c r="U811" t="s">
        <v>35</v>
      </c>
      <c r="V811">
        <f t="shared" si="12"/>
        <v>0</v>
      </c>
    </row>
    <row r="812" spans="1:22" x14ac:dyDescent="0.3">
      <c r="A812" s="1">
        <v>45470</v>
      </c>
      <c r="B812" s="2">
        <v>0.48780092592592594</v>
      </c>
      <c r="C812" t="s">
        <v>1846</v>
      </c>
      <c r="D812" t="s">
        <v>37</v>
      </c>
      <c r="E812" t="s">
        <v>1847</v>
      </c>
      <c r="F812" t="s">
        <v>45</v>
      </c>
      <c r="G812" t="s">
        <v>170</v>
      </c>
      <c r="H812" t="s">
        <v>214</v>
      </c>
      <c r="I812">
        <v>3.7</v>
      </c>
      <c r="J812">
        <v>34.200000000000003</v>
      </c>
      <c r="K812">
        <v>0</v>
      </c>
      <c r="L812" t="s">
        <v>27</v>
      </c>
      <c r="M812">
        <v>0</v>
      </c>
      <c r="N812" t="s">
        <v>27</v>
      </c>
      <c r="O812">
        <v>0</v>
      </c>
      <c r="P812" t="s">
        <v>27</v>
      </c>
      <c r="Q812">
        <v>805</v>
      </c>
      <c r="R812">
        <v>28.75</v>
      </c>
      <c r="S812">
        <v>3.4</v>
      </c>
      <c r="T812">
        <v>4.2</v>
      </c>
      <c r="U812" t="s">
        <v>98</v>
      </c>
      <c r="V812">
        <f t="shared" si="12"/>
        <v>0</v>
      </c>
    </row>
    <row r="813" spans="1:22" x14ac:dyDescent="0.3">
      <c r="A813" s="1">
        <v>45587</v>
      </c>
      <c r="B813" s="2">
        <v>0.85052083333333328</v>
      </c>
      <c r="C813" t="s">
        <v>1848</v>
      </c>
      <c r="D813" t="s">
        <v>84</v>
      </c>
      <c r="E813" t="s">
        <v>1849</v>
      </c>
      <c r="F813" t="s">
        <v>50</v>
      </c>
      <c r="G813" t="s">
        <v>552</v>
      </c>
      <c r="H813" t="s">
        <v>126</v>
      </c>
      <c r="I813">
        <v>10</v>
      </c>
      <c r="J813">
        <v>0</v>
      </c>
      <c r="K813">
        <v>0</v>
      </c>
      <c r="L813" t="s">
        <v>27</v>
      </c>
      <c r="M813">
        <v>1</v>
      </c>
      <c r="N813" t="s">
        <v>324</v>
      </c>
      <c r="O813">
        <v>0</v>
      </c>
      <c r="P813" t="s">
        <v>27</v>
      </c>
      <c r="Q813">
        <v>0</v>
      </c>
      <c r="R813">
        <v>0</v>
      </c>
      <c r="S813">
        <v>0</v>
      </c>
      <c r="T813">
        <v>0</v>
      </c>
      <c r="U813" t="s">
        <v>27</v>
      </c>
      <c r="V813">
        <f t="shared" si="12"/>
        <v>1</v>
      </c>
    </row>
    <row r="814" spans="1:22" x14ac:dyDescent="0.3">
      <c r="A814" s="1">
        <v>45357</v>
      </c>
      <c r="B814" s="2">
        <v>0.79525462962962967</v>
      </c>
      <c r="C814" t="s">
        <v>1850</v>
      </c>
      <c r="D814" t="s">
        <v>107</v>
      </c>
      <c r="E814" t="s">
        <v>1851</v>
      </c>
      <c r="F814" t="s">
        <v>45</v>
      </c>
      <c r="G814" t="s">
        <v>51</v>
      </c>
      <c r="H814" t="s">
        <v>163</v>
      </c>
      <c r="I814">
        <v>5.2</v>
      </c>
      <c r="J814">
        <v>0</v>
      </c>
      <c r="K814">
        <v>1</v>
      </c>
      <c r="L814" t="s">
        <v>407</v>
      </c>
      <c r="M814">
        <v>0</v>
      </c>
      <c r="N814" t="s">
        <v>27</v>
      </c>
      <c r="O814">
        <v>0</v>
      </c>
      <c r="P814" t="s">
        <v>27</v>
      </c>
      <c r="Q814">
        <v>0</v>
      </c>
      <c r="R814">
        <v>0</v>
      </c>
      <c r="S814">
        <v>0</v>
      </c>
      <c r="T814">
        <v>0</v>
      </c>
      <c r="U814" t="s">
        <v>27</v>
      </c>
      <c r="V814">
        <f t="shared" si="12"/>
        <v>1</v>
      </c>
    </row>
    <row r="815" spans="1:22" hidden="1" x14ac:dyDescent="0.3">
      <c r="A815" s="1">
        <v>45605</v>
      </c>
      <c r="B815" s="2">
        <v>0.44079861111111113</v>
      </c>
      <c r="C815" t="s">
        <v>1852</v>
      </c>
      <c r="D815" t="s">
        <v>22</v>
      </c>
      <c r="E815" t="s">
        <v>1853</v>
      </c>
      <c r="F815" t="s">
        <v>24</v>
      </c>
      <c r="G815" t="s">
        <v>177</v>
      </c>
      <c r="H815" t="s">
        <v>188</v>
      </c>
      <c r="L815" t="s">
        <v>27</v>
      </c>
      <c r="N815" t="s">
        <v>27</v>
      </c>
      <c r="P815" t="s">
        <v>27</v>
      </c>
      <c r="U815" t="s">
        <v>27</v>
      </c>
      <c r="V815">
        <f t="shared" si="12"/>
        <v>0</v>
      </c>
    </row>
    <row r="816" spans="1:22" hidden="1" x14ac:dyDescent="0.3">
      <c r="A816" s="1">
        <v>45442</v>
      </c>
      <c r="B816" s="2">
        <v>0.78354166666666669</v>
      </c>
      <c r="C816" t="s">
        <v>1854</v>
      </c>
      <c r="D816" t="s">
        <v>22</v>
      </c>
      <c r="E816" t="s">
        <v>1855</v>
      </c>
      <c r="F816" t="s">
        <v>31</v>
      </c>
      <c r="G816" t="s">
        <v>184</v>
      </c>
      <c r="H816" t="s">
        <v>65</v>
      </c>
      <c r="L816" t="s">
        <v>27</v>
      </c>
      <c r="N816" t="s">
        <v>27</v>
      </c>
      <c r="P816" t="s">
        <v>27</v>
      </c>
      <c r="U816" t="s">
        <v>27</v>
      </c>
      <c r="V816">
        <f t="shared" si="12"/>
        <v>0</v>
      </c>
    </row>
    <row r="817" spans="1:22" hidden="1" x14ac:dyDescent="0.3">
      <c r="A817" s="1">
        <v>45353</v>
      </c>
      <c r="B817" s="2">
        <v>0.32614583333333336</v>
      </c>
      <c r="C817" t="s">
        <v>1856</v>
      </c>
      <c r="D817" t="s">
        <v>84</v>
      </c>
      <c r="E817" t="s">
        <v>1857</v>
      </c>
      <c r="F817" t="s">
        <v>59</v>
      </c>
      <c r="G817" t="s">
        <v>236</v>
      </c>
      <c r="H817" t="s">
        <v>600</v>
      </c>
      <c r="I817">
        <v>4.7</v>
      </c>
      <c r="L817" t="s">
        <v>27</v>
      </c>
      <c r="M817">
        <v>1</v>
      </c>
      <c r="N817" t="s">
        <v>88</v>
      </c>
      <c r="P817" t="s">
        <v>27</v>
      </c>
      <c r="U817" t="s">
        <v>27</v>
      </c>
      <c r="V817">
        <f t="shared" si="12"/>
        <v>1</v>
      </c>
    </row>
    <row r="818" spans="1:22" x14ac:dyDescent="0.3">
      <c r="A818" s="1">
        <v>45357</v>
      </c>
      <c r="B818" s="2">
        <v>0.62185185185185188</v>
      </c>
      <c r="C818" t="s">
        <v>1858</v>
      </c>
      <c r="D818" t="s">
        <v>84</v>
      </c>
      <c r="E818" t="s">
        <v>1859</v>
      </c>
      <c r="F818" t="s">
        <v>50</v>
      </c>
      <c r="G818" t="s">
        <v>235</v>
      </c>
      <c r="H818" t="s">
        <v>404</v>
      </c>
      <c r="I818">
        <v>6.6</v>
      </c>
      <c r="J818">
        <v>0</v>
      </c>
      <c r="K818">
        <v>0</v>
      </c>
      <c r="L818" t="s">
        <v>27</v>
      </c>
      <c r="M818">
        <v>1</v>
      </c>
      <c r="N818" t="s">
        <v>105</v>
      </c>
      <c r="O818">
        <v>0</v>
      </c>
      <c r="P818" t="s">
        <v>27</v>
      </c>
      <c r="Q818">
        <v>0</v>
      </c>
      <c r="R818">
        <v>0</v>
      </c>
      <c r="S818">
        <v>0</v>
      </c>
      <c r="T818">
        <v>0</v>
      </c>
      <c r="U818" t="s">
        <v>27</v>
      </c>
      <c r="V818">
        <f t="shared" si="12"/>
        <v>1</v>
      </c>
    </row>
    <row r="819" spans="1:22" hidden="1" x14ac:dyDescent="0.3">
      <c r="A819" s="1">
        <v>45340</v>
      </c>
      <c r="B819" s="2">
        <v>0.69568287037037035</v>
      </c>
      <c r="C819" t="s">
        <v>1860</v>
      </c>
      <c r="D819" t="s">
        <v>37</v>
      </c>
      <c r="E819" t="s">
        <v>1861</v>
      </c>
      <c r="F819" t="s">
        <v>59</v>
      </c>
      <c r="G819" t="s">
        <v>189</v>
      </c>
      <c r="H819" t="s">
        <v>51</v>
      </c>
      <c r="I819">
        <v>5.8</v>
      </c>
      <c r="J819">
        <v>35.6</v>
      </c>
      <c r="L819" t="s">
        <v>27</v>
      </c>
      <c r="N819" t="s">
        <v>27</v>
      </c>
      <c r="P819" t="s">
        <v>27</v>
      </c>
      <c r="Q819">
        <v>396</v>
      </c>
      <c r="R819">
        <v>30.69</v>
      </c>
      <c r="S819">
        <v>3.1</v>
      </c>
      <c r="T819">
        <v>4.5999999999999996</v>
      </c>
      <c r="U819" t="s">
        <v>98</v>
      </c>
      <c r="V819">
        <f t="shared" si="12"/>
        <v>0</v>
      </c>
    </row>
    <row r="820" spans="1:22" hidden="1" x14ac:dyDescent="0.3">
      <c r="A820" s="1">
        <v>45300</v>
      </c>
      <c r="B820" s="2">
        <v>0.32883101851851854</v>
      </c>
      <c r="C820" t="s">
        <v>1862</v>
      </c>
      <c r="D820" t="s">
        <v>84</v>
      </c>
      <c r="E820" t="s">
        <v>1863</v>
      </c>
      <c r="F820" t="s">
        <v>59</v>
      </c>
      <c r="G820" t="s">
        <v>122</v>
      </c>
      <c r="H820" t="s">
        <v>188</v>
      </c>
      <c r="I820">
        <v>4.5999999999999996</v>
      </c>
      <c r="L820" t="s">
        <v>27</v>
      </c>
      <c r="M820">
        <v>1</v>
      </c>
      <c r="N820" t="s">
        <v>88</v>
      </c>
      <c r="P820" t="s">
        <v>27</v>
      </c>
      <c r="U820" t="s">
        <v>27</v>
      </c>
      <c r="V820">
        <f t="shared" si="12"/>
        <v>1</v>
      </c>
    </row>
    <row r="821" spans="1:22" x14ac:dyDescent="0.3">
      <c r="A821" s="1">
        <v>45497</v>
      </c>
      <c r="B821" s="2">
        <v>0.16909722222222223</v>
      </c>
      <c r="C821" t="s">
        <v>1864</v>
      </c>
      <c r="D821" t="s">
        <v>37</v>
      </c>
      <c r="E821" t="s">
        <v>1865</v>
      </c>
      <c r="F821" t="s">
        <v>45</v>
      </c>
      <c r="G821" t="s">
        <v>253</v>
      </c>
      <c r="H821" t="s">
        <v>204</v>
      </c>
      <c r="I821">
        <v>3.6</v>
      </c>
      <c r="J821">
        <v>34.200000000000003</v>
      </c>
      <c r="K821">
        <v>0</v>
      </c>
      <c r="L821" t="s">
        <v>27</v>
      </c>
      <c r="M821">
        <v>0</v>
      </c>
      <c r="N821" t="s">
        <v>27</v>
      </c>
      <c r="O821">
        <v>0</v>
      </c>
      <c r="P821" t="s">
        <v>27</v>
      </c>
      <c r="Q821">
        <v>827</v>
      </c>
      <c r="R821">
        <v>9.44</v>
      </c>
      <c r="S821">
        <v>3.9</v>
      </c>
      <c r="T821">
        <v>5</v>
      </c>
      <c r="U821" t="s">
        <v>98</v>
      </c>
      <c r="V821">
        <f t="shared" si="12"/>
        <v>0</v>
      </c>
    </row>
    <row r="822" spans="1:22" x14ac:dyDescent="0.3">
      <c r="A822" s="1">
        <v>45509</v>
      </c>
      <c r="B822" s="2">
        <v>0.43905092592592593</v>
      </c>
      <c r="C822" t="s">
        <v>1866</v>
      </c>
      <c r="D822" t="s">
        <v>37</v>
      </c>
      <c r="E822" t="s">
        <v>1867</v>
      </c>
      <c r="F822" t="s">
        <v>50</v>
      </c>
      <c r="G822" t="s">
        <v>163</v>
      </c>
      <c r="H822" t="s">
        <v>547</v>
      </c>
      <c r="I822">
        <v>6.6</v>
      </c>
      <c r="J822">
        <v>37</v>
      </c>
      <c r="K822">
        <v>0</v>
      </c>
      <c r="L822" t="s">
        <v>27</v>
      </c>
      <c r="M822">
        <v>0</v>
      </c>
      <c r="N822" t="s">
        <v>27</v>
      </c>
      <c r="O822">
        <v>0</v>
      </c>
      <c r="P822" t="s">
        <v>27</v>
      </c>
      <c r="Q822">
        <v>269</v>
      </c>
      <c r="R822">
        <v>11.46</v>
      </c>
      <c r="S822">
        <v>3.2</v>
      </c>
      <c r="T822">
        <v>4.8</v>
      </c>
      <c r="U822" t="s">
        <v>35</v>
      </c>
      <c r="V822">
        <f t="shared" si="12"/>
        <v>0</v>
      </c>
    </row>
    <row r="823" spans="1:22" x14ac:dyDescent="0.3">
      <c r="A823" s="1">
        <v>45647</v>
      </c>
      <c r="B823" s="2">
        <v>0.90506944444444448</v>
      </c>
      <c r="C823" t="s">
        <v>1868</v>
      </c>
      <c r="D823" t="s">
        <v>37</v>
      </c>
      <c r="E823" t="s">
        <v>1869</v>
      </c>
      <c r="F823" t="s">
        <v>50</v>
      </c>
      <c r="G823" t="s">
        <v>122</v>
      </c>
      <c r="H823" t="s">
        <v>949</v>
      </c>
      <c r="I823">
        <v>6</v>
      </c>
      <c r="J823">
        <v>35.799999999999997</v>
      </c>
      <c r="K823">
        <v>0</v>
      </c>
      <c r="L823" t="s">
        <v>27</v>
      </c>
      <c r="M823">
        <v>0</v>
      </c>
      <c r="N823" t="s">
        <v>27</v>
      </c>
      <c r="O823">
        <v>0</v>
      </c>
      <c r="P823" t="s">
        <v>27</v>
      </c>
      <c r="Q823">
        <v>910</v>
      </c>
      <c r="R823">
        <v>18.670000000000002</v>
      </c>
      <c r="S823">
        <v>4.3</v>
      </c>
      <c r="T823">
        <v>4.3</v>
      </c>
      <c r="U823" t="s">
        <v>42</v>
      </c>
      <c r="V823">
        <f t="shared" si="12"/>
        <v>0</v>
      </c>
    </row>
    <row r="824" spans="1:22" hidden="1" x14ac:dyDescent="0.3">
      <c r="A824" s="1">
        <v>45425</v>
      </c>
      <c r="B824" s="2">
        <v>6.5532407407407414E-2</v>
      </c>
      <c r="C824" t="s">
        <v>1870</v>
      </c>
      <c r="D824" t="s">
        <v>37</v>
      </c>
      <c r="E824" t="s">
        <v>1871</v>
      </c>
      <c r="F824" t="s">
        <v>24</v>
      </c>
      <c r="G824" t="s">
        <v>144</v>
      </c>
      <c r="H824" t="s">
        <v>170</v>
      </c>
      <c r="I824">
        <v>9.3000000000000007</v>
      </c>
      <c r="J824">
        <v>37.5</v>
      </c>
      <c r="L824" t="s">
        <v>27</v>
      </c>
      <c r="N824" t="s">
        <v>27</v>
      </c>
      <c r="P824" t="s">
        <v>27</v>
      </c>
      <c r="Q824">
        <v>215</v>
      </c>
      <c r="R824">
        <v>44.66</v>
      </c>
      <c r="S824">
        <v>3.8</v>
      </c>
      <c r="T824">
        <v>4.5</v>
      </c>
      <c r="U824" t="s">
        <v>138</v>
      </c>
      <c r="V824">
        <f t="shared" si="12"/>
        <v>0</v>
      </c>
    </row>
    <row r="825" spans="1:22" x14ac:dyDescent="0.3">
      <c r="A825" s="1">
        <v>45517</v>
      </c>
      <c r="B825" s="2">
        <v>0.46923611111111113</v>
      </c>
      <c r="C825" t="s">
        <v>1872</v>
      </c>
      <c r="D825" t="s">
        <v>84</v>
      </c>
      <c r="E825" t="s">
        <v>1873</v>
      </c>
      <c r="F825" t="s">
        <v>50</v>
      </c>
      <c r="G825" t="s">
        <v>385</v>
      </c>
      <c r="H825" t="s">
        <v>277</v>
      </c>
      <c r="I825">
        <v>8.1</v>
      </c>
      <c r="J825">
        <v>0</v>
      </c>
      <c r="K825">
        <v>0</v>
      </c>
      <c r="L825" t="s">
        <v>27</v>
      </c>
      <c r="M825">
        <v>1</v>
      </c>
      <c r="N825" t="s">
        <v>324</v>
      </c>
      <c r="O825">
        <v>0</v>
      </c>
      <c r="P825" t="s">
        <v>27</v>
      </c>
      <c r="Q825">
        <v>0</v>
      </c>
      <c r="R825">
        <v>0</v>
      </c>
      <c r="S825">
        <v>0</v>
      </c>
      <c r="T825">
        <v>0</v>
      </c>
      <c r="U825" t="s">
        <v>27</v>
      </c>
      <c r="V825">
        <f t="shared" si="12"/>
        <v>1</v>
      </c>
    </row>
    <row r="826" spans="1:22" x14ac:dyDescent="0.3">
      <c r="A826" s="1">
        <v>45378</v>
      </c>
      <c r="B826" s="2">
        <v>0.44163194444444442</v>
      </c>
      <c r="C826" t="s">
        <v>1874</v>
      </c>
      <c r="D826" t="s">
        <v>37</v>
      </c>
      <c r="E826" t="s">
        <v>1875</v>
      </c>
      <c r="F826" t="s">
        <v>50</v>
      </c>
      <c r="G826" t="s">
        <v>126</v>
      </c>
      <c r="H826" t="s">
        <v>280</v>
      </c>
      <c r="I826">
        <v>12.8</v>
      </c>
      <c r="J826">
        <v>28.7</v>
      </c>
      <c r="K826">
        <v>0</v>
      </c>
      <c r="L826" t="s">
        <v>27</v>
      </c>
      <c r="M826">
        <v>0</v>
      </c>
      <c r="N826" t="s">
        <v>27</v>
      </c>
      <c r="O826">
        <v>0</v>
      </c>
      <c r="P826" t="s">
        <v>27</v>
      </c>
      <c r="Q826">
        <v>613</v>
      </c>
      <c r="R826">
        <v>28.5</v>
      </c>
      <c r="S826">
        <v>4.2</v>
      </c>
      <c r="T826">
        <v>4.4000000000000004</v>
      </c>
      <c r="U826" t="s">
        <v>35</v>
      </c>
      <c r="V826">
        <f t="shared" si="12"/>
        <v>0</v>
      </c>
    </row>
    <row r="827" spans="1:22" hidden="1" x14ac:dyDescent="0.3">
      <c r="A827" s="1">
        <v>45562</v>
      </c>
      <c r="B827" s="2">
        <v>0.75726851851851851</v>
      </c>
      <c r="C827" t="s">
        <v>1876</v>
      </c>
      <c r="D827" t="s">
        <v>22</v>
      </c>
      <c r="E827" t="s">
        <v>1877</v>
      </c>
      <c r="F827" t="s">
        <v>31</v>
      </c>
      <c r="G827" t="s">
        <v>160</v>
      </c>
      <c r="H827" t="s">
        <v>292</v>
      </c>
      <c r="L827" t="s">
        <v>27</v>
      </c>
      <c r="N827" t="s">
        <v>27</v>
      </c>
      <c r="P827" t="s">
        <v>27</v>
      </c>
      <c r="U827" t="s">
        <v>27</v>
      </c>
      <c r="V827">
        <f t="shared" si="12"/>
        <v>0</v>
      </c>
    </row>
    <row r="828" spans="1:22" hidden="1" x14ac:dyDescent="0.3">
      <c r="A828" s="1">
        <v>45369</v>
      </c>
      <c r="B828" s="2">
        <v>0.31353009259259257</v>
      </c>
      <c r="C828" t="s">
        <v>1878</v>
      </c>
      <c r="D828" t="s">
        <v>37</v>
      </c>
      <c r="E828" t="s">
        <v>1879</v>
      </c>
      <c r="F828" t="s">
        <v>39</v>
      </c>
      <c r="G828" t="s">
        <v>641</v>
      </c>
      <c r="H828" t="s">
        <v>115</v>
      </c>
      <c r="I828">
        <v>9.1</v>
      </c>
      <c r="J828">
        <v>16.2</v>
      </c>
      <c r="L828" t="s">
        <v>27</v>
      </c>
      <c r="N828" t="s">
        <v>27</v>
      </c>
      <c r="P828" t="s">
        <v>27</v>
      </c>
      <c r="Q828">
        <v>393</v>
      </c>
      <c r="R828">
        <v>9.39</v>
      </c>
      <c r="S828">
        <v>3.7</v>
      </c>
      <c r="T828">
        <v>4.2</v>
      </c>
      <c r="U828" t="s">
        <v>35</v>
      </c>
      <c r="V828">
        <f t="shared" si="12"/>
        <v>0</v>
      </c>
    </row>
    <row r="829" spans="1:22" hidden="1" x14ac:dyDescent="0.3">
      <c r="A829" s="1">
        <v>45311</v>
      </c>
      <c r="B829" s="2">
        <v>0.59304398148148152</v>
      </c>
      <c r="C829" t="s">
        <v>1880</v>
      </c>
      <c r="D829" t="s">
        <v>29</v>
      </c>
      <c r="E829" t="s">
        <v>1881</v>
      </c>
      <c r="F829" t="s">
        <v>59</v>
      </c>
      <c r="G829" t="s">
        <v>441</v>
      </c>
      <c r="H829" t="s">
        <v>170</v>
      </c>
      <c r="I829">
        <v>6.6</v>
      </c>
      <c r="J829">
        <v>22.7</v>
      </c>
      <c r="L829" t="s">
        <v>27</v>
      </c>
      <c r="N829" t="s">
        <v>27</v>
      </c>
      <c r="O829">
        <v>1</v>
      </c>
      <c r="P829" t="s">
        <v>34</v>
      </c>
      <c r="Q829">
        <v>315</v>
      </c>
      <c r="R829">
        <v>19.670000000000002</v>
      </c>
      <c r="U829" t="s">
        <v>75</v>
      </c>
      <c r="V829">
        <f t="shared" si="12"/>
        <v>0</v>
      </c>
    </row>
    <row r="830" spans="1:22" hidden="1" x14ac:dyDescent="0.3">
      <c r="A830" s="1">
        <v>45440</v>
      </c>
      <c r="B830" s="2">
        <v>0.46400462962962963</v>
      </c>
      <c r="C830" t="s">
        <v>1882</v>
      </c>
      <c r="D830" t="s">
        <v>37</v>
      </c>
      <c r="E830" t="s">
        <v>1883</v>
      </c>
      <c r="F830" t="s">
        <v>59</v>
      </c>
      <c r="G830" t="s">
        <v>330</v>
      </c>
      <c r="H830" t="s">
        <v>164</v>
      </c>
      <c r="I830">
        <v>12</v>
      </c>
      <c r="J830">
        <v>28.1</v>
      </c>
      <c r="L830" t="s">
        <v>27</v>
      </c>
      <c r="N830" t="s">
        <v>27</v>
      </c>
      <c r="P830" t="s">
        <v>27</v>
      </c>
      <c r="Q830">
        <v>64</v>
      </c>
      <c r="R830">
        <v>45.95</v>
      </c>
      <c r="S830">
        <v>4.5999999999999996</v>
      </c>
      <c r="T830">
        <v>4.5999999999999996</v>
      </c>
      <c r="U830" t="s">
        <v>138</v>
      </c>
      <c r="V830">
        <f t="shared" si="12"/>
        <v>0</v>
      </c>
    </row>
    <row r="831" spans="1:22" hidden="1" x14ac:dyDescent="0.3">
      <c r="A831" s="1">
        <v>45466</v>
      </c>
      <c r="B831" s="2">
        <v>0.21342592592592594</v>
      </c>
      <c r="C831" t="s">
        <v>1884</v>
      </c>
      <c r="D831" t="s">
        <v>107</v>
      </c>
      <c r="E831" t="s">
        <v>1885</v>
      </c>
      <c r="F831" t="s">
        <v>24</v>
      </c>
      <c r="G831" t="s">
        <v>185</v>
      </c>
      <c r="H831" t="s">
        <v>310</v>
      </c>
      <c r="I831">
        <v>13.2</v>
      </c>
      <c r="K831">
        <v>1</v>
      </c>
      <c r="L831" t="s">
        <v>407</v>
      </c>
      <c r="N831" t="s">
        <v>27</v>
      </c>
      <c r="P831" t="s">
        <v>27</v>
      </c>
      <c r="U831" t="s">
        <v>27</v>
      </c>
      <c r="V831">
        <f t="shared" si="12"/>
        <v>1</v>
      </c>
    </row>
    <row r="832" spans="1:22" x14ac:dyDescent="0.3">
      <c r="A832" s="1">
        <v>45347</v>
      </c>
      <c r="B832" s="2">
        <v>0.87444444444444447</v>
      </c>
      <c r="C832" t="s">
        <v>1886</v>
      </c>
      <c r="D832" t="s">
        <v>84</v>
      </c>
      <c r="E832" t="s">
        <v>1887</v>
      </c>
      <c r="F832" t="s">
        <v>45</v>
      </c>
      <c r="G832" t="s">
        <v>267</v>
      </c>
      <c r="H832" t="s">
        <v>536</v>
      </c>
      <c r="I832">
        <v>7.1</v>
      </c>
      <c r="J832">
        <v>0</v>
      </c>
      <c r="K832">
        <v>0</v>
      </c>
      <c r="L832" t="s">
        <v>27</v>
      </c>
      <c r="M832">
        <v>1</v>
      </c>
      <c r="N832" t="s">
        <v>105</v>
      </c>
      <c r="O832">
        <v>0</v>
      </c>
      <c r="P832" t="s">
        <v>27</v>
      </c>
      <c r="Q832">
        <v>0</v>
      </c>
      <c r="R832">
        <v>0</v>
      </c>
      <c r="S832">
        <v>0</v>
      </c>
      <c r="T832">
        <v>0</v>
      </c>
      <c r="U832" t="s">
        <v>27</v>
      </c>
      <c r="V832">
        <f t="shared" si="12"/>
        <v>1</v>
      </c>
    </row>
    <row r="833" spans="1:22" x14ac:dyDescent="0.3">
      <c r="A833" s="1">
        <v>45655</v>
      </c>
      <c r="B833" s="2">
        <v>0.6852893518518518</v>
      </c>
      <c r="C833" t="s">
        <v>1888</v>
      </c>
      <c r="D833" t="s">
        <v>22</v>
      </c>
      <c r="E833" t="s">
        <v>1889</v>
      </c>
      <c r="F833" t="s">
        <v>50</v>
      </c>
      <c r="G833" t="s">
        <v>378</v>
      </c>
      <c r="H833" t="s">
        <v>222</v>
      </c>
      <c r="I833">
        <v>0</v>
      </c>
      <c r="J833">
        <v>0</v>
      </c>
      <c r="K833">
        <v>0</v>
      </c>
      <c r="L833" t="s">
        <v>27</v>
      </c>
      <c r="M833">
        <v>0</v>
      </c>
      <c r="N833" t="s">
        <v>27</v>
      </c>
      <c r="O833">
        <v>0</v>
      </c>
      <c r="P833" t="s">
        <v>27</v>
      </c>
      <c r="Q833">
        <v>0</v>
      </c>
      <c r="R833">
        <v>0</v>
      </c>
      <c r="S833">
        <v>0</v>
      </c>
      <c r="T833">
        <v>0</v>
      </c>
      <c r="U833" t="s">
        <v>27</v>
      </c>
      <c r="V833">
        <f t="shared" si="12"/>
        <v>0</v>
      </c>
    </row>
    <row r="834" spans="1:22" hidden="1" x14ac:dyDescent="0.3">
      <c r="A834" s="1">
        <v>45600</v>
      </c>
      <c r="B834" s="2">
        <v>0.40903935185185186</v>
      </c>
      <c r="C834" t="s">
        <v>1890</v>
      </c>
      <c r="D834" t="s">
        <v>37</v>
      </c>
      <c r="E834" t="s">
        <v>1891</v>
      </c>
      <c r="F834" t="s">
        <v>39</v>
      </c>
      <c r="G834" t="s">
        <v>480</v>
      </c>
      <c r="H834" t="s">
        <v>148</v>
      </c>
      <c r="I834">
        <v>8.3000000000000007</v>
      </c>
      <c r="J834">
        <v>33.5</v>
      </c>
      <c r="L834" t="s">
        <v>27</v>
      </c>
      <c r="N834" t="s">
        <v>27</v>
      </c>
      <c r="P834" t="s">
        <v>27</v>
      </c>
      <c r="Q834">
        <v>229</v>
      </c>
      <c r="R834">
        <v>23.54</v>
      </c>
      <c r="S834">
        <v>3.9</v>
      </c>
      <c r="T834">
        <v>3.3</v>
      </c>
      <c r="U834" t="s">
        <v>35</v>
      </c>
      <c r="V834">
        <f t="shared" ref="V834:V897" si="13">SUM(K834,M834)</f>
        <v>0</v>
      </c>
    </row>
    <row r="835" spans="1:22" hidden="1" x14ac:dyDescent="0.3">
      <c r="A835" s="1">
        <v>45544</v>
      </c>
      <c r="B835" s="2">
        <v>0.82750000000000001</v>
      </c>
      <c r="C835" t="s">
        <v>1892</v>
      </c>
      <c r="D835" t="s">
        <v>37</v>
      </c>
      <c r="E835" t="s">
        <v>1893</v>
      </c>
      <c r="F835" t="s">
        <v>39</v>
      </c>
      <c r="G835" t="s">
        <v>370</v>
      </c>
      <c r="H835" t="s">
        <v>373</v>
      </c>
      <c r="I835">
        <v>11.8</v>
      </c>
      <c r="J835">
        <v>16.5</v>
      </c>
      <c r="L835" t="s">
        <v>27</v>
      </c>
      <c r="N835" t="s">
        <v>27</v>
      </c>
      <c r="P835" t="s">
        <v>27</v>
      </c>
      <c r="Q835">
        <v>200</v>
      </c>
      <c r="R835">
        <v>37.57</v>
      </c>
      <c r="S835">
        <v>5</v>
      </c>
      <c r="T835">
        <v>4.8</v>
      </c>
      <c r="U835" t="s">
        <v>75</v>
      </c>
      <c r="V835">
        <f t="shared" si="13"/>
        <v>0</v>
      </c>
    </row>
    <row r="836" spans="1:22" x14ac:dyDescent="0.3">
      <c r="A836" s="1">
        <v>45619</v>
      </c>
      <c r="B836" s="2">
        <v>0.96031250000000001</v>
      </c>
      <c r="C836" t="s">
        <v>1894</v>
      </c>
      <c r="D836" t="s">
        <v>37</v>
      </c>
      <c r="E836" t="s">
        <v>1895</v>
      </c>
      <c r="F836" t="s">
        <v>50</v>
      </c>
      <c r="G836" t="s">
        <v>204</v>
      </c>
      <c r="H836" t="s">
        <v>73</v>
      </c>
      <c r="I836">
        <v>11.3</v>
      </c>
      <c r="J836">
        <v>17.7</v>
      </c>
      <c r="K836">
        <v>0</v>
      </c>
      <c r="L836" t="s">
        <v>27</v>
      </c>
      <c r="M836">
        <v>0</v>
      </c>
      <c r="N836" t="s">
        <v>27</v>
      </c>
      <c r="O836">
        <v>0</v>
      </c>
      <c r="P836" t="s">
        <v>27</v>
      </c>
      <c r="Q836">
        <v>417</v>
      </c>
      <c r="R836">
        <v>48.34</v>
      </c>
      <c r="S836">
        <v>4</v>
      </c>
      <c r="T836">
        <v>4.3</v>
      </c>
      <c r="U836" t="s">
        <v>75</v>
      </c>
      <c r="V836">
        <f t="shared" si="13"/>
        <v>0</v>
      </c>
    </row>
    <row r="837" spans="1:22" x14ac:dyDescent="0.3">
      <c r="A837" s="1">
        <v>45596</v>
      </c>
      <c r="B837" s="2">
        <v>0.23246527777777778</v>
      </c>
      <c r="C837" t="s">
        <v>1896</v>
      </c>
      <c r="D837" t="s">
        <v>84</v>
      </c>
      <c r="E837" t="s">
        <v>1897</v>
      </c>
      <c r="F837" t="s">
        <v>50</v>
      </c>
      <c r="G837" t="s">
        <v>73</v>
      </c>
      <c r="H837" t="s">
        <v>283</v>
      </c>
      <c r="I837">
        <v>7.2</v>
      </c>
      <c r="J837">
        <v>0</v>
      </c>
      <c r="K837">
        <v>0</v>
      </c>
      <c r="L837" t="s">
        <v>27</v>
      </c>
      <c r="M837">
        <v>1</v>
      </c>
      <c r="N837" t="s">
        <v>156</v>
      </c>
      <c r="O837">
        <v>0</v>
      </c>
      <c r="P837" t="s">
        <v>27</v>
      </c>
      <c r="Q837">
        <v>0</v>
      </c>
      <c r="R837">
        <v>0</v>
      </c>
      <c r="S837">
        <v>0</v>
      </c>
      <c r="T837">
        <v>0</v>
      </c>
      <c r="U837" t="s">
        <v>27</v>
      </c>
      <c r="V837">
        <f t="shared" si="13"/>
        <v>1</v>
      </c>
    </row>
    <row r="838" spans="1:22" hidden="1" x14ac:dyDescent="0.3">
      <c r="A838" s="1">
        <v>45525</v>
      </c>
      <c r="B838" s="2">
        <v>0.71771990740740743</v>
      </c>
      <c r="C838" t="s">
        <v>1898</v>
      </c>
      <c r="D838" t="s">
        <v>37</v>
      </c>
      <c r="E838" t="s">
        <v>1899</v>
      </c>
      <c r="F838" t="s">
        <v>39</v>
      </c>
      <c r="G838" t="s">
        <v>41</v>
      </c>
      <c r="H838" t="s">
        <v>136</v>
      </c>
      <c r="I838">
        <v>14.9</v>
      </c>
      <c r="J838">
        <v>35.299999999999997</v>
      </c>
      <c r="L838" t="s">
        <v>27</v>
      </c>
      <c r="N838" t="s">
        <v>27</v>
      </c>
      <c r="P838" t="s">
        <v>27</v>
      </c>
      <c r="Q838">
        <v>292</v>
      </c>
      <c r="R838">
        <v>13.21</v>
      </c>
      <c r="S838">
        <v>3.9</v>
      </c>
      <c r="T838">
        <v>4.7</v>
      </c>
      <c r="U838" t="s">
        <v>35</v>
      </c>
      <c r="V838">
        <f t="shared" si="13"/>
        <v>0</v>
      </c>
    </row>
    <row r="839" spans="1:22" x14ac:dyDescent="0.3">
      <c r="A839" s="1">
        <v>45417</v>
      </c>
      <c r="B839" s="2">
        <v>0.90125</v>
      </c>
      <c r="C839" t="s">
        <v>1900</v>
      </c>
      <c r="D839" t="s">
        <v>37</v>
      </c>
      <c r="E839" t="s">
        <v>1901</v>
      </c>
      <c r="F839" t="s">
        <v>45</v>
      </c>
      <c r="G839" t="s">
        <v>180</v>
      </c>
      <c r="H839" t="s">
        <v>286</v>
      </c>
      <c r="I839">
        <v>11.5</v>
      </c>
      <c r="J839">
        <v>15.1</v>
      </c>
      <c r="K839">
        <v>0</v>
      </c>
      <c r="L839" t="s">
        <v>27</v>
      </c>
      <c r="M839">
        <v>0</v>
      </c>
      <c r="N839" t="s">
        <v>27</v>
      </c>
      <c r="O839">
        <v>0</v>
      </c>
      <c r="P839" t="s">
        <v>27</v>
      </c>
      <c r="Q839">
        <v>1284</v>
      </c>
      <c r="R839">
        <v>33.159999999999997</v>
      </c>
      <c r="S839">
        <v>3.4</v>
      </c>
      <c r="T839">
        <v>4.7</v>
      </c>
      <c r="U839" t="s">
        <v>42</v>
      </c>
      <c r="V839">
        <f t="shared" si="13"/>
        <v>0</v>
      </c>
    </row>
    <row r="840" spans="1:22" hidden="1" x14ac:dyDescent="0.3">
      <c r="A840" s="1">
        <v>45571</v>
      </c>
      <c r="B840" s="2">
        <v>0.86395833333333338</v>
      </c>
      <c r="C840" t="s">
        <v>1902</v>
      </c>
      <c r="D840" t="s">
        <v>107</v>
      </c>
      <c r="E840" t="s">
        <v>1903</v>
      </c>
      <c r="F840" t="s">
        <v>31</v>
      </c>
      <c r="G840" t="s">
        <v>61</v>
      </c>
      <c r="H840" t="s">
        <v>104</v>
      </c>
      <c r="I840">
        <v>5.2</v>
      </c>
      <c r="K840">
        <v>1</v>
      </c>
      <c r="L840" t="s">
        <v>407</v>
      </c>
      <c r="N840" t="s">
        <v>27</v>
      </c>
      <c r="P840" t="s">
        <v>27</v>
      </c>
      <c r="U840" t="s">
        <v>27</v>
      </c>
      <c r="V840">
        <f t="shared" si="13"/>
        <v>1</v>
      </c>
    </row>
    <row r="841" spans="1:22" hidden="1" x14ac:dyDescent="0.3">
      <c r="A841" s="1">
        <v>45431</v>
      </c>
      <c r="B841" s="2">
        <v>0.6412268518518518</v>
      </c>
      <c r="C841" t="s">
        <v>1904</v>
      </c>
      <c r="D841" t="s">
        <v>37</v>
      </c>
      <c r="E841" t="s">
        <v>1905</v>
      </c>
      <c r="F841" t="s">
        <v>59</v>
      </c>
      <c r="G841" t="s">
        <v>204</v>
      </c>
      <c r="H841" t="s">
        <v>141</v>
      </c>
      <c r="I841">
        <v>4.0999999999999996</v>
      </c>
      <c r="J841">
        <v>21.2</v>
      </c>
      <c r="L841" t="s">
        <v>27</v>
      </c>
      <c r="N841" t="s">
        <v>27</v>
      </c>
      <c r="P841" t="s">
        <v>27</v>
      </c>
      <c r="Q841">
        <v>791</v>
      </c>
      <c r="R841">
        <v>17.309999999999999</v>
      </c>
      <c r="S841">
        <v>3.7</v>
      </c>
      <c r="T841">
        <v>4.7</v>
      </c>
      <c r="U841" t="s">
        <v>35</v>
      </c>
      <c r="V841">
        <f t="shared" si="13"/>
        <v>0</v>
      </c>
    </row>
    <row r="842" spans="1:22" x14ac:dyDescent="0.3">
      <c r="A842" s="1">
        <v>45478</v>
      </c>
      <c r="B842" s="2">
        <v>0.59947916666666667</v>
      </c>
      <c r="C842" t="s">
        <v>1906</v>
      </c>
      <c r="D842" t="s">
        <v>37</v>
      </c>
      <c r="E842" t="s">
        <v>1907</v>
      </c>
      <c r="F842" t="s">
        <v>50</v>
      </c>
      <c r="G842" t="s">
        <v>286</v>
      </c>
      <c r="H842" t="s">
        <v>235</v>
      </c>
      <c r="I842">
        <v>2</v>
      </c>
      <c r="J842">
        <v>42.2</v>
      </c>
      <c r="K842">
        <v>0</v>
      </c>
      <c r="L842" t="s">
        <v>27</v>
      </c>
      <c r="M842">
        <v>0</v>
      </c>
      <c r="N842" t="s">
        <v>27</v>
      </c>
      <c r="O842">
        <v>0</v>
      </c>
      <c r="P842" t="s">
        <v>27</v>
      </c>
      <c r="Q842">
        <v>304</v>
      </c>
      <c r="R842">
        <v>37.93</v>
      </c>
      <c r="S842">
        <v>4.3</v>
      </c>
      <c r="T842">
        <v>4.2</v>
      </c>
      <c r="U842" t="s">
        <v>75</v>
      </c>
      <c r="V842">
        <f t="shared" si="13"/>
        <v>0</v>
      </c>
    </row>
    <row r="843" spans="1:22" hidden="1" x14ac:dyDescent="0.3">
      <c r="A843" s="1">
        <v>45387</v>
      </c>
      <c r="B843" s="2">
        <v>0.91031249999999997</v>
      </c>
      <c r="C843" t="s">
        <v>1908</v>
      </c>
      <c r="D843" t="s">
        <v>37</v>
      </c>
      <c r="E843" t="s">
        <v>1909</v>
      </c>
      <c r="F843" t="s">
        <v>59</v>
      </c>
      <c r="G843" t="s">
        <v>523</v>
      </c>
      <c r="H843" t="s">
        <v>164</v>
      </c>
      <c r="I843">
        <v>5.9</v>
      </c>
      <c r="J843">
        <v>41.5</v>
      </c>
      <c r="L843" t="s">
        <v>27</v>
      </c>
      <c r="N843" t="s">
        <v>27</v>
      </c>
      <c r="P843" t="s">
        <v>27</v>
      </c>
      <c r="Q843">
        <v>404</v>
      </c>
      <c r="R843">
        <v>37.4</v>
      </c>
      <c r="S843">
        <v>3.5</v>
      </c>
      <c r="T843">
        <v>4.5999999999999996</v>
      </c>
      <c r="U843" t="s">
        <v>75</v>
      </c>
      <c r="V843">
        <f t="shared" si="13"/>
        <v>0</v>
      </c>
    </row>
    <row r="844" spans="1:22" hidden="1" x14ac:dyDescent="0.3">
      <c r="A844" s="1">
        <v>45649</v>
      </c>
      <c r="B844" s="2">
        <v>0.72785879629629635</v>
      </c>
      <c r="C844" t="s">
        <v>1910</v>
      </c>
      <c r="D844" t="s">
        <v>22</v>
      </c>
      <c r="E844" t="s">
        <v>1911</v>
      </c>
      <c r="F844" t="s">
        <v>31</v>
      </c>
      <c r="G844" t="s">
        <v>235</v>
      </c>
      <c r="H844" t="s">
        <v>236</v>
      </c>
      <c r="L844" t="s">
        <v>27</v>
      </c>
      <c r="N844" t="s">
        <v>27</v>
      </c>
      <c r="P844" t="s">
        <v>27</v>
      </c>
      <c r="U844" t="s">
        <v>27</v>
      </c>
      <c r="V844">
        <f t="shared" si="13"/>
        <v>0</v>
      </c>
    </row>
    <row r="845" spans="1:22" hidden="1" x14ac:dyDescent="0.3">
      <c r="A845" s="1">
        <v>45444</v>
      </c>
      <c r="B845" s="2">
        <v>0.78696759259259264</v>
      </c>
      <c r="C845" t="s">
        <v>1912</v>
      </c>
      <c r="D845" t="s">
        <v>37</v>
      </c>
      <c r="E845" t="s">
        <v>1913</v>
      </c>
      <c r="F845" t="s">
        <v>39</v>
      </c>
      <c r="G845" t="s">
        <v>314</v>
      </c>
      <c r="H845" t="s">
        <v>268</v>
      </c>
      <c r="I845">
        <v>14</v>
      </c>
      <c r="J845">
        <v>32.700000000000003</v>
      </c>
      <c r="L845" t="s">
        <v>27</v>
      </c>
      <c r="N845" t="s">
        <v>27</v>
      </c>
      <c r="P845" t="s">
        <v>27</v>
      </c>
      <c r="Q845">
        <v>109</v>
      </c>
      <c r="R845">
        <v>28.6</v>
      </c>
      <c r="S845">
        <v>3.4</v>
      </c>
      <c r="T845">
        <v>4.2</v>
      </c>
      <c r="U845" t="s">
        <v>75</v>
      </c>
      <c r="V845">
        <f t="shared" si="13"/>
        <v>0</v>
      </c>
    </row>
    <row r="846" spans="1:22" hidden="1" x14ac:dyDescent="0.3">
      <c r="A846" s="1">
        <v>45458</v>
      </c>
      <c r="B846" s="2">
        <v>0.29723379629629632</v>
      </c>
      <c r="C846" t="s">
        <v>1914</v>
      </c>
      <c r="D846" t="s">
        <v>37</v>
      </c>
      <c r="E846" t="s">
        <v>1915</v>
      </c>
      <c r="F846" t="s">
        <v>59</v>
      </c>
      <c r="G846" t="s">
        <v>94</v>
      </c>
      <c r="H846" t="s">
        <v>337</v>
      </c>
      <c r="I846">
        <v>14.7</v>
      </c>
      <c r="J846">
        <v>15.4</v>
      </c>
      <c r="L846" t="s">
        <v>27</v>
      </c>
      <c r="N846" t="s">
        <v>27</v>
      </c>
      <c r="P846" t="s">
        <v>27</v>
      </c>
      <c r="Q846">
        <v>506</v>
      </c>
      <c r="R846">
        <v>38.659999999999997</v>
      </c>
      <c r="S846">
        <v>4.5999999999999996</v>
      </c>
      <c r="T846">
        <v>5</v>
      </c>
      <c r="U846" t="s">
        <v>75</v>
      </c>
      <c r="V846">
        <f t="shared" si="13"/>
        <v>0</v>
      </c>
    </row>
    <row r="847" spans="1:22" hidden="1" x14ac:dyDescent="0.3">
      <c r="A847" s="1">
        <v>45317</v>
      </c>
      <c r="B847" s="2">
        <v>0.71532407407407406</v>
      </c>
      <c r="C847" t="s">
        <v>1916</v>
      </c>
      <c r="D847" t="s">
        <v>37</v>
      </c>
      <c r="E847" t="s">
        <v>1917</v>
      </c>
      <c r="F847" t="s">
        <v>24</v>
      </c>
      <c r="G847" t="s">
        <v>235</v>
      </c>
      <c r="H847" t="s">
        <v>536</v>
      </c>
      <c r="I847">
        <v>9.5</v>
      </c>
      <c r="J847">
        <v>32</v>
      </c>
      <c r="L847" t="s">
        <v>27</v>
      </c>
      <c r="N847" t="s">
        <v>27</v>
      </c>
      <c r="P847" t="s">
        <v>27</v>
      </c>
      <c r="Q847">
        <v>150</v>
      </c>
      <c r="R847">
        <v>39.67</v>
      </c>
      <c r="S847">
        <v>4.2</v>
      </c>
      <c r="T847">
        <v>5</v>
      </c>
      <c r="U847" t="s">
        <v>75</v>
      </c>
      <c r="V847">
        <f t="shared" si="13"/>
        <v>0</v>
      </c>
    </row>
    <row r="848" spans="1:22" hidden="1" x14ac:dyDescent="0.3">
      <c r="A848" s="1">
        <v>45320</v>
      </c>
      <c r="B848" s="2">
        <v>0.7794444444444445</v>
      </c>
      <c r="C848" t="s">
        <v>1918</v>
      </c>
      <c r="D848" t="s">
        <v>84</v>
      </c>
      <c r="E848" t="s">
        <v>1919</v>
      </c>
      <c r="F848" t="s">
        <v>31</v>
      </c>
      <c r="G848" t="s">
        <v>498</v>
      </c>
      <c r="H848" t="s">
        <v>790</v>
      </c>
      <c r="I848">
        <v>10.6</v>
      </c>
      <c r="L848" t="s">
        <v>27</v>
      </c>
      <c r="M848">
        <v>1</v>
      </c>
      <c r="N848" t="s">
        <v>105</v>
      </c>
      <c r="P848" t="s">
        <v>27</v>
      </c>
      <c r="U848" t="s">
        <v>27</v>
      </c>
      <c r="V848">
        <f t="shared" si="13"/>
        <v>1</v>
      </c>
    </row>
    <row r="849" spans="1:22" hidden="1" x14ac:dyDescent="0.3">
      <c r="A849" s="1">
        <v>45363</v>
      </c>
      <c r="B849" s="2">
        <v>0.72231481481481485</v>
      </c>
      <c r="C849" t="s">
        <v>1920</v>
      </c>
      <c r="D849" t="s">
        <v>37</v>
      </c>
      <c r="E849" t="s">
        <v>1921</v>
      </c>
      <c r="F849" t="s">
        <v>39</v>
      </c>
      <c r="G849" t="s">
        <v>56</v>
      </c>
      <c r="H849" t="s">
        <v>373</v>
      </c>
      <c r="I849">
        <v>13.3</v>
      </c>
      <c r="J849">
        <v>19.5</v>
      </c>
      <c r="L849" t="s">
        <v>27</v>
      </c>
      <c r="N849" t="s">
        <v>27</v>
      </c>
      <c r="P849" t="s">
        <v>27</v>
      </c>
      <c r="Q849">
        <v>196</v>
      </c>
      <c r="R849">
        <v>42.26</v>
      </c>
      <c r="S849">
        <v>4</v>
      </c>
      <c r="T849">
        <v>4.4000000000000004</v>
      </c>
      <c r="U849" t="s">
        <v>35</v>
      </c>
      <c r="V849">
        <f t="shared" si="13"/>
        <v>0</v>
      </c>
    </row>
    <row r="850" spans="1:22" hidden="1" x14ac:dyDescent="0.3">
      <c r="A850" s="1">
        <v>45538</v>
      </c>
      <c r="B850" s="2">
        <v>0.50255787037037036</v>
      </c>
      <c r="C850" t="s">
        <v>1922</v>
      </c>
      <c r="D850" t="s">
        <v>84</v>
      </c>
      <c r="E850" t="s">
        <v>1923</v>
      </c>
      <c r="F850" t="s">
        <v>31</v>
      </c>
      <c r="G850" t="s">
        <v>148</v>
      </c>
      <c r="H850" t="s">
        <v>184</v>
      </c>
      <c r="I850">
        <v>4.5</v>
      </c>
      <c r="L850" t="s">
        <v>27</v>
      </c>
      <c r="M850">
        <v>1</v>
      </c>
      <c r="N850" t="s">
        <v>324</v>
      </c>
      <c r="P850" t="s">
        <v>27</v>
      </c>
      <c r="U850" t="s">
        <v>27</v>
      </c>
      <c r="V850">
        <f t="shared" si="13"/>
        <v>1</v>
      </c>
    </row>
    <row r="851" spans="1:22" hidden="1" x14ac:dyDescent="0.3">
      <c r="A851" s="1">
        <v>45515</v>
      </c>
      <c r="B851" s="2">
        <v>0.18907407407407406</v>
      </c>
      <c r="C851" t="s">
        <v>1924</v>
      </c>
      <c r="D851" t="s">
        <v>37</v>
      </c>
      <c r="E851" t="s">
        <v>1925</v>
      </c>
      <c r="F851" t="s">
        <v>39</v>
      </c>
      <c r="G851" t="s">
        <v>652</v>
      </c>
      <c r="H851" t="s">
        <v>253</v>
      </c>
      <c r="I851">
        <v>14.8</v>
      </c>
      <c r="J851">
        <v>28.9</v>
      </c>
      <c r="L851" t="s">
        <v>27</v>
      </c>
      <c r="N851" t="s">
        <v>27</v>
      </c>
      <c r="P851" t="s">
        <v>27</v>
      </c>
      <c r="Q851">
        <v>655</v>
      </c>
      <c r="R851">
        <v>28.14</v>
      </c>
      <c r="S851">
        <v>4.5</v>
      </c>
      <c r="T851">
        <v>4.0999999999999996</v>
      </c>
      <c r="U851" t="s">
        <v>35</v>
      </c>
      <c r="V851">
        <f t="shared" si="13"/>
        <v>0</v>
      </c>
    </row>
    <row r="852" spans="1:22" hidden="1" x14ac:dyDescent="0.3">
      <c r="A852" s="1">
        <v>45309</v>
      </c>
      <c r="B852" s="2">
        <v>0.94598379629629625</v>
      </c>
      <c r="C852" t="s">
        <v>1926</v>
      </c>
      <c r="D852" t="s">
        <v>29</v>
      </c>
      <c r="E852" t="s">
        <v>1927</v>
      </c>
      <c r="F852" t="s">
        <v>59</v>
      </c>
      <c r="G852" t="s">
        <v>137</v>
      </c>
      <c r="H852" t="s">
        <v>378</v>
      </c>
      <c r="I852">
        <v>7.9</v>
      </c>
      <c r="J852">
        <v>21.1</v>
      </c>
      <c r="L852" t="s">
        <v>27</v>
      </c>
      <c r="N852" t="s">
        <v>27</v>
      </c>
      <c r="O852">
        <v>1</v>
      </c>
      <c r="P852" t="s">
        <v>289</v>
      </c>
      <c r="Q852">
        <v>789</v>
      </c>
      <c r="R852">
        <v>12.12</v>
      </c>
      <c r="U852" t="s">
        <v>75</v>
      </c>
      <c r="V852">
        <f t="shared" si="13"/>
        <v>0</v>
      </c>
    </row>
    <row r="853" spans="1:22" hidden="1" x14ac:dyDescent="0.3">
      <c r="A853" s="1">
        <v>45428</v>
      </c>
      <c r="B853" s="2">
        <v>0.4150462962962963</v>
      </c>
      <c r="C853" t="s">
        <v>1928</v>
      </c>
      <c r="D853" t="s">
        <v>37</v>
      </c>
      <c r="E853" t="s">
        <v>1929</v>
      </c>
      <c r="F853" t="s">
        <v>31</v>
      </c>
      <c r="G853" t="s">
        <v>126</v>
      </c>
      <c r="H853" t="s">
        <v>572</v>
      </c>
      <c r="I853">
        <v>7.9</v>
      </c>
      <c r="J853">
        <v>27.9</v>
      </c>
      <c r="L853" t="s">
        <v>27</v>
      </c>
      <c r="N853" t="s">
        <v>27</v>
      </c>
      <c r="P853" t="s">
        <v>27</v>
      </c>
      <c r="Q853">
        <v>408</v>
      </c>
      <c r="R853">
        <v>48.57</v>
      </c>
      <c r="S853">
        <v>4.4000000000000004</v>
      </c>
      <c r="T853">
        <v>4.4000000000000004</v>
      </c>
      <c r="U853" t="s">
        <v>35</v>
      </c>
      <c r="V853">
        <f t="shared" si="13"/>
        <v>0</v>
      </c>
    </row>
    <row r="854" spans="1:22" hidden="1" x14ac:dyDescent="0.3">
      <c r="A854" s="1">
        <v>45469</v>
      </c>
      <c r="B854" s="2">
        <v>0.37989583333333332</v>
      </c>
      <c r="C854" t="s">
        <v>1930</v>
      </c>
      <c r="D854" t="s">
        <v>37</v>
      </c>
      <c r="E854" t="s">
        <v>1931</v>
      </c>
      <c r="F854" t="s">
        <v>31</v>
      </c>
      <c r="G854" t="s">
        <v>623</v>
      </c>
      <c r="H854" t="s">
        <v>232</v>
      </c>
      <c r="I854">
        <v>12.6</v>
      </c>
      <c r="J854">
        <v>41.5</v>
      </c>
      <c r="L854" t="s">
        <v>27</v>
      </c>
      <c r="N854" t="s">
        <v>27</v>
      </c>
      <c r="P854" t="s">
        <v>27</v>
      </c>
      <c r="Q854">
        <v>397</v>
      </c>
      <c r="R854">
        <v>30.58</v>
      </c>
      <c r="S854">
        <v>3.8</v>
      </c>
      <c r="T854">
        <v>4.5999999999999996</v>
      </c>
      <c r="U854" t="s">
        <v>35</v>
      </c>
      <c r="V854">
        <f t="shared" si="13"/>
        <v>0</v>
      </c>
    </row>
    <row r="855" spans="1:22" hidden="1" x14ac:dyDescent="0.3">
      <c r="A855" s="1">
        <v>45381</v>
      </c>
      <c r="B855" s="2">
        <v>3.605324074074074E-2</v>
      </c>
      <c r="C855" t="s">
        <v>1932</v>
      </c>
      <c r="D855" t="s">
        <v>37</v>
      </c>
      <c r="E855" t="s">
        <v>1933</v>
      </c>
      <c r="F855" t="s">
        <v>39</v>
      </c>
      <c r="G855" t="s">
        <v>173</v>
      </c>
      <c r="H855" t="s">
        <v>879</v>
      </c>
      <c r="I855">
        <v>14.3</v>
      </c>
      <c r="J855">
        <v>37.6</v>
      </c>
      <c r="L855" t="s">
        <v>27</v>
      </c>
      <c r="N855" t="s">
        <v>27</v>
      </c>
      <c r="P855" t="s">
        <v>27</v>
      </c>
      <c r="Q855">
        <v>1079</v>
      </c>
      <c r="R855">
        <v>18.739999999999998</v>
      </c>
      <c r="S855">
        <v>4.7</v>
      </c>
      <c r="T855">
        <v>4</v>
      </c>
      <c r="U855" t="s">
        <v>35</v>
      </c>
      <c r="V855">
        <f t="shared" si="13"/>
        <v>0</v>
      </c>
    </row>
    <row r="856" spans="1:22" hidden="1" x14ac:dyDescent="0.3">
      <c r="A856" s="1">
        <v>45549</v>
      </c>
      <c r="B856" s="2">
        <v>0.29701388888888891</v>
      </c>
      <c r="C856" t="s">
        <v>1934</v>
      </c>
      <c r="D856" t="s">
        <v>84</v>
      </c>
      <c r="E856" t="s">
        <v>1935</v>
      </c>
      <c r="F856" t="s">
        <v>59</v>
      </c>
      <c r="G856" t="s">
        <v>155</v>
      </c>
      <c r="H856" t="s">
        <v>87</v>
      </c>
      <c r="I856">
        <v>4.9000000000000004</v>
      </c>
      <c r="L856" t="s">
        <v>27</v>
      </c>
      <c r="M856">
        <v>1</v>
      </c>
      <c r="N856" t="s">
        <v>156</v>
      </c>
      <c r="P856" t="s">
        <v>27</v>
      </c>
      <c r="U856" t="s">
        <v>27</v>
      </c>
      <c r="V856">
        <f t="shared" si="13"/>
        <v>1</v>
      </c>
    </row>
    <row r="857" spans="1:22" hidden="1" x14ac:dyDescent="0.3">
      <c r="A857" s="1">
        <v>45421</v>
      </c>
      <c r="B857" s="2">
        <v>0.82371527777777775</v>
      </c>
      <c r="C857" t="s">
        <v>1936</v>
      </c>
      <c r="D857" t="s">
        <v>37</v>
      </c>
      <c r="E857" t="s">
        <v>1937</v>
      </c>
      <c r="F857" t="s">
        <v>31</v>
      </c>
      <c r="G857" t="s">
        <v>342</v>
      </c>
      <c r="H857" t="s">
        <v>652</v>
      </c>
      <c r="I857">
        <v>10.7</v>
      </c>
      <c r="J857">
        <v>26.5</v>
      </c>
      <c r="L857" t="s">
        <v>27</v>
      </c>
      <c r="N857" t="s">
        <v>27</v>
      </c>
      <c r="P857" t="s">
        <v>27</v>
      </c>
      <c r="Q857">
        <v>247</v>
      </c>
      <c r="R857">
        <v>42.88</v>
      </c>
      <c r="S857">
        <v>4.3</v>
      </c>
      <c r="T857">
        <v>4.3</v>
      </c>
      <c r="U857" t="s">
        <v>75</v>
      </c>
      <c r="V857">
        <f t="shared" si="13"/>
        <v>0</v>
      </c>
    </row>
    <row r="858" spans="1:22" hidden="1" x14ac:dyDescent="0.3">
      <c r="A858" s="1">
        <v>45647</v>
      </c>
      <c r="B858" s="2">
        <v>0.42656250000000001</v>
      </c>
      <c r="C858" t="s">
        <v>1938</v>
      </c>
      <c r="D858" t="s">
        <v>37</v>
      </c>
      <c r="E858" t="s">
        <v>1939</v>
      </c>
      <c r="F858" t="s">
        <v>24</v>
      </c>
      <c r="G858" t="s">
        <v>603</v>
      </c>
      <c r="H858" t="s">
        <v>417</v>
      </c>
      <c r="I858">
        <v>3</v>
      </c>
      <c r="J858">
        <v>44.7</v>
      </c>
      <c r="L858" t="s">
        <v>27</v>
      </c>
      <c r="N858" t="s">
        <v>27</v>
      </c>
      <c r="P858" t="s">
        <v>27</v>
      </c>
      <c r="Q858">
        <v>150</v>
      </c>
      <c r="R858">
        <v>12.82</v>
      </c>
      <c r="S858">
        <v>3.3</v>
      </c>
      <c r="T858">
        <v>4.5999999999999996</v>
      </c>
      <c r="U858" t="s">
        <v>35</v>
      </c>
      <c r="V858">
        <f t="shared" si="13"/>
        <v>0</v>
      </c>
    </row>
    <row r="859" spans="1:22" hidden="1" x14ac:dyDescent="0.3">
      <c r="A859" s="1">
        <v>45510</v>
      </c>
      <c r="B859" s="2">
        <v>0.26656249999999998</v>
      </c>
      <c r="C859" t="s">
        <v>1940</v>
      </c>
      <c r="D859" t="s">
        <v>37</v>
      </c>
      <c r="E859" t="s">
        <v>1941</v>
      </c>
      <c r="F859" t="s">
        <v>31</v>
      </c>
      <c r="G859" t="s">
        <v>181</v>
      </c>
      <c r="H859" t="s">
        <v>292</v>
      </c>
      <c r="I859">
        <v>14.9</v>
      </c>
      <c r="J859">
        <v>27.2</v>
      </c>
      <c r="L859" t="s">
        <v>27</v>
      </c>
      <c r="N859" t="s">
        <v>27</v>
      </c>
      <c r="P859" t="s">
        <v>27</v>
      </c>
      <c r="Q859">
        <v>532</v>
      </c>
      <c r="R859">
        <v>18.48</v>
      </c>
      <c r="S859">
        <v>3.7</v>
      </c>
      <c r="T859">
        <v>4.0999999999999996</v>
      </c>
      <c r="U859" t="s">
        <v>35</v>
      </c>
      <c r="V859">
        <f t="shared" si="13"/>
        <v>0</v>
      </c>
    </row>
    <row r="860" spans="1:22" hidden="1" x14ac:dyDescent="0.3">
      <c r="A860" s="1">
        <v>45610</v>
      </c>
      <c r="B860" s="2">
        <v>0.48118055555555556</v>
      </c>
      <c r="C860" t="s">
        <v>1942</v>
      </c>
      <c r="D860" t="s">
        <v>22</v>
      </c>
      <c r="E860" t="s">
        <v>1943</v>
      </c>
      <c r="F860" t="s">
        <v>31</v>
      </c>
      <c r="G860" t="s">
        <v>450</v>
      </c>
      <c r="H860" t="s">
        <v>167</v>
      </c>
      <c r="L860" t="s">
        <v>27</v>
      </c>
      <c r="N860" t="s">
        <v>27</v>
      </c>
      <c r="P860" t="s">
        <v>27</v>
      </c>
      <c r="U860" t="s">
        <v>27</v>
      </c>
      <c r="V860">
        <f t="shared" si="13"/>
        <v>0</v>
      </c>
    </row>
    <row r="861" spans="1:22" hidden="1" x14ac:dyDescent="0.3">
      <c r="A861" s="1">
        <v>45398</v>
      </c>
      <c r="B861" s="2">
        <v>0.8464814814814815</v>
      </c>
      <c r="C861" t="s">
        <v>1944</v>
      </c>
      <c r="D861" t="s">
        <v>37</v>
      </c>
      <c r="E861" t="s">
        <v>1945</v>
      </c>
      <c r="F861" t="s">
        <v>31</v>
      </c>
      <c r="G861" t="s">
        <v>539</v>
      </c>
      <c r="H861" t="s">
        <v>480</v>
      </c>
      <c r="I861">
        <v>5.3</v>
      </c>
      <c r="J861">
        <v>20.2</v>
      </c>
      <c r="L861" t="s">
        <v>27</v>
      </c>
      <c r="N861" t="s">
        <v>27</v>
      </c>
      <c r="P861" t="s">
        <v>27</v>
      </c>
      <c r="Q861">
        <v>79</v>
      </c>
      <c r="R861">
        <v>9.14</v>
      </c>
      <c r="S861">
        <v>4.3</v>
      </c>
      <c r="T861">
        <v>4.9000000000000004</v>
      </c>
      <c r="U861" t="s">
        <v>138</v>
      </c>
      <c r="V861">
        <f t="shared" si="13"/>
        <v>0</v>
      </c>
    </row>
    <row r="862" spans="1:22" hidden="1" x14ac:dyDescent="0.3">
      <c r="A862" s="1">
        <v>45369</v>
      </c>
      <c r="B862" s="2">
        <v>0.96152777777777776</v>
      </c>
      <c r="C862" t="s">
        <v>1946</v>
      </c>
      <c r="D862" t="s">
        <v>37</v>
      </c>
      <c r="E862" t="s">
        <v>1947</v>
      </c>
      <c r="F862" t="s">
        <v>39</v>
      </c>
      <c r="G862" t="s">
        <v>641</v>
      </c>
      <c r="H862" t="s">
        <v>253</v>
      </c>
      <c r="I862">
        <v>6.7</v>
      </c>
      <c r="J862">
        <v>29.4</v>
      </c>
      <c r="L862" t="s">
        <v>27</v>
      </c>
      <c r="N862" t="s">
        <v>27</v>
      </c>
      <c r="P862" t="s">
        <v>27</v>
      </c>
      <c r="Q862">
        <v>693</v>
      </c>
      <c r="R862">
        <v>3.81</v>
      </c>
      <c r="S862">
        <v>4.3</v>
      </c>
      <c r="T862">
        <v>4.5999999999999996</v>
      </c>
      <c r="U862" t="s">
        <v>35</v>
      </c>
      <c r="V862">
        <f t="shared" si="13"/>
        <v>0</v>
      </c>
    </row>
    <row r="863" spans="1:22" hidden="1" x14ac:dyDescent="0.3">
      <c r="A863" s="1">
        <v>45617</v>
      </c>
      <c r="B863" s="2">
        <v>0.56986111111111115</v>
      </c>
      <c r="C863" t="s">
        <v>1948</v>
      </c>
      <c r="D863" t="s">
        <v>37</v>
      </c>
      <c r="E863" t="s">
        <v>1949</v>
      </c>
      <c r="F863" t="s">
        <v>59</v>
      </c>
      <c r="G863" t="s">
        <v>194</v>
      </c>
      <c r="H863" t="s">
        <v>787</v>
      </c>
      <c r="I863">
        <v>6.2</v>
      </c>
      <c r="J863">
        <v>22.7</v>
      </c>
      <c r="L863" t="s">
        <v>27</v>
      </c>
      <c r="N863" t="s">
        <v>27</v>
      </c>
      <c r="P863" t="s">
        <v>27</v>
      </c>
      <c r="Q863">
        <v>116</v>
      </c>
      <c r="R863">
        <v>26.65</v>
      </c>
      <c r="S863">
        <v>4.3</v>
      </c>
      <c r="T863">
        <v>5</v>
      </c>
      <c r="U863" t="s">
        <v>35</v>
      </c>
      <c r="V863">
        <f t="shared" si="13"/>
        <v>0</v>
      </c>
    </row>
    <row r="864" spans="1:22" x14ac:dyDescent="0.3">
      <c r="A864" s="1">
        <v>45295</v>
      </c>
      <c r="B864" s="2">
        <v>0.8991203703703704</v>
      </c>
      <c r="C864" t="s">
        <v>1950</v>
      </c>
      <c r="D864" t="s">
        <v>37</v>
      </c>
      <c r="E864" t="s">
        <v>1951</v>
      </c>
      <c r="F864" t="s">
        <v>45</v>
      </c>
      <c r="G864" t="s">
        <v>73</v>
      </c>
      <c r="H864" t="s">
        <v>352</v>
      </c>
      <c r="I864">
        <v>9</v>
      </c>
      <c r="J864">
        <v>42.6</v>
      </c>
      <c r="K864">
        <v>0</v>
      </c>
      <c r="L864" t="s">
        <v>27</v>
      </c>
      <c r="M864">
        <v>0</v>
      </c>
      <c r="N864" t="s">
        <v>27</v>
      </c>
      <c r="O864">
        <v>0</v>
      </c>
      <c r="P864" t="s">
        <v>27</v>
      </c>
      <c r="Q864">
        <v>822</v>
      </c>
      <c r="R864">
        <v>43.07</v>
      </c>
      <c r="S864">
        <v>4.5999999999999996</v>
      </c>
      <c r="T864">
        <v>4.5999999999999996</v>
      </c>
      <c r="U864" t="s">
        <v>75</v>
      </c>
      <c r="V864">
        <f t="shared" si="13"/>
        <v>0</v>
      </c>
    </row>
    <row r="865" spans="1:22" x14ac:dyDescent="0.3">
      <c r="A865" s="1">
        <v>45470</v>
      </c>
      <c r="B865" s="2">
        <v>0.46943287037037035</v>
      </c>
      <c r="C865" t="s">
        <v>1952</v>
      </c>
      <c r="D865" t="s">
        <v>29</v>
      </c>
      <c r="E865" t="s">
        <v>1953</v>
      </c>
      <c r="F865" t="s">
        <v>50</v>
      </c>
      <c r="G865" t="s">
        <v>485</v>
      </c>
      <c r="H865" t="s">
        <v>219</v>
      </c>
      <c r="I865">
        <v>5.7</v>
      </c>
      <c r="J865">
        <v>26.3</v>
      </c>
      <c r="K865">
        <v>0</v>
      </c>
      <c r="L865" t="s">
        <v>27</v>
      </c>
      <c r="M865">
        <v>0</v>
      </c>
      <c r="N865" t="s">
        <v>27</v>
      </c>
      <c r="O865">
        <v>1</v>
      </c>
      <c r="P865" t="s">
        <v>74</v>
      </c>
      <c r="Q865">
        <v>859</v>
      </c>
      <c r="R865">
        <v>10.75</v>
      </c>
      <c r="S865">
        <v>0</v>
      </c>
      <c r="T865">
        <v>0</v>
      </c>
      <c r="U865" t="s">
        <v>98</v>
      </c>
      <c r="V865">
        <f t="shared" si="13"/>
        <v>0</v>
      </c>
    </row>
    <row r="866" spans="1:22" hidden="1" x14ac:dyDescent="0.3">
      <c r="A866" s="1">
        <v>45423</v>
      </c>
      <c r="B866" s="2">
        <v>0.82891203703703709</v>
      </c>
      <c r="C866" t="s">
        <v>1954</v>
      </c>
      <c r="D866" t="s">
        <v>22</v>
      </c>
      <c r="E866" t="s">
        <v>1955</v>
      </c>
      <c r="F866" t="s">
        <v>39</v>
      </c>
      <c r="G866" t="s">
        <v>159</v>
      </c>
      <c r="H866" t="s">
        <v>795</v>
      </c>
      <c r="L866" t="s">
        <v>27</v>
      </c>
      <c r="N866" t="s">
        <v>27</v>
      </c>
      <c r="P866" t="s">
        <v>27</v>
      </c>
      <c r="U866" t="s">
        <v>27</v>
      </c>
      <c r="V866">
        <f t="shared" si="13"/>
        <v>0</v>
      </c>
    </row>
    <row r="867" spans="1:22" hidden="1" x14ac:dyDescent="0.3">
      <c r="A867" s="1">
        <v>45383</v>
      </c>
      <c r="B867" s="2">
        <v>0.74943287037037032</v>
      </c>
      <c r="C867" t="s">
        <v>1956</v>
      </c>
      <c r="D867" t="s">
        <v>84</v>
      </c>
      <c r="E867" t="s">
        <v>1957</v>
      </c>
      <c r="F867" t="s">
        <v>39</v>
      </c>
      <c r="G867" t="s">
        <v>60</v>
      </c>
      <c r="H867" t="s">
        <v>25</v>
      </c>
      <c r="I867">
        <v>9.8000000000000007</v>
      </c>
      <c r="L867" t="s">
        <v>27</v>
      </c>
      <c r="M867">
        <v>1</v>
      </c>
      <c r="N867" t="s">
        <v>156</v>
      </c>
      <c r="P867" t="s">
        <v>27</v>
      </c>
      <c r="U867" t="s">
        <v>27</v>
      </c>
      <c r="V867">
        <f t="shared" si="13"/>
        <v>1</v>
      </c>
    </row>
    <row r="868" spans="1:22" hidden="1" x14ac:dyDescent="0.3">
      <c r="A868" s="1">
        <v>45370</v>
      </c>
      <c r="B868" s="2">
        <v>0.45215277777777779</v>
      </c>
      <c r="C868" t="s">
        <v>1958</v>
      </c>
      <c r="D868" t="s">
        <v>84</v>
      </c>
      <c r="E868" t="s">
        <v>1959</v>
      </c>
      <c r="F868" t="s">
        <v>39</v>
      </c>
      <c r="G868" t="s">
        <v>333</v>
      </c>
      <c r="H868" t="s">
        <v>436</v>
      </c>
      <c r="I868">
        <v>7.9</v>
      </c>
      <c r="L868" t="s">
        <v>27</v>
      </c>
      <c r="M868">
        <v>1</v>
      </c>
      <c r="N868" t="s">
        <v>105</v>
      </c>
      <c r="P868" t="s">
        <v>27</v>
      </c>
      <c r="U868" t="s">
        <v>27</v>
      </c>
      <c r="V868">
        <f t="shared" si="13"/>
        <v>1</v>
      </c>
    </row>
    <row r="869" spans="1:22" x14ac:dyDescent="0.3">
      <c r="A869" s="1">
        <v>45350</v>
      </c>
      <c r="B869" s="2">
        <v>0.73130787037037037</v>
      </c>
      <c r="C869" t="s">
        <v>1960</v>
      </c>
      <c r="D869" t="s">
        <v>84</v>
      </c>
      <c r="E869" t="s">
        <v>1961</v>
      </c>
      <c r="F869" t="s">
        <v>45</v>
      </c>
      <c r="G869" t="s">
        <v>319</v>
      </c>
      <c r="H869" t="s">
        <v>208</v>
      </c>
      <c r="I869">
        <v>11.7</v>
      </c>
      <c r="J869">
        <v>0</v>
      </c>
      <c r="K869">
        <v>0</v>
      </c>
      <c r="L869" t="s">
        <v>27</v>
      </c>
      <c r="M869">
        <v>1</v>
      </c>
      <c r="N869" t="s">
        <v>105</v>
      </c>
      <c r="O869">
        <v>0</v>
      </c>
      <c r="P869" t="s">
        <v>27</v>
      </c>
      <c r="Q869">
        <v>0</v>
      </c>
      <c r="R869">
        <v>0</v>
      </c>
      <c r="S869">
        <v>0</v>
      </c>
      <c r="T869">
        <v>0</v>
      </c>
      <c r="U869" t="s">
        <v>27</v>
      </c>
      <c r="V869">
        <f t="shared" si="13"/>
        <v>1</v>
      </c>
    </row>
    <row r="870" spans="1:22" hidden="1" x14ac:dyDescent="0.3">
      <c r="A870" s="1">
        <v>45551</v>
      </c>
      <c r="B870" s="2">
        <v>0.30456018518518518</v>
      </c>
      <c r="C870" t="s">
        <v>1962</v>
      </c>
      <c r="D870" t="s">
        <v>37</v>
      </c>
      <c r="E870" t="s">
        <v>1963</v>
      </c>
      <c r="F870" t="s">
        <v>59</v>
      </c>
      <c r="G870" t="s">
        <v>129</v>
      </c>
      <c r="H870" t="s">
        <v>167</v>
      </c>
      <c r="I870">
        <v>7.6</v>
      </c>
      <c r="J870">
        <v>21.5</v>
      </c>
      <c r="L870" t="s">
        <v>27</v>
      </c>
      <c r="N870" t="s">
        <v>27</v>
      </c>
      <c r="P870" t="s">
        <v>27</v>
      </c>
      <c r="Q870">
        <v>1149</v>
      </c>
      <c r="R870">
        <v>19.57</v>
      </c>
      <c r="S870">
        <v>4.4000000000000004</v>
      </c>
      <c r="T870">
        <v>4.3</v>
      </c>
      <c r="U870" t="s">
        <v>75</v>
      </c>
      <c r="V870">
        <f t="shared" si="13"/>
        <v>0</v>
      </c>
    </row>
    <row r="871" spans="1:22" hidden="1" x14ac:dyDescent="0.3">
      <c r="A871" s="1">
        <v>45428</v>
      </c>
      <c r="B871" s="2">
        <v>0.52274305555555556</v>
      </c>
      <c r="C871" t="s">
        <v>1964</v>
      </c>
      <c r="D871" t="s">
        <v>37</v>
      </c>
      <c r="E871" t="s">
        <v>1965</v>
      </c>
      <c r="F871" t="s">
        <v>39</v>
      </c>
      <c r="G871" t="s">
        <v>101</v>
      </c>
      <c r="H871" t="s">
        <v>78</v>
      </c>
      <c r="I871">
        <v>5.8</v>
      </c>
      <c r="J871">
        <v>23</v>
      </c>
      <c r="L871" t="s">
        <v>27</v>
      </c>
      <c r="N871" t="s">
        <v>27</v>
      </c>
      <c r="P871" t="s">
        <v>27</v>
      </c>
      <c r="Q871">
        <v>213</v>
      </c>
      <c r="R871">
        <v>42.06</v>
      </c>
      <c r="S871">
        <v>4.7</v>
      </c>
      <c r="T871">
        <v>4.5999999999999996</v>
      </c>
      <c r="U871" t="s">
        <v>35</v>
      </c>
      <c r="V871">
        <f t="shared" si="13"/>
        <v>0</v>
      </c>
    </row>
    <row r="872" spans="1:22" hidden="1" x14ac:dyDescent="0.3">
      <c r="A872" s="1">
        <v>45516</v>
      </c>
      <c r="B872" s="2">
        <v>0.77234953703703701</v>
      </c>
      <c r="C872" t="s">
        <v>1966</v>
      </c>
      <c r="D872" t="s">
        <v>37</v>
      </c>
      <c r="E872" t="s">
        <v>1967</v>
      </c>
      <c r="F872" t="s">
        <v>39</v>
      </c>
      <c r="G872" t="s">
        <v>450</v>
      </c>
      <c r="H872" t="s">
        <v>283</v>
      </c>
      <c r="I872">
        <v>2.9</v>
      </c>
      <c r="J872">
        <v>28.8</v>
      </c>
      <c r="L872" t="s">
        <v>27</v>
      </c>
      <c r="N872" t="s">
        <v>27</v>
      </c>
      <c r="P872" t="s">
        <v>27</v>
      </c>
      <c r="Q872">
        <v>135</v>
      </c>
      <c r="R872">
        <v>31.41</v>
      </c>
      <c r="S872">
        <v>4.2</v>
      </c>
      <c r="T872">
        <v>3.8</v>
      </c>
      <c r="U872" t="s">
        <v>35</v>
      </c>
      <c r="V872">
        <f t="shared" si="13"/>
        <v>0</v>
      </c>
    </row>
    <row r="873" spans="1:22" hidden="1" x14ac:dyDescent="0.3">
      <c r="A873" s="1">
        <v>45609</v>
      </c>
      <c r="B873" s="2">
        <v>0.53921296296296295</v>
      </c>
      <c r="C873" t="s">
        <v>1968</v>
      </c>
      <c r="D873" t="s">
        <v>37</v>
      </c>
      <c r="E873" t="s">
        <v>1969</v>
      </c>
      <c r="F873" t="s">
        <v>24</v>
      </c>
      <c r="G873" t="s">
        <v>94</v>
      </c>
      <c r="H873" t="s">
        <v>250</v>
      </c>
      <c r="I873">
        <v>6.7</v>
      </c>
      <c r="J873">
        <v>36.9</v>
      </c>
      <c r="L873" t="s">
        <v>27</v>
      </c>
      <c r="N873" t="s">
        <v>27</v>
      </c>
      <c r="P873" t="s">
        <v>27</v>
      </c>
      <c r="Q873">
        <v>606</v>
      </c>
      <c r="R873">
        <v>23.03</v>
      </c>
      <c r="S873">
        <v>4.9000000000000004</v>
      </c>
      <c r="T873">
        <v>4.5999999999999996</v>
      </c>
      <c r="U873" t="s">
        <v>75</v>
      </c>
      <c r="V873">
        <f t="shared" si="13"/>
        <v>0</v>
      </c>
    </row>
    <row r="874" spans="1:22" hidden="1" x14ac:dyDescent="0.3">
      <c r="A874" s="1">
        <v>45605</v>
      </c>
      <c r="B874" s="2">
        <v>0.76395833333333329</v>
      </c>
      <c r="C874" t="s">
        <v>1970</v>
      </c>
      <c r="D874" t="s">
        <v>37</v>
      </c>
      <c r="E874" t="s">
        <v>1971</v>
      </c>
      <c r="F874" t="s">
        <v>59</v>
      </c>
      <c r="G874" t="s">
        <v>197</v>
      </c>
      <c r="H874" t="s">
        <v>184</v>
      </c>
      <c r="I874">
        <v>10.8</v>
      </c>
      <c r="J874">
        <v>21.5</v>
      </c>
      <c r="L874" t="s">
        <v>27</v>
      </c>
      <c r="N874" t="s">
        <v>27</v>
      </c>
      <c r="P874" t="s">
        <v>27</v>
      </c>
      <c r="Q874">
        <v>1167</v>
      </c>
      <c r="R874">
        <v>19.91</v>
      </c>
      <c r="S874">
        <v>4.2</v>
      </c>
      <c r="T874">
        <v>5</v>
      </c>
      <c r="U874" t="s">
        <v>75</v>
      </c>
      <c r="V874">
        <f t="shared" si="13"/>
        <v>0</v>
      </c>
    </row>
    <row r="875" spans="1:22" x14ac:dyDescent="0.3">
      <c r="A875" s="1">
        <v>45439</v>
      </c>
      <c r="B875" s="2">
        <v>7.8668981481481479E-2</v>
      </c>
      <c r="C875" t="s">
        <v>1972</v>
      </c>
      <c r="D875" t="s">
        <v>37</v>
      </c>
      <c r="E875" t="s">
        <v>1973</v>
      </c>
      <c r="F875" t="s">
        <v>45</v>
      </c>
      <c r="G875" t="s">
        <v>726</v>
      </c>
      <c r="H875" t="s">
        <v>122</v>
      </c>
      <c r="I875">
        <v>8.6999999999999993</v>
      </c>
      <c r="J875">
        <v>19.8</v>
      </c>
      <c r="K875">
        <v>0</v>
      </c>
      <c r="L875" t="s">
        <v>27</v>
      </c>
      <c r="M875">
        <v>0</v>
      </c>
      <c r="N875" t="s">
        <v>27</v>
      </c>
      <c r="O875">
        <v>0</v>
      </c>
      <c r="P875" t="s">
        <v>27</v>
      </c>
      <c r="Q875">
        <v>341</v>
      </c>
      <c r="R875">
        <v>34.89</v>
      </c>
      <c r="S875">
        <v>4.5999999999999996</v>
      </c>
      <c r="T875">
        <v>4.9000000000000004</v>
      </c>
      <c r="U875" t="s">
        <v>98</v>
      </c>
      <c r="V875">
        <f t="shared" si="13"/>
        <v>0</v>
      </c>
    </row>
    <row r="876" spans="1:22" x14ac:dyDescent="0.3">
      <c r="A876" s="1">
        <v>45607</v>
      </c>
      <c r="B876" s="2">
        <v>0.72976851851851854</v>
      </c>
      <c r="C876" t="s">
        <v>1974</v>
      </c>
      <c r="D876" t="s">
        <v>37</v>
      </c>
      <c r="E876" t="s">
        <v>1975</v>
      </c>
      <c r="F876" t="s">
        <v>50</v>
      </c>
      <c r="G876" t="s">
        <v>126</v>
      </c>
      <c r="H876" t="s">
        <v>552</v>
      </c>
      <c r="I876">
        <v>8.1</v>
      </c>
      <c r="J876">
        <v>20.2</v>
      </c>
      <c r="K876">
        <v>0</v>
      </c>
      <c r="L876" t="s">
        <v>27</v>
      </c>
      <c r="M876">
        <v>0</v>
      </c>
      <c r="N876" t="s">
        <v>27</v>
      </c>
      <c r="O876">
        <v>0</v>
      </c>
      <c r="P876" t="s">
        <v>27</v>
      </c>
      <c r="Q876">
        <v>693</v>
      </c>
      <c r="R876">
        <v>49.23</v>
      </c>
      <c r="S876">
        <v>4.5</v>
      </c>
      <c r="T876">
        <v>4.7</v>
      </c>
      <c r="U876" t="s">
        <v>138</v>
      </c>
      <c r="V876">
        <f t="shared" si="13"/>
        <v>0</v>
      </c>
    </row>
    <row r="877" spans="1:22" hidden="1" x14ac:dyDescent="0.3">
      <c r="A877" s="1">
        <v>45317</v>
      </c>
      <c r="B877" s="2">
        <v>0.31518518518518518</v>
      </c>
      <c r="C877" t="s">
        <v>1976</v>
      </c>
      <c r="D877" t="s">
        <v>37</v>
      </c>
      <c r="E877" t="s">
        <v>1977</v>
      </c>
      <c r="F877" t="s">
        <v>24</v>
      </c>
      <c r="G877" t="s">
        <v>118</v>
      </c>
      <c r="H877" t="s">
        <v>41</v>
      </c>
      <c r="I877">
        <v>12.1</v>
      </c>
      <c r="J877">
        <v>15.2</v>
      </c>
      <c r="L877" t="s">
        <v>27</v>
      </c>
      <c r="N877" t="s">
        <v>27</v>
      </c>
      <c r="P877" t="s">
        <v>27</v>
      </c>
      <c r="Q877">
        <v>327</v>
      </c>
      <c r="R877">
        <v>3.18</v>
      </c>
      <c r="S877">
        <v>4.3</v>
      </c>
      <c r="T877">
        <v>4.5999999999999996</v>
      </c>
      <c r="U877" t="s">
        <v>35</v>
      </c>
      <c r="V877">
        <f t="shared" si="13"/>
        <v>0</v>
      </c>
    </row>
    <row r="878" spans="1:22" hidden="1" x14ac:dyDescent="0.3">
      <c r="A878" s="1">
        <v>45535</v>
      </c>
      <c r="B878" s="2">
        <v>0.69642361111111106</v>
      </c>
      <c r="C878" t="s">
        <v>1978</v>
      </c>
      <c r="D878" t="s">
        <v>37</v>
      </c>
      <c r="E878" t="s">
        <v>1979</v>
      </c>
      <c r="F878" t="s">
        <v>39</v>
      </c>
      <c r="G878" t="s">
        <v>78</v>
      </c>
      <c r="H878" t="s">
        <v>385</v>
      </c>
      <c r="I878">
        <v>12.2</v>
      </c>
      <c r="J878">
        <v>25</v>
      </c>
      <c r="L878" t="s">
        <v>27</v>
      </c>
      <c r="N878" t="s">
        <v>27</v>
      </c>
      <c r="P878" t="s">
        <v>27</v>
      </c>
      <c r="Q878">
        <v>268</v>
      </c>
      <c r="R878">
        <v>12.76</v>
      </c>
      <c r="S878">
        <v>4.3</v>
      </c>
      <c r="T878">
        <v>4.5</v>
      </c>
      <c r="U878" t="s">
        <v>35</v>
      </c>
      <c r="V878">
        <f t="shared" si="13"/>
        <v>0</v>
      </c>
    </row>
    <row r="879" spans="1:22" hidden="1" x14ac:dyDescent="0.3">
      <c r="A879" s="1">
        <v>45605</v>
      </c>
      <c r="B879" s="2">
        <v>0.5832060185185185</v>
      </c>
      <c r="C879" t="s">
        <v>1980</v>
      </c>
      <c r="D879" t="s">
        <v>37</v>
      </c>
      <c r="E879" t="s">
        <v>1981</v>
      </c>
      <c r="F879" t="s">
        <v>59</v>
      </c>
      <c r="G879" t="s">
        <v>507</v>
      </c>
      <c r="H879" t="s">
        <v>277</v>
      </c>
      <c r="I879">
        <v>13.9</v>
      </c>
      <c r="J879">
        <v>31.8</v>
      </c>
      <c r="L879" t="s">
        <v>27</v>
      </c>
      <c r="N879" t="s">
        <v>27</v>
      </c>
      <c r="P879" t="s">
        <v>27</v>
      </c>
      <c r="Q879">
        <v>187</v>
      </c>
      <c r="R879">
        <v>20.3</v>
      </c>
      <c r="S879">
        <v>4.3</v>
      </c>
      <c r="T879">
        <v>4.2</v>
      </c>
      <c r="U879" t="s">
        <v>75</v>
      </c>
      <c r="V879">
        <f t="shared" si="13"/>
        <v>0</v>
      </c>
    </row>
    <row r="880" spans="1:22" hidden="1" x14ac:dyDescent="0.3">
      <c r="A880" s="1">
        <v>45533</v>
      </c>
      <c r="B880" s="2">
        <v>0.69645833333333329</v>
      </c>
      <c r="C880" t="s">
        <v>1982</v>
      </c>
      <c r="D880" t="s">
        <v>29</v>
      </c>
      <c r="E880" t="s">
        <v>1983</v>
      </c>
      <c r="F880" t="s">
        <v>39</v>
      </c>
      <c r="G880" t="s">
        <v>249</v>
      </c>
      <c r="H880" t="s">
        <v>114</v>
      </c>
      <c r="I880">
        <v>4.8</v>
      </c>
      <c r="J880">
        <v>28</v>
      </c>
      <c r="L880" t="s">
        <v>27</v>
      </c>
      <c r="N880" t="s">
        <v>27</v>
      </c>
      <c r="O880">
        <v>1</v>
      </c>
      <c r="P880" t="s">
        <v>74</v>
      </c>
      <c r="Q880">
        <v>112</v>
      </c>
      <c r="R880">
        <v>4.5999999999999996</v>
      </c>
      <c r="U880" t="s">
        <v>35</v>
      </c>
      <c r="V880">
        <f t="shared" si="13"/>
        <v>0</v>
      </c>
    </row>
    <row r="881" spans="1:22" hidden="1" x14ac:dyDescent="0.3">
      <c r="A881" s="1">
        <v>45581</v>
      </c>
      <c r="B881" s="2">
        <v>0.6793865740740741</v>
      </c>
      <c r="C881" t="s">
        <v>1984</v>
      </c>
      <c r="D881" t="s">
        <v>37</v>
      </c>
      <c r="E881" t="s">
        <v>1985</v>
      </c>
      <c r="F881" t="s">
        <v>59</v>
      </c>
      <c r="G881" t="s">
        <v>795</v>
      </c>
      <c r="H881" t="s">
        <v>330</v>
      </c>
      <c r="I881">
        <v>2.2999999999999998</v>
      </c>
      <c r="J881">
        <v>15.3</v>
      </c>
      <c r="L881" t="s">
        <v>27</v>
      </c>
      <c r="N881" t="s">
        <v>27</v>
      </c>
      <c r="P881" t="s">
        <v>27</v>
      </c>
      <c r="Q881">
        <v>536</v>
      </c>
      <c r="R881">
        <v>23.28</v>
      </c>
      <c r="S881">
        <v>3.3</v>
      </c>
      <c r="T881">
        <v>5</v>
      </c>
      <c r="U881" t="s">
        <v>138</v>
      </c>
      <c r="V881">
        <f t="shared" si="13"/>
        <v>0</v>
      </c>
    </row>
    <row r="882" spans="1:22" x14ac:dyDescent="0.3">
      <c r="A882" s="1">
        <v>45557</v>
      </c>
      <c r="B882" s="2">
        <v>0.74175925925925923</v>
      </c>
      <c r="C882" t="s">
        <v>1986</v>
      </c>
      <c r="D882" t="s">
        <v>84</v>
      </c>
      <c r="E882" t="s">
        <v>1987</v>
      </c>
      <c r="F882" t="s">
        <v>50</v>
      </c>
      <c r="G882" t="s">
        <v>69</v>
      </c>
      <c r="H882" t="s">
        <v>264</v>
      </c>
      <c r="I882">
        <v>10</v>
      </c>
      <c r="J882">
        <v>0</v>
      </c>
      <c r="K882">
        <v>0</v>
      </c>
      <c r="L882" t="s">
        <v>27</v>
      </c>
      <c r="M882">
        <v>1</v>
      </c>
      <c r="N882" t="s">
        <v>156</v>
      </c>
      <c r="O882">
        <v>0</v>
      </c>
      <c r="P882" t="s">
        <v>27</v>
      </c>
      <c r="Q882">
        <v>0</v>
      </c>
      <c r="R882">
        <v>0</v>
      </c>
      <c r="S882">
        <v>0</v>
      </c>
      <c r="T882">
        <v>0</v>
      </c>
      <c r="U882" t="s">
        <v>27</v>
      </c>
      <c r="V882">
        <f t="shared" si="13"/>
        <v>1</v>
      </c>
    </row>
    <row r="883" spans="1:22" hidden="1" x14ac:dyDescent="0.3">
      <c r="A883" s="1">
        <v>45525</v>
      </c>
      <c r="B883" s="2">
        <v>0.7737384259259259</v>
      </c>
      <c r="C883" t="s">
        <v>1988</v>
      </c>
      <c r="D883" t="s">
        <v>37</v>
      </c>
      <c r="E883" t="s">
        <v>1989</v>
      </c>
      <c r="F883" t="s">
        <v>59</v>
      </c>
      <c r="G883" t="s">
        <v>176</v>
      </c>
      <c r="H883" t="s">
        <v>33</v>
      </c>
      <c r="I883">
        <v>2.2000000000000002</v>
      </c>
      <c r="J883">
        <v>16.5</v>
      </c>
      <c r="L883" t="s">
        <v>27</v>
      </c>
      <c r="N883" t="s">
        <v>27</v>
      </c>
      <c r="P883" t="s">
        <v>27</v>
      </c>
      <c r="Q883">
        <v>820</v>
      </c>
      <c r="R883">
        <v>36.229999999999997</v>
      </c>
      <c r="S883">
        <v>3.7</v>
      </c>
      <c r="T883">
        <v>4.5999999999999996</v>
      </c>
      <c r="U883" t="s">
        <v>75</v>
      </c>
      <c r="V883">
        <f t="shared" si="13"/>
        <v>0</v>
      </c>
    </row>
    <row r="884" spans="1:22" hidden="1" x14ac:dyDescent="0.3">
      <c r="A884" s="1">
        <v>45518</v>
      </c>
      <c r="B884" s="2">
        <v>0.43846064814814817</v>
      </c>
      <c r="C884" t="s">
        <v>1990</v>
      </c>
      <c r="D884" t="s">
        <v>37</v>
      </c>
      <c r="E884" t="s">
        <v>1991</v>
      </c>
      <c r="F884" t="s">
        <v>59</v>
      </c>
      <c r="G884" t="s">
        <v>46</v>
      </c>
      <c r="H884" t="s">
        <v>65</v>
      </c>
      <c r="I884">
        <v>10.3</v>
      </c>
      <c r="J884">
        <v>16.899999999999999</v>
      </c>
      <c r="L884" t="s">
        <v>27</v>
      </c>
      <c r="N884" t="s">
        <v>27</v>
      </c>
      <c r="P884" t="s">
        <v>27</v>
      </c>
      <c r="Q884">
        <v>191</v>
      </c>
      <c r="R884">
        <v>24.2</v>
      </c>
      <c r="S884">
        <v>4.5999999999999996</v>
      </c>
      <c r="T884">
        <v>4.7</v>
      </c>
      <c r="U884" t="s">
        <v>138</v>
      </c>
      <c r="V884">
        <f t="shared" si="13"/>
        <v>0</v>
      </c>
    </row>
    <row r="885" spans="1:22" x14ac:dyDescent="0.3">
      <c r="A885" s="1">
        <v>45527</v>
      </c>
      <c r="B885" s="2">
        <v>0.60118055555555561</v>
      </c>
      <c r="C885" t="s">
        <v>1992</v>
      </c>
      <c r="D885" t="s">
        <v>37</v>
      </c>
      <c r="E885" t="s">
        <v>1993</v>
      </c>
      <c r="F885" t="s">
        <v>50</v>
      </c>
      <c r="G885" t="s">
        <v>347</v>
      </c>
      <c r="H885" t="s">
        <v>73</v>
      </c>
      <c r="I885">
        <v>13</v>
      </c>
      <c r="J885">
        <v>16.2</v>
      </c>
      <c r="K885">
        <v>0</v>
      </c>
      <c r="L885" t="s">
        <v>27</v>
      </c>
      <c r="M885">
        <v>0</v>
      </c>
      <c r="N885" t="s">
        <v>27</v>
      </c>
      <c r="O885">
        <v>0</v>
      </c>
      <c r="P885" t="s">
        <v>27</v>
      </c>
      <c r="Q885">
        <v>329</v>
      </c>
      <c r="R885">
        <v>8.2799999999999994</v>
      </c>
      <c r="S885">
        <v>4.5</v>
      </c>
      <c r="T885">
        <v>5</v>
      </c>
      <c r="U885" t="s">
        <v>42</v>
      </c>
      <c r="V885">
        <f t="shared" si="13"/>
        <v>0</v>
      </c>
    </row>
    <row r="886" spans="1:22" hidden="1" x14ac:dyDescent="0.3">
      <c r="A886" s="1">
        <v>45473</v>
      </c>
      <c r="B886" s="2">
        <v>0.87089120370370365</v>
      </c>
      <c r="C886" t="s">
        <v>1994</v>
      </c>
      <c r="D886" t="s">
        <v>37</v>
      </c>
      <c r="E886" t="s">
        <v>1995</v>
      </c>
      <c r="F886" t="s">
        <v>24</v>
      </c>
      <c r="G886" t="s">
        <v>242</v>
      </c>
      <c r="H886" t="s">
        <v>97</v>
      </c>
      <c r="I886">
        <v>8.9</v>
      </c>
      <c r="J886">
        <v>30.1</v>
      </c>
      <c r="L886" t="s">
        <v>27</v>
      </c>
      <c r="N886" t="s">
        <v>27</v>
      </c>
      <c r="P886" t="s">
        <v>27</v>
      </c>
      <c r="Q886">
        <v>456</v>
      </c>
      <c r="R886">
        <v>29.75</v>
      </c>
      <c r="S886">
        <v>3.7</v>
      </c>
      <c r="T886">
        <v>4.2</v>
      </c>
      <c r="U886" t="s">
        <v>35</v>
      </c>
      <c r="V886">
        <f t="shared" si="13"/>
        <v>0</v>
      </c>
    </row>
    <row r="887" spans="1:22" hidden="1" x14ac:dyDescent="0.3">
      <c r="A887" s="1">
        <v>45584</v>
      </c>
      <c r="B887" s="2">
        <v>0.47141203703703705</v>
      </c>
      <c r="C887" t="s">
        <v>1996</v>
      </c>
      <c r="D887" t="s">
        <v>37</v>
      </c>
      <c r="E887" t="s">
        <v>1997</v>
      </c>
      <c r="F887" t="s">
        <v>31</v>
      </c>
      <c r="G887" t="s">
        <v>33</v>
      </c>
      <c r="H887" t="s">
        <v>299</v>
      </c>
      <c r="I887">
        <v>6.1</v>
      </c>
      <c r="J887">
        <v>25.5</v>
      </c>
      <c r="L887" t="s">
        <v>27</v>
      </c>
      <c r="N887" t="s">
        <v>27</v>
      </c>
      <c r="P887" t="s">
        <v>27</v>
      </c>
      <c r="Q887">
        <v>137</v>
      </c>
      <c r="R887">
        <v>43.55</v>
      </c>
      <c r="S887">
        <v>4.3</v>
      </c>
      <c r="T887">
        <v>4.9000000000000004</v>
      </c>
      <c r="U887" t="s">
        <v>35</v>
      </c>
      <c r="V887">
        <f t="shared" si="13"/>
        <v>0</v>
      </c>
    </row>
    <row r="888" spans="1:22" x14ac:dyDescent="0.3">
      <c r="A888" s="1">
        <v>45508</v>
      </c>
      <c r="B888" s="2">
        <v>0.74940972222222224</v>
      </c>
      <c r="C888" t="s">
        <v>1998</v>
      </c>
      <c r="D888" t="s">
        <v>107</v>
      </c>
      <c r="E888" t="s">
        <v>1999</v>
      </c>
      <c r="F888" t="s">
        <v>45</v>
      </c>
      <c r="G888" t="s">
        <v>26</v>
      </c>
      <c r="H888" t="s">
        <v>242</v>
      </c>
      <c r="I888">
        <v>5.8</v>
      </c>
      <c r="J888">
        <v>0</v>
      </c>
      <c r="K888">
        <v>1</v>
      </c>
      <c r="L888" t="s">
        <v>111</v>
      </c>
      <c r="M888">
        <v>0</v>
      </c>
      <c r="N888" t="s">
        <v>27</v>
      </c>
      <c r="O888">
        <v>0</v>
      </c>
      <c r="P888" t="s">
        <v>27</v>
      </c>
      <c r="Q888">
        <v>0</v>
      </c>
      <c r="R888">
        <v>0</v>
      </c>
      <c r="S888">
        <v>0</v>
      </c>
      <c r="T888">
        <v>0</v>
      </c>
      <c r="U888" t="s">
        <v>27</v>
      </c>
      <c r="V888">
        <f t="shared" si="13"/>
        <v>1</v>
      </c>
    </row>
    <row r="889" spans="1:22" hidden="1" x14ac:dyDescent="0.3">
      <c r="A889" s="1">
        <v>45506</v>
      </c>
      <c r="B889" s="2">
        <v>0.76325231481481481</v>
      </c>
      <c r="C889" t="s">
        <v>2000</v>
      </c>
      <c r="D889" t="s">
        <v>37</v>
      </c>
      <c r="E889" t="s">
        <v>2001</v>
      </c>
      <c r="F889" t="s">
        <v>59</v>
      </c>
      <c r="G889" t="s">
        <v>25</v>
      </c>
      <c r="H889" t="s">
        <v>201</v>
      </c>
      <c r="I889">
        <v>12.3</v>
      </c>
      <c r="J889">
        <v>27.2</v>
      </c>
      <c r="L889" t="s">
        <v>27</v>
      </c>
      <c r="N889" t="s">
        <v>27</v>
      </c>
      <c r="P889" t="s">
        <v>27</v>
      </c>
      <c r="Q889">
        <v>959</v>
      </c>
      <c r="R889">
        <v>9.5399999999999991</v>
      </c>
      <c r="S889">
        <v>3.7</v>
      </c>
      <c r="T889">
        <v>3.3</v>
      </c>
      <c r="U889" t="s">
        <v>35</v>
      </c>
      <c r="V889">
        <f t="shared" si="13"/>
        <v>0</v>
      </c>
    </row>
    <row r="890" spans="1:22" hidden="1" x14ac:dyDescent="0.3">
      <c r="A890" s="1">
        <v>45496</v>
      </c>
      <c r="B890" s="2">
        <v>0.54614583333333333</v>
      </c>
      <c r="C890" t="s">
        <v>2002</v>
      </c>
      <c r="D890" t="s">
        <v>107</v>
      </c>
      <c r="E890" t="s">
        <v>2003</v>
      </c>
      <c r="F890" t="s">
        <v>39</v>
      </c>
      <c r="G890" t="s">
        <v>795</v>
      </c>
      <c r="H890" t="s">
        <v>201</v>
      </c>
      <c r="I890">
        <v>11.3</v>
      </c>
      <c r="K890">
        <v>1</v>
      </c>
      <c r="L890" t="s">
        <v>111</v>
      </c>
      <c r="N890" t="s">
        <v>27</v>
      </c>
      <c r="P890" t="s">
        <v>27</v>
      </c>
      <c r="U890" t="s">
        <v>27</v>
      </c>
      <c r="V890">
        <f t="shared" si="13"/>
        <v>1</v>
      </c>
    </row>
    <row r="891" spans="1:22" hidden="1" x14ac:dyDescent="0.3">
      <c r="A891" s="1">
        <v>45299</v>
      </c>
      <c r="B891" s="2">
        <v>0.91003472222222226</v>
      </c>
      <c r="C891" t="s">
        <v>2004</v>
      </c>
      <c r="D891" t="s">
        <v>22</v>
      </c>
      <c r="E891" t="s">
        <v>2005</v>
      </c>
      <c r="F891" t="s">
        <v>59</v>
      </c>
      <c r="G891" t="s">
        <v>436</v>
      </c>
      <c r="H891" t="s">
        <v>333</v>
      </c>
      <c r="L891" t="s">
        <v>27</v>
      </c>
      <c r="N891" t="s">
        <v>27</v>
      </c>
      <c r="P891" t="s">
        <v>27</v>
      </c>
      <c r="U891" t="s">
        <v>27</v>
      </c>
      <c r="V891">
        <f t="shared" si="13"/>
        <v>0</v>
      </c>
    </row>
    <row r="892" spans="1:22" hidden="1" x14ac:dyDescent="0.3">
      <c r="A892" s="1">
        <v>45567</v>
      </c>
      <c r="B892" s="2">
        <v>0.3669675925925926</v>
      </c>
      <c r="C892" t="s">
        <v>2006</v>
      </c>
      <c r="D892" t="s">
        <v>37</v>
      </c>
      <c r="E892" t="s">
        <v>2007</v>
      </c>
      <c r="F892" t="s">
        <v>39</v>
      </c>
      <c r="G892" t="s">
        <v>197</v>
      </c>
      <c r="H892" t="s">
        <v>56</v>
      </c>
      <c r="I892">
        <v>7.1</v>
      </c>
      <c r="J892">
        <v>31.9</v>
      </c>
      <c r="L892" t="s">
        <v>27</v>
      </c>
      <c r="N892" t="s">
        <v>27</v>
      </c>
      <c r="P892" t="s">
        <v>27</v>
      </c>
      <c r="Q892">
        <v>55</v>
      </c>
      <c r="R892">
        <v>15.62</v>
      </c>
      <c r="S892">
        <v>4.4000000000000004</v>
      </c>
      <c r="T892">
        <v>4.2</v>
      </c>
      <c r="U892" t="s">
        <v>75</v>
      </c>
      <c r="V892">
        <f t="shared" si="13"/>
        <v>0</v>
      </c>
    </row>
    <row r="893" spans="1:22" hidden="1" x14ac:dyDescent="0.3">
      <c r="A893" s="1">
        <v>45436</v>
      </c>
      <c r="B893" s="2">
        <v>0.72840277777777773</v>
      </c>
      <c r="C893" t="s">
        <v>2008</v>
      </c>
      <c r="D893" t="s">
        <v>37</v>
      </c>
      <c r="E893" t="s">
        <v>2009</v>
      </c>
      <c r="F893" t="s">
        <v>59</v>
      </c>
      <c r="G893" t="s">
        <v>536</v>
      </c>
      <c r="H893" t="s">
        <v>222</v>
      </c>
      <c r="I893">
        <v>5.0999999999999996</v>
      </c>
      <c r="J893">
        <v>34.799999999999997</v>
      </c>
      <c r="L893" t="s">
        <v>27</v>
      </c>
      <c r="N893" t="s">
        <v>27</v>
      </c>
      <c r="P893" t="s">
        <v>27</v>
      </c>
      <c r="Q893">
        <v>236</v>
      </c>
      <c r="R893">
        <v>9.18</v>
      </c>
      <c r="S893">
        <v>3.8</v>
      </c>
      <c r="T893">
        <v>4.9000000000000004</v>
      </c>
      <c r="U893" t="s">
        <v>35</v>
      </c>
      <c r="V893">
        <f t="shared" si="13"/>
        <v>0</v>
      </c>
    </row>
    <row r="894" spans="1:22" hidden="1" x14ac:dyDescent="0.3">
      <c r="A894" s="1">
        <v>45365</v>
      </c>
      <c r="B894" s="2">
        <v>0.54851851851851852</v>
      </c>
      <c r="C894" t="s">
        <v>2010</v>
      </c>
      <c r="D894" t="s">
        <v>84</v>
      </c>
      <c r="E894" t="s">
        <v>2011</v>
      </c>
      <c r="F894" t="s">
        <v>59</v>
      </c>
      <c r="G894" t="s">
        <v>65</v>
      </c>
      <c r="H894" t="s">
        <v>47</v>
      </c>
      <c r="I894">
        <v>5.8</v>
      </c>
      <c r="L894" t="s">
        <v>27</v>
      </c>
      <c r="M894">
        <v>1</v>
      </c>
      <c r="N894" t="s">
        <v>156</v>
      </c>
      <c r="P894" t="s">
        <v>27</v>
      </c>
      <c r="U894" t="s">
        <v>27</v>
      </c>
      <c r="V894">
        <f t="shared" si="13"/>
        <v>1</v>
      </c>
    </row>
    <row r="895" spans="1:22" hidden="1" x14ac:dyDescent="0.3">
      <c r="A895" s="1">
        <v>45311</v>
      </c>
      <c r="B895" s="2">
        <v>0.76037037037037036</v>
      </c>
      <c r="C895" t="s">
        <v>2012</v>
      </c>
      <c r="D895" t="s">
        <v>29</v>
      </c>
      <c r="E895" t="s">
        <v>2013</v>
      </c>
      <c r="F895" t="s">
        <v>31</v>
      </c>
      <c r="G895" t="s">
        <v>214</v>
      </c>
      <c r="H895" t="s">
        <v>356</v>
      </c>
      <c r="I895">
        <v>8.1</v>
      </c>
      <c r="J895">
        <v>17.8</v>
      </c>
      <c r="L895" t="s">
        <v>27</v>
      </c>
      <c r="N895" t="s">
        <v>27</v>
      </c>
      <c r="O895">
        <v>1</v>
      </c>
      <c r="P895" t="s">
        <v>34</v>
      </c>
      <c r="Q895">
        <v>147</v>
      </c>
      <c r="R895">
        <v>4.99</v>
      </c>
      <c r="U895" t="s">
        <v>35</v>
      </c>
      <c r="V895">
        <f t="shared" si="13"/>
        <v>0</v>
      </c>
    </row>
    <row r="896" spans="1:22" hidden="1" x14ac:dyDescent="0.3">
      <c r="A896" s="1">
        <v>45568</v>
      </c>
      <c r="B896" s="2">
        <v>0.38274305555555554</v>
      </c>
      <c r="C896" t="s">
        <v>2014</v>
      </c>
      <c r="D896" t="s">
        <v>37</v>
      </c>
      <c r="E896" t="s">
        <v>2015</v>
      </c>
      <c r="F896" t="s">
        <v>135</v>
      </c>
      <c r="G896" t="s">
        <v>137</v>
      </c>
      <c r="H896" t="s">
        <v>60</v>
      </c>
      <c r="I896">
        <v>10.9</v>
      </c>
      <c r="J896">
        <v>20.8</v>
      </c>
      <c r="L896" t="s">
        <v>27</v>
      </c>
      <c r="N896" t="s">
        <v>27</v>
      </c>
      <c r="P896" t="s">
        <v>27</v>
      </c>
      <c r="Q896">
        <v>351</v>
      </c>
      <c r="R896">
        <v>44.94</v>
      </c>
      <c r="S896">
        <v>5</v>
      </c>
      <c r="T896">
        <v>4.4000000000000004</v>
      </c>
      <c r="U896" t="s">
        <v>75</v>
      </c>
      <c r="V896">
        <f t="shared" si="13"/>
        <v>0</v>
      </c>
    </row>
    <row r="897" spans="1:22" hidden="1" x14ac:dyDescent="0.3">
      <c r="A897" s="1">
        <v>45441</v>
      </c>
      <c r="B897" s="2">
        <v>0.78126157407407404</v>
      </c>
      <c r="C897" t="s">
        <v>2016</v>
      </c>
      <c r="D897" t="s">
        <v>84</v>
      </c>
      <c r="E897" t="s">
        <v>2017</v>
      </c>
      <c r="F897" t="s">
        <v>39</v>
      </c>
      <c r="G897" t="s">
        <v>603</v>
      </c>
      <c r="H897" t="s">
        <v>428</v>
      </c>
      <c r="I897">
        <v>3.1</v>
      </c>
      <c r="L897" t="s">
        <v>27</v>
      </c>
      <c r="M897">
        <v>1</v>
      </c>
      <c r="N897" t="s">
        <v>105</v>
      </c>
      <c r="P897" t="s">
        <v>27</v>
      </c>
      <c r="U897" t="s">
        <v>27</v>
      </c>
      <c r="V897">
        <f t="shared" si="13"/>
        <v>1</v>
      </c>
    </row>
    <row r="898" spans="1:22" hidden="1" x14ac:dyDescent="0.3">
      <c r="A898" s="1">
        <v>45471</v>
      </c>
      <c r="B898" s="2">
        <v>0.63842592592592595</v>
      </c>
      <c r="C898" t="s">
        <v>2018</v>
      </c>
      <c r="D898" t="s">
        <v>37</v>
      </c>
      <c r="E898" t="s">
        <v>2019</v>
      </c>
      <c r="F898" t="s">
        <v>39</v>
      </c>
      <c r="G898" t="s">
        <v>241</v>
      </c>
      <c r="H898" t="s">
        <v>61</v>
      </c>
      <c r="I898">
        <v>3.4</v>
      </c>
      <c r="J898">
        <v>40.299999999999997</v>
      </c>
      <c r="L898" t="s">
        <v>27</v>
      </c>
      <c r="N898" t="s">
        <v>27</v>
      </c>
      <c r="P898" t="s">
        <v>27</v>
      </c>
      <c r="Q898">
        <v>153</v>
      </c>
      <c r="R898">
        <v>17.72</v>
      </c>
      <c r="S898">
        <v>4.0999999999999996</v>
      </c>
      <c r="T898">
        <v>4.3</v>
      </c>
      <c r="U898" t="s">
        <v>75</v>
      </c>
      <c r="V898">
        <f t="shared" ref="V898:V961" si="14">SUM(K898,M898)</f>
        <v>0</v>
      </c>
    </row>
    <row r="899" spans="1:22" hidden="1" x14ac:dyDescent="0.3">
      <c r="A899" s="1">
        <v>45453</v>
      </c>
      <c r="B899" s="2">
        <v>0.93899305555555557</v>
      </c>
      <c r="C899" t="s">
        <v>2020</v>
      </c>
      <c r="D899" t="s">
        <v>37</v>
      </c>
      <c r="E899" t="s">
        <v>2021</v>
      </c>
      <c r="F899" t="s">
        <v>59</v>
      </c>
      <c r="G899" t="s">
        <v>347</v>
      </c>
      <c r="H899" t="s">
        <v>640</v>
      </c>
      <c r="I899">
        <v>13.5</v>
      </c>
      <c r="J899">
        <v>22.1</v>
      </c>
      <c r="L899" t="s">
        <v>27</v>
      </c>
      <c r="N899" t="s">
        <v>27</v>
      </c>
      <c r="P899" t="s">
        <v>27</v>
      </c>
      <c r="Q899">
        <v>458</v>
      </c>
      <c r="R899">
        <v>8.14</v>
      </c>
      <c r="S899">
        <v>3.3</v>
      </c>
      <c r="T899">
        <v>4.3</v>
      </c>
      <c r="U899" t="s">
        <v>35</v>
      </c>
      <c r="V899">
        <f t="shared" si="14"/>
        <v>0</v>
      </c>
    </row>
    <row r="900" spans="1:22" hidden="1" x14ac:dyDescent="0.3">
      <c r="A900" s="1">
        <v>45377</v>
      </c>
      <c r="B900" s="2">
        <v>0.15407407407407409</v>
      </c>
      <c r="C900" t="s">
        <v>2022</v>
      </c>
      <c r="D900" t="s">
        <v>84</v>
      </c>
      <c r="E900" t="s">
        <v>2023</v>
      </c>
      <c r="F900" t="s">
        <v>59</v>
      </c>
      <c r="G900" t="s">
        <v>385</v>
      </c>
      <c r="H900" t="s">
        <v>188</v>
      </c>
      <c r="I900">
        <v>11.2</v>
      </c>
      <c r="L900" t="s">
        <v>27</v>
      </c>
      <c r="M900">
        <v>1</v>
      </c>
      <c r="N900" t="s">
        <v>324</v>
      </c>
      <c r="P900" t="s">
        <v>27</v>
      </c>
      <c r="U900" t="s">
        <v>27</v>
      </c>
      <c r="V900">
        <f t="shared" si="14"/>
        <v>1</v>
      </c>
    </row>
    <row r="901" spans="1:22" hidden="1" x14ac:dyDescent="0.3">
      <c r="A901" s="1">
        <v>45470</v>
      </c>
      <c r="B901" s="2">
        <v>0.3479976851851852</v>
      </c>
      <c r="C901" t="s">
        <v>2024</v>
      </c>
      <c r="D901" t="s">
        <v>84</v>
      </c>
      <c r="E901" t="s">
        <v>2025</v>
      </c>
      <c r="F901" t="s">
        <v>39</v>
      </c>
      <c r="G901" t="s">
        <v>385</v>
      </c>
      <c r="H901" t="s">
        <v>450</v>
      </c>
      <c r="I901">
        <v>6.3</v>
      </c>
      <c r="L901" t="s">
        <v>27</v>
      </c>
      <c r="M901">
        <v>1</v>
      </c>
      <c r="N901" t="s">
        <v>156</v>
      </c>
      <c r="P901" t="s">
        <v>27</v>
      </c>
      <c r="U901" t="s">
        <v>27</v>
      </c>
      <c r="V901">
        <f t="shared" si="14"/>
        <v>1</v>
      </c>
    </row>
    <row r="902" spans="1:22" hidden="1" x14ac:dyDescent="0.3">
      <c r="A902" s="1">
        <v>45347</v>
      </c>
      <c r="B902" s="2">
        <v>0.8139467592592593</v>
      </c>
      <c r="C902" t="s">
        <v>2026</v>
      </c>
      <c r="D902" t="s">
        <v>107</v>
      </c>
      <c r="E902" t="s">
        <v>2027</v>
      </c>
      <c r="F902" t="s">
        <v>31</v>
      </c>
      <c r="G902" t="s">
        <v>121</v>
      </c>
      <c r="H902" t="s">
        <v>641</v>
      </c>
      <c r="I902">
        <v>13.9</v>
      </c>
      <c r="K902">
        <v>1</v>
      </c>
      <c r="L902" t="s">
        <v>477</v>
      </c>
      <c r="N902" t="s">
        <v>27</v>
      </c>
      <c r="P902" t="s">
        <v>27</v>
      </c>
      <c r="U902" t="s">
        <v>27</v>
      </c>
      <c r="V902">
        <f t="shared" si="14"/>
        <v>1</v>
      </c>
    </row>
    <row r="903" spans="1:22" hidden="1" x14ac:dyDescent="0.3">
      <c r="A903" s="1">
        <v>45380</v>
      </c>
      <c r="B903" s="2">
        <v>0.45317129629629632</v>
      </c>
      <c r="C903" t="s">
        <v>2028</v>
      </c>
      <c r="D903" t="s">
        <v>37</v>
      </c>
      <c r="E903" t="s">
        <v>2029</v>
      </c>
      <c r="F903" t="s">
        <v>24</v>
      </c>
      <c r="G903" t="s">
        <v>121</v>
      </c>
      <c r="H903" t="s">
        <v>731</v>
      </c>
      <c r="I903">
        <v>6.2</v>
      </c>
      <c r="J903">
        <v>33.9</v>
      </c>
      <c r="L903" t="s">
        <v>27</v>
      </c>
      <c r="N903" t="s">
        <v>27</v>
      </c>
      <c r="P903" t="s">
        <v>27</v>
      </c>
      <c r="Q903">
        <v>216</v>
      </c>
      <c r="R903">
        <v>34.42</v>
      </c>
      <c r="S903">
        <v>3.1</v>
      </c>
      <c r="T903">
        <v>4.9000000000000004</v>
      </c>
      <c r="U903" t="s">
        <v>35</v>
      </c>
      <c r="V903">
        <f t="shared" si="14"/>
        <v>0</v>
      </c>
    </row>
    <row r="904" spans="1:22" hidden="1" x14ac:dyDescent="0.3">
      <c r="A904" s="1">
        <v>45387</v>
      </c>
      <c r="B904" s="2">
        <v>0.9287037037037037</v>
      </c>
      <c r="C904" t="s">
        <v>2030</v>
      </c>
      <c r="D904" t="s">
        <v>22</v>
      </c>
      <c r="E904" t="s">
        <v>2031</v>
      </c>
      <c r="F904" t="s">
        <v>59</v>
      </c>
      <c r="G904" t="s">
        <v>170</v>
      </c>
      <c r="H904" t="s">
        <v>122</v>
      </c>
      <c r="L904" t="s">
        <v>27</v>
      </c>
      <c r="N904" t="s">
        <v>27</v>
      </c>
      <c r="P904" t="s">
        <v>27</v>
      </c>
      <c r="U904" t="s">
        <v>27</v>
      </c>
      <c r="V904">
        <f t="shared" si="14"/>
        <v>0</v>
      </c>
    </row>
    <row r="905" spans="1:22" hidden="1" x14ac:dyDescent="0.3">
      <c r="A905" s="1">
        <v>45301</v>
      </c>
      <c r="B905" s="2">
        <v>0.83922453703703703</v>
      </c>
      <c r="C905" t="s">
        <v>2032</v>
      </c>
      <c r="D905" t="s">
        <v>37</v>
      </c>
      <c r="E905" t="s">
        <v>2033</v>
      </c>
      <c r="F905" t="s">
        <v>31</v>
      </c>
      <c r="G905" t="s">
        <v>1022</v>
      </c>
      <c r="H905" t="s">
        <v>299</v>
      </c>
      <c r="I905">
        <v>7.6</v>
      </c>
      <c r="J905">
        <v>44.8</v>
      </c>
      <c r="L905" t="s">
        <v>27</v>
      </c>
      <c r="N905" t="s">
        <v>27</v>
      </c>
      <c r="P905" t="s">
        <v>27</v>
      </c>
      <c r="Q905">
        <v>405</v>
      </c>
      <c r="R905">
        <v>19.11</v>
      </c>
      <c r="S905">
        <v>3.6</v>
      </c>
      <c r="T905">
        <v>4.3</v>
      </c>
      <c r="U905" t="s">
        <v>42</v>
      </c>
      <c r="V905">
        <f t="shared" si="14"/>
        <v>0</v>
      </c>
    </row>
    <row r="906" spans="1:22" hidden="1" x14ac:dyDescent="0.3">
      <c r="A906" s="1">
        <v>45575</v>
      </c>
      <c r="B906" s="2">
        <v>0.99629629629629635</v>
      </c>
      <c r="C906" t="s">
        <v>2034</v>
      </c>
      <c r="D906" t="s">
        <v>107</v>
      </c>
      <c r="E906" t="s">
        <v>2035</v>
      </c>
      <c r="F906" t="s">
        <v>59</v>
      </c>
      <c r="G906" t="s">
        <v>404</v>
      </c>
      <c r="H906" t="s">
        <v>52</v>
      </c>
      <c r="I906">
        <v>9.6</v>
      </c>
      <c r="K906">
        <v>1</v>
      </c>
      <c r="L906" t="s">
        <v>477</v>
      </c>
      <c r="N906" t="s">
        <v>27</v>
      </c>
      <c r="P906" t="s">
        <v>27</v>
      </c>
      <c r="U906" t="s">
        <v>27</v>
      </c>
      <c r="V906">
        <f t="shared" si="14"/>
        <v>1</v>
      </c>
    </row>
    <row r="907" spans="1:22" hidden="1" x14ac:dyDescent="0.3">
      <c r="A907" s="1">
        <v>45571</v>
      </c>
      <c r="B907" s="2">
        <v>0.95096064814814818</v>
      </c>
      <c r="C907" t="s">
        <v>2036</v>
      </c>
      <c r="D907" t="s">
        <v>107</v>
      </c>
      <c r="E907" t="s">
        <v>2037</v>
      </c>
      <c r="F907" t="s">
        <v>59</v>
      </c>
      <c r="G907" t="s">
        <v>56</v>
      </c>
      <c r="H907" t="s">
        <v>60</v>
      </c>
      <c r="I907">
        <v>6.8</v>
      </c>
      <c r="K907">
        <v>1</v>
      </c>
      <c r="L907" t="s">
        <v>477</v>
      </c>
      <c r="N907" t="s">
        <v>27</v>
      </c>
      <c r="P907" t="s">
        <v>27</v>
      </c>
      <c r="U907" t="s">
        <v>27</v>
      </c>
      <c r="V907">
        <f t="shared" si="14"/>
        <v>1</v>
      </c>
    </row>
    <row r="908" spans="1:22" hidden="1" x14ac:dyDescent="0.3">
      <c r="A908" s="1">
        <v>45647</v>
      </c>
      <c r="B908" s="2">
        <v>0.52848379629629627</v>
      </c>
      <c r="C908" t="s">
        <v>2038</v>
      </c>
      <c r="D908" t="s">
        <v>37</v>
      </c>
      <c r="E908" t="s">
        <v>2039</v>
      </c>
      <c r="F908" t="s">
        <v>59</v>
      </c>
      <c r="G908" t="s">
        <v>141</v>
      </c>
      <c r="H908" t="s">
        <v>56</v>
      </c>
      <c r="I908">
        <v>11.1</v>
      </c>
      <c r="J908">
        <v>39.6</v>
      </c>
      <c r="L908" t="s">
        <v>27</v>
      </c>
      <c r="N908" t="s">
        <v>27</v>
      </c>
      <c r="P908" t="s">
        <v>27</v>
      </c>
      <c r="Q908">
        <v>97</v>
      </c>
      <c r="R908">
        <v>8.69</v>
      </c>
      <c r="S908">
        <v>3.2</v>
      </c>
      <c r="T908">
        <v>4.0999999999999996</v>
      </c>
      <c r="U908" t="s">
        <v>75</v>
      </c>
      <c r="V908">
        <f t="shared" si="14"/>
        <v>0</v>
      </c>
    </row>
    <row r="909" spans="1:22" hidden="1" x14ac:dyDescent="0.3">
      <c r="A909" s="1">
        <v>45586</v>
      </c>
      <c r="B909" s="2">
        <v>0.35629629629629628</v>
      </c>
      <c r="C909" t="s">
        <v>2040</v>
      </c>
      <c r="D909" t="s">
        <v>29</v>
      </c>
      <c r="E909" t="s">
        <v>2041</v>
      </c>
      <c r="F909" t="s">
        <v>31</v>
      </c>
      <c r="G909" t="s">
        <v>677</v>
      </c>
      <c r="H909" t="s">
        <v>641</v>
      </c>
      <c r="I909">
        <v>8.1</v>
      </c>
      <c r="J909">
        <v>16.7</v>
      </c>
      <c r="L909" t="s">
        <v>27</v>
      </c>
      <c r="N909" t="s">
        <v>27</v>
      </c>
      <c r="O909">
        <v>1</v>
      </c>
      <c r="P909" t="s">
        <v>74</v>
      </c>
      <c r="Q909">
        <v>630</v>
      </c>
      <c r="R909">
        <v>17.600000000000001</v>
      </c>
      <c r="U909" t="s">
        <v>75</v>
      </c>
      <c r="V909">
        <f t="shared" si="14"/>
        <v>0</v>
      </c>
    </row>
    <row r="910" spans="1:22" x14ac:dyDescent="0.3">
      <c r="A910" s="1">
        <v>45447</v>
      </c>
      <c r="B910" s="2">
        <v>0.82303240740740746</v>
      </c>
      <c r="C910" t="s">
        <v>2042</v>
      </c>
      <c r="D910" t="s">
        <v>37</v>
      </c>
      <c r="E910" t="s">
        <v>2043</v>
      </c>
      <c r="F910" t="s">
        <v>50</v>
      </c>
      <c r="G910" t="s">
        <v>310</v>
      </c>
      <c r="H910" t="s">
        <v>114</v>
      </c>
      <c r="I910">
        <v>6.3</v>
      </c>
      <c r="J910">
        <v>35.299999999999997</v>
      </c>
      <c r="K910">
        <v>0</v>
      </c>
      <c r="L910" t="s">
        <v>27</v>
      </c>
      <c r="M910">
        <v>0</v>
      </c>
      <c r="N910" t="s">
        <v>27</v>
      </c>
      <c r="O910">
        <v>0</v>
      </c>
      <c r="P910" t="s">
        <v>27</v>
      </c>
      <c r="Q910">
        <v>387</v>
      </c>
      <c r="R910">
        <v>35.07</v>
      </c>
      <c r="S910">
        <v>5</v>
      </c>
      <c r="T910">
        <v>4.2</v>
      </c>
      <c r="U910" t="s">
        <v>35</v>
      </c>
      <c r="V910">
        <f t="shared" si="14"/>
        <v>0</v>
      </c>
    </row>
    <row r="911" spans="1:22" hidden="1" x14ac:dyDescent="0.3">
      <c r="A911" s="1">
        <v>45552</v>
      </c>
      <c r="B911" s="2">
        <v>0.49118055555555556</v>
      </c>
      <c r="C911" t="s">
        <v>2044</v>
      </c>
      <c r="D911" t="s">
        <v>37</v>
      </c>
      <c r="E911" t="s">
        <v>2045</v>
      </c>
      <c r="F911" t="s">
        <v>59</v>
      </c>
      <c r="G911" t="s">
        <v>314</v>
      </c>
      <c r="H911" t="s">
        <v>464</v>
      </c>
      <c r="I911">
        <v>3.3</v>
      </c>
      <c r="J911">
        <v>21.7</v>
      </c>
      <c r="L911" t="s">
        <v>27</v>
      </c>
      <c r="N911" t="s">
        <v>27</v>
      </c>
      <c r="P911" t="s">
        <v>27</v>
      </c>
      <c r="Q911">
        <v>358</v>
      </c>
      <c r="R911">
        <v>8.7799999999999994</v>
      </c>
      <c r="S911">
        <v>3.7</v>
      </c>
      <c r="T911">
        <v>4.5</v>
      </c>
      <c r="U911" t="s">
        <v>35</v>
      </c>
      <c r="V911">
        <f t="shared" si="14"/>
        <v>0</v>
      </c>
    </row>
    <row r="912" spans="1:22" hidden="1" x14ac:dyDescent="0.3">
      <c r="A912" s="1">
        <v>45606</v>
      </c>
      <c r="B912" s="2">
        <v>0.21307870370370371</v>
      </c>
      <c r="C912" t="s">
        <v>2046</v>
      </c>
      <c r="D912" t="s">
        <v>29</v>
      </c>
      <c r="E912" t="s">
        <v>2047</v>
      </c>
      <c r="F912" t="s">
        <v>59</v>
      </c>
      <c r="G912" t="s">
        <v>542</v>
      </c>
      <c r="H912" t="s">
        <v>436</v>
      </c>
      <c r="I912">
        <v>7.3</v>
      </c>
      <c r="J912">
        <v>27.3</v>
      </c>
      <c r="L912" t="s">
        <v>27</v>
      </c>
      <c r="N912" t="s">
        <v>27</v>
      </c>
      <c r="O912">
        <v>1</v>
      </c>
      <c r="P912" t="s">
        <v>34</v>
      </c>
      <c r="Q912">
        <v>327</v>
      </c>
      <c r="R912">
        <v>8.98</v>
      </c>
      <c r="U912" t="s">
        <v>35</v>
      </c>
      <c r="V912">
        <f t="shared" si="14"/>
        <v>0</v>
      </c>
    </row>
    <row r="913" spans="1:22" hidden="1" x14ac:dyDescent="0.3">
      <c r="A913" s="1">
        <v>45450</v>
      </c>
      <c r="B913" s="2">
        <v>0.92039351851851847</v>
      </c>
      <c r="C913" t="s">
        <v>2048</v>
      </c>
      <c r="D913" t="s">
        <v>37</v>
      </c>
      <c r="E913" t="s">
        <v>2049</v>
      </c>
      <c r="F913" t="s">
        <v>31</v>
      </c>
      <c r="G913" t="s">
        <v>56</v>
      </c>
      <c r="H913" t="s">
        <v>268</v>
      </c>
      <c r="I913">
        <v>2.1</v>
      </c>
      <c r="J913">
        <v>38.6</v>
      </c>
      <c r="L913" t="s">
        <v>27</v>
      </c>
      <c r="N913" t="s">
        <v>27</v>
      </c>
      <c r="P913" t="s">
        <v>27</v>
      </c>
      <c r="Q913">
        <v>784</v>
      </c>
      <c r="R913">
        <v>45.62</v>
      </c>
      <c r="S913">
        <v>4.4000000000000004</v>
      </c>
      <c r="T913">
        <v>4.7</v>
      </c>
      <c r="U913" t="s">
        <v>35</v>
      </c>
      <c r="V913">
        <f t="shared" si="14"/>
        <v>0</v>
      </c>
    </row>
    <row r="914" spans="1:22" hidden="1" x14ac:dyDescent="0.3">
      <c r="A914" s="1">
        <v>45490</v>
      </c>
      <c r="B914" s="2">
        <v>0.68101851851851847</v>
      </c>
      <c r="C914" t="s">
        <v>2050</v>
      </c>
      <c r="D914" t="s">
        <v>22</v>
      </c>
      <c r="E914" t="s">
        <v>2051</v>
      </c>
      <c r="F914" t="s">
        <v>39</v>
      </c>
      <c r="G914" t="s">
        <v>436</v>
      </c>
      <c r="H914" t="s">
        <v>330</v>
      </c>
      <c r="L914" t="s">
        <v>27</v>
      </c>
      <c r="N914" t="s">
        <v>27</v>
      </c>
      <c r="P914" t="s">
        <v>27</v>
      </c>
      <c r="U914" t="s">
        <v>27</v>
      </c>
      <c r="V914">
        <f t="shared" si="14"/>
        <v>0</v>
      </c>
    </row>
    <row r="915" spans="1:22" hidden="1" x14ac:dyDescent="0.3">
      <c r="A915" s="1">
        <v>45613</v>
      </c>
      <c r="B915" s="2">
        <v>0.59225694444444443</v>
      </c>
      <c r="C915" t="s">
        <v>2052</v>
      </c>
      <c r="D915" t="s">
        <v>37</v>
      </c>
      <c r="E915" t="s">
        <v>2053</v>
      </c>
      <c r="F915" t="s">
        <v>31</v>
      </c>
      <c r="G915" t="s">
        <v>235</v>
      </c>
      <c r="H915" t="s">
        <v>547</v>
      </c>
      <c r="I915">
        <v>8.6</v>
      </c>
      <c r="J915">
        <v>16.600000000000001</v>
      </c>
      <c r="L915" t="s">
        <v>27</v>
      </c>
      <c r="N915" t="s">
        <v>27</v>
      </c>
      <c r="P915" t="s">
        <v>27</v>
      </c>
      <c r="Q915">
        <v>314</v>
      </c>
      <c r="R915">
        <v>31.91</v>
      </c>
      <c r="S915">
        <v>4.3</v>
      </c>
      <c r="T915">
        <v>4.3</v>
      </c>
      <c r="U915" t="s">
        <v>75</v>
      </c>
      <c r="V915">
        <f t="shared" si="14"/>
        <v>0</v>
      </c>
    </row>
    <row r="916" spans="1:22" hidden="1" x14ac:dyDescent="0.3">
      <c r="A916" s="1">
        <v>45330</v>
      </c>
      <c r="B916" s="2">
        <v>0.55929398148148146</v>
      </c>
      <c r="C916" t="s">
        <v>2054</v>
      </c>
      <c r="D916" t="s">
        <v>37</v>
      </c>
      <c r="E916" t="s">
        <v>2055</v>
      </c>
      <c r="F916" t="s">
        <v>135</v>
      </c>
      <c r="G916" t="s">
        <v>61</v>
      </c>
      <c r="H916" t="s">
        <v>170</v>
      </c>
      <c r="I916">
        <v>5</v>
      </c>
      <c r="J916">
        <v>17.7</v>
      </c>
      <c r="L916" t="s">
        <v>27</v>
      </c>
      <c r="N916" t="s">
        <v>27</v>
      </c>
      <c r="P916" t="s">
        <v>27</v>
      </c>
      <c r="Q916">
        <v>802</v>
      </c>
      <c r="R916">
        <v>12.66</v>
      </c>
      <c r="S916">
        <v>4.2</v>
      </c>
      <c r="T916">
        <v>4.5999999999999996</v>
      </c>
      <c r="U916" t="s">
        <v>98</v>
      </c>
      <c r="V916">
        <f t="shared" si="14"/>
        <v>0</v>
      </c>
    </row>
    <row r="917" spans="1:22" hidden="1" x14ac:dyDescent="0.3">
      <c r="A917" s="1">
        <v>45519</v>
      </c>
      <c r="B917" s="2">
        <v>0.719212962962963</v>
      </c>
      <c r="C917" t="s">
        <v>2056</v>
      </c>
      <c r="D917" t="s">
        <v>37</v>
      </c>
      <c r="E917" t="s">
        <v>2057</v>
      </c>
      <c r="F917" t="s">
        <v>31</v>
      </c>
      <c r="G917" t="s">
        <v>109</v>
      </c>
      <c r="H917" t="s">
        <v>333</v>
      </c>
      <c r="I917">
        <v>4</v>
      </c>
      <c r="J917">
        <v>24.6</v>
      </c>
      <c r="L917" t="s">
        <v>27</v>
      </c>
      <c r="N917" t="s">
        <v>27</v>
      </c>
      <c r="P917" t="s">
        <v>27</v>
      </c>
      <c r="Q917">
        <v>746</v>
      </c>
      <c r="R917">
        <v>35.299999999999997</v>
      </c>
      <c r="S917">
        <v>3.9</v>
      </c>
      <c r="T917">
        <v>3.9</v>
      </c>
      <c r="U917" t="s">
        <v>75</v>
      </c>
      <c r="V917">
        <f t="shared" si="14"/>
        <v>0</v>
      </c>
    </row>
    <row r="918" spans="1:22" hidden="1" x14ac:dyDescent="0.3">
      <c r="A918" s="1">
        <v>45486</v>
      </c>
      <c r="B918" s="2">
        <v>0.38150462962962961</v>
      </c>
      <c r="C918" t="s">
        <v>2058</v>
      </c>
      <c r="D918" t="s">
        <v>37</v>
      </c>
      <c r="E918" t="s">
        <v>2059</v>
      </c>
      <c r="F918" t="s">
        <v>59</v>
      </c>
      <c r="G918" t="s">
        <v>623</v>
      </c>
      <c r="H918" t="s">
        <v>144</v>
      </c>
      <c r="I918">
        <v>4.7</v>
      </c>
      <c r="J918">
        <v>38.6</v>
      </c>
      <c r="L918" t="s">
        <v>27</v>
      </c>
      <c r="N918" t="s">
        <v>27</v>
      </c>
      <c r="P918" t="s">
        <v>27</v>
      </c>
      <c r="Q918">
        <v>605</v>
      </c>
      <c r="R918">
        <v>23.92</v>
      </c>
      <c r="S918">
        <v>4.5</v>
      </c>
      <c r="T918">
        <v>5</v>
      </c>
      <c r="U918" t="s">
        <v>35</v>
      </c>
      <c r="V918">
        <f t="shared" si="14"/>
        <v>0</v>
      </c>
    </row>
    <row r="919" spans="1:22" hidden="1" x14ac:dyDescent="0.3">
      <c r="A919" s="1">
        <v>45503</v>
      </c>
      <c r="B919" s="2">
        <v>0.60076388888888888</v>
      </c>
      <c r="C919" t="s">
        <v>2060</v>
      </c>
      <c r="D919" t="s">
        <v>84</v>
      </c>
      <c r="E919" t="s">
        <v>2061</v>
      </c>
      <c r="F919" t="s">
        <v>31</v>
      </c>
      <c r="G919" t="s">
        <v>292</v>
      </c>
      <c r="H919" t="s">
        <v>122</v>
      </c>
      <c r="I919">
        <v>11.1</v>
      </c>
      <c r="L919" t="s">
        <v>27</v>
      </c>
      <c r="M919">
        <v>1</v>
      </c>
      <c r="N919" t="s">
        <v>156</v>
      </c>
      <c r="P919" t="s">
        <v>27</v>
      </c>
      <c r="U919" t="s">
        <v>27</v>
      </c>
      <c r="V919">
        <f t="shared" si="14"/>
        <v>1</v>
      </c>
    </row>
    <row r="920" spans="1:22" hidden="1" x14ac:dyDescent="0.3">
      <c r="A920" s="1">
        <v>45475</v>
      </c>
      <c r="B920" s="2">
        <v>0.4064814814814815</v>
      </c>
      <c r="C920" t="s">
        <v>2062</v>
      </c>
      <c r="D920" t="s">
        <v>37</v>
      </c>
      <c r="E920" t="s">
        <v>2063</v>
      </c>
      <c r="F920" t="s">
        <v>24</v>
      </c>
      <c r="G920" t="s">
        <v>640</v>
      </c>
      <c r="H920" t="s">
        <v>845</v>
      </c>
      <c r="I920">
        <v>2.9</v>
      </c>
      <c r="J920">
        <v>32.5</v>
      </c>
      <c r="L920" t="s">
        <v>27</v>
      </c>
      <c r="N920" t="s">
        <v>27</v>
      </c>
      <c r="P920" t="s">
        <v>27</v>
      </c>
      <c r="Q920">
        <v>1531</v>
      </c>
      <c r="R920">
        <v>18.37</v>
      </c>
      <c r="S920">
        <v>4.3</v>
      </c>
      <c r="T920">
        <v>4.2</v>
      </c>
      <c r="U920" t="s">
        <v>98</v>
      </c>
      <c r="V920">
        <f t="shared" si="14"/>
        <v>0</v>
      </c>
    </row>
    <row r="921" spans="1:22" hidden="1" x14ac:dyDescent="0.3">
      <c r="A921" s="1">
        <v>45418</v>
      </c>
      <c r="B921" s="2">
        <v>0.77253472222222219</v>
      </c>
      <c r="C921" t="s">
        <v>2064</v>
      </c>
      <c r="D921" t="s">
        <v>37</v>
      </c>
      <c r="E921" t="s">
        <v>2065</v>
      </c>
      <c r="F921" t="s">
        <v>31</v>
      </c>
      <c r="G921" t="s">
        <v>378</v>
      </c>
      <c r="H921" t="s">
        <v>523</v>
      </c>
      <c r="I921">
        <v>6.6</v>
      </c>
      <c r="J921">
        <v>19.600000000000001</v>
      </c>
      <c r="L921" t="s">
        <v>27</v>
      </c>
      <c r="N921" t="s">
        <v>27</v>
      </c>
      <c r="P921" t="s">
        <v>27</v>
      </c>
      <c r="Q921">
        <v>343</v>
      </c>
      <c r="R921">
        <v>31.47</v>
      </c>
      <c r="S921">
        <v>4.0999999999999996</v>
      </c>
      <c r="T921">
        <v>4.9000000000000004</v>
      </c>
      <c r="U921" t="s">
        <v>42</v>
      </c>
      <c r="V921">
        <f t="shared" si="14"/>
        <v>0</v>
      </c>
    </row>
    <row r="922" spans="1:22" x14ac:dyDescent="0.3">
      <c r="A922" s="1">
        <v>45612</v>
      </c>
      <c r="B922" s="2">
        <v>0.36207175925925927</v>
      </c>
      <c r="C922" t="s">
        <v>2066</v>
      </c>
      <c r="D922" t="s">
        <v>107</v>
      </c>
      <c r="E922" t="s">
        <v>2067</v>
      </c>
      <c r="F922" t="s">
        <v>50</v>
      </c>
      <c r="G922" t="s">
        <v>55</v>
      </c>
      <c r="H922" t="s">
        <v>879</v>
      </c>
      <c r="I922">
        <v>16.5</v>
      </c>
      <c r="J922">
        <v>0</v>
      </c>
      <c r="K922">
        <v>1</v>
      </c>
      <c r="L922" t="s">
        <v>111</v>
      </c>
      <c r="M922">
        <v>0</v>
      </c>
      <c r="N922" t="s">
        <v>27</v>
      </c>
      <c r="O922">
        <v>0</v>
      </c>
      <c r="P922" t="s">
        <v>27</v>
      </c>
      <c r="Q922">
        <v>0</v>
      </c>
      <c r="R922">
        <v>0</v>
      </c>
      <c r="S922">
        <v>0</v>
      </c>
      <c r="T922">
        <v>0</v>
      </c>
      <c r="U922" t="s">
        <v>27</v>
      </c>
      <c r="V922">
        <f t="shared" si="14"/>
        <v>1</v>
      </c>
    </row>
    <row r="923" spans="1:22" x14ac:dyDescent="0.3">
      <c r="A923" s="1">
        <v>45601</v>
      </c>
      <c r="B923" s="2">
        <v>0.29773148148148149</v>
      </c>
      <c r="C923" t="s">
        <v>2068</v>
      </c>
      <c r="D923" t="s">
        <v>37</v>
      </c>
      <c r="E923" t="s">
        <v>2069</v>
      </c>
      <c r="F923" t="s">
        <v>50</v>
      </c>
      <c r="G923" t="s">
        <v>197</v>
      </c>
      <c r="H923" t="s">
        <v>498</v>
      </c>
      <c r="I923">
        <v>5</v>
      </c>
      <c r="J923">
        <v>29.4</v>
      </c>
      <c r="K923">
        <v>0</v>
      </c>
      <c r="L923" t="s">
        <v>27</v>
      </c>
      <c r="M923">
        <v>0</v>
      </c>
      <c r="N923" t="s">
        <v>27</v>
      </c>
      <c r="O923">
        <v>0</v>
      </c>
      <c r="P923" t="s">
        <v>27</v>
      </c>
      <c r="Q923">
        <v>76</v>
      </c>
      <c r="R923">
        <v>27.43</v>
      </c>
      <c r="S923">
        <v>4.4000000000000004</v>
      </c>
      <c r="T923">
        <v>4.8</v>
      </c>
      <c r="U923" t="s">
        <v>35</v>
      </c>
      <c r="V923">
        <f t="shared" si="14"/>
        <v>0</v>
      </c>
    </row>
    <row r="924" spans="1:22" hidden="1" x14ac:dyDescent="0.3">
      <c r="A924" s="1">
        <v>45455</v>
      </c>
      <c r="B924" s="2">
        <v>0.83917824074074077</v>
      </c>
      <c r="C924" t="s">
        <v>2070</v>
      </c>
      <c r="D924" t="s">
        <v>84</v>
      </c>
      <c r="E924" t="s">
        <v>2071</v>
      </c>
      <c r="F924" t="s">
        <v>24</v>
      </c>
      <c r="G924" t="s">
        <v>868</v>
      </c>
      <c r="H924" t="s">
        <v>79</v>
      </c>
      <c r="I924">
        <v>11.8</v>
      </c>
      <c r="L924" t="s">
        <v>27</v>
      </c>
      <c r="M924">
        <v>1</v>
      </c>
      <c r="N924" t="s">
        <v>88</v>
      </c>
      <c r="P924" t="s">
        <v>27</v>
      </c>
      <c r="U924" t="s">
        <v>27</v>
      </c>
      <c r="V924">
        <f t="shared" si="14"/>
        <v>1</v>
      </c>
    </row>
    <row r="925" spans="1:22" hidden="1" x14ac:dyDescent="0.3">
      <c r="A925" s="1">
        <v>45397</v>
      </c>
      <c r="B925" s="2">
        <v>0.3558912037037037</v>
      </c>
      <c r="C925" t="s">
        <v>2072</v>
      </c>
      <c r="D925" t="s">
        <v>37</v>
      </c>
      <c r="E925" t="s">
        <v>2073</v>
      </c>
      <c r="F925" t="s">
        <v>31</v>
      </c>
      <c r="G925" t="s">
        <v>93</v>
      </c>
      <c r="H925" t="s">
        <v>485</v>
      </c>
      <c r="I925">
        <v>14.3</v>
      </c>
      <c r="J925">
        <v>42.9</v>
      </c>
      <c r="L925" t="s">
        <v>27</v>
      </c>
      <c r="N925" t="s">
        <v>27</v>
      </c>
      <c r="P925" t="s">
        <v>27</v>
      </c>
      <c r="Q925">
        <v>213</v>
      </c>
      <c r="R925">
        <v>29.03</v>
      </c>
      <c r="S925">
        <v>4.8</v>
      </c>
      <c r="T925">
        <v>4.8</v>
      </c>
      <c r="U925" t="s">
        <v>98</v>
      </c>
      <c r="V925">
        <f t="shared" si="14"/>
        <v>0</v>
      </c>
    </row>
    <row r="926" spans="1:22" x14ac:dyDescent="0.3">
      <c r="A926" s="1">
        <v>45398</v>
      </c>
      <c r="B926" s="2">
        <v>0.66655092592592591</v>
      </c>
      <c r="C926" t="s">
        <v>2074</v>
      </c>
      <c r="D926" t="s">
        <v>37</v>
      </c>
      <c r="E926" t="s">
        <v>2075</v>
      </c>
      <c r="F926" t="s">
        <v>50</v>
      </c>
      <c r="G926" t="s">
        <v>148</v>
      </c>
      <c r="H926" t="s">
        <v>731</v>
      </c>
      <c r="I926">
        <v>11.8</v>
      </c>
      <c r="J926">
        <v>26.5</v>
      </c>
      <c r="K926">
        <v>0</v>
      </c>
      <c r="L926" t="s">
        <v>27</v>
      </c>
      <c r="M926">
        <v>0</v>
      </c>
      <c r="N926" t="s">
        <v>27</v>
      </c>
      <c r="O926">
        <v>0</v>
      </c>
      <c r="P926" t="s">
        <v>27</v>
      </c>
      <c r="Q926">
        <v>171</v>
      </c>
      <c r="R926">
        <v>20.9</v>
      </c>
      <c r="S926">
        <v>4.5999999999999996</v>
      </c>
      <c r="T926">
        <v>4.4000000000000004</v>
      </c>
      <c r="U926" t="s">
        <v>75</v>
      </c>
      <c r="V926">
        <f t="shared" si="14"/>
        <v>0</v>
      </c>
    </row>
    <row r="927" spans="1:22" hidden="1" x14ac:dyDescent="0.3">
      <c r="A927" s="1">
        <v>45391</v>
      </c>
      <c r="B927" s="2">
        <v>0.5219907407407407</v>
      </c>
      <c r="C927" t="s">
        <v>2076</v>
      </c>
      <c r="D927" t="s">
        <v>37</v>
      </c>
      <c r="E927" t="s">
        <v>2077</v>
      </c>
      <c r="F927" t="s">
        <v>59</v>
      </c>
      <c r="G927" t="s">
        <v>214</v>
      </c>
      <c r="H927" t="s">
        <v>320</v>
      </c>
      <c r="I927">
        <v>2.6</v>
      </c>
      <c r="J927">
        <v>43.9</v>
      </c>
      <c r="L927" t="s">
        <v>27</v>
      </c>
      <c r="N927" t="s">
        <v>27</v>
      </c>
      <c r="P927" t="s">
        <v>27</v>
      </c>
      <c r="Q927">
        <v>422</v>
      </c>
      <c r="R927">
        <v>40.01</v>
      </c>
      <c r="S927">
        <v>3.8</v>
      </c>
      <c r="T927">
        <v>4.3</v>
      </c>
      <c r="U927" t="s">
        <v>35</v>
      </c>
      <c r="V927">
        <f t="shared" si="14"/>
        <v>0</v>
      </c>
    </row>
    <row r="928" spans="1:22" hidden="1" x14ac:dyDescent="0.3">
      <c r="A928" s="1">
        <v>45604</v>
      </c>
      <c r="B928" s="2">
        <v>0.79592592592592593</v>
      </c>
      <c r="C928" t="s">
        <v>2078</v>
      </c>
      <c r="D928" t="s">
        <v>29</v>
      </c>
      <c r="E928" t="s">
        <v>2079</v>
      </c>
      <c r="F928" t="s">
        <v>59</v>
      </c>
      <c r="G928" t="s">
        <v>65</v>
      </c>
      <c r="H928" t="s">
        <v>188</v>
      </c>
      <c r="I928">
        <v>6.8</v>
      </c>
      <c r="J928">
        <v>23.8</v>
      </c>
      <c r="L928" t="s">
        <v>27</v>
      </c>
      <c r="N928" t="s">
        <v>27</v>
      </c>
      <c r="O928">
        <v>1</v>
      </c>
      <c r="P928" t="s">
        <v>74</v>
      </c>
      <c r="Q928">
        <v>119</v>
      </c>
      <c r="R928">
        <v>8.06</v>
      </c>
      <c r="U928" t="s">
        <v>75</v>
      </c>
      <c r="V928">
        <f t="shared" si="14"/>
        <v>0</v>
      </c>
    </row>
    <row r="929" spans="1:22" hidden="1" x14ac:dyDescent="0.3">
      <c r="A929" s="1">
        <v>45466</v>
      </c>
      <c r="B929" s="2">
        <v>0.66047453703703707</v>
      </c>
      <c r="C929" t="s">
        <v>2080</v>
      </c>
      <c r="D929" t="s">
        <v>37</v>
      </c>
      <c r="E929" t="s">
        <v>2081</v>
      </c>
      <c r="F929" t="s">
        <v>31</v>
      </c>
      <c r="G929" t="s">
        <v>249</v>
      </c>
      <c r="H929" t="s">
        <v>600</v>
      </c>
      <c r="I929">
        <v>5</v>
      </c>
      <c r="J929">
        <v>15.1</v>
      </c>
      <c r="L929" t="s">
        <v>27</v>
      </c>
      <c r="N929" t="s">
        <v>27</v>
      </c>
      <c r="P929" t="s">
        <v>27</v>
      </c>
      <c r="Q929">
        <v>659</v>
      </c>
      <c r="R929">
        <v>30.08</v>
      </c>
      <c r="S929">
        <v>4.4000000000000004</v>
      </c>
      <c r="T929">
        <v>3.6</v>
      </c>
      <c r="U929" t="s">
        <v>42</v>
      </c>
      <c r="V929">
        <f t="shared" si="14"/>
        <v>0</v>
      </c>
    </row>
    <row r="930" spans="1:22" hidden="1" x14ac:dyDescent="0.3">
      <c r="A930" s="1">
        <v>45361</v>
      </c>
      <c r="B930" s="2">
        <v>0.9518981481481481</v>
      </c>
      <c r="C930" t="s">
        <v>2082</v>
      </c>
      <c r="D930" t="s">
        <v>29</v>
      </c>
      <c r="E930" t="s">
        <v>2083</v>
      </c>
      <c r="F930" t="s">
        <v>59</v>
      </c>
      <c r="G930" t="s">
        <v>394</v>
      </c>
      <c r="H930" t="s">
        <v>173</v>
      </c>
      <c r="I930">
        <v>8.3000000000000007</v>
      </c>
      <c r="J930">
        <v>20.2</v>
      </c>
      <c r="L930" t="s">
        <v>27</v>
      </c>
      <c r="N930" t="s">
        <v>27</v>
      </c>
      <c r="O930">
        <v>1</v>
      </c>
      <c r="P930" t="s">
        <v>34</v>
      </c>
      <c r="Q930">
        <v>1247</v>
      </c>
      <c r="R930">
        <v>11.31</v>
      </c>
      <c r="U930" t="s">
        <v>42</v>
      </c>
      <c r="V930">
        <f t="shared" si="14"/>
        <v>0</v>
      </c>
    </row>
    <row r="931" spans="1:22" hidden="1" x14ac:dyDescent="0.3">
      <c r="A931" s="1">
        <v>45642</v>
      </c>
      <c r="B931" s="2">
        <v>0.8279050925925926</v>
      </c>
      <c r="C931" t="s">
        <v>2084</v>
      </c>
      <c r="D931" t="s">
        <v>84</v>
      </c>
      <c r="E931" t="s">
        <v>2085</v>
      </c>
      <c r="F931" t="s">
        <v>31</v>
      </c>
      <c r="G931" t="s">
        <v>286</v>
      </c>
      <c r="H931" t="s">
        <v>461</v>
      </c>
      <c r="I931">
        <v>10.4</v>
      </c>
      <c r="L931" t="s">
        <v>27</v>
      </c>
      <c r="M931">
        <v>1</v>
      </c>
      <c r="N931" t="s">
        <v>88</v>
      </c>
      <c r="P931" t="s">
        <v>27</v>
      </c>
      <c r="U931" t="s">
        <v>27</v>
      </c>
      <c r="V931">
        <f t="shared" si="14"/>
        <v>1</v>
      </c>
    </row>
    <row r="932" spans="1:22" hidden="1" x14ac:dyDescent="0.3">
      <c r="A932" s="1">
        <v>45300</v>
      </c>
      <c r="B932" s="2">
        <v>0.91827546296296292</v>
      </c>
      <c r="C932" t="s">
        <v>2086</v>
      </c>
      <c r="D932" t="s">
        <v>37</v>
      </c>
      <c r="E932" t="s">
        <v>2087</v>
      </c>
      <c r="F932" t="s">
        <v>39</v>
      </c>
      <c r="G932" t="s">
        <v>197</v>
      </c>
      <c r="H932" t="s">
        <v>198</v>
      </c>
      <c r="I932">
        <v>10.5</v>
      </c>
      <c r="J932">
        <v>38.9</v>
      </c>
      <c r="L932" t="s">
        <v>27</v>
      </c>
      <c r="N932" t="s">
        <v>27</v>
      </c>
      <c r="P932" t="s">
        <v>27</v>
      </c>
      <c r="Q932">
        <v>279</v>
      </c>
      <c r="R932">
        <v>43.33</v>
      </c>
      <c r="S932">
        <v>3.8</v>
      </c>
      <c r="T932">
        <v>4.9000000000000004</v>
      </c>
      <c r="U932" t="s">
        <v>35</v>
      </c>
      <c r="V932">
        <f t="shared" si="14"/>
        <v>0</v>
      </c>
    </row>
    <row r="933" spans="1:22" hidden="1" x14ac:dyDescent="0.3">
      <c r="A933" s="1">
        <v>45486</v>
      </c>
      <c r="B933" s="2">
        <v>0.84917824074074078</v>
      </c>
      <c r="C933" t="s">
        <v>2088</v>
      </c>
      <c r="D933" t="s">
        <v>37</v>
      </c>
      <c r="E933" t="s">
        <v>2089</v>
      </c>
      <c r="F933" t="s">
        <v>59</v>
      </c>
      <c r="G933" t="s">
        <v>314</v>
      </c>
      <c r="H933" t="s">
        <v>33</v>
      </c>
      <c r="I933">
        <v>11.5</v>
      </c>
      <c r="J933">
        <v>22.5</v>
      </c>
      <c r="L933" t="s">
        <v>27</v>
      </c>
      <c r="N933" t="s">
        <v>27</v>
      </c>
      <c r="P933" t="s">
        <v>27</v>
      </c>
      <c r="Q933">
        <v>2908</v>
      </c>
      <c r="R933">
        <v>23.65</v>
      </c>
      <c r="S933">
        <v>4.2</v>
      </c>
      <c r="T933">
        <v>5</v>
      </c>
      <c r="U933" t="s">
        <v>42</v>
      </c>
      <c r="V933">
        <f t="shared" si="14"/>
        <v>0</v>
      </c>
    </row>
    <row r="934" spans="1:22" hidden="1" x14ac:dyDescent="0.3">
      <c r="A934" s="1">
        <v>45347</v>
      </c>
      <c r="B934" s="2">
        <v>0.91461805555555553</v>
      </c>
      <c r="C934" t="s">
        <v>2090</v>
      </c>
      <c r="D934" t="s">
        <v>29</v>
      </c>
      <c r="E934" t="s">
        <v>2091</v>
      </c>
      <c r="F934" t="s">
        <v>39</v>
      </c>
      <c r="G934" t="s">
        <v>55</v>
      </c>
      <c r="H934" t="s">
        <v>542</v>
      </c>
      <c r="I934">
        <v>3.2</v>
      </c>
      <c r="J934">
        <v>14.1</v>
      </c>
      <c r="L934" t="s">
        <v>27</v>
      </c>
      <c r="N934" t="s">
        <v>27</v>
      </c>
      <c r="O934">
        <v>1</v>
      </c>
      <c r="P934" t="s">
        <v>34</v>
      </c>
      <c r="Q934">
        <v>447</v>
      </c>
      <c r="R934">
        <v>12.81</v>
      </c>
      <c r="U934" t="s">
        <v>98</v>
      </c>
      <c r="V934">
        <f t="shared" si="14"/>
        <v>0</v>
      </c>
    </row>
    <row r="935" spans="1:22" hidden="1" x14ac:dyDescent="0.3">
      <c r="A935" s="1">
        <v>45470</v>
      </c>
      <c r="B935" s="2">
        <v>0.58917824074074077</v>
      </c>
      <c r="C935" t="s">
        <v>2092</v>
      </c>
      <c r="D935" t="s">
        <v>37</v>
      </c>
      <c r="E935" t="s">
        <v>2093</v>
      </c>
      <c r="F935" t="s">
        <v>31</v>
      </c>
      <c r="G935" t="s">
        <v>64</v>
      </c>
      <c r="H935" t="s">
        <v>518</v>
      </c>
      <c r="I935">
        <v>4.8</v>
      </c>
      <c r="J935">
        <v>30.9</v>
      </c>
      <c r="L935" t="s">
        <v>27</v>
      </c>
      <c r="N935" t="s">
        <v>27</v>
      </c>
      <c r="P935" t="s">
        <v>27</v>
      </c>
      <c r="Q935">
        <v>726</v>
      </c>
      <c r="R935">
        <v>40.97</v>
      </c>
      <c r="S935">
        <v>4.0999999999999996</v>
      </c>
      <c r="T935">
        <v>4.9000000000000004</v>
      </c>
      <c r="U935" t="s">
        <v>75</v>
      </c>
      <c r="V935">
        <f t="shared" si="14"/>
        <v>0</v>
      </c>
    </row>
    <row r="936" spans="1:22" hidden="1" x14ac:dyDescent="0.3">
      <c r="A936" s="1">
        <v>45545</v>
      </c>
      <c r="B936" s="2">
        <v>0.87670138888888893</v>
      </c>
      <c r="C936" t="s">
        <v>2094</v>
      </c>
      <c r="D936" t="s">
        <v>37</v>
      </c>
      <c r="E936" t="s">
        <v>2095</v>
      </c>
      <c r="F936" t="s">
        <v>39</v>
      </c>
      <c r="G936" t="s">
        <v>136</v>
      </c>
      <c r="H936" t="s">
        <v>167</v>
      </c>
      <c r="I936">
        <v>10.4</v>
      </c>
      <c r="J936">
        <v>44.9</v>
      </c>
      <c r="L936" t="s">
        <v>27</v>
      </c>
      <c r="N936" t="s">
        <v>27</v>
      </c>
      <c r="P936" t="s">
        <v>27</v>
      </c>
      <c r="Q936">
        <v>54</v>
      </c>
      <c r="R936">
        <v>23.39</v>
      </c>
      <c r="S936">
        <v>4.4000000000000004</v>
      </c>
      <c r="T936">
        <v>4.7</v>
      </c>
      <c r="U936" t="s">
        <v>75</v>
      </c>
      <c r="V936">
        <f t="shared" si="14"/>
        <v>0</v>
      </c>
    </row>
    <row r="937" spans="1:22" x14ac:dyDescent="0.3">
      <c r="A937" s="1">
        <v>45329</v>
      </c>
      <c r="B937" s="2">
        <v>0.76500000000000001</v>
      </c>
      <c r="C937" t="s">
        <v>2096</v>
      </c>
      <c r="D937" t="s">
        <v>37</v>
      </c>
      <c r="E937" t="s">
        <v>2097</v>
      </c>
      <c r="F937" t="s">
        <v>45</v>
      </c>
      <c r="G937" t="s">
        <v>603</v>
      </c>
      <c r="H937" t="s">
        <v>201</v>
      </c>
      <c r="I937">
        <v>7.5</v>
      </c>
      <c r="J937">
        <v>20.8</v>
      </c>
      <c r="K937">
        <v>0</v>
      </c>
      <c r="L937" t="s">
        <v>27</v>
      </c>
      <c r="M937">
        <v>0</v>
      </c>
      <c r="N937" t="s">
        <v>27</v>
      </c>
      <c r="O937">
        <v>0</v>
      </c>
      <c r="P937" t="s">
        <v>27</v>
      </c>
      <c r="Q937">
        <v>321</v>
      </c>
      <c r="R937">
        <v>46.44</v>
      </c>
      <c r="S937">
        <v>4.4000000000000004</v>
      </c>
      <c r="T937">
        <v>3.2</v>
      </c>
      <c r="U937" t="s">
        <v>75</v>
      </c>
      <c r="V937">
        <f t="shared" si="14"/>
        <v>0</v>
      </c>
    </row>
    <row r="938" spans="1:22" hidden="1" x14ac:dyDescent="0.3">
      <c r="A938" s="1">
        <v>45484</v>
      </c>
      <c r="B938" s="2">
        <v>0.33604166666666668</v>
      </c>
      <c r="C938" t="s">
        <v>2098</v>
      </c>
      <c r="D938" t="s">
        <v>107</v>
      </c>
      <c r="E938" t="s">
        <v>2099</v>
      </c>
      <c r="F938" t="s">
        <v>59</v>
      </c>
      <c r="G938" t="s">
        <v>536</v>
      </c>
      <c r="H938" t="s">
        <v>137</v>
      </c>
      <c r="I938">
        <v>15.9</v>
      </c>
      <c r="K938">
        <v>1</v>
      </c>
      <c r="L938" t="s">
        <v>407</v>
      </c>
      <c r="N938" t="s">
        <v>27</v>
      </c>
      <c r="P938" t="s">
        <v>27</v>
      </c>
      <c r="U938" t="s">
        <v>27</v>
      </c>
      <c r="V938">
        <f t="shared" si="14"/>
        <v>1</v>
      </c>
    </row>
    <row r="939" spans="1:22" x14ac:dyDescent="0.3">
      <c r="A939" s="1">
        <v>45506</v>
      </c>
      <c r="B939" s="2">
        <v>0.52454861111111106</v>
      </c>
      <c r="C939" t="s">
        <v>2100</v>
      </c>
      <c r="D939" t="s">
        <v>107</v>
      </c>
      <c r="E939" t="s">
        <v>2101</v>
      </c>
      <c r="F939" t="s">
        <v>50</v>
      </c>
      <c r="G939" t="s">
        <v>614</v>
      </c>
      <c r="H939" t="s">
        <v>68</v>
      </c>
      <c r="I939">
        <v>7.3</v>
      </c>
      <c r="J939">
        <v>0</v>
      </c>
      <c r="K939">
        <v>1</v>
      </c>
      <c r="L939" t="s">
        <v>211</v>
      </c>
      <c r="M939">
        <v>0</v>
      </c>
      <c r="N939" t="s">
        <v>27</v>
      </c>
      <c r="O939">
        <v>0</v>
      </c>
      <c r="P939" t="s">
        <v>27</v>
      </c>
      <c r="Q939">
        <v>0</v>
      </c>
      <c r="R939">
        <v>0</v>
      </c>
      <c r="S939">
        <v>0</v>
      </c>
      <c r="T939">
        <v>0</v>
      </c>
      <c r="U939" t="s">
        <v>27</v>
      </c>
      <c r="V939">
        <f t="shared" si="14"/>
        <v>1</v>
      </c>
    </row>
    <row r="940" spans="1:22" hidden="1" x14ac:dyDescent="0.3">
      <c r="A940" s="1">
        <v>45534</v>
      </c>
      <c r="B940" s="2">
        <v>0.41923611111111109</v>
      </c>
      <c r="C940" t="s">
        <v>2102</v>
      </c>
      <c r="D940" t="s">
        <v>29</v>
      </c>
      <c r="E940" t="s">
        <v>2103</v>
      </c>
      <c r="F940" t="s">
        <v>39</v>
      </c>
      <c r="G940" t="s">
        <v>552</v>
      </c>
      <c r="H940" t="s">
        <v>56</v>
      </c>
      <c r="I940">
        <v>9.9</v>
      </c>
      <c r="J940">
        <v>19.600000000000001</v>
      </c>
      <c r="L940" t="s">
        <v>27</v>
      </c>
      <c r="N940" t="s">
        <v>27</v>
      </c>
      <c r="O940">
        <v>1</v>
      </c>
      <c r="P940" t="s">
        <v>289</v>
      </c>
      <c r="Q940">
        <v>874</v>
      </c>
      <c r="R940">
        <v>3.25</v>
      </c>
      <c r="U940" t="s">
        <v>98</v>
      </c>
      <c r="V940">
        <f t="shared" si="14"/>
        <v>0</v>
      </c>
    </row>
    <row r="941" spans="1:22" hidden="1" x14ac:dyDescent="0.3">
      <c r="A941" s="1">
        <v>45560</v>
      </c>
      <c r="B941" s="2">
        <v>2.133101851851852E-2</v>
      </c>
      <c r="C941" t="s">
        <v>2104</v>
      </c>
      <c r="D941" t="s">
        <v>84</v>
      </c>
      <c r="E941" t="s">
        <v>2105</v>
      </c>
      <c r="F941" t="s">
        <v>135</v>
      </c>
      <c r="G941" t="s">
        <v>498</v>
      </c>
      <c r="H941" t="s">
        <v>577</v>
      </c>
      <c r="I941">
        <v>5.5</v>
      </c>
      <c r="L941" t="s">
        <v>27</v>
      </c>
      <c r="M941">
        <v>1</v>
      </c>
      <c r="N941" t="s">
        <v>88</v>
      </c>
      <c r="P941" t="s">
        <v>27</v>
      </c>
      <c r="U941" t="s">
        <v>27</v>
      </c>
      <c r="V941">
        <f t="shared" si="14"/>
        <v>1</v>
      </c>
    </row>
    <row r="942" spans="1:22" x14ac:dyDescent="0.3">
      <c r="A942" s="1">
        <v>45495</v>
      </c>
      <c r="B942" s="2">
        <v>0.76873842592592589</v>
      </c>
      <c r="C942" t="s">
        <v>2106</v>
      </c>
      <c r="D942" t="s">
        <v>37</v>
      </c>
      <c r="E942" t="s">
        <v>2107</v>
      </c>
      <c r="F942" t="s">
        <v>50</v>
      </c>
      <c r="G942" t="s">
        <v>790</v>
      </c>
      <c r="H942" t="s">
        <v>87</v>
      </c>
      <c r="I942">
        <v>7.5</v>
      </c>
      <c r="J942">
        <v>21.3</v>
      </c>
      <c r="K942">
        <v>0</v>
      </c>
      <c r="L942" t="s">
        <v>27</v>
      </c>
      <c r="M942">
        <v>0</v>
      </c>
      <c r="N942" t="s">
        <v>27</v>
      </c>
      <c r="O942">
        <v>0</v>
      </c>
      <c r="P942" t="s">
        <v>27</v>
      </c>
      <c r="Q942">
        <v>790</v>
      </c>
      <c r="R942">
        <v>43.79</v>
      </c>
      <c r="S942">
        <v>4.8</v>
      </c>
      <c r="T942">
        <v>4.5999999999999996</v>
      </c>
      <c r="U942" t="s">
        <v>35</v>
      </c>
      <c r="V942">
        <f t="shared" si="14"/>
        <v>0</v>
      </c>
    </row>
    <row r="943" spans="1:22" x14ac:dyDescent="0.3">
      <c r="A943" s="1">
        <v>45382</v>
      </c>
      <c r="B943" s="2">
        <v>7.3541666666666672E-2</v>
      </c>
      <c r="C943" t="s">
        <v>2108</v>
      </c>
      <c r="D943" t="s">
        <v>84</v>
      </c>
      <c r="E943" t="s">
        <v>2109</v>
      </c>
      <c r="F943" t="s">
        <v>45</v>
      </c>
      <c r="G943" t="s">
        <v>523</v>
      </c>
      <c r="H943" t="s">
        <v>176</v>
      </c>
      <c r="I943">
        <v>9.8000000000000007</v>
      </c>
      <c r="J943">
        <v>0</v>
      </c>
      <c r="K943">
        <v>0</v>
      </c>
      <c r="L943" t="s">
        <v>27</v>
      </c>
      <c r="M943">
        <v>1</v>
      </c>
      <c r="N943" t="s">
        <v>156</v>
      </c>
      <c r="O943">
        <v>0</v>
      </c>
      <c r="P943" t="s">
        <v>27</v>
      </c>
      <c r="Q943">
        <v>0</v>
      </c>
      <c r="R943">
        <v>0</v>
      </c>
      <c r="S943">
        <v>0</v>
      </c>
      <c r="T943">
        <v>0</v>
      </c>
      <c r="U943" t="s">
        <v>27</v>
      </c>
      <c r="V943">
        <f t="shared" si="14"/>
        <v>1</v>
      </c>
    </row>
    <row r="944" spans="1:22" x14ac:dyDescent="0.3">
      <c r="A944" s="1">
        <v>45431</v>
      </c>
      <c r="B944" s="2">
        <v>0.85978009259259258</v>
      </c>
      <c r="C944" t="s">
        <v>2110</v>
      </c>
      <c r="D944" t="s">
        <v>84</v>
      </c>
      <c r="E944" t="s">
        <v>2111</v>
      </c>
      <c r="F944" t="s">
        <v>45</v>
      </c>
      <c r="G944" t="s">
        <v>226</v>
      </c>
      <c r="H944" t="s">
        <v>257</v>
      </c>
      <c r="I944">
        <v>8.6999999999999993</v>
      </c>
      <c r="J944">
        <v>0</v>
      </c>
      <c r="K944">
        <v>0</v>
      </c>
      <c r="L944" t="s">
        <v>27</v>
      </c>
      <c r="M944">
        <v>1</v>
      </c>
      <c r="N944" t="s">
        <v>88</v>
      </c>
      <c r="O944">
        <v>0</v>
      </c>
      <c r="P944" t="s">
        <v>27</v>
      </c>
      <c r="Q944">
        <v>0</v>
      </c>
      <c r="R944">
        <v>0</v>
      </c>
      <c r="S944">
        <v>0</v>
      </c>
      <c r="T944">
        <v>0</v>
      </c>
      <c r="U944" t="s">
        <v>27</v>
      </c>
      <c r="V944">
        <f t="shared" si="14"/>
        <v>1</v>
      </c>
    </row>
    <row r="945" spans="1:22" x14ac:dyDescent="0.3">
      <c r="A945" s="1">
        <v>45583</v>
      </c>
      <c r="B945" s="2">
        <v>0.35957175925925927</v>
      </c>
      <c r="C945" t="s">
        <v>2112</v>
      </c>
      <c r="D945" t="s">
        <v>37</v>
      </c>
      <c r="E945" t="s">
        <v>2113</v>
      </c>
      <c r="F945" t="s">
        <v>50</v>
      </c>
      <c r="G945" t="s">
        <v>214</v>
      </c>
      <c r="H945" t="s">
        <v>151</v>
      </c>
      <c r="I945">
        <v>14.8</v>
      </c>
      <c r="J945">
        <v>27</v>
      </c>
      <c r="K945">
        <v>0</v>
      </c>
      <c r="L945" t="s">
        <v>27</v>
      </c>
      <c r="M945">
        <v>0</v>
      </c>
      <c r="N945" t="s">
        <v>27</v>
      </c>
      <c r="O945">
        <v>0</v>
      </c>
      <c r="P945" t="s">
        <v>27</v>
      </c>
      <c r="Q945">
        <v>56</v>
      </c>
      <c r="R945">
        <v>32.82</v>
      </c>
      <c r="S945">
        <v>4.5999999999999996</v>
      </c>
      <c r="T945">
        <v>4.9000000000000004</v>
      </c>
      <c r="U945" t="s">
        <v>138</v>
      </c>
      <c r="V945">
        <f t="shared" si="14"/>
        <v>0</v>
      </c>
    </row>
    <row r="946" spans="1:22" x14ac:dyDescent="0.3">
      <c r="A946" s="1">
        <v>45404</v>
      </c>
      <c r="B946" s="2">
        <v>0.71096064814814819</v>
      </c>
      <c r="C946" t="s">
        <v>2114</v>
      </c>
      <c r="D946" t="s">
        <v>37</v>
      </c>
      <c r="E946" t="s">
        <v>2115</v>
      </c>
      <c r="F946" t="s">
        <v>50</v>
      </c>
      <c r="G946" t="s">
        <v>194</v>
      </c>
      <c r="H946" t="s">
        <v>198</v>
      </c>
      <c r="I946">
        <v>10.3</v>
      </c>
      <c r="J946">
        <v>29.2</v>
      </c>
      <c r="K946">
        <v>0</v>
      </c>
      <c r="L946" t="s">
        <v>27</v>
      </c>
      <c r="M946">
        <v>0</v>
      </c>
      <c r="N946" t="s">
        <v>27</v>
      </c>
      <c r="O946">
        <v>0</v>
      </c>
      <c r="P946" t="s">
        <v>27</v>
      </c>
      <c r="Q946">
        <v>889</v>
      </c>
      <c r="R946">
        <v>19.82</v>
      </c>
      <c r="S946">
        <v>4.7</v>
      </c>
      <c r="T946">
        <v>3.9</v>
      </c>
      <c r="U946" t="s">
        <v>42</v>
      </c>
      <c r="V946">
        <f t="shared" si="14"/>
        <v>0</v>
      </c>
    </row>
    <row r="947" spans="1:22" hidden="1" x14ac:dyDescent="0.3">
      <c r="A947" s="1">
        <v>45600</v>
      </c>
      <c r="B947" s="2">
        <v>0.72618055555555561</v>
      </c>
      <c r="C947" t="s">
        <v>2116</v>
      </c>
      <c r="D947" t="s">
        <v>37</v>
      </c>
      <c r="E947" t="s">
        <v>2117</v>
      </c>
      <c r="F947" t="s">
        <v>39</v>
      </c>
      <c r="G947" t="s">
        <v>151</v>
      </c>
      <c r="H947" t="s">
        <v>677</v>
      </c>
      <c r="I947">
        <v>4.0999999999999996</v>
      </c>
      <c r="J947">
        <v>37.799999999999997</v>
      </c>
      <c r="L947" t="s">
        <v>27</v>
      </c>
      <c r="N947" t="s">
        <v>27</v>
      </c>
      <c r="P947" t="s">
        <v>27</v>
      </c>
      <c r="Q947">
        <v>722</v>
      </c>
      <c r="R947">
        <v>40</v>
      </c>
      <c r="S947">
        <v>3.8</v>
      </c>
      <c r="T947">
        <v>4.9000000000000004</v>
      </c>
      <c r="U947" t="s">
        <v>75</v>
      </c>
      <c r="V947">
        <f t="shared" si="14"/>
        <v>0</v>
      </c>
    </row>
    <row r="948" spans="1:22" hidden="1" x14ac:dyDescent="0.3">
      <c r="A948" s="1">
        <v>45538</v>
      </c>
      <c r="B948" s="2">
        <v>0.25864583333333335</v>
      </c>
      <c r="C948" t="s">
        <v>2118</v>
      </c>
      <c r="D948" t="s">
        <v>37</v>
      </c>
      <c r="E948" t="s">
        <v>2119</v>
      </c>
      <c r="F948" t="s">
        <v>59</v>
      </c>
      <c r="G948" t="s">
        <v>154</v>
      </c>
      <c r="H948" t="s">
        <v>809</v>
      </c>
      <c r="I948">
        <v>13.9</v>
      </c>
      <c r="J948">
        <v>30.3</v>
      </c>
      <c r="L948" t="s">
        <v>27</v>
      </c>
      <c r="N948" t="s">
        <v>27</v>
      </c>
      <c r="P948" t="s">
        <v>27</v>
      </c>
      <c r="Q948">
        <v>175</v>
      </c>
      <c r="R948">
        <v>40.659999999999997</v>
      </c>
      <c r="S948">
        <v>4.0999999999999996</v>
      </c>
      <c r="T948">
        <v>4.5</v>
      </c>
      <c r="U948" t="s">
        <v>35</v>
      </c>
      <c r="V948">
        <f t="shared" si="14"/>
        <v>0</v>
      </c>
    </row>
    <row r="949" spans="1:22" hidden="1" x14ac:dyDescent="0.3">
      <c r="A949" s="1">
        <v>45380</v>
      </c>
      <c r="B949" s="2">
        <v>0.26076388888888891</v>
      </c>
      <c r="C949" t="s">
        <v>2120</v>
      </c>
      <c r="D949" t="s">
        <v>37</v>
      </c>
      <c r="E949" t="s">
        <v>2121</v>
      </c>
      <c r="F949" t="s">
        <v>59</v>
      </c>
      <c r="G949" t="s">
        <v>323</v>
      </c>
      <c r="H949" t="s">
        <v>180</v>
      </c>
      <c r="I949">
        <v>7.9</v>
      </c>
      <c r="J949">
        <v>16.3</v>
      </c>
      <c r="L949" t="s">
        <v>27</v>
      </c>
      <c r="N949" t="s">
        <v>27</v>
      </c>
      <c r="P949" t="s">
        <v>27</v>
      </c>
      <c r="Q949">
        <v>539</v>
      </c>
      <c r="R949">
        <v>10.89</v>
      </c>
      <c r="S949">
        <v>4.7</v>
      </c>
      <c r="T949">
        <v>4.2</v>
      </c>
      <c r="U949" t="s">
        <v>35</v>
      </c>
      <c r="V949">
        <f t="shared" si="14"/>
        <v>0</v>
      </c>
    </row>
    <row r="950" spans="1:22" hidden="1" x14ac:dyDescent="0.3">
      <c r="A950" s="1">
        <v>45293</v>
      </c>
      <c r="B950" s="2">
        <v>0.81027777777777776</v>
      </c>
      <c r="C950" t="s">
        <v>2122</v>
      </c>
      <c r="D950" t="s">
        <v>84</v>
      </c>
      <c r="E950" t="s">
        <v>2123</v>
      </c>
      <c r="F950" t="s">
        <v>24</v>
      </c>
      <c r="G950" t="s">
        <v>163</v>
      </c>
      <c r="H950" t="s">
        <v>600</v>
      </c>
      <c r="I950">
        <v>4.0999999999999996</v>
      </c>
      <c r="L950" t="s">
        <v>27</v>
      </c>
      <c r="M950">
        <v>1</v>
      </c>
      <c r="N950" t="s">
        <v>324</v>
      </c>
      <c r="P950" t="s">
        <v>27</v>
      </c>
      <c r="U950" t="s">
        <v>27</v>
      </c>
      <c r="V950">
        <f t="shared" si="14"/>
        <v>1</v>
      </c>
    </row>
    <row r="951" spans="1:22" hidden="1" x14ac:dyDescent="0.3">
      <c r="A951" s="1">
        <v>45330</v>
      </c>
      <c r="B951" s="2">
        <v>0.26800925925925928</v>
      </c>
      <c r="C951" t="s">
        <v>2124</v>
      </c>
      <c r="D951" t="s">
        <v>22</v>
      </c>
      <c r="E951" t="s">
        <v>2125</v>
      </c>
      <c r="F951" t="s">
        <v>24</v>
      </c>
      <c r="G951" t="s">
        <v>79</v>
      </c>
      <c r="H951" t="s">
        <v>222</v>
      </c>
      <c r="L951" t="s">
        <v>27</v>
      </c>
      <c r="N951" t="s">
        <v>27</v>
      </c>
      <c r="P951" t="s">
        <v>27</v>
      </c>
      <c r="U951" t="s">
        <v>27</v>
      </c>
      <c r="V951">
        <f t="shared" si="14"/>
        <v>0</v>
      </c>
    </row>
    <row r="952" spans="1:22" hidden="1" x14ac:dyDescent="0.3">
      <c r="A952" s="1">
        <v>45582</v>
      </c>
      <c r="B952" s="2">
        <v>0.63203703703703706</v>
      </c>
      <c r="C952" t="s">
        <v>2126</v>
      </c>
      <c r="D952" t="s">
        <v>37</v>
      </c>
      <c r="E952" t="s">
        <v>2127</v>
      </c>
      <c r="F952" t="s">
        <v>59</v>
      </c>
      <c r="G952" t="s">
        <v>79</v>
      </c>
      <c r="H952" t="s">
        <v>806</v>
      </c>
      <c r="I952">
        <v>11.8</v>
      </c>
      <c r="J952">
        <v>43.6</v>
      </c>
      <c r="L952" t="s">
        <v>27</v>
      </c>
      <c r="N952" t="s">
        <v>27</v>
      </c>
      <c r="P952" t="s">
        <v>27</v>
      </c>
      <c r="Q952">
        <v>822</v>
      </c>
      <c r="R952">
        <v>41.4</v>
      </c>
      <c r="S952">
        <v>4.0999999999999996</v>
      </c>
      <c r="T952">
        <v>4.3</v>
      </c>
      <c r="U952" t="s">
        <v>35</v>
      </c>
      <c r="V952">
        <f t="shared" si="14"/>
        <v>0</v>
      </c>
    </row>
    <row r="953" spans="1:22" x14ac:dyDescent="0.3">
      <c r="A953" s="1">
        <v>45447</v>
      </c>
      <c r="B953" s="2">
        <v>0.66614583333333333</v>
      </c>
      <c r="C953" t="s">
        <v>2128</v>
      </c>
      <c r="D953" t="s">
        <v>37</v>
      </c>
      <c r="E953" t="s">
        <v>2129</v>
      </c>
      <c r="F953" t="s">
        <v>50</v>
      </c>
      <c r="G953" t="s">
        <v>333</v>
      </c>
      <c r="H953" t="s">
        <v>114</v>
      </c>
      <c r="I953">
        <v>7.2</v>
      </c>
      <c r="J953">
        <v>32</v>
      </c>
      <c r="K953">
        <v>0</v>
      </c>
      <c r="L953" t="s">
        <v>27</v>
      </c>
      <c r="M953">
        <v>0</v>
      </c>
      <c r="N953" t="s">
        <v>27</v>
      </c>
      <c r="O953">
        <v>0</v>
      </c>
      <c r="P953" t="s">
        <v>27</v>
      </c>
      <c r="Q953">
        <v>298</v>
      </c>
      <c r="R953">
        <v>34.71</v>
      </c>
      <c r="S953">
        <v>4.5999999999999996</v>
      </c>
      <c r="T953">
        <v>4.4000000000000004</v>
      </c>
      <c r="U953" t="s">
        <v>138</v>
      </c>
      <c r="V953">
        <f t="shared" si="14"/>
        <v>0</v>
      </c>
    </row>
    <row r="954" spans="1:22" hidden="1" x14ac:dyDescent="0.3">
      <c r="A954" s="1">
        <v>45463</v>
      </c>
      <c r="B954" s="2">
        <v>0.2142013888888889</v>
      </c>
      <c r="C954" t="s">
        <v>2130</v>
      </c>
      <c r="D954" t="s">
        <v>37</v>
      </c>
      <c r="E954" t="s">
        <v>2131</v>
      </c>
      <c r="F954" t="s">
        <v>39</v>
      </c>
      <c r="G954" t="s">
        <v>795</v>
      </c>
      <c r="H954" t="s">
        <v>385</v>
      </c>
      <c r="I954">
        <v>2.1</v>
      </c>
      <c r="J954">
        <v>41.8</v>
      </c>
      <c r="L954" t="s">
        <v>27</v>
      </c>
      <c r="N954" t="s">
        <v>27</v>
      </c>
      <c r="P954" t="s">
        <v>27</v>
      </c>
      <c r="Q954">
        <v>812</v>
      </c>
      <c r="R954">
        <v>34.68</v>
      </c>
      <c r="S954">
        <v>4.3</v>
      </c>
      <c r="T954">
        <v>3.9</v>
      </c>
      <c r="U954" t="s">
        <v>35</v>
      </c>
      <c r="V954">
        <f t="shared" si="14"/>
        <v>0</v>
      </c>
    </row>
    <row r="955" spans="1:22" hidden="1" x14ac:dyDescent="0.3">
      <c r="A955" s="1">
        <v>45353</v>
      </c>
      <c r="B955" s="2">
        <v>0.47212962962962962</v>
      </c>
      <c r="C955" t="s">
        <v>2132</v>
      </c>
      <c r="D955" t="s">
        <v>37</v>
      </c>
      <c r="E955" t="s">
        <v>2133</v>
      </c>
      <c r="F955" t="s">
        <v>39</v>
      </c>
      <c r="G955" t="s">
        <v>253</v>
      </c>
      <c r="H955" t="s">
        <v>170</v>
      </c>
      <c r="I955">
        <v>2.4</v>
      </c>
      <c r="J955">
        <v>24.8</v>
      </c>
      <c r="L955" t="s">
        <v>27</v>
      </c>
      <c r="N955" t="s">
        <v>27</v>
      </c>
      <c r="P955" t="s">
        <v>27</v>
      </c>
      <c r="Q955">
        <v>761</v>
      </c>
      <c r="R955">
        <v>26.32</v>
      </c>
      <c r="S955">
        <v>4.2</v>
      </c>
      <c r="T955">
        <v>4.3</v>
      </c>
      <c r="U955" t="s">
        <v>35</v>
      </c>
      <c r="V955">
        <f t="shared" si="14"/>
        <v>0</v>
      </c>
    </row>
    <row r="956" spans="1:22" hidden="1" x14ac:dyDescent="0.3">
      <c r="A956" s="1">
        <v>45397</v>
      </c>
      <c r="B956" s="2">
        <v>0.82962962962962961</v>
      </c>
      <c r="C956" t="s">
        <v>2134</v>
      </c>
      <c r="D956" t="s">
        <v>107</v>
      </c>
      <c r="E956" t="s">
        <v>2135</v>
      </c>
      <c r="F956" t="s">
        <v>24</v>
      </c>
      <c r="G956" t="s">
        <v>614</v>
      </c>
      <c r="H956" t="s">
        <v>232</v>
      </c>
      <c r="I956">
        <v>11.5</v>
      </c>
      <c r="K956">
        <v>1</v>
      </c>
      <c r="L956" t="s">
        <v>407</v>
      </c>
      <c r="N956" t="s">
        <v>27</v>
      </c>
      <c r="P956" t="s">
        <v>27</v>
      </c>
      <c r="U956" t="s">
        <v>27</v>
      </c>
      <c r="V956">
        <f t="shared" si="14"/>
        <v>1</v>
      </c>
    </row>
    <row r="957" spans="1:22" hidden="1" x14ac:dyDescent="0.3">
      <c r="A957" s="1">
        <v>45408</v>
      </c>
      <c r="B957" s="2">
        <v>0.57201388888888893</v>
      </c>
      <c r="C957" t="s">
        <v>2136</v>
      </c>
      <c r="D957" t="s">
        <v>37</v>
      </c>
      <c r="E957" t="s">
        <v>2137</v>
      </c>
      <c r="F957" t="s">
        <v>24</v>
      </c>
      <c r="G957" t="s">
        <v>542</v>
      </c>
      <c r="H957" t="s">
        <v>473</v>
      </c>
      <c r="I957">
        <v>11.8</v>
      </c>
      <c r="J957">
        <v>32.1</v>
      </c>
      <c r="L957" t="s">
        <v>27</v>
      </c>
      <c r="N957" t="s">
        <v>27</v>
      </c>
      <c r="P957" t="s">
        <v>27</v>
      </c>
      <c r="Q957">
        <v>313</v>
      </c>
      <c r="R957">
        <v>13.5</v>
      </c>
      <c r="S957">
        <v>3.4</v>
      </c>
      <c r="T957">
        <v>4.9000000000000004</v>
      </c>
      <c r="U957" t="s">
        <v>35</v>
      </c>
      <c r="V957">
        <f t="shared" si="14"/>
        <v>0</v>
      </c>
    </row>
    <row r="958" spans="1:22" hidden="1" x14ac:dyDescent="0.3">
      <c r="A958" s="1">
        <v>45369</v>
      </c>
      <c r="B958" s="2">
        <v>0.62027777777777782</v>
      </c>
      <c r="C958" t="s">
        <v>2138</v>
      </c>
      <c r="D958" t="s">
        <v>22</v>
      </c>
      <c r="E958" t="s">
        <v>2139</v>
      </c>
      <c r="F958" t="s">
        <v>39</v>
      </c>
      <c r="G958" t="s">
        <v>188</v>
      </c>
      <c r="H958" t="s">
        <v>136</v>
      </c>
      <c r="L958" t="s">
        <v>27</v>
      </c>
      <c r="N958" t="s">
        <v>27</v>
      </c>
      <c r="P958" t="s">
        <v>27</v>
      </c>
      <c r="U958" t="s">
        <v>27</v>
      </c>
      <c r="V958">
        <f t="shared" si="14"/>
        <v>0</v>
      </c>
    </row>
    <row r="959" spans="1:22" hidden="1" x14ac:dyDescent="0.3">
      <c r="A959" s="1">
        <v>45373</v>
      </c>
      <c r="B959" s="2">
        <v>0.71684027777777781</v>
      </c>
      <c r="C959" t="s">
        <v>2140</v>
      </c>
      <c r="D959" t="s">
        <v>107</v>
      </c>
      <c r="E959" t="s">
        <v>2141</v>
      </c>
      <c r="F959" t="s">
        <v>135</v>
      </c>
      <c r="G959" t="s">
        <v>136</v>
      </c>
      <c r="H959" t="s">
        <v>319</v>
      </c>
      <c r="I959">
        <v>7.4</v>
      </c>
      <c r="K959">
        <v>1</v>
      </c>
      <c r="L959" t="s">
        <v>407</v>
      </c>
      <c r="N959" t="s">
        <v>27</v>
      </c>
      <c r="P959" t="s">
        <v>27</v>
      </c>
      <c r="U959" t="s">
        <v>27</v>
      </c>
      <c r="V959">
        <f t="shared" si="14"/>
        <v>1</v>
      </c>
    </row>
    <row r="960" spans="1:22" hidden="1" x14ac:dyDescent="0.3">
      <c r="A960" s="1">
        <v>45351</v>
      </c>
      <c r="B960" s="2">
        <v>0.72040509259259256</v>
      </c>
      <c r="C960" t="s">
        <v>2142</v>
      </c>
      <c r="D960" t="s">
        <v>37</v>
      </c>
      <c r="E960" t="s">
        <v>2143</v>
      </c>
      <c r="F960" t="s">
        <v>59</v>
      </c>
      <c r="G960" t="s">
        <v>222</v>
      </c>
      <c r="H960" t="s">
        <v>809</v>
      </c>
      <c r="I960">
        <v>10.8</v>
      </c>
      <c r="J960">
        <v>29.2</v>
      </c>
      <c r="L960" t="s">
        <v>27</v>
      </c>
      <c r="N960" t="s">
        <v>27</v>
      </c>
      <c r="P960" t="s">
        <v>27</v>
      </c>
      <c r="Q960">
        <v>217</v>
      </c>
      <c r="R960">
        <v>11.82</v>
      </c>
      <c r="S960">
        <v>3.9</v>
      </c>
      <c r="T960">
        <v>3.3</v>
      </c>
      <c r="U960" t="s">
        <v>75</v>
      </c>
      <c r="V960">
        <f t="shared" si="14"/>
        <v>0</v>
      </c>
    </row>
    <row r="961" spans="1:22" x14ac:dyDescent="0.3">
      <c r="A961" s="1">
        <v>45648</v>
      </c>
      <c r="B961" s="2">
        <v>0.2996759259259259</v>
      </c>
      <c r="C961" t="s">
        <v>2144</v>
      </c>
      <c r="D961" t="s">
        <v>84</v>
      </c>
      <c r="E961" t="s">
        <v>2145</v>
      </c>
      <c r="F961" t="s">
        <v>50</v>
      </c>
      <c r="G961" t="s">
        <v>177</v>
      </c>
      <c r="H961" t="s">
        <v>286</v>
      </c>
      <c r="I961">
        <v>11.1</v>
      </c>
      <c r="J961">
        <v>0</v>
      </c>
      <c r="K961">
        <v>0</v>
      </c>
      <c r="L961" t="s">
        <v>27</v>
      </c>
      <c r="M961">
        <v>1</v>
      </c>
      <c r="N961" t="s">
        <v>156</v>
      </c>
      <c r="O961">
        <v>0</v>
      </c>
      <c r="P961" t="s">
        <v>27</v>
      </c>
      <c r="Q961">
        <v>0</v>
      </c>
      <c r="R961">
        <v>0</v>
      </c>
      <c r="S961">
        <v>0</v>
      </c>
      <c r="T961">
        <v>0</v>
      </c>
      <c r="U961" t="s">
        <v>27</v>
      </c>
      <c r="V961">
        <f t="shared" si="14"/>
        <v>1</v>
      </c>
    </row>
    <row r="962" spans="1:22" hidden="1" x14ac:dyDescent="0.3">
      <c r="A962" s="1">
        <v>45347</v>
      </c>
      <c r="B962" s="2">
        <v>0.66267361111111112</v>
      </c>
      <c r="C962" t="s">
        <v>2146</v>
      </c>
      <c r="D962" t="s">
        <v>107</v>
      </c>
      <c r="E962" t="s">
        <v>2147</v>
      </c>
      <c r="F962" t="s">
        <v>59</v>
      </c>
      <c r="G962" t="s">
        <v>104</v>
      </c>
      <c r="H962" t="s">
        <v>118</v>
      </c>
      <c r="I962">
        <v>8.6999999999999993</v>
      </c>
      <c r="K962">
        <v>1</v>
      </c>
      <c r="L962" t="s">
        <v>477</v>
      </c>
      <c r="N962" t="s">
        <v>27</v>
      </c>
      <c r="P962" t="s">
        <v>27</v>
      </c>
      <c r="U962" t="s">
        <v>27</v>
      </c>
      <c r="V962">
        <f t="shared" ref="V962:V1025" si="15">SUM(K962,M962)</f>
        <v>1</v>
      </c>
    </row>
    <row r="963" spans="1:22" hidden="1" x14ac:dyDescent="0.3">
      <c r="A963" s="1">
        <v>45582</v>
      </c>
      <c r="B963" s="2">
        <v>0.70181712962962961</v>
      </c>
      <c r="C963" t="s">
        <v>2148</v>
      </c>
      <c r="D963" t="s">
        <v>37</v>
      </c>
      <c r="E963" t="s">
        <v>2149</v>
      </c>
      <c r="F963" t="s">
        <v>31</v>
      </c>
      <c r="G963" t="s">
        <v>180</v>
      </c>
      <c r="H963" t="s">
        <v>623</v>
      </c>
      <c r="I963">
        <v>4.5999999999999996</v>
      </c>
      <c r="J963">
        <v>29.4</v>
      </c>
      <c r="L963" t="s">
        <v>27</v>
      </c>
      <c r="N963" t="s">
        <v>27</v>
      </c>
      <c r="P963" t="s">
        <v>27</v>
      </c>
      <c r="Q963">
        <v>811</v>
      </c>
      <c r="R963">
        <v>12.7</v>
      </c>
      <c r="S963">
        <v>4.2</v>
      </c>
      <c r="T963">
        <v>4.2</v>
      </c>
      <c r="U963" t="s">
        <v>35</v>
      </c>
      <c r="V963">
        <f t="shared" si="15"/>
        <v>0</v>
      </c>
    </row>
    <row r="964" spans="1:22" hidden="1" x14ac:dyDescent="0.3">
      <c r="A964" s="1">
        <v>45320</v>
      </c>
      <c r="B964" s="2">
        <v>0.76598379629629632</v>
      </c>
      <c r="C964" t="s">
        <v>2150</v>
      </c>
      <c r="D964" t="s">
        <v>37</v>
      </c>
      <c r="E964" t="s">
        <v>2151</v>
      </c>
      <c r="F964" t="s">
        <v>39</v>
      </c>
      <c r="G964" t="s">
        <v>640</v>
      </c>
      <c r="H964" t="s">
        <v>299</v>
      </c>
      <c r="I964">
        <v>10.6</v>
      </c>
      <c r="J964">
        <v>40.200000000000003</v>
      </c>
      <c r="L964" t="s">
        <v>27</v>
      </c>
      <c r="N964" t="s">
        <v>27</v>
      </c>
      <c r="P964" t="s">
        <v>27</v>
      </c>
      <c r="Q964">
        <v>438</v>
      </c>
      <c r="R964">
        <v>25.71</v>
      </c>
      <c r="S964">
        <v>4.2</v>
      </c>
      <c r="T964">
        <v>4.5999999999999996</v>
      </c>
      <c r="U964" t="s">
        <v>138</v>
      </c>
      <c r="V964">
        <f t="shared" si="15"/>
        <v>0</v>
      </c>
    </row>
    <row r="965" spans="1:22" x14ac:dyDescent="0.3">
      <c r="A965" s="1">
        <v>45299</v>
      </c>
      <c r="B965" s="2">
        <v>0.79246527777777775</v>
      </c>
      <c r="C965" t="s">
        <v>2152</v>
      </c>
      <c r="D965" t="s">
        <v>29</v>
      </c>
      <c r="E965" t="s">
        <v>2153</v>
      </c>
      <c r="F965" t="s">
        <v>50</v>
      </c>
      <c r="G965" t="s">
        <v>422</v>
      </c>
      <c r="H965" t="s">
        <v>122</v>
      </c>
      <c r="I965">
        <v>4.5999999999999996</v>
      </c>
      <c r="J965">
        <v>14</v>
      </c>
      <c r="K965">
        <v>0</v>
      </c>
      <c r="L965" t="s">
        <v>27</v>
      </c>
      <c r="M965">
        <v>0</v>
      </c>
      <c r="N965" t="s">
        <v>27</v>
      </c>
      <c r="O965">
        <v>1</v>
      </c>
      <c r="P965" t="s">
        <v>34</v>
      </c>
      <c r="Q965">
        <v>682</v>
      </c>
      <c r="R965">
        <v>1.24</v>
      </c>
      <c r="S965">
        <v>0</v>
      </c>
      <c r="T965">
        <v>0</v>
      </c>
      <c r="U965" t="s">
        <v>75</v>
      </c>
      <c r="V965">
        <f t="shared" si="15"/>
        <v>0</v>
      </c>
    </row>
    <row r="966" spans="1:22" hidden="1" x14ac:dyDescent="0.3">
      <c r="A966" s="1">
        <v>45449</v>
      </c>
      <c r="B966" s="2">
        <v>0.6525347222222222</v>
      </c>
      <c r="C966" t="s">
        <v>2154</v>
      </c>
      <c r="D966" t="s">
        <v>37</v>
      </c>
      <c r="E966" t="s">
        <v>2155</v>
      </c>
      <c r="F966" t="s">
        <v>39</v>
      </c>
      <c r="G966" t="s">
        <v>61</v>
      </c>
      <c r="H966" t="s">
        <v>52</v>
      </c>
      <c r="I966">
        <v>10.5</v>
      </c>
      <c r="J966">
        <v>28.7</v>
      </c>
      <c r="L966" t="s">
        <v>27</v>
      </c>
      <c r="N966" t="s">
        <v>27</v>
      </c>
      <c r="P966" t="s">
        <v>27</v>
      </c>
      <c r="Q966">
        <v>294</v>
      </c>
      <c r="R966">
        <v>6.61</v>
      </c>
      <c r="S966">
        <v>4.3</v>
      </c>
      <c r="T966">
        <v>4.7</v>
      </c>
      <c r="U966" t="s">
        <v>138</v>
      </c>
      <c r="V966">
        <f t="shared" si="15"/>
        <v>0</v>
      </c>
    </row>
    <row r="967" spans="1:22" hidden="1" x14ac:dyDescent="0.3">
      <c r="A967" s="1">
        <v>45311</v>
      </c>
      <c r="B967" s="2">
        <v>0.44784722222222223</v>
      </c>
      <c r="C967" t="s">
        <v>2156</v>
      </c>
      <c r="D967" t="s">
        <v>22</v>
      </c>
      <c r="E967" t="s">
        <v>2157</v>
      </c>
      <c r="F967" t="s">
        <v>31</v>
      </c>
      <c r="G967" t="s">
        <v>436</v>
      </c>
      <c r="H967" t="s">
        <v>485</v>
      </c>
      <c r="L967" t="s">
        <v>27</v>
      </c>
      <c r="N967" t="s">
        <v>27</v>
      </c>
      <c r="P967" t="s">
        <v>27</v>
      </c>
      <c r="U967" t="s">
        <v>27</v>
      </c>
      <c r="V967">
        <f t="shared" si="15"/>
        <v>0</v>
      </c>
    </row>
    <row r="968" spans="1:22" hidden="1" x14ac:dyDescent="0.3">
      <c r="A968" s="1">
        <v>45509</v>
      </c>
      <c r="B968" s="2">
        <v>0.45208333333333334</v>
      </c>
      <c r="C968" t="s">
        <v>2158</v>
      </c>
      <c r="D968" t="s">
        <v>37</v>
      </c>
      <c r="E968" t="s">
        <v>2159</v>
      </c>
      <c r="F968" t="s">
        <v>39</v>
      </c>
      <c r="G968" t="s">
        <v>378</v>
      </c>
      <c r="H968" t="s">
        <v>922</v>
      </c>
      <c r="I968">
        <v>5.2</v>
      </c>
      <c r="J968">
        <v>36.9</v>
      </c>
      <c r="L968" t="s">
        <v>27</v>
      </c>
      <c r="N968" t="s">
        <v>27</v>
      </c>
      <c r="P968" t="s">
        <v>27</v>
      </c>
      <c r="Q968">
        <v>272</v>
      </c>
      <c r="R968">
        <v>12.56</v>
      </c>
      <c r="S968">
        <v>4.7</v>
      </c>
      <c r="T968">
        <v>4.9000000000000004</v>
      </c>
      <c r="U968" t="s">
        <v>75</v>
      </c>
      <c r="V968">
        <f t="shared" si="15"/>
        <v>0</v>
      </c>
    </row>
    <row r="969" spans="1:22" x14ac:dyDescent="0.3">
      <c r="A969" s="1">
        <v>45377</v>
      </c>
      <c r="B969" s="2">
        <v>0.22413194444444445</v>
      </c>
      <c r="C969" t="s">
        <v>2160</v>
      </c>
      <c r="D969" t="s">
        <v>29</v>
      </c>
      <c r="E969" t="s">
        <v>2161</v>
      </c>
      <c r="F969" t="s">
        <v>45</v>
      </c>
      <c r="G969" t="s">
        <v>148</v>
      </c>
      <c r="H969" t="s">
        <v>253</v>
      </c>
      <c r="I969">
        <v>4</v>
      </c>
      <c r="J969">
        <v>25.6</v>
      </c>
      <c r="K969">
        <v>0</v>
      </c>
      <c r="L969" t="s">
        <v>27</v>
      </c>
      <c r="M969">
        <v>0</v>
      </c>
      <c r="N969" t="s">
        <v>27</v>
      </c>
      <c r="O969">
        <v>1</v>
      </c>
      <c r="P969" t="s">
        <v>74</v>
      </c>
      <c r="Q969">
        <v>401</v>
      </c>
      <c r="R969">
        <v>5.42</v>
      </c>
      <c r="S969">
        <v>0</v>
      </c>
      <c r="T969">
        <v>0</v>
      </c>
      <c r="U969" t="s">
        <v>35</v>
      </c>
      <c r="V969">
        <f t="shared" si="15"/>
        <v>0</v>
      </c>
    </row>
    <row r="970" spans="1:22" hidden="1" x14ac:dyDescent="0.3">
      <c r="A970" s="1">
        <v>45536</v>
      </c>
      <c r="B970" s="2">
        <v>1.7824074074074075E-3</v>
      </c>
      <c r="C970" t="s">
        <v>2162</v>
      </c>
      <c r="D970" t="s">
        <v>29</v>
      </c>
      <c r="E970" t="s">
        <v>2163</v>
      </c>
      <c r="F970" t="s">
        <v>31</v>
      </c>
      <c r="G970" t="s">
        <v>539</v>
      </c>
      <c r="H970" t="s">
        <v>141</v>
      </c>
      <c r="I970">
        <v>8.8000000000000007</v>
      </c>
      <c r="J970">
        <v>20.6</v>
      </c>
      <c r="L970" t="s">
        <v>27</v>
      </c>
      <c r="N970" t="s">
        <v>27</v>
      </c>
      <c r="O970">
        <v>1</v>
      </c>
      <c r="P970" t="s">
        <v>34</v>
      </c>
      <c r="Q970">
        <v>114</v>
      </c>
      <c r="R970">
        <v>8.1199999999999992</v>
      </c>
      <c r="U970" t="s">
        <v>35</v>
      </c>
      <c r="V970">
        <f t="shared" si="15"/>
        <v>0</v>
      </c>
    </row>
    <row r="971" spans="1:22" x14ac:dyDescent="0.3">
      <c r="A971" s="1">
        <v>45347</v>
      </c>
      <c r="B971" s="2">
        <v>0.43299768518518517</v>
      </c>
      <c r="C971" t="s">
        <v>2164</v>
      </c>
      <c r="D971" t="s">
        <v>37</v>
      </c>
      <c r="E971" t="s">
        <v>2165</v>
      </c>
      <c r="F971" t="s">
        <v>45</v>
      </c>
      <c r="G971" t="s">
        <v>280</v>
      </c>
      <c r="H971" t="s">
        <v>441</v>
      </c>
      <c r="I971">
        <v>5.4</v>
      </c>
      <c r="J971">
        <v>44.3</v>
      </c>
      <c r="K971">
        <v>0</v>
      </c>
      <c r="L971" t="s">
        <v>27</v>
      </c>
      <c r="M971">
        <v>0</v>
      </c>
      <c r="N971" t="s">
        <v>27</v>
      </c>
      <c r="O971">
        <v>0</v>
      </c>
      <c r="P971" t="s">
        <v>27</v>
      </c>
      <c r="Q971">
        <v>173</v>
      </c>
      <c r="R971">
        <v>2.73</v>
      </c>
      <c r="S971">
        <v>5</v>
      </c>
      <c r="T971">
        <v>4.9000000000000004</v>
      </c>
      <c r="U971" t="s">
        <v>35</v>
      </c>
      <c r="V971">
        <f t="shared" si="15"/>
        <v>0</v>
      </c>
    </row>
    <row r="972" spans="1:22" hidden="1" x14ac:dyDescent="0.3">
      <c r="A972" s="1">
        <v>45620</v>
      </c>
      <c r="B972" s="2">
        <v>0.85473379629629631</v>
      </c>
      <c r="C972" t="s">
        <v>2166</v>
      </c>
      <c r="D972" t="s">
        <v>37</v>
      </c>
      <c r="E972" t="s">
        <v>2167</v>
      </c>
      <c r="F972" t="s">
        <v>39</v>
      </c>
      <c r="G972" t="s">
        <v>302</v>
      </c>
      <c r="H972" t="s">
        <v>32</v>
      </c>
      <c r="I972">
        <v>6.7</v>
      </c>
      <c r="J972">
        <v>44.8</v>
      </c>
      <c r="L972" t="s">
        <v>27</v>
      </c>
      <c r="N972" t="s">
        <v>27</v>
      </c>
      <c r="P972" t="s">
        <v>27</v>
      </c>
      <c r="Q972">
        <v>145</v>
      </c>
      <c r="R972">
        <v>36</v>
      </c>
      <c r="S972">
        <v>3.2</v>
      </c>
      <c r="T972">
        <v>4.5999999999999996</v>
      </c>
      <c r="U972" t="s">
        <v>35</v>
      </c>
      <c r="V972">
        <f t="shared" si="15"/>
        <v>0</v>
      </c>
    </row>
    <row r="973" spans="1:22" hidden="1" x14ac:dyDescent="0.3">
      <c r="A973" s="1">
        <v>45502</v>
      </c>
      <c r="B973" s="2">
        <v>0.75755787037037037</v>
      </c>
      <c r="C973" t="s">
        <v>2168</v>
      </c>
      <c r="D973" t="s">
        <v>37</v>
      </c>
      <c r="E973" t="s">
        <v>2169</v>
      </c>
      <c r="F973" t="s">
        <v>59</v>
      </c>
      <c r="G973" t="s">
        <v>539</v>
      </c>
      <c r="H973" t="s">
        <v>121</v>
      </c>
      <c r="I973">
        <v>4.5</v>
      </c>
      <c r="J973">
        <v>40</v>
      </c>
      <c r="L973" t="s">
        <v>27</v>
      </c>
      <c r="N973" t="s">
        <v>27</v>
      </c>
      <c r="P973" t="s">
        <v>27</v>
      </c>
      <c r="Q973">
        <v>252</v>
      </c>
      <c r="R973">
        <v>38.159999999999997</v>
      </c>
      <c r="S973">
        <v>5</v>
      </c>
      <c r="T973">
        <v>4.3</v>
      </c>
      <c r="U973" t="s">
        <v>35</v>
      </c>
      <c r="V973">
        <f t="shared" si="15"/>
        <v>0</v>
      </c>
    </row>
    <row r="974" spans="1:22" hidden="1" x14ac:dyDescent="0.3">
      <c r="A974" s="1">
        <v>45483</v>
      </c>
      <c r="B974" s="2">
        <v>0.51736111111111116</v>
      </c>
      <c r="C974" t="s">
        <v>2170</v>
      </c>
      <c r="D974" t="s">
        <v>29</v>
      </c>
      <c r="E974" t="s">
        <v>2171</v>
      </c>
      <c r="F974" t="s">
        <v>59</v>
      </c>
      <c r="G974" t="s">
        <v>790</v>
      </c>
      <c r="H974" t="s">
        <v>181</v>
      </c>
      <c r="I974">
        <v>2.9</v>
      </c>
      <c r="J974">
        <v>28.2</v>
      </c>
      <c r="L974" t="s">
        <v>27</v>
      </c>
      <c r="N974" t="s">
        <v>27</v>
      </c>
      <c r="O974">
        <v>1</v>
      </c>
      <c r="P974" t="s">
        <v>289</v>
      </c>
      <c r="Q974">
        <v>118</v>
      </c>
      <c r="R974">
        <v>8.06</v>
      </c>
      <c r="U974" t="s">
        <v>42</v>
      </c>
      <c r="V974">
        <f t="shared" si="15"/>
        <v>0</v>
      </c>
    </row>
    <row r="975" spans="1:22" x14ac:dyDescent="0.3">
      <c r="A975" s="1">
        <v>45296</v>
      </c>
      <c r="B975" s="2">
        <v>0.46534722222222225</v>
      </c>
      <c r="C975" t="s">
        <v>2172</v>
      </c>
      <c r="D975" t="s">
        <v>37</v>
      </c>
      <c r="E975" t="s">
        <v>2173</v>
      </c>
      <c r="F975" t="s">
        <v>50</v>
      </c>
      <c r="G975" t="s">
        <v>327</v>
      </c>
      <c r="H975" t="s">
        <v>87</v>
      </c>
      <c r="I975">
        <v>13.2</v>
      </c>
      <c r="J975">
        <v>17</v>
      </c>
      <c r="K975">
        <v>0</v>
      </c>
      <c r="L975" t="s">
        <v>27</v>
      </c>
      <c r="M975">
        <v>0</v>
      </c>
      <c r="N975" t="s">
        <v>27</v>
      </c>
      <c r="O975">
        <v>0</v>
      </c>
      <c r="P975" t="s">
        <v>27</v>
      </c>
      <c r="Q975">
        <v>74</v>
      </c>
      <c r="R975">
        <v>4.1500000000000004</v>
      </c>
      <c r="S975">
        <v>4.0999999999999996</v>
      </c>
      <c r="T975">
        <v>4.2</v>
      </c>
      <c r="U975" t="s">
        <v>98</v>
      </c>
      <c r="V975">
        <f t="shared" si="15"/>
        <v>0</v>
      </c>
    </row>
    <row r="976" spans="1:22" hidden="1" x14ac:dyDescent="0.3">
      <c r="A976" s="1">
        <v>45323</v>
      </c>
      <c r="B976" s="2">
        <v>0.62251157407407409</v>
      </c>
      <c r="C976" t="s">
        <v>2174</v>
      </c>
      <c r="D976" t="s">
        <v>37</v>
      </c>
      <c r="E976" t="s">
        <v>2175</v>
      </c>
      <c r="F976" t="s">
        <v>24</v>
      </c>
      <c r="G976" t="s">
        <v>292</v>
      </c>
      <c r="H976" t="s">
        <v>353</v>
      </c>
      <c r="I976">
        <v>5.0999999999999996</v>
      </c>
      <c r="J976">
        <v>30.1</v>
      </c>
      <c r="L976" t="s">
        <v>27</v>
      </c>
      <c r="N976" t="s">
        <v>27</v>
      </c>
      <c r="P976" t="s">
        <v>27</v>
      </c>
      <c r="Q976">
        <v>944</v>
      </c>
      <c r="R976">
        <v>16.7</v>
      </c>
      <c r="S976">
        <v>4.5999999999999996</v>
      </c>
      <c r="T976">
        <v>4.3</v>
      </c>
      <c r="U976" t="s">
        <v>35</v>
      </c>
      <c r="V976">
        <f t="shared" si="15"/>
        <v>0</v>
      </c>
    </row>
    <row r="977" spans="1:22" hidden="1" x14ac:dyDescent="0.3">
      <c r="A977" s="1">
        <v>45326</v>
      </c>
      <c r="B977" s="2">
        <v>0.95195601851851852</v>
      </c>
      <c r="C977" t="s">
        <v>2176</v>
      </c>
      <c r="D977" t="s">
        <v>37</v>
      </c>
      <c r="E977" t="s">
        <v>2177</v>
      </c>
      <c r="F977" t="s">
        <v>39</v>
      </c>
      <c r="G977" t="s">
        <v>784</v>
      </c>
      <c r="H977" t="s">
        <v>404</v>
      </c>
      <c r="I977">
        <v>14.1</v>
      </c>
      <c r="J977">
        <v>37.700000000000003</v>
      </c>
      <c r="L977" t="s">
        <v>27</v>
      </c>
      <c r="N977" t="s">
        <v>27</v>
      </c>
      <c r="P977" t="s">
        <v>27</v>
      </c>
      <c r="Q977">
        <v>758</v>
      </c>
      <c r="R977">
        <v>18.829999999999998</v>
      </c>
      <c r="S977">
        <v>4.3</v>
      </c>
      <c r="T977">
        <v>4.2</v>
      </c>
      <c r="U977" t="s">
        <v>75</v>
      </c>
      <c r="V977">
        <f t="shared" si="15"/>
        <v>0</v>
      </c>
    </row>
    <row r="978" spans="1:22" hidden="1" x14ac:dyDescent="0.3">
      <c r="A978" s="1">
        <v>45604</v>
      </c>
      <c r="B978" s="2">
        <v>0.64825231481481482</v>
      </c>
      <c r="C978" t="s">
        <v>2178</v>
      </c>
      <c r="D978" t="s">
        <v>37</v>
      </c>
      <c r="E978" t="s">
        <v>2179</v>
      </c>
      <c r="F978" t="s">
        <v>59</v>
      </c>
      <c r="G978" t="s">
        <v>356</v>
      </c>
      <c r="H978" t="s">
        <v>55</v>
      </c>
      <c r="I978">
        <v>13.9</v>
      </c>
      <c r="J978">
        <v>41.6</v>
      </c>
      <c r="L978" t="s">
        <v>27</v>
      </c>
      <c r="N978" t="s">
        <v>27</v>
      </c>
      <c r="P978" t="s">
        <v>27</v>
      </c>
      <c r="Q978">
        <v>57</v>
      </c>
      <c r="R978">
        <v>49.95</v>
      </c>
      <c r="S978">
        <v>4.4000000000000004</v>
      </c>
      <c r="T978">
        <v>4.7</v>
      </c>
      <c r="U978" t="s">
        <v>75</v>
      </c>
      <c r="V978">
        <f t="shared" si="15"/>
        <v>0</v>
      </c>
    </row>
    <row r="979" spans="1:22" hidden="1" x14ac:dyDescent="0.3">
      <c r="A979" s="1">
        <v>45544</v>
      </c>
      <c r="B979" s="2">
        <v>0.75690972222222219</v>
      </c>
      <c r="C979" t="s">
        <v>2180</v>
      </c>
      <c r="D979" t="s">
        <v>37</v>
      </c>
      <c r="E979" t="s">
        <v>2181</v>
      </c>
      <c r="F979" t="s">
        <v>39</v>
      </c>
      <c r="G979" t="s">
        <v>795</v>
      </c>
      <c r="H979" t="s">
        <v>302</v>
      </c>
      <c r="I979">
        <v>5.7</v>
      </c>
      <c r="J979">
        <v>38.5</v>
      </c>
      <c r="L979" t="s">
        <v>27</v>
      </c>
      <c r="N979" t="s">
        <v>27</v>
      </c>
      <c r="P979" t="s">
        <v>27</v>
      </c>
      <c r="Q979">
        <v>130</v>
      </c>
      <c r="R979">
        <v>20.92</v>
      </c>
      <c r="S979">
        <v>4.3</v>
      </c>
      <c r="T979">
        <v>4.5999999999999996</v>
      </c>
      <c r="U979" t="s">
        <v>35</v>
      </c>
      <c r="V979">
        <f t="shared" si="15"/>
        <v>0</v>
      </c>
    </row>
    <row r="980" spans="1:22" x14ac:dyDescent="0.3">
      <c r="A980" s="1">
        <v>45642</v>
      </c>
      <c r="B980" s="2">
        <v>0.75457175925925923</v>
      </c>
      <c r="C980" t="s">
        <v>2182</v>
      </c>
      <c r="D980" t="s">
        <v>84</v>
      </c>
      <c r="E980" t="s">
        <v>2183</v>
      </c>
      <c r="F980" t="s">
        <v>45</v>
      </c>
      <c r="G980" t="s">
        <v>373</v>
      </c>
      <c r="H980" t="s">
        <v>404</v>
      </c>
      <c r="I980">
        <v>10.7</v>
      </c>
      <c r="J980">
        <v>0</v>
      </c>
      <c r="K980">
        <v>0</v>
      </c>
      <c r="L980" t="s">
        <v>27</v>
      </c>
      <c r="M980">
        <v>1</v>
      </c>
      <c r="N980" t="s">
        <v>156</v>
      </c>
      <c r="O980">
        <v>0</v>
      </c>
      <c r="P980" t="s">
        <v>27</v>
      </c>
      <c r="Q980">
        <v>0</v>
      </c>
      <c r="R980">
        <v>0</v>
      </c>
      <c r="S980">
        <v>0</v>
      </c>
      <c r="T980">
        <v>0</v>
      </c>
      <c r="U980" t="s">
        <v>27</v>
      </c>
      <c r="V980">
        <f t="shared" si="15"/>
        <v>1</v>
      </c>
    </row>
    <row r="981" spans="1:22" x14ac:dyDescent="0.3">
      <c r="A981" s="1">
        <v>45394</v>
      </c>
      <c r="B981" s="2">
        <v>0.91954861111111108</v>
      </c>
      <c r="C981" t="s">
        <v>2184</v>
      </c>
      <c r="D981" t="s">
        <v>84</v>
      </c>
      <c r="E981" t="s">
        <v>2185</v>
      </c>
      <c r="F981" t="s">
        <v>50</v>
      </c>
      <c r="G981" t="s">
        <v>104</v>
      </c>
      <c r="H981" t="s">
        <v>641</v>
      </c>
      <c r="I981">
        <v>3.8</v>
      </c>
      <c r="J981">
        <v>0</v>
      </c>
      <c r="K981">
        <v>0</v>
      </c>
      <c r="L981" t="s">
        <v>27</v>
      </c>
      <c r="M981">
        <v>1</v>
      </c>
      <c r="N981" t="s">
        <v>105</v>
      </c>
      <c r="O981">
        <v>0</v>
      </c>
      <c r="P981" t="s">
        <v>27</v>
      </c>
      <c r="Q981">
        <v>0</v>
      </c>
      <c r="R981">
        <v>0</v>
      </c>
      <c r="S981">
        <v>0</v>
      </c>
      <c r="T981">
        <v>0</v>
      </c>
      <c r="U981" t="s">
        <v>27</v>
      </c>
      <c r="V981">
        <f t="shared" si="15"/>
        <v>1</v>
      </c>
    </row>
    <row r="982" spans="1:22" x14ac:dyDescent="0.3">
      <c r="A982" s="1">
        <v>45515</v>
      </c>
      <c r="B982" s="2">
        <v>0.93606481481481485</v>
      </c>
      <c r="C982" t="s">
        <v>2186</v>
      </c>
      <c r="D982" t="s">
        <v>37</v>
      </c>
      <c r="E982" t="s">
        <v>2187</v>
      </c>
      <c r="F982" t="s">
        <v>45</v>
      </c>
      <c r="G982" t="s">
        <v>40</v>
      </c>
      <c r="H982" t="s">
        <v>201</v>
      </c>
      <c r="I982">
        <v>14</v>
      </c>
      <c r="J982">
        <v>36.200000000000003</v>
      </c>
      <c r="K982">
        <v>0</v>
      </c>
      <c r="L982" t="s">
        <v>27</v>
      </c>
      <c r="M982">
        <v>0</v>
      </c>
      <c r="N982" t="s">
        <v>27</v>
      </c>
      <c r="O982">
        <v>0</v>
      </c>
      <c r="P982" t="s">
        <v>27</v>
      </c>
      <c r="Q982">
        <v>795</v>
      </c>
      <c r="R982">
        <v>19.559999999999999</v>
      </c>
      <c r="S982">
        <v>3.9</v>
      </c>
      <c r="T982">
        <v>4.2</v>
      </c>
      <c r="U982" t="s">
        <v>35</v>
      </c>
      <c r="V982">
        <f t="shared" si="15"/>
        <v>0</v>
      </c>
    </row>
    <row r="983" spans="1:22" x14ac:dyDescent="0.3">
      <c r="A983" s="1">
        <v>45583</v>
      </c>
      <c r="B983" s="2">
        <v>0.31026620370370372</v>
      </c>
      <c r="C983" t="s">
        <v>2188</v>
      </c>
      <c r="D983" t="s">
        <v>37</v>
      </c>
      <c r="E983" t="s">
        <v>2189</v>
      </c>
      <c r="F983" t="s">
        <v>50</v>
      </c>
      <c r="G983" t="s">
        <v>577</v>
      </c>
      <c r="H983" t="s">
        <v>257</v>
      </c>
      <c r="I983">
        <v>10.3</v>
      </c>
      <c r="J983">
        <v>20.399999999999999</v>
      </c>
      <c r="K983">
        <v>0</v>
      </c>
      <c r="L983" t="s">
        <v>27</v>
      </c>
      <c r="M983">
        <v>0</v>
      </c>
      <c r="N983" t="s">
        <v>27</v>
      </c>
      <c r="O983">
        <v>0</v>
      </c>
      <c r="P983" t="s">
        <v>27</v>
      </c>
      <c r="Q983">
        <v>304</v>
      </c>
      <c r="R983">
        <v>41.14</v>
      </c>
      <c r="S983">
        <v>4.7</v>
      </c>
      <c r="T983">
        <v>3.9</v>
      </c>
      <c r="U983" t="s">
        <v>75</v>
      </c>
      <c r="V983">
        <f t="shared" si="15"/>
        <v>0</v>
      </c>
    </row>
    <row r="984" spans="1:22" hidden="1" x14ac:dyDescent="0.3">
      <c r="A984" s="1">
        <v>45340</v>
      </c>
      <c r="B984" s="2">
        <v>0.24401620370370369</v>
      </c>
      <c r="C984" t="s">
        <v>2190</v>
      </c>
      <c r="D984" t="s">
        <v>37</v>
      </c>
      <c r="E984" t="s">
        <v>2191</v>
      </c>
      <c r="F984" t="s">
        <v>59</v>
      </c>
      <c r="G984" t="s">
        <v>114</v>
      </c>
      <c r="H984" t="s">
        <v>235</v>
      </c>
      <c r="I984">
        <v>14.7</v>
      </c>
      <c r="J984">
        <v>23.2</v>
      </c>
      <c r="L984" t="s">
        <v>27</v>
      </c>
      <c r="N984" t="s">
        <v>27</v>
      </c>
      <c r="P984" t="s">
        <v>27</v>
      </c>
      <c r="Q984">
        <v>147</v>
      </c>
      <c r="R984">
        <v>2.84</v>
      </c>
      <c r="S984">
        <v>3.7</v>
      </c>
      <c r="T984">
        <v>4.9000000000000004</v>
      </c>
      <c r="U984" t="s">
        <v>98</v>
      </c>
      <c r="V984">
        <f t="shared" si="15"/>
        <v>0</v>
      </c>
    </row>
    <row r="985" spans="1:22" hidden="1" x14ac:dyDescent="0.3">
      <c r="A985" s="1">
        <v>45503</v>
      </c>
      <c r="B985" s="2">
        <v>0.63364583333333335</v>
      </c>
      <c r="C985" t="s">
        <v>2192</v>
      </c>
      <c r="D985" t="s">
        <v>84</v>
      </c>
      <c r="E985" t="s">
        <v>2193</v>
      </c>
      <c r="F985" t="s">
        <v>59</v>
      </c>
      <c r="G985" t="s">
        <v>436</v>
      </c>
      <c r="H985" t="s">
        <v>82</v>
      </c>
      <c r="I985">
        <v>6.7</v>
      </c>
      <c r="L985" t="s">
        <v>27</v>
      </c>
      <c r="M985">
        <v>1</v>
      </c>
      <c r="N985" t="s">
        <v>105</v>
      </c>
      <c r="P985" t="s">
        <v>27</v>
      </c>
      <c r="U985" t="s">
        <v>27</v>
      </c>
      <c r="V985">
        <f t="shared" si="15"/>
        <v>1</v>
      </c>
    </row>
    <row r="986" spans="1:22" hidden="1" x14ac:dyDescent="0.3">
      <c r="A986" s="1">
        <v>45338</v>
      </c>
      <c r="B986" s="2">
        <v>0.61149305555555555</v>
      </c>
      <c r="C986" t="s">
        <v>2194</v>
      </c>
      <c r="D986" t="s">
        <v>37</v>
      </c>
      <c r="E986" t="s">
        <v>2195</v>
      </c>
      <c r="F986" t="s">
        <v>39</v>
      </c>
      <c r="G986" t="s">
        <v>55</v>
      </c>
      <c r="H986" t="s">
        <v>790</v>
      </c>
      <c r="I986">
        <v>4.8</v>
      </c>
      <c r="J986">
        <v>28.4</v>
      </c>
      <c r="L986" t="s">
        <v>27</v>
      </c>
      <c r="N986" t="s">
        <v>27</v>
      </c>
      <c r="P986" t="s">
        <v>27</v>
      </c>
      <c r="Q986">
        <v>215</v>
      </c>
      <c r="R986">
        <v>16.41</v>
      </c>
      <c r="S986">
        <v>4.2</v>
      </c>
      <c r="T986">
        <v>3.8</v>
      </c>
      <c r="U986" t="s">
        <v>35</v>
      </c>
      <c r="V986">
        <f t="shared" si="15"/>
        <v>0</v>
      </c>
    </row>
    <row r="987" spans="1:22" hidden="1" x14ac:dyDescent="0.3">
      <c r="A987" s="1">
        <v>45605</v>
      </c>
      <c r="B987" s="2">
        <v>0.51350694444444445</v>
      </c>
      <c r="C987" t="s">
        <v>2196</v>
      </c>
      <c r="D987" t="s">
        <v>29</v>
      </c>
      <c r="E987" t="s">
        <v>2197</v>
      </c>
      <c r="F987" t="s">
        <v>39</v>
      </c>
      <c r="G987" t="s">
        <v>236</v>
      </c>
      <c r="H987" t="s">
        <v>795</v>
      </c>
      <c r="I987">
        <v>7</v>
      </c>
      <c r="J987">
        <v>16.100000000000001</v>
      </c>
      <c r="L987" t="s">
        <v>27</v>
      </c>
      <c r="N987" t="s">
        <v>27</v>
      </c>
      <c r="O987">
        <v>1</v>
      </c>
      <c r="P987" t="s">
        <v>74</v>
      </c>
      <c r="Q987">
        <v>210</v>
      </c>
      <c r="R987">
        <v>18.11</v>
      </c>
      <c r="U987" t="s">
        <v>138</v>
      </c>
      <c r="V987">
        <f t="shared" si="15"/>
        <v>0</v>
      </c>
    </row>
    <row r="988" spans="1:22" x14ac:dyDescent="0.3">
      <c r="A988" s="1">
        <v>45307</v>
      </c>
      <c r="B988" s="2">
        <v>0.56329861111111112</v>
      </c>
      <c r="C988" t="s">
        <v>2198</v>
      </c>
      <c r="D988" t="s">
        <v>37</v>
      </c>
      <c r="E988" t="s">
        <v>2199</v>
      </c>
      <c r="F988" t="s">
        <v>50</v>
      </c>
      <c r="G988" t="s">
        <v>277</v>
      </c>
      <c r="H988" t="s">
        <v>417</v>
      </c>
      <c r="I988">
        <v>4.0999999999999996</v>
      </c>
      <c r="J988">
        <v>31.8</v>
      </c>
      <c r="K988">
        <v>0</v>
      </c>
      <c r="L988" t="s">
        <v>27</v>
      </c>
      <c r="M988">
        <v>0</v>
      </c>
      <c r="N988" t="s">
        <v>27</v>
      </c>
      <c r="O988">
        <v>0</v>
      </c>
      <c r="P988" t="s">
        <v>27</v>
      </c>
      <c r="Q988">
        <v>315</v>
      </c>
      <c r="R988">
        <v>33.14</v>
      </c>
      <c r="S988">
        <v>3.7</v>
      </c>
      <c r="T988">
        <v>4.3</v>
      </c>
      <c r="U988" t="s">
        <v>42</v>
      </c>
      <c r="V988">
        <f t="shared" si="15"/>
        <v>0</v>
      </c>
    </row>
    <row r="989" spans="1:22" x14ac:dyDescent="0.3">
      <c r="A989" s="1">
        <v>45350</v>
      </c>
      <c r="B989" s="2">
        <v>0.40156249999999999</v>
      </c>
      <c r="C989" t="s">
        <v>2200</v>
      </c>
      <c r="D989" t="s">
        <v>84</v>
      </c>
      <c r="E989" t="s">
        <v>2201</v>
      </c>
      <c r="F989" t="s">
        <v>45</v>
      </c>
      <c r="G989" t="s">
        <v>208</v>
      </c>
      <c r="H989" t="s">
        <v>640</v>
      </c>
      <c r="I989">
        <v>4.3</v>
      </c>
      <c r="J989">
        <v>0</v>
      </c>
      <c r="K989">
        <v>0</v>
      </c>
      <c r="L989" t="s">
        <v>27</v>
      </c>
      <c r="M989">
        <v>1</v>
      </c>
      <c r="N989" t="s">
        <v>105</v>
      </c>
      <c r="O989">
        <v>0</v>
      </c>
      <c r="P989" t="s">
        <v>27</v>
      </c>
      <c r="Q989">
        <v>0</v>
      </c>
      <c r="R989">
        <v>0</v>
      </c>
      <c r="S989">
        <v>0</v>
      </c>
      <c r="T989">
        <v>0</v>
      </c>
      <c r="U989" t="s">
        <v>27</v>
      </c>
      <c r="V989">
        <f t="shared" si="15"/>
        <v>1</v>
      </c>
    </row>
    <row r="990" spans="1:22" x14ac:dyDescent="0.3">
      <c r="A990" s="1">
        <v>45380</v>
      </c>
      <c r="B990" s="2">
        <v>0.60163194444444446</v>
      </c>
      <c r="C990" t="s">
        <v>2202</v>
      </c>
      <c r="D990" t="s">
        <v>107</v>
      </c>
      <c r="E990" t="s">
        <v>2203</v>
      </c>
      <c r="F990" t="s">
        <v>50</v>
      </c>
      <c r="G990" t="s">
        <v>254</v>
      </c>
      <c r="H990" t="s">
        <v>160</v>
      </c>
      <c r="I990">
        <v>9.5</v>
      </c>
      <c r="J990">
        <v>0</v>
      </c>
      <c r="K990">
        <v>1</v>
      </c>
      <c r="L990" t="s">
        <v>477</v>
      </c>
      <c r="M990">
        <v>0</v>
      </c>
      <c r="N990" t="s">
        <v>27</v>
      </c>
      <c r="O990">
        <v>0</v>
      </c>
      <c r="P990" t="s">
        <v>27</v>
      </c>
      <c r="Q990">
        <v>0</v>
      </c>
      <c r="R990">
        <v>0</v>
      </c>
      <c r="S990">
        <v>0</v>
      </c>
      <c r="T990">
        <v>0</v>
      </c>
      <c r="U990" t="s">
        <v>27</v>
      </c>
      <c r="V990">
        <f t="shared" si="15"/>
        <v>1</v>
      </c>
    </row>
    <row r="991" spans="1:22" x14ac:dyDescent="0.3">
      <c r="A991" s="1">
        <v>45484</v>
      </c>
      <c r="B991" s="2">
        <v>0.37800925925925927</v>
      </c>
      <c r="C991" t="s">
        <v>2204</v>
      </c>
      <c r="D991" t="s">
        <v>84</v>
      </c>
      <c r="E991" t="s">
        <v>2205</v>
      </c>
      <c r="F991" t="s">
        <v>45</v>
      </c>
      <c r="G991" t="s">
        <v>126</v>
      </c>
      <c r="H991" t="s">
        <v>110</v>
      </c>
      <c r="I991">
        <v>7.8</v>
      </c>
      <c r="J991">
        <v>0</v>
      </c>
      <c r="K991">
        <v>0</v>
      </c>
      <c r="L991" t="s">
        <v>27</v>
      </c>
      <c r="M991">
        <v>1</v>
      </c>
      <c r="N991" t="s">
        <v>324</v>
      </c>
      <c r="O991">
        <v>0</v>
      </c>
      <c r="P991" t="s">
        <v>27</v>
      </c>
      <c r="Q991">
        <v>0</v>
      </c>
      <c r="R991">
        <v>0</v>
      </c>
      <c r="S991">
        <v>0</v>
      </c>
      <c r="T991">
        <v>0</v>
      </c>
      <c r="U991" t="s">
        <v>27</v>
      </c>
      <c r="V991">
        <f t="shared" si="15"/>
        <v>1</v>
      </c>
    </row>
    <row r="992" spans="1:22" hidden="1" x14ac:dyDescent="0.3">
      <c r="A992" s="1">
        <v>45526</v>
      </c>
      <c r="B992" s="2">
        <v>0.7394560185185185</v>
      </c>
      <c r="C992" t="s">
        <v>2206</v>
      </c>
      <c r="D992" t="s">
        <v>37</v>
      </c>
      <c r="E992" t="s">
        <v>2207</v>
      </c>
      <c r="F992" t="s">
        <v>59</v>
      </c>
      <c r="G992" t="s">
        <v>310</v>
      </c>
      <c r="H992" t="s">
        <v>806</v>
      </c>
      <c r="I992">
        <v>12</v>
      </c>
      <c r="J992">
        <v>37.799999999999997</v>
      </c>
      <c r="L992" t="s">
        <v>27</v>
      </c>
      <c r="N992" t="s">
        <v>27</v>
      </c>
      <c r="P992" t="s">
        <v>27</v>
      </c>
      <c r="Q992">
        <v>737</v>
      </c>
      <c r="R992">
        <v>41.78</v>
      </c>
      <c r="S992">
        <v>4.4000000000000004</v>
      </c>
      <c r="T992">
        <v>3.7</v>
      </c>
      <c r="U992" t="s">
        <v>35</v>
      </c>
      <c r="V992">
        <f t="shared" si="15"/>
        <v>0</v>
      </c>
    </row>
    <row r="993" spans="1:22" x14ac:dyDescent="0.3">
      <c r="A993" s="1">
        <v>45522</v>
      </c>
      <c r="B993" s="2">
        <v>0.74254629629629632</v>
      </c>
      <c r="C993" t="s">
        <v>2208</v>
      </c>
      <c r="D993" t="s">
        <v>37</v>
      </c>
      <c r="E993" t="s">
        <v>2209</v>
      </c>
      <c r="F993" t="s">
        <v>45</v>
      </c>
      <c r="G993" t="s">
        <v>292</v>
      </c>
      <c r="H993" t="s">
        <v>188</v>
      </c>
      <c r="I993">
        <v>5</v>
      </c>
      <c r="J993">
        <v>44.3</v>
      </c>
      <c r="K993">
        <v>0</v>
      </c>
      <c r="L993" t="s">
        <v>27</v>
      </c>
      <c r="M993">
        <v>0</v>
      </c>
      <c r="N993" t="s">
        <v>27</v>
      </c>
      <c r="O993">
        <v>0</v>
      </c>
      <c r="P993" t="s">
        <v>27</v>
      </c>
      <c r="Q993">
        <v>109</v>
      </c>
      <c r="R993">
        <v>8.5500000000000007</v>
      </c>
      <c r="S993">
        <v>4.5999999999999996</v>
      </c>
      <c r="T993">
        <v>4.9000000000000004</v>
      </c>
      <c r="U993" t="s">
        <v>35</v>
      </c>
      <c r="V993">
        <f t="shared" si="15"/>
        <v>0</v>
      </c>
    </row>
    <row r="994" spans="1:22" hidden="1" x14ac:dyDescent="0.3">
      <c r="A994" s="1">
        <v>45592</v>
      </c>
      <c r="B994" s="2">
        <v>0.72265046296296298</v>
      </c>
      <c r="C994" t="s">
        <v>2210</v>
      </c>
      <c r="D994" t="s">
        <v>107</v>
      </c>
      <c r="E994" t="s">
        <v>2211</v>
      </c>
      <c r="F994" t="s">
        <v>59</v>
      </c>
      <c r="G994" t="s">
        <v>235</v>
      </c>
      <c r="H994" t="s">
        <v>787</v>
      </c>
      <c r="I994">
        <v>14</v>
      </c>
      <c r="K994">
        <v>1</v>
      </c>
      <c r="L994" t="s">
        <v>111</v>
      </c>
      <c r="N994" t="s">
        <v>27</v>
      </c>
      <c r="P994" t="s">
        <v>27</v>
      </c>
      <c r="U994" t="s">
        <v>27</v>
      </c>
      <c r="V994">
        <f t="shared" si="15"/>
        <v>1</v>
      </c>
    </row>
    <row r="995" spans="1:22" hidden="1" x14ac:dyDescent="0.3">
      <c r="A995" s="1">
        <v>45292</v>
      </c>
      <c r="B995" s="2">
        <v>0.75356481481481485</v>
      </c>
      <c r="C995" t="s">
        <v>2212</v>
      </c>
      <c r="D995" t="s">
        <v>37</v>
      </c>
      <c r="E995" t="s">
        <v>2213</v>
      </c>
      <c r="F995" t="s">
        <v>39</v>
      </c>
      <c r="G995" t="s">
        <v>461</v>
      </c>
      <c r="H995" t="s">
        <v>141</v>
      </c>
      <c r="I995">
        <v>3.8</v>
      </c>
      <c r="J995">
        <v>20.100000000000001</v>
      </c>
      <c r="L995" t="s">
        <v>27</v>
      </c>
      <c r="N995" t="s">
        <v>27</v>
      </c>
      <c r="P995" t="s">
        <v>27</v>
      </c>
      <c r="Q995">
        <v>142</v>
      </c>
      <c r="R995">
        <v>38.69</v>
      </c>
      <c r="S995">
        <v>4</v>
      </c>
      <c r="T995">
        <v>4.5</v>
      </c>
      <c r="U995" t="s">
        <v>98</v>
      </c>
      <c r="V995">
        <f t="shared" si="15"/>
        <v>0</v>
      </c>
    </row>
    <row r="996" spans="1:22" hidden="1" x14ac:dyDescent="0.3">
      <c r="A996" s="1">
        <v>45433</v>
      </c>
      <c r="B996" s="2">
        <v>0.44199074074074074</v>
      </c>
      <c r="C996" t="s">
        <v>2214</v>
      </c>
      <c r="D996" t="s">
        <v>37</v>
      </c>
      <c r="E996" t="s">
        <v>2215</v>
      </c>
      <c r="F996" t="s">
        <v>59</v>
      </c>
      <c r="G996" t="s">
        <v>507</v>
      </c>
      <c r="H996" t="s">
        <v>323</v>
      </c>
      <c r="I996">
        <v>7.3</v>
      </c>
      <c r="J996">
        <v>16.600000000000001</v>
      </c>
      <c r="L996" t="s">
        <v>27</v>
      </c>
      <c r="N996" t="s">
        <v>27</v>
      </c>
      <c r="P996" t="s">
        <v>27</v>
      </c>
      <c r="Q996">
        <v>415</v>
      </c>
      <c r="R996">
        <v>28.51</v>
      </c>
      <c r="S996">
        <v>4.3</v>
      </c>
      <c r="T996">
        <v>4.5999999999999996</v>
      </c>
      <c r="U996" t="s">
        <v>35</v>
      </c>
      <c r="V996">
        <f t="shared" si="15"/>
        <v>0</v>
      </c>
    </row>
    <row r="997" spans="1:22" hidden="1" x14ac:dyDescent="0.3">
      <c r="A997" s="1">
        <v>45556</v>
      </c>
      <c r="B997" s="2">
        <v>0.3258564814814815</v>
      </c>
      <c r="C997" t="s">
        <v>2216</v>
      </c>
      <c r="D997" t="s">
        <v>37</v>
      </c>
      <c r="E997" t="s">
        <v>2217</v>
      </c>
      <c r="F997" t="s">
        <v>31</v>
      </c>
      <c r="G997" t="s">
        <v>640</v>
      </c>
      <c r="H997" t="s">
        <v>310</v>
      </c>
      <c r="I997">
        <v>8.6999999999999993</v>
      </c>
      <c r="J997">
        <v>28.5</v>
      </c>
      <c r="L997" t="s">
        <v>27</v>
      </c>
      <c r="N997" t="s">
        <v>27</v>
      </c>
      <c r="P997" t="s">
        <v>27</v>
      </c>
      <c r="Q997">
        <v>329</v>
      </c>
      <c r="R997">
        <v>49</v>
      </c>
      <c r="S997">
        <v>4.2</v>
      </c>
      <c r="T997">
        <v>4.5999999999999996</v>
      </c>
      <c r="U997" t="s">
        <v>35</v>
      </c>
      <c r="V997">
        <f t="shared" si="15"/>
        <v>0</v>
      </c>
    </row>
    <row r="998" spans="1:22" hidden="1" x14ac:dyDescent="0.3">
      <c r="A998" s="1">
        <v>45351</v>
      </c>
      <c r="B998" s="2">
        <v>0.84309027777777779</v>
      </c>
      <c r="C998" t="s">
        <v>2218</v>
      </c>
      <c r="D998" t="s">
        <v>37</v>
      </c>
      <c r="E998" t="s">
        <v>2219</v>
      </c>
      <c r="F998" t="s">
        <v>39</v>
      </c>
      <c r="G998" t="s">
        <v>394</v>
      </c>
      <c r="H998" t="s">
        <v>56</v>
      </c>
      <c r="I998">
        <v>4.5</v>
      </c>
      <c r="J998">
        <v>16.2</v>
      </c>
      <c r="L998" t="s">
        <v>27</v>
      </c>
      <c r="N998" t="s">
        <v>27</v>
      </c>
      <c r="P998" t="s">
        <v>27</v>
      </c>
      <c r="Q998">
        <v>960</v>
      </c>
      <c r="R998">
        <v>15.82</v>
      </c>
      <c r="S998">
        <v>4.4000000000000004</v>
      </c>
      <c r="T998">
        <v>3.7</v>
      </c>
      <c r="U998" t="s">
        <v>35</v>
      </c>
      <c r="V998">
        <f t="shared" si="15"/>
        <v>0</v>
      </c>
    </row>
    <row r="999" spans="1:22" hidden="1" x14ac:dyDescent="0.3">
      <c r="A999" s="1">
        <v>45495</v>
      </c>
      <c r="B999" s="2">
        <v>0.4856597222222222</v>
      </c>
      <c r="C999" t="s">
        <v>2220</v>
      </c>
      <c r="D999" t="s">
        <v>37</v>
      </c>
      <c r="E999" t="s">
        <v>2221</v>
      </c>
      <c r="F999" t="s">
        <v>39</v>
      </c>
      <c r="G999" t="s">
        <v>46</v>
      </c>
      <c r="H999" t="s">
        <v>222</v>
      </c>
      <c r="I999">
        <v>4.4000000000000004</v>
      </c>
      <c r="J999">
        <v>28.1</v>
      </c>
      <c r="L999" t="s">
        <v>27</v>
      </c>
      <c r="N999" t="s">
        <v>27</v>
      </c>
      <c r="P999" t="s">
        <v>27</v>
      </c>
      <c r="Q999">
        <v>227</v>
      </c>
      <c r="R999">
        <v>46.75</v>
      </c>
      <c r="S999">
        <v>4.9000000000000004</v>
      </c>
      <c r="T999">
        <v>4.2</v>
      </c>
      <c r="U999" t="s">
        <v>35</v>
      </c>
      <c r="V999">
        <f t="shared" si="15"/>
        <v>0</v>
      </c>
    </row>
    <row r="1000" spans="1:22" hidden="1" x14ac:dyDescent="0.3">
      <c r="A1000" s="1">
        <v>45466</v>
      </c>
      <c r="B1000" s="2">
        <v>0.57809027777777777</v>
      </c>
      <c r="C1000" t="s">
        <v>2222</v>
      </c>
      <c r="D1000" t="s">
        <v>107</v>
      </c>
      <c r="E1000" t="s">
        <v>2223</v>
      </c>
      <c r="F1000" t="s">
        <v>31</v>
      </c>
      <c r="G1000" t="s">
        <v>337</v>
      </c>
      <c r="H1000" t="s">
        <v>701</v>
      </c>
      <c r="I1000">
        <v>19.600000000000001</v>
      </c>
      <c r="K1000">
        <v>1</v>
      </c>
      <c r="L1000" t="s">
        <v>211</v>
      </c>
      <c r="N1000" t="s">
        <v>27</v>
      </c>
      <c r="P1000" t="s">
        <v>27</v>
      </c>
      <c r="U1000" t="s">
        <v>27</v>
      </c>
      <c r="V1000">
        <f t="shared" si="15"/>
        <v>1</v>
      </c>
    </row>
    <row r="1001" spans="1:22" hidden="1" x14ac:dyDescent="0.3">
      <c r="A1001" s="1">
        <v>45448</v>
      </c>
      <c r="B1001" s="2">
        <v>0.57739583333333333</v>
      </c>
      <c r="C1001" t="s">
        <v>2224</v>
      </c>
      <c r="D1001" t="s">
        <v>37</v>
      </c>
      <c r="E1001" t="s">
        <v>2225</v>
      </c>
      <c r="F1001" t="s">
        <v>31</v>
      </c>
      <c r="G1001" t="s">
        <v>236</v>
      </c>
      <c r="H1001" t="s">
        <v>194</v>
      </c>
      <c r="I1001">
        <v>5</v>
      </c>
      <c r="J1001">
        <v>42</v>
      </c>
      <c r="L1001" t="s">
        <v>27</v>
      </c>
      <c r="N1001" t="s">
        <v>27</v>
      </c>
      <c r="P1001" t="s">
        <v>27</v>
      </c>
      <c r="Q1001">
        <v>450</v>
      </c>
      <c r="R1001">
        <v>17.940000000000001</v>
      </c>
      <c r="S1001">
        <v>4.5</v>
      </c>
      <c r="T1001">
        <v>4.2</v>
      </c>
      <c r="U1001" t="s">
        <v>75</v>
      </c>
      <c r="V1001">
        <f t="shared" si="15"/>
        <v>0</v>
      </c>
    </row>
    <row r="1002" spans="1:22" hidden="1" x14ac:dyDescent="0.3">
      <c r="A1002" s="1">
        <v>45614</v>
      </c>
      <c r="B1002" s="2">
        <v>5.226851851851852E-2</v>
      </c>
      <c r="C1002" t="s">
        <v>2226</v>
      </c>
      <c r="D1002" t="s">
        <v>107</v>
      </c>
      <c r="E1002" t="s">
        <v>2227</v>
      </c>
      <c r="F1002" t="s">
        <v>31</v>
      </c>
      <c r="G1002" t="s">
        <v>121</v>
      </c>
      <c r="H1002" t="s">
        <v>323</v>
      </c>
      <c r="I1002">
        <v>19.899999999999999</v>
      </c>
      <c r="K1002">
        <v>1</v>
      </c>
      <c r="L1002" t="s">
        <v>365</v>
      </c>
      <c r="N1002" t="s">
        <v>27</v>
      </c>
      <c r="P1002" t="s">
        <v>27</v>
      </c>
      <c r="U1002" t="s">
        <v>27</v>
      </c>
      <c r="V1002">
        <f t="shared" si="15"/>
        <v>1</v>
      </c>
    </row>
    <row r="1003" spans="1:22" hidden="1" x14ac:dyDescent="0.3">
      <c r="A1003" s="1">
        <v>45302</v>
      </c>
      <c r="B1003" s="2">
        <v>0.92054398148148153</v>
      </c>
      <c r="C1003" t="s">
        <v>2228</v>
      </c>
      <c r="D1003" t="s">
        <v>37</v>
      </c>
      <c r="E1003" t="s">
        <v>2229</v>
      </c>
      <c r="F1003" t="s">
        <v>31</v>
      </c>
      <c r="G1003" t="s">
        <v>790</v>
      </c>
      <c r="H1003" t="s">
        <v>141</v>
      </c>
      <c r="I1003">
        <v>11.4</v>
      </c>
      <c r="J1003">
        <v>41.1</v>
      </c>
      <c r="L1003" t="s">
        <v>27</v>
      </c>
      <c r="N1003" t="s">
        <v>27</v>
      </c>
      <c r="P1003" t="s">
        <v>27</v>
      </c>
      <c r="Q1003">
        <v>241</v>
      </c>
      <c r="R1003">
        <v>33.29</v>
      </c>
      <c r="S1003">
        <v>3.8</v>
      </c>
      <c r="T1003">
        <v>4.7</v>
      </c>
      <c r="U1003" t="s">
        <v>75</v>
      </c>
      <c r="V1003">
        <f t="shared" si="15"/>
        <v>0</v>
      </c>
    </row>
    <row r="1004" spans="1:22" x14ac:dyDescent="0.3">
      <c r="A1004" s="1">
        <v>45632</v>
      </c>
      <c r="B1004" s="2">
        <v>0.47675925925925927</v>
      </c>
      <c r="C1004" t="s">
        <v>2230</v>
      </c>
      <c r="D1004" t="s">
        <v>37</v>
      </c>
      <c r="E1004" t="s">
        <v>2231</v>
      </c>
      <c r="F1004" t="s">
        <v>50</v>
      </c>
      <c r="G1004" t="s">
        <v>118</v>
      </c>
      <c r="H1004" t="s">
        <v>46</v>
      </c>
      <c r="I1004">
        <v>7.7</v>
      </c>
      <c r="J1004">
        <v>42.6</v>
      </c>
      <c r="K1004">
        <v>0</v>
      </c>
      <c r="L1004" t="s">
        <v>27</v>
      </c>
      <c r="M1004">
        <v>0</v>
      </c>
      <c r="N1004" t="s">
        <v>27</v>
      </c>
      <c r="O1004">
        <v>0</v>
      </c>
      <c r="P1004" t="s">
        <v>27</v>
      </c>
      <c r="Q1004">
        <v>781</v>
      </c>
      <c r="R1004">
        <v>48.44</v>
      </c>
      <c r="S1004">
        <v>4.2</v>
      </c>
      <c r="T1004">
        <v>4.7</v>
      </c>
      <c r="U1004" t="s">
        <v>138</v>
      </c>
      <c r="V1004">
        <f t="shared" si="15"/>
        <v>0</v>
      </c>
    </row>
    <row r="1005" spans="1:22" hidden="1" x14ac:dyDescent="0.3">
      <c r="A1005" s="1">
        <v>45336</v>
      </c>
      <c r="B1005" s="2">
        <v>0.62788194444444445</v>
      </c>
      <c r="C1005" t="s">
        <v>2232</v>
      </c>
      <c r="D1005" t="s">
        <v>37</v>
      </c>
      <c r="E1005" t="s">
        <v>2233</v>
      </c>
      <c r="F1005" t="s">
        <v>135</v>
      </c>
      <c r="G1005" t="s">
        <v>60</v>
      </c>
      <c r="H1005" t="s">
        <v>33</v>
      </c>
      <c r="I1005">
        <v>14.3</v>
      </c>
      <c r="J1005">
        <v>26</v>
      </c>
      <c r="L1005" t="s">
        <v>27</v>
      </c>
      <c r="N1005" t="s">
        <v>27</v>
      </c>
      <c r="P1005" t="s">
        <v>27</v>
      </c>
      <c r="Q1005">
        <v>284</v>
      </c>
      <c r="R1005">
        <v>16.97</v>
      </c>
      <c r="S1005">
        <v>3.6</v>
      </c>
      <c r="T1005">
        <v>4.7</v>
      </c>
      <c r="U1005" t="s">
        <v>35</v>
      </c>
      <c r="V1005">
        <f t="shared" si="15"/>
        <v>0</v>
      </c>
    </row>
    <row r="1006" spans="1:22" x14ac:dyDescent="0.3">
      <c r="A1006" s="1">
        <v>45441</v>
      </c>
      <c r="B1006" s="2">
        <v>5.3854166666666668E-2</v>
      </c>
      <c r="C1006" t="s">
        <v>2234</v>
      </c>
      <c r="D1006" t="s">
        <v>84</v>
      </c>
      <c r="E1006" t="s">
        <v>2235</v>
      </c>
      <c r="F1006" t="s">
        <v>50</v>
      </c>
      <c r="G1006" t="s">
        <v>194</v>
      </c>
      <c r="H1006" t="s">
        <v>101</v>
      </c>
      <c r="I1006">
        <v>6.8</v>
      </c>
      <c r="J1006">
        <v>0</v>
      </c>
      <c r="K1006">
        <v>0</v>
      </c>
      <c r="L1006" t="s">
        <v>27</v>
      </c>
      <c r="M1006">
        <v>1</v>
      </c>
      <c r="N1006" t="s">
        <v>156</v>
      </c>
      <c r="O1006">
        <v>0</v>
      </c>
      <c r="P1006" t="s">
        <v>27</v>
      </c>
      <c r="Q1006">
        <v>0</v>
      </c>
      <c r="R1006">
        <v>0</v>
      </c>
      <c r="S1006">
        <v>0</v>
      </c>
      <c r="T1006">
        <v>0</v>
      </c>
      <c r="U1006" t="s">
        <v>27</v>
      </c>
      <c r="V1006">
        <f t="shared" si="15"/>
        <v>1</v>
      </c>
    </row>
    <row r="1007" spans="1:22" hidden="1" x14ac:dyDescent="0.3">
      <c r="A1007" s="1">
        <v>45367</v>
      </c>
      <c r="B1007" s="2">
        <v>0.81364583333333329</v>
      </c>
      <c r="C1007" t="s">
        <v>2236</v>
      </c>
      <c r="D1007" t="s">
        <v>84</v>
      </c>
      <c r="E1007" t="s">
        <v>2237</v>
      </c>
      <c r="F1007" t="s">
        <v>39</v>
      </c>
      <c r="G1007" t="s">
        <v>473</v>
      </c>
      <c r="H1007" t="s">
        <v>677</v>
      </c>
      <c r="I1007">
        <v>3.8</v>
      </c>
      <c r="L1007" t="s">
        <v>27</v>
      </c>
      <c r="M1007">
        <v>1</v>
      </c>
      <c r="N1007" t="s">
        <v>324</v>
      </c>
      <c r="P1007" t="s">
        <v>27</v>
      </c>
      <c r="U1007" t="s">
        <v>27</v>
      </c>
      <c r="V1007">
        <f t="shared" si="15"/>
        <v>1</v>
      </c>
    </row>
    <row r="1008" spans="1:22" hidden="1" x14ac:dyDescent="0.3">
      <c r="A1008" s="1">
        <v>45393</v>
      </c>
      <c r="B1008" s="2">
        <v>0.42074074074074075</v>
      </c>
      <c r="C1008" t="s">
        <v>2238</v>
      </c>
      <c r="D1008" t="s">
        <v>84</v>
      </c>
      <c r="E1008" t="s">
        <v>2239</v>
      </c>
      <c r="F1008" t="s">
        <v>39</v>
      </c>
      <c r="G1008" t="s">
        <v>370</v>
      </c>
      <c r="H1008" t="s">
        <v>110</v>
      </c>
      <c r="I1008">
        <v>9.4</v>
      </c>
      <c r="L1008" t="s">
        <v>27</v>
      </c>
      <c r="M1008">
        <v>1</v>
      </c>
      <c r="N1008" t="s">
        <v>324</v>
      </c>
      <c r="P1008" t="s">
        <v>27</v>
      </c>
      <c r="U1008" t="s">
        <v>27</v>
      </c>
      <c r="V1008">
        <f t="shared" si="15"/>
        <v>1</v>
      </c>
    </row>
    <row r="1009" spans="1:22" x14ac:dyDescent="0.3">
      <c r="A1009" s="1">
        <v>45650</v>
      </c>
      <c r="B1009" s="2">
        <v>0.43106481481481479</v>
      </c>
      <c r="C1009" t="s">
        <v>2240</v>
      </c>
      <c r="D1009" t="s">
        <v>37</v>
      </c>
      <c r="E1009" t="s">
        <v>2241</v>
      </c>
      <c r="F1009" t="s">
        <v>50</v>
      </c>
      <c r="G1009" t="s">
        <v>87</v>
      </c>
      <c r="H1009" t="s">
        <v>879</v>
      </c>
      <c r="I1009">
        <v>5</v>
      </c>
      <c r="J1009">
        <v>32.6</v>
      </c>
      <c r="K1009">
        <v>0</v>
      </c>
      <c r="L1009" t="s">
        <v>27</v>
      </c>
      <c r="M1009">
        <v>0</v>
      </c>
      <c r="N1009" t="s">
        <v>27</v>
      </c>
      <c r="O1009">
        <v>0</v>
      </c>
      <c r="P1009" t="s">
        <v>27</v>
      </c>
      <c r="Q1009">
        <v>245</v>
      </c>
      <c r="R1009">
        <v>12.28</v>
      </c>
      <c r="S1009">
        <v>4.0999999999999996</v>
      </c>
      <c r="T1009">
        <v>4.2</v>
      </c>
      <c r="U1009" t="s">
        <v>75</v>
      </c>
      <c r="V1009">
        <f t="shared" si="15"/>
        <v>0</v>
      </c>
    </row>
    <row r="1010" spans="1:22" hidden="1" x14ac:dyDescent="0.3">
      <c r="A1010" s="1">
        <v>45629</v>
      </c>
      <c r="B1010" s="2">
        <v>0.47953703703703704</v>
      </c>
      <c r="C1010" t="s">
        <v>2242</v>
      </c>
      <c r="D1010" t="s">
        <v>107</v>
      </c>
      <c r="E1010" t="s">
        <v>2243</v>
      </c>
      <c r="F1010" t="s">
        <v>59</v>
      </c>
      <c r="G1010" t="s">
        <v>197</v>
      </c>
      <c r="H1010" t="s">
        <v>226</v>
      </c>
      <c r="I1010">
        <v>19.2</v>
      </c>
      <c r="K1010">
        <v>1</v>
      </c>
      <c r="L1010" t="s">
        <v>407</v>
      </c>
      <c r="N1010" t="s">
        <v>27</v>
      </c>
      <c r="P1010" t="s">
        <v>27</v>
      </c>
      <c r="U1010" t="s">
        <v>27</v>
      </c>
      <c r="V1010">
        <f t="shared" si="15"/>
        <v>1</v>
      </c>
    </row>
    <row r="1011" spans="1:22" hidden="1" x14ac:dyDescent="0.3">
      <c r="A1011" s="1">
        <v>45602</v>
      </c>
      <c r="B1011" s="2">
        <v>2.3946759259259258E-2</v>
      </c>
      <c r="C1011" t="s">
        <v>2244</v>
      </c>
      <c r="D1011" t="s">
        <v>37</v>
      </c>
      <c r="E1011" t="s">
        <v>2245</v>
      </c>
      <c r="F1011" t="s">
        <v>59</v>
      </c>
      <c r="G1011" t="s">
        <v>922</v>
      </c>
      <c r="H1011" t="s">
        <v>225</v>
      </c>
      <c r="I1011">
        <v>3.2</v>
      </c>
      <c r="J1011">
        <v>24.9</v>
      </c>
      <c r="L1011" t="s">
        <v>27</v>
      </c>
      <c r="N1011" t="s">
        <v>27</v>
      </c>
      <c r="P1011" t="s">
        <v>27</v>
      </c>
      <c r="Q1011">
        <v>184</v>
      </c>
      <c r="R1011">
        <v>45.91</v>
      </c>
      <c r="S1011">
        <v>4.3</v>
      </c>
      <c r="T1011">
        <v>4.3</v>
      </c>
      <c r="U1011" t="s">
        <v>75</v>
      </c>
      <c r="V1011">
        <f t="shared" si="15"/>
        <v>0</v>
      </c>
    </row>
    <row r="1012" spans="1:22" x14ac:dyDescent="0.3">
      <c r="A1012" s="1">
        <v>45473</v>
      </c>
      <c r="B1012" s="2">
        <v>0.95166666666666666</v>
      </c>
      <c r="C1012" t="s">
        <v>2246</v>
      </c>
      <c r="D1012" t="s">
        <v>37</v>
      </c>
      <c r="E1012" t="s">
        <v>2247</v>
      </c>
      <c r="F1012" t="s">
        <v>50</v>
      </c>
      <c r="G1012" t="s">
        <v>214</v>
      </c>
      <c r="H1012" t="s">
        <v>97</v>
      </c>
      <c r="I1012">
        <v>12.3</v>
      </c>
      <c r="J1012">
        <v>23.3</v>
      </c>
      <c r="K1012">
        <v>0</v>
      </c>
      <c r="L1012" t="s">
        <v>27</v>
      </c>
      <c r="M1012">
        <v>0</v>
      </c>
      <c r="N1012" t="s">
        <v>27</v>
      </c>
      <c r="O1012">
        <v>0</v>
      </c>
      <c r="P1012" t="s">
        <v>27</v>
      </c>
      <c r="Q1012">
        <v>516</v>
      </c>
      <c r="R1012">
        <v>48.33</v>
      </c>
      <c r="S1012">
        <v>4.2</v>
      </c>
      <c r="T1012">
        <v>4.8</v>
      </c>
      <c r="U1012" t="s">
        <v>35</v>
      </c>
      <c r="V1012">
        <f t="shared" si="15"/>
        <v>0</v>
      </c>
    </row>
    <row r="1013" spans="1:22" x14ac:dyDescent="0.3">
      <c r="A1013" s="1">
        <v>45609</v>
      </c>
      <c r="B1013" s="2">
        <v>0.91012731481481479</v>
      </c>
      <c r="C1013" t="s">
        <v>2248</v>
      </c>
      <c r="D1013" t="s">
        <v>107</v>
      </c>
      <c r="E1013" t="s">
        <v>2249</v>
      </c>
      <c r="F1013" t="s">
        <v>50</v>
      </c>
      <c r="G1013" t="s">
        <v>207</v>
      </c>
      <c r="H1013" t="s">
        <v>159</v>
      </c>
      <c r="I1013">
        <v>8.1</v>
      </c>
      <c r="J1013">
        <v>0</v>
      </c>
      <c r="K1013">
        <v>1</v>
      </c>
      <c r="L1013" t="s">
        <v>407</v>
      </c>
      <c r="M1013">
        <v>0</v>
      </c>
      <c r="N1013" t="s">
        <v>27</v>
      </c>
      <c r="O1013">
        <v>0</v>
      </c>
      <c r="P1013" t="s">
        <v>27</v>
      </c>
      <c r="Q1013">
        <v>0</v>
      </c>
      <c r="R1013">
        <v>0</v>
      </c>
      <c r="S1013">
        <v>0</v>
      </c>
      <c r="T1013">
        <v>0</v>
      </c>
      <c r="U1013" t="s">
        <v>27</v>
      </c>
      <c r="V1013">
        <f t="shared" si="15"/>
        <v>1</v>
      </c>
    </row>
    <row r="1014" spans="1:22" hidden="1" x14ac:dyDescent="0.3">
      <c r="A1014" s="1">
        <v>45337</v>
      </c>
      <c r="B1014" s="2">
        <v>0.82379629629629625</v>
      </c>
      <c r="C1014" t="s">
        <v>2250</v>
      </c>
      <c r="D1014" t="s">
        <v>37</v>
      </c>
      <c r="E1014" t="s">
        <v>2251</v>
      </c>
      <c r="F1014" t="s">
        <v>31</v>
      </c>
      <c r="G1014" t="s">
        <v>79</v>
      </c>
      <c r="H1014" t="s">
        <v>572</v>
      </c>
      <c r="I1014">
        <v>7.5</v>
      </c>
      <c r="J1014">
        <v>44.8</v>
      </c>
      <c r="L1014" t="s">
        <v>27</v>
      </c>
      <c r="N1014" t="s">
        <v>27</v>
      </c>
      <c r="P1014" t="s">
        <v>27</v>
      </c>
      <c r="Q1014">
        <v>315</v>
      </c>
      <c r="R1014">
        <v>14.16</v>
      </c>
      <c r="S1014">
        <v>3.8</v>
      </c>
      <c r="T1014">
        <v>5</v>
      </c>
      <c r="U1014" t="s">
        <v>35</v>
      </c>
      <c r="V1014">
        <f t="shared" si="15"/>
        <v>0</v>
      </c>
    </row>
    <row r="1015" spans="1:22" hidden="1" x14ac:dyDescent="0.3">
      <c r="A1015" s="1">
        <v>45465</v>
      </c>
      <c r="B1015" s="2">
        <v>0.48439814814814813</v>
      </c>
      <c r="C1015" t="s">
        <v>2252</v>
      </c>
      <c r="D1015" t="s">
        <v>37</v>
      </c>
      <c r="E1015" t="s">
        <v>2253</v>
      </c>
      <c r="F1015" t="s">
        <v>39</v>
      </c>
      <c r="G1015" t="s">
        <v>652</v>
      </c>
      <c r="H1015" t="s">
        <v>136</v>
      </c>
      <c r="I1015">
        <v>4.8</v>
      </c>
      <c r="J1015">
        <v>15.9</v>
      </c>
      <c r="L1015" t="s">
        <v>27</v>
      </c>
      <c r="N1015" t="s">
        <v>27</v>
      </c>
      <c r="P1015" t="s">
        <v>27</v>
      </c>
      <c r="Q1015">
        <v>686</v>
      </c>
      <c r="R1015">
        <v>26.44</v>
      </c>
      <c r="S1015">
        <v>4</v>
      </c>
      <c r="T1015">
        <v>4.9000000000000004</v>
      </c>
      <c r="U1015" t="s">
        <v>35</v>
      </c>
      <c r="V1015">
        <f t="shared" si="15"/>
        <v>0</v>
      </c>
    </row>
    <row r="1016" spans="1:22" hidden="1" x14ac:dyDescent="0.3">
      <c r="A1016" s="1">
        <v>45427</v>
      </c>
      <c r="B1016" s="2">
        <v>0.44217592592592592</v>
      </c>
      <c r="C1016" t="s">
        <v>2254</v>
      </c>
      <c r="D1016" t="s">
        <v>84</v>
      </c>
      <c r="E1016" t="s">
        <v>2255</v>
      </c>
      <c r="F1016" t="s">
        <v>31</v>
      </c>
      <c r="G1016" t="s">
        <v>52</v>
      </c>
      <c r="H1016" t="s">
        <v>236</v>
      </c>
      <c r="I1016">
        <v>6.9</v>
      </c>
      <c r="L1016" t="s">
        <v>27</v>
      </c>
      <c r="M1016">
        <v>1</v>
      </c>
      <c r="N1016" t="s">
        <v>88</v>
      </c>
      <c r="P1016" t="s">
        <v>27</v>
      </c>
      <c r="U1016" t="s">
        <v>27</v>
      </c>
      <c r="V1016">
        <f t="shared" si="15"/>
        <v>1</v>
      </c>
    </row>
    <row r="1017" spans="1:22" hidden="1" x14ac:dyDescent="0.3">
      <c r="A1017" s="1">
        <v>45560</v>
      </c>
      <c r="B1017" s="2">
        <v>0.75043981481481481</v>
      </c>
      <c r="C1017" t="s">
        <v>2256</v>
      </c>
      <c r="D1017" t="s">
        <v>22</v>
      </c>
      <c r="E1017" t="s">
        <v>2257</v>
      </c>
      <c r="F1017" t="s">
        <v>31</v>
      </c>
      <c r="G1017" t="s">
        <v>436</v>
      </c>
      <c r="H1017" t="s">
        <v>342</v>
      </c>
      <c r="L1017" t="s">
        <v>27</v>
      </c>
      <c r="N1017" t="s">
        <v>27</v>
      </c>
      <c r="P1017" t="s">
        <v>27</v>
      </c>
      <c r="U1017" t="s">
        <v>27</v>
      </c>
      <c r="V1017">
        <f t="shared" si="15"/>
        <v>0</v>
      </c>
    </row>
    <row r="1018" spans="1:22" hidden="1" x14ac:dyDescent="0.3">
      <c r="A1018" s="1">
        <v>45476</v>
      </c>
      <c r="B1018" s="2">
        <v>0.24047453703703703</v>
      </c>
      <c r="C1018" t="s">
        <v>2258</v>
      </c>
      <c r="D1018" t="s">
        <v>84</v>
      </c>
      <c r="E1018" t="s">
        <v>2259</v>
      </c>
      <c r="F1018" t="s">
        <v>24</v>
      </c>
      <c r="G1018" t="s">
        <v>257</v>
      </c>
      <c r="H1018" t="s">
        <v>33</v>
      </c>
      <c r="I1018">
        <v>4</v>
      </c>
      <c r="L1018" t="s">
        <v>27</v>
      </c>
      <c r="M1018">
        <v>1</v>
      </c>
      <c r="N1018" t="s">
        <v>105</v>
      </c>
      <c r="P1018" t="s">
        <v>27</v>
      </c>
      <c r="U1018" t="s">
        <v>27</v>
      </c>
      <c r="V1018">
        <f t="shared" si="15"/>
        <v>1</v>
      </c>
    </row>
    <row r="1019" spans="1:22" x14ac:dyDescent="0.3">
      <c r="A1019" s="1">
        <v>45407</v>
      </c>
      <c r="B1019" s="2">
        <v>0.89311342592592591</v>
      </c>
      <c r="C1019" t="s">
        <v>2260</v>
      </c>
      <c r="D1019" t="s">
        <v>37</v>
      </c>
      <c r="E1019" t="s">
        <v>2261</v>
      </c>
      <c r="F1019" t="s">
        <v>50</v>
      </c>
      <c r="G1019" t="s">
        <v>795</v>
      </c>
      <c r="H1019" t="s">
        <v>949</v>
      </c>
      <c r="I1019">
        <v>14.7</v>
      </c>
      <c r="J1019">
        <v>42.2</v>
      </c>
      <c r="K1019">
        <v>0</v>
      </c>
      <c r="L1019" t="s">
        <v>27</v>
      </c>
      <c r="M1019">
        <v>0</v>
      </c>
      <c r="N1019" t="s">
        <v>27</v>
      </c>
      <c r="O1019">
        <v>0</v>
      </c>
      <c r="P1019" t="s">
        <v>27</v>
      </c>
      <c r="Q1019">
        <v>203</v>
      </c>
      <c r="R1019">
        <v>40.61</v>
      </c>
      <c r="S1019">
        <v>4.3</v>
      </c>
      <c r="T1019">
        <v>5</v>
      </c>
      <c r="U1019" t="s">
        <v>98</v>
      </c>
      <c r="V1019">
        <f t="shared" si="15"/>
        <v>0</v>
      </c>
    </row>
    <row r="1020" spans="1:22" hidden="1" x14ac:dyDescent="0.3">
      <c r="A1020" s="1">
        <v>45535</v>
      </c>
      <c r="B1020" s="2">
        <v>0.69900462962962961</v>
      </c>
      <c r="C1020" t="s">
        <v>2262</v>
      </c>
      <c r="D1020" t="s">
        <v>37</v>
      </c>
      <c r="E1020" t="s">
        <v>2263</v>
      </c>
      <c r="F1020" t="s">
        <v>24</v>
      </c>
      <c r="G1020" t="s">
        <v>241</v>
      </c>
      <c r="H1020" t="s">
        <v>342</v>
      </c>
      <c r="I1020">
        <v>10</v>
      </c>
      <c r="J1020">
        <v>20.8</v>
      </c>
      <c r="L1020" t="s">
        <v>27</v>
      </c>
      <c r="N1020" t="s">
        <v>27</v>
      </c>
      <c r="P1020" t="s">
        <v>27</v>
      </c>
      <c r="Q1020">
        <v>332</v>
      </c>
      <c r="R1020">
        <v>22.06</v>
      </c>
      <c r="S1020">
        <v>4.2</v>
      </c>
      <c r="T1020">
        <v>4.7</v>
      </c>
      <c r="U1020" t="s">
        <v>35</v>
      </c>
      <c r="V1020">
        <f t="shared" si="15"/>
        <v>0</v>
      </c>
    </row>
    <row r="1021" spans="1:22" hidden="1" x14ac:dyDescent="0.3">
      <c r="A1021" s="1">
        <v>45353</v>
      </c>
      <c r="B1021" s="2">
        <v>0.51265046296296302</v>
      </c>
      <c r="C1021" t="s">
        <v>2264</v>
      </c>
      <c r="D1021" t="s">
        <v>37</v>
      </c>
      <c r="E1021" t="s">
        <v>2265</v>
      </c>
      <c r="F1021" t="s">
        <v>39</v>
      </c>
      <c r="G1021" t="s">
        <v>61</v>
      </c>
      <c r="H1021" t="s">
        <v>82</v>
      </c>
      <c r="I1021">
        <v>12.9</v>
      </c>
      <c r="J1021">
        <v>37.4</v>
      </c>
      <c r="L1021" t="s">
        <v>27</v>
      </c>
      <c r="N1021" t="s">
        <v>27</v>
      </c>
      <c r="P1021" t="s">
        <v>27</v>
      </c>
      <c r="Q1021">
        <v>326</v>
      </c>
      <c r="R1021">
        <v>32.21</v>
      </c>
      <c r="S1021">
        <v>4.4000000000000004</v>
      </c>
      <c r="T1021">
        <v>4.9000000000000004</v>
      </c>
      <c r="U1021" t="s">
        <v>35</v>
      </c>
      <c r="V1021">
        <f t="shared" si="15"/>
        <v>0</v>
      </c>
    </row>
    <row r="1022" spans="1:22" hidden="1" x14ac:dyDescent="0.3">
      <c r="A1022" s="1">
        <v>45461</v>
      </c>
      <c r="B1022" s="2">
        <v>0.36288194444444444</v>
      </c>
      <c r="C1022" t="s">
        <v>2266</v>
      </c>
      <c r="D1022" t="s">
        <v>37</v>
      </c>
      <c r="E1022" t="s">
        <v>2267</v>
      </c>
      <c r="F1022" t="s">
        <v>31</v>
      </c>
      <c r="G1022" t="s">
        <v>33</v>
      </c>
      <c r="H1022" t="s">
        <v>518</v>
      </c>
      <c r="I1022">
        <v>11.4</v>
      </c>
      <c r="J1022">
        <v>39.799999999999997</v>
      </c>
      <c r="L1022" t="s">
        <v>27</v>
      </c>
      <c r="N1022" t="s">
        <v>27</v>
      </c>
      <c r="P1022" t="s">
        <v>27</v>
      </c>
      <c r="Q1022">
        <v>159</v>
      </c>
      <c r="R1022">
        <v>33.07</v>
      </c>
      <c r="S1022">
        <v>4.0999999999999996</v>
      </c>
      <c r="T1022">
        <v>4.5</v>
      </c>
      <c r="U1022" t="s">
        <v>138</v>
      </c>
      <c r="V1022">
        <f t="shared" si="15"/>
        <v>0</v>
      </c>
    </row>
    <row r="1023" spans="1:22" hidden="1" x14ac:dyDescent="0.3">
      <c r="A1023" s="1">
        <v>45401</v>
      </c>
      <c r="B1023" s="2">
        <v>0.69107638888888889</v>
      </c>
      <c r="C1023" t="s">
        <v>2268</v>
      </c>
      <c r="D1023" t="s">
        <v>84</v>
      </c>
      <c r="E1023" t="s">
        <v>2269</v>
      </c>
      <c r="F1023" t="s">
        <v>39</v>
      </c>
      <c r="G1023" t="s">
        <v>364</v>
      </c>
      <c r="H1023" t="s">
        <v>101</v>
      </c>
      <c r="I1023">
        <v>5.8</v>
      </c>
      <c r="L1023" t="s">
        <v>27</v>
      </c>
      <c r="M1023">
        <v>1</v>
      </c>
      <c r="N1023" t="s">
        <v>105</v>
      </c>
      <c r="P1023" t="s">
        <v>27</v>
      </c>
      <c r="U1023" t="s">
        <v>27</v>
      </c>
      <c r="V1023">
        <f t="shared" si="15"/>
        <v>1</v>
      </c>
    </row>
    <row r="1024" spans="1:22" x14ac:dyDescent="0.3">
      <c r="A1024" s="1">
        <v>45343</v>
      </c>
      <c r="B1024" s="2">
        <v>0.83293981481481483</v>
      </c>
      <c r="C1024" t="s">
        <v>2270</v>
      </c>
      <c r="D1024" t="s">
        <v>37</v>
      </c>
      <c r="E1024" t="s">
        <v>2271</v>
      </c>
      <c r="F1024" t="s">
        <v>45</v>
      </c>
      <c r="G1024" t="s">
        <v>680</v>
      </c>
      <c r="H1024" t="s">
        <v>652</v>
      </c>
      <c r="I1024">
        <v>7.5</v>
      </c>
      <c r="J1024">
        <v>41.2</v>
      </c>
      <c r="K1024">
        <v>0</v>
      </c>
      <c r="L1024" t="s">
        <v>27</v>
      </c>
      <c r="M1024">
        <v>0</v>
      </c>
      <c r="N1024" t="s">
        <v>27</v>
      </c>
      <c r="O1024">
        <v>0</v>
      </c>
      <c r="P1024" t="s">
        <v>27</v>
      </c>
      <c r="Q1024">
        <v>325</v>
      </c>
      <c r="R1024">
        <v>4.01</v>
      </c>
      <c r="S1024">
        <v>4.9000000000000004</v>
      </c>
      <c r="T1024">
        <v>4.2</v>
      </c>
      <c r="U1024" t="s">
        <v>35</v>
      </c>
      <c r="V1024">
        <f t="shared" si="15"/>
        <v>0</v>
      </c>
    </row>
    <row r="1025" spans="1:22" hidden="1" x14ac:dyDescent="0.3">
      <c r="A1025" s="1">
        <v>45451</v>
      </c>
      <c r="B1025" s="2">
        <v>0.7525694444444444</v>
      </c>
      <c r="C1025" t="s">
        <v>2272</v>
      </c>
      <c r="D1025" t="s">
        <v>84</v>
      </c>
      <c r="E1025" t="s">
        <v>2273</v>
      </c>
      <c r="F1025" t="s">
        <v>59</v>
      </c>
      <c r="G1025" t="s">
        <v>600</v>
      </c>
      <c r="H1025" t="s">
        <v>523</v>
      </c>
      <c r="I1025">
        <v>3.9</v>
      </c>
      <c r="L1025" t="s">
        <v>27</v>
      </c>
      <c r="M1025">
        <v>1</v>
      </c>
      <c r="N1025" t="s">
        <v>105</v>
      </c>
      <c r="P1025" t="s">
        <v>27</v>
      </c>
      <c r="U1025" t="s">
        <v>27</v>
      </c>
      <c r="V1025">
        <f t="shared" si="15"/>
        <v>1</v>
      </c>
    </row>
    <row r="1026" spans="1:22" hidden="1" x14ac:dyDescent="0.3">
      <c r="A1026" s="1">
        <v>45417</v>
      </c>
      <c r="B1026" s="2">
        <v>0.49951388888888887</v>
      </c>
      <c r="C1026" t="s">
        <v>2274</v>
      </c>
      <c r="D1026" t="s">
        <v>29</v>
      </c>
      <c r="E1026" t="s">
        <v>2275</v>
      </c>
      <c r="F1026" t="s">
        <v>24</v>
      </c>
      <c r="G1026" t="s">
        <v>180</v>
      </c>
      <c r="H1026" t="s">
        <v>280</v>
      </c>
      <c r="I1026">
        <v>9.9</v>
      </c>
      <c r="J1026">
        <v>22.9</v>
      </c>
      <c r="L1026" t="s">
        <v>27</v>
      </c>
      <c r="N1026" t="s">
        <v>27</v>
      </c>
      <c r="O1026">
        <v>1</v>
      </c>
      <c r="P1026" t="s">
        <v>289</v>
      </c>
      <c r="Q1026">
        <v>685</v>
      </c>
      <c r="R1026">
        <v>2.14</v>
      </c>
      <c r="U1026" t="s">
        <v>35</v>
      </c>
      <c r="V1026">
        <f t="shared" ref="V1026:V1089" si="16">SUM(K1026,M1026)</f>
        <v>0</v>
      </c>
    </row>
    <row r="1027" spans="1:22" x14ac:dyDescent="0.3">
      <c r="A1027" s="1">
        <v>45552</v>
      </c>
      <c r="B1027" s="2">
        <v>0.59027777777777779</v>
      </c>
      <c r="C1027" t="s">
        <v>2276</v>
      </c>
      <c r="D1027" t="s">
        <v>84</v>
      </c>
      <c r="E1027" t="s">
        <v>2277</v>
      </c>
      <c r="F1027" t="s">
        <v>50</v>
      </c>
      <c r="G1027" t="s">
        <v>129</v>
      </c>
      <c r="H1027" t="s">
        <v>126</v>
      </c>
      <c r="I1027">
        <v>3.3</v>
      </c>
      <c r="J1027">
        <v>0</v>
      </c>
      <c r="K1027">
        <v>0</v>
      </c>
      <c r="L1027" t="s">
        <v>27</v>
      </c>
      <c r="M1027">
        <v>1</v>
      </c>
      <c r="N1027" t="s">
        <v>324</v>
      </c>
      <c r="O1027">
        <v>0</v>
      </c>
      <c r="P1027" t="s">
        <v>27</v>
      </c>
      <c r="Q1027">
        <v>0</v>
      </c>
      <c r="R1027">
        <v>0</v>
      </c>
      <c r="S1027">
        <v>0</v>
      </c>
      <c r="T1027">
        <v>0</v>
      </c>
      <c r="U1027" t="s">
        <v>27</v>
      </c>
      <c r="V1027">
        <f t="shared" si="16"/>
        <v>1</v>
      </c>
    </row>
    <row r="1028" spans="1:22" hidden="1" x14ac:dyDescent="0.3">
      <c r="A1028" s="1">
        <v>45533</v>
      </c>
      <c r="B1028" s="2">
        <v>0.7822337962962963</v>
      </c>
      <c r="C1028" t="s">
        <v>2278</v>
      </c>
      <c r="D1028" t="s">
        <v>37</v>
      </c>
      <c r="E1028" t="s">
        <v>2279</v>
      </c>
      <c r="F1028" t="s">
        <v>39</v>
      </c>
      <c r="G1028" t="s">
        <v>731</v>
      </c>
      <c r="H1028" t="s">
        <v>552</v>
      </c>
      <c r="I1028">
        <v>6.8</v>
      </c>
      <c r="J1028">
        <v>29.7</v>
      </c>
      <c r="L1028" t="s">
        <v>27</v>
      </c>
      <c r="N1028" t="s">
        <v>27</v>
      </c>
      <c r="P1028" t="s">
        <v>27</v>
      </c>
      <c r="Q1028">
        <v>378</v>
      </c>
      <c r="R1028">
        <v>30.94</v>
      </c>
      <c r="S1028">
        <v>4.2</v>
      </c>
      <c r="T1028">
        <v>4.5999999999999996</v>
      </c>
      <c r="U1028" t="s">
        <v>35</v>
      </c>
      <c r="V1028">
        <f t="shared" si="16"/>
        <v>0</v>
      </c>
    </row>
    <row r="1029" spans="1:22" x14ac:dyDescent="0.3">
      <c r="A1029" s="1">
        <v>45536</v>
      </c>
      <c r="B1029" s="2">
        <v>1.0671296296296297E-2</v>
      </c>
      <c r="C1029" t="s">
        <v>2280</v>
      </c>
      <c r="D1029" t="s">
        <v>37</v>
      </c>
      <c r="E1029" t="s">
        <v>2281</v>
      </c>
      <c r="F1029" t="s">
        <v>45</v>
      </c>
      <c r="G1029" t="s">
        <v>155</v>
      </c>
      <c r="H1029" t="s">
        <v>72</v>
      </c>
      <c r="I1029">
        <v>11.4</v>
      </c>
      <c r="J1029">
        <v>32.6</v>
      </c>
      <c r="K1029">
        <v>0</v>
      </c>
      <c r="L1029" t="s">
        <v>27</v>
      </c>
      <c r="M1029">
        <v>0</v>
      </c>
      <c r="N1029" t="s">
        <v>27</v>
      </c>
      <c r="O1029">
        <v>0</v>
      </c>
      <c r="P1029" t="s">
        <v>27</v>
      </c>
      <c r="Q1029">
        <v>150</v>
      </c>
      <c r="R1029">
        <v>11.04</v>
      </c>
      <c r="S1029">
        <v>4.0999999999999996</v>
      </c>
      <c r="T1029">
        <v>5</v>
      </c>
      <c r="U1029" t="s">
        <v>35</v>
      </c>
      <c r="V1029">
        <f t="shared" si="16"/>
        <v>0</v>
      </c>
    </row>
    <row r="1030" spans="1:22" hidden="1" x14ac:dyDescent="0.3">
      <c r="A1030" s="1">
        <v>45492</v>
      </c>
      <c r="B1030" s="2">
        <v>0.37311342592592595</v>
      </c>
      <c r="C1030" t="s">
        <v>2282</v>
      </c>
      <c r="D1030" t="s">
        <v>37</v>
      </c>
      <c r="E1030" t="s">
        <v>2283</v>
      </c>
      <c r="F1030" t="s">
        <v>24</v>
      </c>
      <c r="G1030" t="s">
        <v>731</v>
      </c>
      <c r="H1030" t="s">
        <v>286</v>
      </c>
      <c r="I1030">
        <v>4.5</v>
      </c>
      <c r="J1030">
        <v>21.3</v>
      </c>
      <c r="L1030" t="s">
        <v>27</v>
      </c>
      <c r="N1030" t="s">
        <v>27</v>
      </c>
      <c r="P1030" t="s">
        <v>27</v>
      </c>
      <c r="Q1030">
        <v>329</v>
      </c>
      <c r="R1030">
        <v>42.71</v>
      </c>
      <c r="S1030">
        <v>4.5</v>
      </c>
      <c r="T1030">
        <v>4.3</v>
      </c>
      <c r="U1030" t="s">
        <v>75</v>
      </c>
      <c r="V1030">
        <f t="shared" si="16"/>
        <v>0</v>
      </c>
    </row>
    <row r="1031" spans="1:22" hidden="1" x14ac:dyDescent="0.3">
      <c r="A1031" s="1">
        <v>45584</v>
      </c>
      <c r="B1031" s="2">
        <v>0.4528935185185185</v>
      </c>
      <c r="C1031" t="s">
        <v>2284</v>
      </c>
      <c r="D1031" t="s">
        <v>37</v>
      </c>
      <c r="E1031" t="s">
        <v>2285</v>
      </c>
      <c r="F1031" t="s">
        <v>31</v>
      </c>
      <c r="G1031" t="s">
        <v>784</v>
      </c>
      <c r="H1031" t="s">
        <v>268</v>
      </c>
      <c r="I1031">
        <v>7.9</v>
      </c>
      <c r="J1031">
        <v>33.9</v>
      </c>
      <c r="L1031" t="s">
        <v>27</v>
      </c>
      <c r="N1031" t="s">
        <v>27</v>
      </c>
      <c r="P1031" t="s">
        <v>27</v>
      </c>
      <c r="Q1031">
        <v>84</v>
      </c>
      <c r="R1031">
        <v>37.659999999999997</v>
      </c>
      <c r="S1031">
        <v>4.3</v>
      </c>
      <c r="T1031">
        <v>4.7</v>
      </c>
      <c r="U1031" t="s">
        <v>75</v>
      </c>
      <c r="V1031">
        <f t="shared" si="16"/>
        <v>0</v>
      </c>
    </row>
    <row r="1032" spans="1:22" hidden="1" x14ac:dyDescent="0.3">
      <c r="A1032" s="1">
        <v>45441</v>
      </c>
      <c r="B1032" s="2">
        <v>0.27515046296296297</v>
      </c>
      <c r="C1032" t="s">
        <v>2286</v>
      </c>
      <c r="D1032" t="s">
        <v>29</v>
      </c>
      <c r="E1032" t="s">
        <v>2287</v>
      </c>
      <c r="F1032" t="s">
        <v>59</v>
      </c>
      <c r="G1032" t="s">
        <v>523</v>
      </c>
      <c r="H1032" t="s">
        <v>87</v>
      </c>
      <c r="I1032">
        <v>8</v>
      </c>
      <c r="J1032">
        <v>17.899999999999999</v>
      </c>
      <c r="L1032" t="s">
        <v>27</v>
      </c>
      <c r="N1032" t="s">
        <v>27</v>
      </c>
      <c r="O1032">
        <v>1</v>
      </c>
      <c r="P1032" t="s">
        <v>74</v>
      </c>
      <c r="Q1032">
        <v>80</v>
      </c>
      <c r="R1032">
        <v>12.88</v>
      </c>
      <c r="U1032" t="s">
        <v>42</v>
      </c>
      <c r="V1032">
        <f t="shared" si="16"/>
        <v>0</v>
      </c>
    </row>
    <row r="1033" spans="1:22" hidden="1" x14ac:dyDescent="0.3">
      <c r="A1033" s="1">
        <v>45374</v>
      </c>
      <c r="B1033" s="2">
        <v>0.60226851851851848</v>
      </c>
      <c r="C1033" t="s">
        <v>2288</v>
      </c>
      <c r="D1033" t="s">
        <v>37</v>
      </c>
      <c r="E1033" t="s">
        <v>2289</v>
      </c>
      <c r="F1033" t="s">
        <v>31</v>
      </c>
      <c r="G1033" t="s">
        <v>97</v>
      </c>
      <c r="H1033" t="s">
        <v>518</v>
      </c>
      <c r="I1033">
        <v>13.7</v>
      </c>
      <c r="J1033">
        <v>33.1</v>
      </c>
      <c r="L1033" t="s">
        <v>27</v>
      </c>
      <c r="N1033" t="s">
        <v>27</v>
      </c>
      <c r="P1033" t="s">
        <v>27</v>
      </c>
      <c r="Q1033">
        <v>1124</v>
      </c>
      <c r="R1033">
        <v>5.28</v>
      </c>
      <c r="S1033">
        <v>4.2</v>
      </c>
      <c r="T1033">
        <v>3.8</v>
      </c>
      <c r="U1033" t="s">
        <v>35</v>
      </c>
      <c r="V1033">
        <f t="shared" si="16"/>
        <v>0</v>
      </c>
    </row>
    <row r="1034" spans="1:22" hidden="1" x14ac:dyDescent="0.3">
      <c r="A1034" s="1">
        <v>45458</v>
      </c>
      <c r="B1034" s="2">
        <v>0.19686342592592593</v>
      </c>
      <c r="C1034" t="s">
        <v>2290</v>
      </c>
      <c r="D1034" t="s">
        <v>37</v>
      </c>
      <c r="E1034" t="s">
        <v>2291</v>
      </c>
      <c r="F1034" t="s">
        <v>39</v>
      </c>
      <c r="G1034" t="s">
        <v>790</v>
      </c>
      <c r="H1034" t="s">
        <v>428</v>
      </c>
      <c r="I1034">
        <v>5.5</v>
      </c>
      <c r="J1034">
        <v>29.7</v>
      </c>
      <c r="L1034" t="s">
        <v>27</v>
      </c>
      <c r="N1034" t="s">
        <v>27</v>
      </c>
      <c r="P1034" t="s">
        <v>27</v>
      </c>
      <c r="Q1034">
        <v>1628</v>
      </c>
      <c r="R1034">
        <v>48.93</v>
      </c>
      <c r="S1034">
        <v>3.7</v>
      </c>
      <c r="T1034">
        <v>4.5</v>
      </c>
      <c r="U1034" t="s">
        <v>35</v>
      </c>
      <c r="V1034">
        <f t="shared" si="16"/>
        <v>0</v>
      </c>
    </row>
    <row r="1035" spans="1:22" hidden="1" x14ac:dyDescent="0.3">
      <c r="A1035" s="1">
        <v>45410</v>
      </c>
      <c r="B1035" s="2">
        <v>0.38739583333333333</v>
      </c>
      <c r="C1035" t="s">
        <v>2292</v>
      </c>
      <c r="D1035" t="s">
        <v>22</v>
      </c>
      <c r="E1035" t="s">
        <v>2293</v>
      </c>
      <c r="F1035" t="s">
        <v>39</v>
      </c>
      <c r="G1035" t="s">
        <v>184</v>
      </c>
      <c r="H1035" t="s">
        <v>268</v>
      </c>
      <c r="L1035" t="s">
        <v>27</v>
      </c>
      <c r="N1035" t="s">
        <v>27</v>
      </c>
      <c r="P1035" t="s">
        <v>27</v>
      </c>
      <c r="U1035" t="s">
        <v>27</v>
      </c>
      <c r="V1035">
        <f t="shared" si="16"/>
        <v>0</v>
      </c>
    </row>
    <row r="1036" spans="1:22" hidden="1" x14ac:dyDescent="0.3">
      <c r="A1036" s="1">
        <v>45566</v>
      </c>
      <c r="B1036" s="2">
        <v>0.84334490740740742</v>
      </c>
      <c r="C1036" t="s">
        <v>2294</v>
      </c>
      <c r="D1036" t="s">
        <v>22</v>
      </c>
      <c r="E1036" t="s">
        <v>2295</v>
      </c>
      <c r="F1036" t="s">
        <v>135</v>
      </c>
      <c r="G1036" t="s">
        <v>129</v>
      </c>
      <c r="H1036" t="s">
        <v>148</v>
      </c>
      <c r="L1036" t="s">
        <v>27</v>
      </c>
      <c r="N1036" t="s">
        <v>27</v>
      </c>
      <c r="P1036" t="s">
        <v>27</v>
      </c>
      <c r="U1036" t="s">
        <v>27</v>
      </c>
      <c r="V1036">
        <f t="shared" si="16"/>
        <v>0</v>
      </c>
    </row>
    <row r="1037" spans="1:22" x14ac:dyDescent="0.3">
      <c r="A1037" s="1">
        <v>45371</v>
      </c>
      <c r="B1037" s="2">
        <v>0.79226851851851854</v>
      </c>
      <c r="C1037" t="s">
        <v>2296</v>
      </c>
      <c r="D1037" t="s">
        <v>37</v>
      </c>
      <c r="E1037" t="s">
        <v>2297</v>
      </c>
      <c r="F1037" t="s">
        <v>50</v>
      </c>
      <c r="G1037" t="s">
        <v>378</v>
      </c>
      <c r="H1037" t="s">
        <v>652</v>
      </c>
      <c r="I1037">
        <v>2.9</v>
      </c>
      <c r="J1037">
        <v>19.399999999999999</v>
      </c>
      <c r="K1037">
        <v>0</v>
      </c>
      <c r="L1037" t="s">
        <v>27</v>
      </c>
      <c r="M1037">
        <v>0</v>
      </c>
      <c r="N1037" t="s">
        <v>27</v>
      </c>
      <c r="O1037">
        <v>0</v>
      </c>
      <c r="P1037" t="s">
        <v>27</v>
      </c>
      <c r="Q1037">
        <v>408</v>
      </c>
      <c r="R1037">
        <v>38.979999999999997</v>
      </c>
      <c r="S1037">
        <v>3.3</v>
      </c>
      <c r="T1037">
        <v>4.8</v>
      </c>
      <c r="U1037" t="s">
        <v>35</v>
      </c>
      <c r="V1037">
        <f t="shared" si="16"/>
        <v>0</v>
      </c>
    </row>
    <row r="1038" spans="1:22" hidden="1" x14ac:dyDescent="0.3">
      <c r="A1038" s="1">
        <v>45455</v>
      </c>
      <c r="B1038" s="2">
        <v>0.93690972222222224</v>
      </c>
      <c r="C1038" t="s">
        <v>2298</v>
      </c>
      <c r="D1038" t="s">
        <v>37</v>
      </c>
      <c r="E1038" t="s">
        <v>2299</v>
      </c>
      <c r="F1038" t="s">
        <v>39</v>
      </c>
      <c r="G1038" t="s">
        <v>55</v>
      </c>
      <c r="H1038" t="s">
        <v>731</v>
      </c>
      <c r="I1038">
        <v>8.1</v>
      </c>
      <c r="J1038">
        <v>33.4</v>
      </c>
      <c r="L1038" t="s">
        <v>27</v>
      </c>
      <c r="N1038" t="s">
        <v>27</v>
      </c>
      <c r="P1038" t="s">
        <v>27</v>
      </c>
      <c r="Q1038">
        <v>447</v>
      </c>
      <c r="R1038">
        <v>35.67</v>
      </c>
      <c r="S1038">
        <v>3.8</v>
      </c>
      <c r="T1038">
        <v>4.2</v>
      </c>
      <c r="U1038" t="s">
        <v>98</v>
      </c>
      <c r="V1038">
        <f t="shared" si="16"/>
        <v>0</v>
      </c>
    </row>
    <row r="1039" spans="1:22" x14ac:dyDescent="0.3">
      <c r="A1039" s="1">
        <v>45445</v>
      </c>
      <c r="B1039" s="2">
        <v>0.99430555555555555</v>
      </c>
      <c r="C1039" t="s">
        <v>2300</v>
      </c>
      <c r="D1039" t="s">
        <v>29</v>
      </c>
      <c r="E1039" t="s">
        <v>2301</v>
      </c>
      <c r="F1039" t="s">
        <v>45</v>
      </c>
      <c r="G1039" t="s">
        <v>254</v>
      </c>
      <c r="H1039" t="s">
        <v>232</v>
      </c>
      <c r="I1039">
        <v>3.8</v>
      </c>
      <c r="J1039">
        <v>25.7</v>
      </c>
      <c r="K1039">
        <v>0</v>
      </c>
      <c r="L1039" t="s">
        <v>27</v>
      </c>
      <c r="M1039">
        <v>0</v>
      </c>
      <c r="N1039" t="s">
        <v>27</v>
      </c>
      <c r="O1039">
        <v>1</v>
      </c>
      <c r="P1039" t="s">
        <v>74</v>
      </c>
      <c r="Q1039">
        <v>138</v>
      </c>
      <c r="R1039">
        <v>12.87</v>
      </c>
      <c r="S1039">
        <v>0</v>
      </c>
      <c r="T1039">
        <v>0</v>
      </c>
      <c r="U1039" t="s">
        <v>98</v>
      </c>
      <c r="V1039">
        <f t="shared" si="16"/>
        <v>0</v>
      </c>
    </row>
    <row r="1040" spans="1:22" hidden="1" x14ac:dyDescent="0.3">
      <c r="A1040" s="1">
        <v>45311</v>
      </c>
      <c r="B1040" s="2">
        <v>0.69664351851851847</v>
      </c>
      <c r="C1040" t="s">
        <v>2302</v>
      </c>
      <c r="D1040" t="s">
        <v>37</v>
      </c>
      <c r="E1040" t="s">
        <v>2303</v>
      </c>
      <c r="F1040" t="s">
        <v>59</v>
      </c>
      <c r="G1040" t="s">
        <v>78</v>
      </c>
      <c r="H1040" t="s">
        <v>201</v>
      </c>
      <c r="I1040">
        <v>6.7</v>
      </c>
      <c r="J1040">
        <v>27.6</v>
      </c>
      <c r="L1040" t="s">
        <v>27</v>
      </c>
      <c r="N1040" t="s">
        <v>27</v>
      </c>
      <c r="P1040" t="s">
        <v>27</v>
      </c>
      <c r="Q1040">
        <v>3250</v>
      </c>
      <c r="R1040">
        <v>38.130000000000003</v>
      </c>
      <c r="S1040">
        <v>4.2</v>
      </c>
      <c r="T1040">
        <v>4.5</v>
      </c>
      <c r="U1040" t="s">
        <v>35</v>
      </c>
      <c r="V1040">
        <f t="shared" si="16"/>
        <v>0</v>
      </c>
    </row>
    <row r="1041" spans="1:22" hidden="1" x14ac:dyDescent="0.3">
      <c r="A1041" s="1">
        <v>45532</v>
      </c>
      <c r="B1041" s="2">
        <v>0.67427083333333337</v>
      </c>
      <c r="C1041" t="s">
        <v>2304</v>
      </c>
      <c r="D1041" t="s">
        <v>84</v>
      </c>
      <c r="E1041" t="s">
        <v>2305</v>
      </c>
      <c r="F1041" t="s">
        <v>39</v>
      </c>
      <c r="G1041" t="s">
        <v>137</v>
      </c>
      <c r="H1041" t="s">
        <v>141</v>
      </c>
      <c r="I1041">
        <v>8.1</v>
      </c>
      <c r="L1041" t="s">
        <v>27</v>
      </c>
      <c r="M1041">
        <v>1</v>
      </c>
      <c r="N1041" t="s">
        <v>156</v>
      </c>
      <c r="P1041" t="s">
        <v>27</v>
      </c>
      <c r="U1041" t="s">
        <v>27</v>
      </c>
      <c r="V1041">
        <f t="shared" si="16"/>
        <v>1</v>
      </c>
    </row>
    <row r="1042" spans="1:22" hidden="1" x14ac:dyDescent="0.3">
      <c r="A1042" s="1">
        <v>45453</v>
      </c>
      <c r="B1042" s="2">
        <v>0.73646990740740736</v>
      </c>
      <c r="C1042" t="s">
        <v>2306</v>
      </c>
      <c r="D1042" t="s">
        <v>22</v>
      </c>
      <c r="E1042" t="s">
        <v>2307</v>
      </c>
      <c r="F1042" t="s">
        <v>135</v>
      </c>
      <c r="G1042" t="s">
        <v>518</v>
      </c>
      <c r="H1042" t="s">
        <v>399</v>
      </c>
      <c r="L1042" t="s">
        <v>27</v>
      </c>
      <c r="N1042" t="s">
        <v>27</v>
      </c>
      <c r="P1042" t="s">
        <v>27</v>
      </c>
      <c r="U1042" t="s">
        <v>27</v>
      </c>
      <c r="V1042">
        <f t="shared" si="16"/>
        <v>0</v>
      </c>
    </row>
    <row r="1043" spans="1:22" x14ac:dyDescent="0.3">
      <c r="A1043" s="1">
        <v>45565</v>
      </c>
      <c r="B1043" s="2">
        <v>0.39482638888888888</v>
      </c>
      <c r="C1043" t="s">
        <v>2308</v>
      </c>
      <c r="D1043" t="s">
        <v>84</v>
      </c>
      <c r="E1043" t="s">
        <v>2309</v>
      </c>
      <c r="F1043" t="s">
        <v>50</v>
      </c>
      <c r="G1043" t="s">
        <v>337</v>
      </c>
      <c r="H1043" t="s">
        <v>189</v>
      </c>
      <c r="I1043">
        <v>5</v>
      </c>
      <c r="J1043">
        <v>0</v>
      </c>
      <c r="K1043">
        <v>0</v>
      </c>
      <c r="L1043" t="s">
        <v>27</v>
      </c>
      <c r="M1043">
        <v>1</v>
      </c>
      <c r="N1043" t="s">
        <v>88</v>
      </c>
      <c r="O1043">
        <v>0</v>
      </c>
      <c r="P1043" t="s">
        <v>27</v>
      </c>
      <c r="Q1043">
        <v>0</v>
      </c>
      <c r="R1043">
        <v>0</v>
      </c>
      <c r="S1043">
        <v>0</v>
      </c>
      <c r="T1043">
        <v>0</v>
      </c>
      <c r="U1043" t="s">
        <v>27</v>
      </c>
      <c r="V1043">
        <f t="shared" si="16"/>
        <v>1</v>
      </c>
    </row>
    <row r="1044" spans="1:22" hidden="1" x14ac:dyDescent="0.3">
      <c r="A1044" s="1">
        <v>45435</v>
      </c>
      <c r="B1044" s="2">
        <v>0.87924768518518515</v>
      </c>
      <c r="C1044" t="s">
        <v>2310</v>
      </c>
      <c r="D1044" t="s">
        <v>37</v>
      </c>
      <c r="E1044" t="s">
        <v>2311</v>
      </c>
      <c r="F1044" t="s">
        <v>24</v>
      </c>
      <c r="G1044" t="s">
        <v>46</v>
      </c>
      <c r="H1044" t="s">
        <v>136</v>
      </c>
      <c r="I1044">
        <v>14.1</v>
      </c>
      <c r="J1044">
        <v>18.2</v>
      </c>
      <c r="L1044" t="s">
        <v>27</v>
      </c>
      <c r="N1044" t="s">
        <v>27</v>
      </c>
      <c r="P1044" t="s">
        <v>27</v>
      </c>
      <c r="Q1044">
        <v>493</v>
      </c>
      <c r="R1044">
        <v>24.71</v>
      </c>
      <c r="S1044">
        <v>3.2</v>
      </c>
      <c r="T1044">
        <v>4.5</v>
      </c>
      <c r="U1044" t="s">
        <v>98</v>
      </c>
      <c r="V1044">
        <f t="shared" si="16"/>
        <v>0</v>
      </c>
    </row>
    <row r="1045" spans="1:22" hidden="1" x14ac:dyDescent="0.3">
      <c r="A1045" s="1">
        <v>45326</v>
      </c>
      <c r="B1045" s="2">
        <v>0.66276620370370365</v>
      </c>
      <c r="C1045" t="s">
        <v>2312</v>
      </c>
      <c r="D1045" t="s">
        <v>37</v>
      </c>
      <c r="E1045" t="s">
        <v>2313</v>
      </c>
      <c r="F1045" t="s">
        <v>135</v>
      </c>
      <c r="G1045" t="s">
        <v>922</v>
      </c>
      <c r="H1045" t="s">
        <v>33</v>
      </c>
      <c r="I1045">
        <v>9.8000000000000007</v>
      </c>
      <c r="J1045">
        <v>44.4</v>
      </c>
      <c r="L1045" t="s">
        <v>27</v>
      </c>
      <c r="N1045" t="s">
        <v>27</v>
      </c>
      <c r="P1045" t="s">
        <v>27</v>
      </c>
      <c r="Q1045">
        <v>417</v>
      </c>
      <c r="R1045">
        <v>49.95</v>
      </c>
      <c r="S1045">
        <v>4.2</v>
      </c>
      <c r="T1045">
        <v>4.0999999999999996</v>
      </c>
      <c r="U1045" t="s">
        <v>138</v>
      </c>
      <c r="V1045">
        <f t="shared" si="16"/>
        <v>0</v>
      </c>
    </row>
    <row r="1046" spans="1:22" hidden="1" x14ac:dyDescent="0.3">
      <c r="A1046" s="1">
        <v>45476</v>
      </c>
      <c r="B1046" s="2">
        <v>0.35146990740740741</v>
      </c>
      <c r="C1046" t="s">
        <v>2314</v>
      </c>
      <c r="D1046" t="s">
        <v>37</v>
      </c>
      <c r="E1046" t="s">
        <v>2315</v>
      </c>
      <c r="F1046" t="s">
        <v>31</v>
      </c>
      <c r="G1046" t="s">
        <v>299</v>
      </c>
      <c r="H1046" t="s">
        <v>207</v>
      </c>
      <c r="I1046">
        <v>13.3</v>
      </c>
      <c r="J1046">
        <v>43.9</v>
      </c>
      <c r="L1046" t="s">
        <v>27</v>
      </c>
      <c r="N1046" t="s">
        <v>27</v>
      </c>
      <c r="P1046" t="s">
        <v>27</v>
      </c>
      <c r="Q1046">
        <v>105</v>
      </c>
      <c r="R1046">
        <v>38.72</v>
      </c>
      <c r="S1046">
        <v>4.2</v>
      </c>
      <c r="T1046">
        <v>4.9000000000000004</v>
      </c>
      <c r="U1046" t="s">
        <v>138</v>
      </c>
      <c r="V1046">
        <f t="shared" si="16"/>
        <v>0</v>
      </c>
    </row>
    <row r="1047" spans="1:22" x14ac:dyDescent="0.3">
      <c r="A1047" s="1">
        <v>45307</v>
      </c>
      <c r="B1047" s="2">
        <v>0.43887731481481479</v>
      </c>
      <c r="C1047" t="s">
        <v>2316</v>
      </c>
      <c r="D1047" t="s">
        <v>37</v>
      </c>
      <c r="E1047" t="s">
        <v>2317</v>
      </c>
      <c r="F1047" t="s">
        <v>45</v>
      </c>
      <c r="G1047" t="s">
        <v>473</v>
      </c>
      <c r="H1047" t="s">
        <v>480</v>
      </c>
      <c r="I1047">
        <v>5.7</v>
      </c>
      <c r="J1047">
        <v>28.4</v>
      </c>
      <c r="K1047">
        <v>0</v>
      </c>
      <c r="L1047" t="s">
        <v>27</v>
      </c>
      <c r="M1047">
        <v>0</v>
      </c>
      <c r="N1047" t="s">
        <v>27</v>
      </c>
      <c r="O1047">
        <v>0</v>
      </c>
      <c r="P1047" t="s">
        <v>27</v>
      </c>
      <c r="Q1047">
        <v>941</v>
      </c>
      <c r="R1047">
        <v>45.71</v>
      </c>
      <c r="S1047">
        <v>3.4</v>
      </c>
      <c r="T1047">
        <v>4.2</v>
      </c>
      <c r="U1047" t="s">
        <v>75</v>
      </c>
      <c r="V1047">
        <f t="shared" si="16"/>
        <v>0</v>
      </c>
    </row>
    <row r="1048" spans="1:22" hidden="1" x14ac:dyDescent="0.3">
      <c r="A1048" s="1">
        <v>45494</v>
      </c>
      <c r="B1048" s="2">
        <v>0.34425925925925926</v>
      </c>
      <c r="C1048" t="s">
        <v>2318</v>
      </c>
      <c r="D1048" t="s">
        <v>22</v>
      </c>
      <c r="E1048" t="s">
        <v>2319</v>
      </c>
      <c r="F1048" t="s">
        <v>31</v>
      </c>
      <c r="G1048" t="s">
        <v>136</v>
      </c>
      <c r="H1048" t="s">
        <v>32</v>
      </c>
      <c r="L1048" t="s">
        <v>27</v>
      </c>
      <c r="N1048" t="s">
        <v>27</v>
      </c>
      <c r="P1048" t="s">
        <v>27</v>
      </c>
      <c r="U1048" t="s">
        <v>27</v>
      </c>
      <c r="V1048">
        <f t="shared" si="16"/>
        <v>0</v>
      </c>
    </row>
    <row r="1049" spans="1:22" hidden="1" x14ac:dyDescent="0.3">
      <c r="A1049" s="1">
        <v>45341</v>
      </c>
      <c r="B1049" s="2">
        <v>0.79481481481481486</v>
      </c>
      <c r="C1049" t="s">
        <v>2320</v>
      </c>
      <c r="D1049" t="s">
        <v>37</v>
      </c>
      <c r="E1049" t="s">
        <v>2321</v>
      </c>
      <c r="F1049" t="s">
        <v>31</v>
      </c>
      <c r="G1049" t="s">
        <v>879</v>
      </c>
      <c r="H1049" t="s">
        <v>292</v>
      </c>
      <c r="I1049">
        <v>2.1</v>
      </c>
      <c r="J1049">
        <v>18.600000000000001</v>
      </c>
      <c r="L1049" t="s">
        <v>27</v>
      </c>
      <c r="N1049" t="s">
        <v>27</v>
      </c>
      <c r="P1049" t="s">
        <v>27</v>
      </c>
      <c r="Q1049">
        <v>880</v>
      </c>
      <c r="R1049">
        <v>23.26</v>
      </c>
      <c r="S1049">
        <v>4.0999999999999996</v>
      </c>
      <c r="T1049">
        <v>4.2</v>
      </c>
      <c r="U1049" t="s">
        <v>35</v>
      </c>
      <c r="V1049">
        <f t="shared" si="16"/>
        <v>0</v>
      </c>
    </row>
    <row r="1050" spans="1:22" hidden="1" x14ac:dyDescent="0.3">
      <c r="A1050" s="1">
        <v>45399</v>
      </c>
      <c r="B1050" s="2">
        <v>2.0138888888888888E-3</v>
      </c>
      <c r="C1050" t="s">
        <v>2322</v>
      </c>
      <c r="D1050" t="s">
        <v>37</v>
      </c>
      <c r="E1050" t="s">
        <v>2323</v>
      </c>
      <c r="F1050" t="s">
        <v>59</v>
      </c>
      <c r="G1050" t="s">
        <v>41</v>
      </c>
      <c r="H1050" t="s">
        <v>254</v>
      </c>
      <c r="I1050">
        <v>8.6</v>
      </c>
      <c r="J1050">
        <v>39.1</v>
      </c>
      <c r="L1050" t="s">
        <v>27</v>
      </c>
      <c r="N1050" t="s">
        <v>27</v>
      </c>
      <c r="P1050" t="s">
        <v>27</v>
      </c>
      <c r="Q1050">
        <v>678</v>
      </c>
      <c r="R1050">
        <v>46.99</v>
      </c>
      <c r="S1050">
        <v>4.3</v>
      </c>
      <c r="T1050">
        <v>3.8</v>
      </c>
      <c r="U1050" t="s">
        <v>98</v>
      </c>
      <c r="V1050">
        <f t="shared" si="16"/>
        <v>0</v>
      </c>
    </row>
    <row r="1051" spans="1:22" x14ac:dyDescent="0.3">
      <c r="A1051" s="1">
        <v>45553</v>
      </c>
      <c r="B1051" s="2">
        <v>0.40163194444444444</v>
      </c>
      <c r="C1051" t="s">
        <v>2324</v>
      </c>
      <c r="D1051" t="s">
        <v>107</v>
      </c>
      <c r="E1051" t="s">
        <v>2325</v>
      </c>
      <c r="F1051" t="s">
        <v>45</v>
      </c>
      <c r="G1051" t="s">
        <v>337</v>
      </c>
      <c r="H1051" t="s">
        <v>361</v>
      </c>
      <c r="I1051">
        <v>19.2</v>
      </c>
      <c r="J1051">
        <v>0</v>
      </c>
      <c r="K1051">
        <v>1</v>
      </c>
      <c r="L1051" t="s">
        <v>477</v>
      </c>
      <c r="M1051">
        <v>0</v>
      </c>
      <c r="N1051" t="s">
        <v>27</v>
      </c>
      <c r="O1051">
        <v>0</v>
      </c>
      <c r="P1051" t="s">
        <v>27</v>
      </c>
      <c r="Q1051">
        <v>0</v>
      </c>
      <c r="R1051">
        <v>0</v>
      </c>
      <c r="S1051">
        <v>0</v>
      </c>
      <c r="T1051">
        <v>0</v>
      </c>
      <c r="U1051" t="s">
        <v>27</v>
      </c>
      <c r="V1051">
        <f t="shared" si="16"/>
        <v>1</v>
      </c>
    </row>
    <row r="1052" spans="1:22" hidden="1" x14ac:dyDescent="0.3">
      <c r="A1052" s="1">
        <v>45301</v>
      </c>
      <c r="B1052" s="2">
        <v>0.38843749999999999</v>
      </c>
      <c r="C1052" t="s">
        <v>2326</v>
      </c>
      <c r="D1052" t="s">
        <v>22</v>
      </c>
      <c r="E1052" t="s">
        <v>2327</v>
      </c>
      <c r="F1052" t="s">
        <v>59</v>
      </c>
      <c r="G1052" t="s">
        <v>795</v>
      </c>
      <c r="H1052" t="s">
        <v>809</v>
      </c>
      <c r="L1052" t="s">
        <v>27</v>
      </c>
      <c r="N1052" t="s">
        <v>27</v>
      </c>
      <c r="P1052" t="s">
        <v>27</v>
      </c>
      <c r="U1052" t="s">
        <v>27</v>
      </c>
      <c r="V1052">
        <f t="shared" si="16"/>
        <v>0</v>
      </c>
    </row>
    <row r="1053" spans="1:22" x14ac:dyDescent="0.3">
      <c r="A1053" s="1">
        <v>45463</v>
      </c>
      <c r="B1053" s="2">
        <v>0.83456018518518515</v>
      </c>
      <c r="C1053" t="s">
        <v>2328</v>
      </c>
      <c r="D1053" t="s">
        <v>84</v>
      </c>
      <c r="E1053" t="s">
        <v>2329</v>
      </c>
      <c r="F1053" t="s">
        <v>45</v>
      </c>
      <c r="G1053" t="s">
        <v>283</v>
      </c>
      <c r="H1053" t="s">
        <v>784</v>
      </c>
      <c r="I1053">
        <v>7.7</v>
      </c>
      <c r="J1053">
        <v>0</v>
      </c>
      <c r="K1053">
        <v>0</v>
      </c>
      <c r="L1053" t="s">
        <v>27</v>
      </c>
      <c r="M1053">
        <v>1</v>
      </c>
      <c r="N1053" t="s">
        <v>105</v>
      </c>
      <c r="O1053">
        <v>0</v>
      </c>
      <c r="P1053" t="s">
        <v>27</v>
      </c>
      <c r="Q1053">
        <v>0</v>
      </c>
      <c r="R1053">
        <v>0</v>
      </c>
      <c r="S1053">
        <v>0</v>
      </c>
      <c r="T1053">
        <v>0</v>
      </c>
      <c r="U1053" t="s">
        <v>27</v>
      </c>
      <c r="V1053">
        <f t="shared" si="16"/>
        <v>1</v>
      </c>
    </row>
    <row r="1054" spans="1:22" hidden="1" x14ac:dyDescent="0.3">
      <c r="A1054" s="1">
        <v>45416</v>
      </c>
      <c r="B1054" s="2">
        <v>0.29520833333333335</v>
      </c>
      <c r="C1054" t="s">
        <v>2330</v>
      </c>
      <c r="D1054" t="s">
        <v>37</v>
      </c>
      <c r="E1054" t="s">
        <v>2331</v>
      </c>
      <c r="F1054" t="s">
        <v>59</v>
      </c>
      <c r="G1054" t="s">
        <v>189</v>
      </c>
      <c r="H1054" t="s">
        <v>640</v>
      </c>
      <c r="I1054">
        <v>9.5</v>
      </c>
      <c r="J1054">
        <v>26.8</v>
      </c>
      <c r="L1054" t="s">
        <v>27</v>
      </c>
      <c r="N1054" t="s">
        <v>27</v>
      </c>
      <c r="P1054" t="s">
        <v>27</v>
      </c>
      <c r="Q1054">
        <v>638</v>
      </c>
      <c r="R1054">
        <v>27.47</v>
      </c>
      <c r="S1054">
        <v>4.4000000000000004</v>
      </c>
      <c r="T1054">
        <v>3.6</v>
      </c>
      <c r="U1054" t="s">
        <v>35</v>
      </c>
      <c r="V1054">
        <f t="shared" si="16"/>
        <v>0</v>
      </c>
    </row>
    <row r="1055" spans="1:22" x14ac:dyDescent="0.3">
      <c r="A1055" s="1">
        <v>45306</v>
      </c>
      <c r="B1055" s="2">
        <v>0.62532407407407409</v>
      </c>
      <c r="C1055" t="s">
        <v>2332</v>
      </c>
      <c r="D1055" t="s">
        <v>37</v>
      </c>
      <c r="E1055" t="s">
        <v>2333</v>
      </c>
      <c r="F1055" t="s">
        <v>45</v>
      </c>
      <c r="G1055" t="s">
        <v>94</v>
      </c>
      <c r="H1055" t="s">
        <v>137</v>
      </c>
      <c r="I1055">
        <v>7.4</v>
      </c>
      <c r="J1055">
        <v>30.3</v>
      </c>
      <c r="K1055">
        <v>0</v>
      </c>
      <c r="L1055" t="s">
        <v>27</v>
      </c>
      <c r="M1055">
        <v>0</v>
      </c>
      <c r="N1055" t="s">
        <v>27</v>
      </c>
      <c r="O1055">
        <v>0</v>
      </c>
      <c r="P1055" t="s">
        <v>27</v>
      </c>
      <c r="Q1055">
        <v>1280</v>
      </c>
      <c r="R1055">
        <v>44.62</v>
      </c>
      <c r="S1055">
        <v>3</v>
      </c>
      <c r="T1055">
        <v>4.3</v>
      </c>
      <c r="U1055" t="s">
        <v>35</v>
      </c>
      <c r="V1055">
        <f t="shared" si="16"/>
        <v>0</v>
      </c>
    </row>
    <row r="1056" spans="1:22" hidden="1" x14ac:dyDescent="0.3">
      <c r="A1056" s="1">
        <v>45536</v>
      </c>
      <c r="B1056" s="2">
        <v>0.43194444444444446</v>
      </c>
      <c r="C1056" t="s">
        <v>2334</v>
      </c>
      <c r="D1056" t="s">
        <v>107</v>
      </c>
      <c r="E1056" t="s">
        <v>2335</v>
      </c>
      <c r="F1056" t="s">
        <v>59</v>
      </c>
      <c r="G1056" t="s">
        <v>277</v>
      </c>
      <c r="H1056" t="s">
        <v>412</v>
      </c>
      <c r="I1056">
        <v>10.8</v>
      </c>
      <c r="K1056">
        <v>1</v>
      </c>
      <c r="L1056" t="s">
        <v>365</v>
      </c>
      <c r="N1056" t="s">
        <v>27</v>
      </c>
      <c r="P1056" t="s">
        <v>27</v>
      </c>
      <c r="U1056" t="s">
        <v>27</v>
      </c>
      <c r="V1056">
        <f t="shared" si="16"/>
        <v>1</v>
      </c>
    </row>
    <row r="1057" spans="1:22" hidden="1" x14ac:dyDescent="0.3">
      <c r="A1057" s="1">
        <v>45360</v>
      </c>
      <c r="B1057" s="2">
        <v>0.88695601851851846</v>
      </c>
      <c r="C1057" t="s">
        <v>2336</v>
      </c>
      <c r="D1057" t="s">
        <v>84</v>
      </c>
      <c r="E1057" t="s">
        <v>2337</v>
      </c>
      <c r="F1057" t="s">
        <v>135</v>
      </c>
      <c r="G1057" t="s">
        <v>94</v>
      </c>
      <c r="H1057" t="s">
        <v>250</v>
      </c>
      <c r="I1057">
        <v>9.5</v>
      </c>
      <c r="L1057" t="s">
        <v>27</v>
      </c>
      <c r="M1057">
        <v>1</v>
      </c>
      <c r="N1057" t="s">
        <v>324</v>
      </c>
      <c r="P1057" t="s">
        <v>27</v>
      </c>
      <c r="U1057" t="s">
        <v>27</v>
      </c>
      <c r="V1057">
        <f t="shared" si="16"/>
        <v>1</v>
      </c>
    </row>
    <row r="1058" spans="1:22" x14ac:dyDescent="0.3">
      <c r="A1058" s="1">
        <v>45599</v>
      </c>
      <c r="B1058" s="2">
        <v>0.18461805555555555</v>
      </c>
      <c r="C1058" t="s">
        <v>2338</v>
      </c>
      <c r="D1058" t="s">
        <v>37</v>
      </c>
      <c r="E1058" t="s">
        <v>2339</v>
      </c>
      <c r="F1058" t="s">
        <v>50</v>
      </c>
      <c r="G1058" t="s">
        <v>93</v>
      </c>
      <c r="H1058" t="s">
        <v>167</v>
      </c>
      <c r="I1058">
        <v>11.7</v>
      </c>
      <c r="J1058">
        <v>28.8</v>
      </c>
      <c r="K1058">
        <v>0</v>
      </c>
      <c r="L1058" t="s">
        <v>27</v>
      </c>
      <c r="M1058">
        <v>0</v>
      </c>
      <c r="N1058" t="s">
        <v>27</v>
      </c>
      <c r="O1058">
        <v>0</v>
      </c>
      <c r="P1058" t="s">
        <v>27</v>
      </c>
      <c r="Q1058">
        <v>234</v>
      </c>
      <c r="R1058">
        <v>23.17</v>
      </c>
      <c r="S1058">
        <v>4.9000000000000004</v>
      </c>
      <c r="T1058">
        <v>3.8</v>
      </c>
      <c r="U1058" t="s">
        <v>35</v>
      </c>
      <c r="V1058">
        <f t="shared" si="16"/>
        <v>0</v>
      </c>
    </row>
    <row r="1059" spans="1:22" x14ac:dyDescent="0.3">
      <c r="A1059" s="1">
        <v>45362</v>
      </c>
      <c r="B1059" s="2">
        <v>0.51697916666666666</v>
      </c>
      <c r="C1059" t="s">
        <v>2340</v>
      </c>
      <c r="D1059" t="s">
        <v>37</v>
      </c>
      <c r="E1059" t="s">
        <v>2341</v>
      </c>
      <c r="F1059" t="s">
        <v>50</v>
      </c>
      <c r="G1059" t="s">
        <v>310</v>
      </c>
      <c r="H1059" t="s">
        <v>336</v>
      </c>
      <c r="I1059">
        <v>11.8</v>
      </c>
      <c r="J1059">
        <v>34.700000000000003</v>
      </c>
      <c r="K1059">
        <v>0</v>
      </c>
      <c r="L1059" t="s">
        <v>27</v>
      </c>
      <c r="M1059">
        <v>0</v>
      </c>
      <c r="N1059" t="s">
        <v>27</v>
      </c>
      <c r="O1059">
        <v>0</v>
      </c>
      <c r="P1059" t="s">
        <v>27</v>
      </c>
      <c r="Q1059">
        <v>820</v>
      </c>
      <c r="R1059">
        <v>48.11</v>
      </c>
      <c r="S1059">
        <v>4.8</v>
      </c>
      <c r="T1059">
        <v>4.5999999999999996</v>
      </c>
      <c r="U1059" t="s">
        <v>98</v>
      </c>
      <c r="V1059">
        <f t="shared" si="16"/>
        <v>0</v>
      </c>
    </row>
    <row r="1060" spans="1:22" hidden="1" x14ac:dyDescent="0.3">
      <c r="A1060" s="1">
        <v>45503</v>
      </c>
      <c r="B1060" s="2">
        <v>0.9544907407407407</v>
      </c>
      <c r="C1060" t="s">
        <v>2342</v>
      </c>
      <c r="D1060" t="s">
        <v>22</v>
      </c>
      <c r="E1060" t="s">
        <v>2343</v>
      </c>
      <c r="F1060" t="s">
        <v>31</v>
      </c>
      <c r="G1060" t="s">
        <v>144</v>
      </c>
      <c r="H1060" t="s">
        <v>151</v>
      </c>
      <c r="L1060" t="s">
        <v>27</v>
      </c>
      <c r="N1060" t="s">
        <v>27</v>
      </c>
      <c r="P1060" t="s">
        <v>27</v>
      </c>
      <c r="U1060" t="s">
        <v>27</v>
      </c>
      <c r="V1060">
        <f t="shared" si="16"/>
        <v>0</v>
      </c>
    </row>
    <row r="1061" spans="1:22" x14ac:dyDescent="0.3">
      <c r="A1061" s="1">
        <v>45632</v>
      </c>
      <c r="B1061" s="2">
        <v>0.50736111111111115</v>
      </c>
      <c r="C1061" t="s">
        <v>2344</v>
      </c>
      <c r="D1061" t="s">
        <v>22</v>
      </c>
      <c r="E1061" t="s">
        <v>2345</v>
      </c>
      <c r="F1061" t="s">
        <v>50</v>
      </c>
      <c r="G1061" t="s">
        <v>949</v>
      </c>
      <c r="H1061" t="s">
        <v>159</v>
      </c>
      <c r="I1061">
        <v>0</v>
      </c>
      <c r="J1061">
        <v>0</v>
      </c>
      <c r="K1061">
        <v>0</v>
      </c>
      <c r="L1061" t="s">
        <v>27</v>
      </c>
      <c r="M1061">
        <v>0</v>
      </c>
      <c r="N1061" t="s">
        <v>27</v>
      </c>
      <c r="O1061">
        <v>0</v>
      </c>
      <c r="P1061" t="s">
        <v>27</v>
      </c>
      <c r="Q1061">
        <v>0</v>
      </c>
      <c r="R1061">
        <v>0</v>
      </c>
      <c r="S1061">
        <v>0</v>
      </c>
      <c r="T1061">
        <v>0</v>
      </c>
      <c r="U1061" t="s">
        <v>27</v>
      </c>
      <c r="V1061">
        <f t="shared" si="16"/>
        <v>0</v>
      </c>
    </row>
    <row r="1062" spans="1:22" hidden="1" x14ac:dyDescent="0.3">
      <c r="A1062" s="1">
        <v>45369</v>
      </c>
      <c r="B1062" s="2">
        <v>0.45078703703703704</v>
      </c>
      <c r="C1062" t="s">
        <v>2346</v>
      </c>
      <c r="D1062" t="s">
        <v>37</v>
      </c>
      <c r="E1062" t="s">
        <v>2347</v>
      </c>
      <c r="F1062" t="s">
        <v>31</v>
      </c>
      <c r="G1062" t="s">
        <v>280</v>
      </c>
      <c r="H1062" t="s">
        <v>208</v>
      </c>
      <c r="I1062">
        <v>7.9</v>
      </c>
      <c r="J1062">
        <v>36.9</v>
      </c>
      <c r="L1062" t="s">
        <v>27</v>
      </c>
      <c r="N1062" t="s">
        <v>27</v>
      </c>
      <c r="P1062" t="s">
        <v>27</v>
      </c>
      <c r="Q1062">
        <v>237</v>
      </c>
      <c r="R1062">
        <v>32.96</v>
      </c>
      <c r="S1062">
        <v>3.9</v>
      </c>
      <c r="T1062">
        <v>4.3</v>
      </c>
      <c r="U1062" t="s">
        <v>35</v>
      </c>
      <c r="V1062">
        <f t="shared" si="16"/>
        <v>0</v>
      </c>
    </row>
    <row r="1063" spans="1:22" hidden="1" x14ac:dyDescent="0.3">
      <c r="A1063" s="1">
        <v>45465</v>
      </c>
      <c r="B1063" s="2">
        <v>0.71043981481481477</v>
      </c>
      <c r="C1063" t="s">
        <v>2348</v>
      </c>
      <c r="D1063" t="s">
        <v>37</v>
      </c>
      <c r="E1063" t="s">
        <v>2349</v>
      </c>
      <c r="F1063" t="s">
        <v>39</v>
      </c>
      <c r="G1063" t="s">
        <v>137</v>
      </c>
      <c r="H1063" t="s">
        <v>73</v>
      </c>
      <c r="I1063">
        <v>9.1</v>
      </c>
      <c r="J1063">
        <v>40.5</v>
      </c>
      <c r="L1063" t="s">
        <v>27</v>
      </c>
      <c r="N1063" t="s">
        <v>27</v>
      </c>
      <c r="P1063" t="s">
        <v>27</v>
      </c>
      <c r="Q1063">
        <v>169</v>
      </c>
      <c r="R1063">
        <v>41.18</v>
      </c>
      <c r="S1063">
        <v>3.9</v>
      </c>
      <c r="T1063">
        <v>4.3</v>
      </c>
      <c r="U1063" t="s">
        <v>35</v>
      </c>
      <c r="V1063">
        <f t="shared" si="16"/>
        <v>0</v>
      </c>
    </row>
    <row r="1064" spans="1:22" hidden="1" x14ac:dyDescent="0.3">
      <c r="A1064" s="1">
        <v>45488</v>
      </c>
      <c r="B1064" s="2">
        <v>0.87581018518518516</v>
      </c>
      <c r="C1064" t="s">
        <v>2350</v>
      </c>
      <c r="D1064" t="s">
        <v>107</v>
      </c>
      <c r="E1064" t="s">
        <v>2351</v>
      </c>
      <c r="F1064" t="s">
        <v>39</v>
      </c>
      <c r="G1064" t="s">
        <v>93</v>
      </c>
      <c r="H1064" t="s">
        <v>97</v>
      </c>
      <c r="I1064">
        <v>19.8</v>
      </c>
      <c r="K1064">
        <v>1</v>
      </c>
      <c r="L1064" t="s">
        <v>477</v>
      </c>
      <c r="N1064" t="s">
        <v>27</v>
      </c>
      <c r="P1064" t="s">
        <v>27</v>
      </c>
      <c r="U1064" t="s">
        <v>27</v>
      </c>
      <c r="V1064">
        <f t="shared" si="16"/>
        <v>1</v>
      </c>
    </row>
    <row r="1065" spans="1:22" hidden="1" x14ac:dyDescent="0.3">
      <c r="A1065" s="1">
        <v>45299</v>
      </c>
      <c r="B1065" s="2">
        <v>0.63325231481481481</v>
      </c>
      <c r="C1065" t="s">
        <v>2352</v>
      </c>
      <c r="D1065" t="s">
        <v>37</v>
      </c>
      <c r="E1065" t="s">
        <v>2353</v>
      </c>
      <c r="F1065" t="s">
        <v>39</v>
      </c>
      <c r="G1065" t="s">
        <v>868</v>
      </c>
      <c r="H1065" t="s">
        <v>144</v>
      </c>
      <c r="I1065">
        <v>10.4</v>
      </c>
      <c r="J1065">
        <v>35.299999999999997</v>
      </c>
      <c r="L1065" t="s">
        <v>27</v>
      </c>
      <c r="N1065" t="s">
        <v>27</v>
      </c>
      <c r="P1065" t="s">
        <v>27</v>
      </c>
      <c r="Q1065">
        <v>216</v>
      </c>
      <c r="R1065">
        <v>18.100000000000001</v>
      </c>
      <c r="S1065">
        <v>4.5999999999999996</v>
      </c>
      <c r="T1065">
        <v>4.5</v>
      </c>
      <c r="U1065" t="s">
        <v>35</v>
      </c>
      <c r="V1065">
        <f t="shared" si="16"/>
        <v>0</v>
      </c>
    </row>
    <row r="1066" spans="1:22" hidden="1" x14ac:dyDescent="0.3">
      <c r="A1066" s="1">
        <v>45478</v>
      </c>
      <c r="B1066" s="2">
        <v>0.12530092592592593</v>
      </c>
      <c r="C1066" t="s">
        <v>2354</v>
      </c>
      <c r="D1066" t="s">
        <v>37</v>
      </c>
      <c r="E1066" t="s">
        <v>2355</v>
      </c>
      <c r="F1066" t="s">
        <v>39</v>
      </c>
      <c r="G1066" t="s">
        <v>1691</v>
      </c>
      <c r="H1066" t="s">
        <v>552</v>
      </c>
      <c r="I1066">
        <v>6.5</v>
      </c>
      <c r="J1066">
        <v>30.5</v>
      </c>
      <c r="L1066" t="s">
        <v>27</v>
      </c>
      <c r="N1066" t="s">
        <v>27</v>
      </c>
      <c r="P1066" t="s">
        <v>27</v>
      </c>
      <c r="Q1066">
        <v>484</v>
      </c>
      <c r="R1066">
        <v>3.35</v>
      </c>
      <c r="S1066">
        <v>4.3</v>
      </c>
      <c r="T1066">
        <v>4.5999999999999996</v>
      </c>
      <c r="U1066" t="s">
        <v>42</v>
      </c>
      <c r="V1066">
        <f t="shared" si="16"/>
        <v>0</v>
      </c>
    </row>
    <row r="1067" spans="1:22" hidden="1" x14ac:dyDescent="0.3">
      <c r="A1067" s="1">
        <v>45594</v>
      </c>
      <c r="B1067" s="2">
        <v>0.45390046296296294</v>
      </c>
      <c r="C1067" t="s">
        <v>2356</v>
      </c>
      <c r="D1067" t="s">
        <v>107</v>
      </c>
      <c r="E1067" t="s">
        <v>2357</v>
      </c>
      <c r="F1067" t="s">
        <v>24</v>
      </c>
      <c r="G1067" t="s">
        <v>250</v>
      </c>
      <c r="H1067" t="s">
        <v>72</v>
      </c>
      <c r="I1067">
        <v>7.5</v>
      </c>
      <c r="K1067">
        <v>1</v>
      </c>
      <c r="L1067" t="s">
        <v>477</v>
      </c>
      <c r="N1067" t="s">
        <v>27</v>
      </c>
      <c r="P1067" t="s">
        <v>27</v>
      </c>
      <c r="U1067" t="s">
        <v>27</v>
      </c>
      <c r="V1067">
        <f t="shared" si="16"/>
        <v>1</v>
      </c>
    </row>
    <row r="1068" spans="1:22" hidden="1" x14ac:dyDescent="0.3">
      <c r="A1068" s="1">
        <v>45296</v>
      </c>
      <c r="B1068" s="2">
        <v>0.66988425925925921</v>
      </c>
      <c r="C1068" t="s">
        <v>2358</v>
      </c>
      <c r="D1068" t="s">
        <v>22</v>
      </c>
      <c r="E1068" t="s">
        <v>2359</v>
      </c>
      <c r="F1068" t="s">
        <v>59</v>
      </c>
      <c r="G1068" t="s">
        <v>118</v>
      </c>
      <c r="H1068" t="s">
        <v>141</v>
      </c>
      <c r="L1068" t="s">
        <v>27</v>
      </c>
      <c r="N1068" t="s">
        <v>27</v>
      </c>
      <c r="P1068" t="s">
        <v>27</v>
      </c>
      <c r="U1068" t="s">
        <v>27</v>
      </c>
      <c r="V1068">
        <f t="shared" si="16"/>
        <v>0</v>
      </c>
    </row>
    <row r="1069" spans="1:22" hidden="1" x14ac:dyDescent="0.3">
      <c r="A1069" s="1">
        <v>45645</v>
      </c>
      <c r="B1069" s="2">
        <v>0.67380787037037038</v>
      </c>
      <c r="C1069" t="s">
        <v>2360</v>
      </c>
      <c r="D1069" t="s">
        <v>37</v>
      </c>
      <c r="E1069" t="s">
        <v>2361</v>
      </c>
      <c r="F1069" t="s">
        <v>31</v>
      </c>
      <c r="G1069" t="s">
        <v>701</v>
      </c>
      <c r="H1069" t="s">
        <v>194</v>
      </c>
      <c r="I1069">
        <v>11.2</v>
      </c>
      <c r="J1069">
        <v>42.2</v>
      </c>
      <c r="L1069" t="s">
        <v>27</v>
      </c>
      <c r="N1069" t="s">
        <v>27</v>
      </c>
      <c r="P1069" t="s">
        <v>27</v>
      </c>
      <c r="Q1069">
        <v>288</v>
      </c>
      <c r="R1069">
        <v>8.25</v>
      </c>
      <c r="S1069">
        <v>4.5999999999999996</v>
      </c>
      <c r="T1069">
        <v>4.5</v>
      </c>
      <c r="U1069" t="s">
        <v>138</v>
      </c>
      <c r="V1069">
        <f t="shared" si="16"/>
        <v>0</v>
      </c>
    </row>
    <row r="1070" spans="1:22" hidden="1" x14ac:dyDescent="0.3">
      <c r="A1070" s="1">
        <v>45490</v>
      </c>
      <c r="B1070" s="2">
        <v>0.42462962962962963</v>
      </c>
      <c r="C1070" t="s">
        <v>2362</v>
      </c>
      <c r="D1070" t="s">
        <v>37</v>
      </c>
      <c r="E1070" t="s">
        <v>2363</v>
      </c>
      <c r="F1070" t="s">
        <v>59</v>
      </c>
      <c r="G1070" t="s">
        <v>806</v>
      </c>
      <c r="H1070" t="s">
        <v>790</v>
      </c>
      <c r="I1070">
        <v>2</v>
      </c>
      <c r="J1070">
        <v>41.1</v>
      </c>
      <c r="L1070" t="s">
        <v>27</v>
      </c>
      <c r="N1070" t="s">
        <v>27</v>
      </c>
      <c r="P1070" t="s">
        <v>27</v>
      </c>
      <c r="Q1070">
        <v>179</v>
      </c>
      <c r="R1070">
        <v>22.27</v>
      </c>
      <c r="S1070">
        <v>4.2</v>
      </c>
      <c r="T1070">
        <v>4.4000000000000004</v>
      </c>
      <c r="U1070" t="s">
        <v>98</v>
      </c>
      <c r="V1070">
        <f t="shared" si="16"/>
        <v>0</v>
      </c>
    </row>
    <row r="1071" spans="1:22" x14ac:dyDescent="0.3">
      <c r="A1071" s="1">
        <v>45589</v>
      </c>
      <c r="B1071" s="2">
        <v>0.94383101851851847</v>
      </c>
      <c r="C1071" t="s">
        <v>2364</v>
      </c>
      <c r="D1071" t="s">
        <v>22</v>
      </c>
      <c r="E1071" t="s">
        <v>2365</v>
      </c>
      <c r="F1071" t="s">
        <v>50</v>
      </c>
      <c r="G1071" t="s">
        <v>151</v>
      </c>
      <c r="H1071" t="s">
        <v>286</v>
      </c>
      <c r="I1071">
        <v>0</v>
      </c>
      <c r="J1071">
        <v>0</v>
      </c>
      <c r="K1071">
        <v>0</v>
      </c>
      <c r="L1071" t="s">
        <v>27</v>
      </c>
      <c r="M1071">
        <v>0</v>
      </c>
      <c r="N1071" t="s">
        <v>27</v>
      </c>
      <c r="O1071">
        <v>0</v>
      </c>
      <c r="P1071" t="s">
        <v>27</v>
      </c>
      <c r="Q1071">
        <v>0</v>
      </c>
      <c r="R1071">
        <v>0</v>
      </c>
      <c r="S1071">
        <v>0</v>
      </c>
      <c r="T1071">
        <v>0</v>
      </c>
      <c r="U1071" t="s">
        <v>27</v>
      </c>
      <c r="V1071">
        <f t="shared" si="16"/>
        <v>0</v>
      </c>
    </row>
    <row r="1072" spans="1:22" x14ac:dyDescent="0.3">
      <c r="A1072" s="1">
        <v>45316</v>
      </c>
      <c r="B1072" s="2">
        <v>0.56550925925925921</v>
      </c>
      <c r="C1072" t="s">
        <v>2366</v>
      </c>
      <c r="D1072" t="s">
        <v>22</v>
      </c>
      <c r="E1072" t="s">
        <v>2367</v>
      </c>
      <c r="F1072" t="s">
        <v>50</v>
      </c>
      <c r="G1072" t="s">
        <v>41</v>
      </c>
      <c r="H1072" t="s">
        <v>552</v>
      </c>
      <c r="I1072">
        <v>0</v>
      </c>
      <c r="J1072">
        <v>0</v>
      </c>
      <c r="K1072">
        <v>0</v>
      </c>
      <c r="L1072" t="s">
        <v>27</v>
      </c>
      <c r="M1072">
        <v>0</v>
      </c>
      <c r="N1072" t="s">
        <v>27</v>
      </c>
      <c r="O1072">
        <v>0</v>
      </c>
      <c r="P1072" t="s">
        <v>27</v>
      </c>
      <c r="Q1072">
        <v>0</v>
      </c>
      <c r="R1072">
        <v>0</v>
      </c>
      <c r="S1072">
        <v>0</v>
      </c>
      <c r="T1072">
        <v>0</v>
      </c>
      <c r="U1072" t="s">
        <v>27</v>
      </c>
      <c r="V1072">
        <f t="shared" si="16"/>
        <v>0</v>
      </c>
    </row>
    <row r="1073" spans="1:22" hidden="1" x14ac:dyDescent="0.3">
      <c r="A1073" s="1">
        <v>45611</v>
      </c>
      <c r="B1073" s="2">
        <v>0.58851851851851855</v>
      </c>
      <c r="C1073" t="s">
        <v>2368</v>
      </c>
      <c r="D1073" t="s">
        <v>37</v>
      </c>
      <c r="E1073" t="s">
        <v>2369</v>
      </c>
      <c r="F1073" t="s">
        <v>31</v>
      </c>
      <c r="G1073" t="s">
        <v>353</v>
      </c>
      <c r="H1073" t="s">
        <v>144</v>
      </c>
      <c r="I1073">
        <v>3.6</v>
      </c>
      <c r="J1073">
        <v>30.6</v>
      </c>
      <c r="L1073" t="s">
        <v>27</v>
      </c>
      <c r="N1073" t="s">
        <v>27</v>
      </c>
      <c r="P1073" t="s">
        <v>27</v>
      </c>
      <c r="Q1073">
        <v>1042</v>
      </c>
      <c r="R1073">
        <v>25.72</v>
      </c>
      <c r="S1073">
        <v>4.4000000000000004</v>
      </c>
      <c r="T1073">
        <v>4.0999999999999996</v>
      </c>
      <c r="U1073" t="s">
        <v>35</v>
      </c>
      <c r="V1073">
        <f t="shared" si="16"/>
        <v>0</v>
      </c>
    </row>
    <row r="1074" spans="1:22" hidden="1" x14ac:dyDescent="0.3">
      <c r="A1074" s="1">
        <v>45623</v>
      </c>
      <c r="B1074" s="2">
        <v>0.6878009259259259</v>
      </c>
      <c r="C1074" t="s">
        <v>2370</v>
      </c>
      <c r="D1074" t="s">
        <v>37</v>
      </c>
      <c r="E1074" t="s">
        <v>2371</v>
      </c>
      <c r="F1074" t="s">
        <v>39</v>
      </c>
      <c r="G1074" t="s">
        <v>73</v>
      </c>
      <c r="H1074" t="s">
        <v>148</v>
      </c>
      <c r="I1074">
        <v>2.6</v>
      </c>
      <c r="J1074">
        <v>32.799999999999997</v>
      </c>
      <c r="L1074" t="s">
        <v>27</v>
      </c>
      <c r="N1074" t="s">
        <v>27</v>
      </c>
      <c r="P1074" t="s">
        <v>27</v>
      </c>
      <c r="Q1074">
        <v>261</v>
      </c>
      <c r="R1074">
        <v>36.71</v>
      </c>
      <c r="S1074">
        <v>4.9000000000000004</v>
      </c>
      <c r="T1074">
        <v>4.2</v>
      </c>
      <c r="U1074" t="s">
        <v>35</v>
      </c>
      <c r="V1074">
        <f t="shared" si="16"/>
        <v>0</v>
      </c>
    </row>
    <row r="1075" spans="1:22" hidden="1" x14ac:dyDescent="0.3">
      <c r="A1075" s="1">
        <v>45322</v>
      </c>
      <c r="B1075" s="2">
        <v>0.85844907407407411</v>
      </c>
      <c r="C1075" t="s">
        <v>2372</v>
      </c>
      <c r="D1075" t="s">
        <v>37</v>
      </c>
      <c r="E1075" t="s">
        <v>2373</v>
      </c>
      <c r="F1075" t="s">
        <v>39</v>
      </c>
      <c r="G1075" t="s">
        <v>464</v>
      </c>
      <c r="H1075" t="s">
        <v>170</v>
      </c>
      <c r="I1075">
        <v>10.1</v>
      </c>
      <c r="J1075">
        <v>34.200000000000003</v>
      </c>
      <c r="L1075" t="s">
        <v>27</v>
      </c>
      <c r="N1075" t="s">
        <v>27</v>
      </c>
      <c r="P1075" t="s">
        <v>27</v>
      </c>
      <c r="Q1075">
        <v>405</v>
      </c>
      <c r="R1075">
        <v>34.69</v>
      </c>
      <c r="S1075">
        <v>4.7</v>
      </c>
      <c r="T1075">
        <v>4.2</v>
      </c>
      <c r="U1075" t="s">
        <v>35</v>
      </c>
      <c r="V1075">
        <f t="shared" si="16"/>
        <v>0</v>
      </c>
    </row>
    <row r="1076" spans="1:22" hidden="1" x14ac:dyDescent="0.3">
      <c r="A1076" s="1">
        <v>45424</v>
      </c>
      <c r="B1076" s="2">
        <v>0.27025462962962965</v>
      </c>
      <c r="C1076" t="s">
        <v>2374</v>
      </c>
      <c r="D1076" t="s">
        <v>22</v>
      </c>
      <c r="E1076" t="s">
        <v>2375</v>
      </c>
      <c r="F1076" t="s">
        <v>24</v>
      </c>
      <c r="G1076" t="s">
        <v>552</v>
      </c>
      <c r="H1076" t="s">
        <v>476</v>
      </c>
      <c r="L1076" t="s">
        <v>27</v>
      </c>
      <c r="N1076" t="s">
        <v>27</v>
      </c>
      <c r="P1076" t="s">
        <v>27</v>
      </c>
      <c r="U1076" t="s">
        <v>27</v>
      </c>
      <c r="V1076">
        <f t="shared" si="16"/>
        <v>0</v>
      </c>
    </row>
    <row r="1077" spans="1:22" hidden="1" x14ac:dyDescent="0.3">
      <c r="A1077" s="1">
        <v>45311</v>
      </c>
      <c r="B1077" s="2">
        <v>0.66010416666666671</v>
      </c>
      <c r="C1077" t="s">
        <v>2376</v>
      </c>
      <c r="D1077" t="s">
        <v>84</v>
      </c>
      <c r="E1077" t="s">
        <v>2377</v>
      </c>
      <c r="F1077" t="s">
        <v>59</v>
      </c>
      <c r="G1077" t="s">
        <v>97</v>
      </c>
      <c r="H1077" t="s">
        <v>518</v>
      </c>
      <c r="I1077">
        <v>4.7</v>
      </c>
      <c r="L1077" t="s">
        <v>27</v>
      </c>
      <c r="M1077">
        <v>1</v>
      </c>
      <c r="N1077" t="s">
        <v>324</v>
      </c>
      <c r="P1077" t="s">
        <v>27</v>
      </c>
      <c r="U1077" t="s">
        <v>27</v>
      </c>
      <c r="V1077">
        <f t="shared" si="16"/>
        <v>1</v>
      </c>
    </row>
    <row r="1078" spans="1:22" x14ac:dyDescent="0.3">
      <c r="A1078" s="1">
        <v>45367</v>
      </c>
      <c r="B1078" s="2">
        <v>0.82431712962962966</v>
      </c>
      <c r="C1078" t="s">
        <v>2378</v>
      </c>
      <c r="D1078" t="s">
        <v>37</v>
      </c>
      <c r="E1078" t="s">
        <v>2379</v>
      </c>
      <c r="F1078" t="s">
        <v>50</v>
      </c>
      <c r="G1078" t="s">
        <v>87</v>
      </c>
      <c r="H1078" t="s">
        <v>726</v>
      </c>
      <c r="I1078">
        <v>8.3000000000000007</v>
      </c>
      <c r="J1078">
        <v>21.3</v>
      </c>
      <c r="K1078">
        <v>0</v>
      </c>
      <c r="L1078" t="s">
        <v>27</v>
      </c>
      <c r="M1078">
        <v>0</v>
      </c>
      <c r="N1078" t="s">
        <v>27</v>
      </c>
      <c r="O1078">
        <v>0</v>
      </c>
      <c r="P1078" t="s">
        <v>27</v>
      </c>
      <c r="Q1078">
        <v>89</v>
      </c>
      <c r="R1078">
        <v>49.17</v>
      </c>
      <c r="S1078">
        <v>4.3</v>
      </c>
      <c r="T1078">
        <v>4.3</v>
      </c>
      <c r="U1078" t="s">
        <v>35</v>
      </c>
      <c r="V1078">
        <f t="shared" si="16"/>
        <v>0</v>
      </c>
    </row>
    <row r="1079" spans="1:22" x14ac:dyDescent="0.3">
      <c r="A1079" s="1">
        <v>45473</v>
      </c>
      <c r="B1079" s="2">
        <v>0.77812499999999996</v>
      </c>
      <c r="C1079" t="s">
        <v>2380</v>
      </c>
      <c r="D1079" t="s">
        <v>37</v>
      </c>
      <c r="E1079" t="s">
        <v>2381</v>
      </c>
      <c r="F1079" t="s">
        <v>50</v>
      </c>
      <c r="G1079" t="s">
        <v>46</v>
      </c>
      <c r="H1079" t="s">
        <v>249</v>
      </c>
      <c r="I1079">
        <v>4.5</v>
      </c>
      <c r="J1079">
        <v>37</v>
      </c>
      <c r="K1079">
        <v>0</v>
      </c>
      <c r="L1079" t="s">
        <v>27</v>
      </c>
      <c r="M1079">
        <v>0</v>
      </c>
      <c r="N1079" t="s">
        <v>27</v>
      </c>
      <c r="O1079">
        <v>0</v>
      </c>
      <c r="P1079" t="s">
        <v>27</v>
      </c>
      <c r="Q1079">
        <v>649</v>
      </c>
      <c r="R1079">
        <v>29.85</v>
      </c>
      <c r="S1079">
        <v>4.5</v>
      </c>
      <c r="T1079">
        <v>4.7</v>
      </c>
      <c r="U1079" t="s">
        <v>75</v>
      </c>
      <c r="V1079">
        <f t="shared" si="16"/>
        <v>0</v>
      </c>
    </row>
    <row r="1080" spans="1:22" x14ac:dyDescent="0.3">
      <c r="A1080" s="1">
        <v>45396</v>
      </c>
      <c r="B1080" s="2">
        <v>0.3614236111111111</v>
      </c>
      <c r="C1080" t="s">
        <v>2382</v>
      </c>
      <c r="D1080" t="s">
        <v>37</v>
      </c>
      <c r="E1080" t="s">
        <v>2383</v>
      </c>
      <c r="F1080" t="s">
        <v>50</v>
      </c>
      <c r="G1080" t="s">
        <v>118</v>
      </c>
      <c r="H1080" t="s">
        <v>949</v>
      </c>
      <c r="I1080">
        <v>14.8</v>
      </c>
      <c r="J1080">
        <v>43.7</v>
      </c>
      <c r="K1080">
        <v>0</v>
      </c>
      <c r="L1080" t="s">
        <v>27</v>
      </c>
      <c r="M1080">
        <v>0</v>
      </c>
      <c r="N1080" t="s">
        <v>27</v>
      </c>
      <c r="O1080">
        <v>0</v>
      </c>
      <c r="P1080" t="s">
        <v>27</v>
      </c>
      <c r="Q1080">
        <v>754</v>
      </c>
      <c r="R1080">
        <v>38.880000000000003</v>
      </c>
      <c r="S1080">
        <v>3.9</v>
      </c>
      <c r="T1080">
        <v>4.5</v>
      </c>
      <c r="U1080" t="s">
        <v>75</v>
      </c>
      <c r="V1080">
        <f t="shared" si="16"/>
        <v>0</v>
      </c>
    </row>
    <row r="1081" spans="1:22" hidden="1" x14ac:dyDescent="0.3">
      <c r="A1081" s="1">
        <v>45487</v>
      </c>
      <c r="B1081" s="2">
        <v>0.44644675925925925</v>
      </c>
      <c r="C1081" t="s">
        <v>2384</v>
      </c>
      <c r="D1081" t="s">
        <v>84</v>
      </c>
      <c r="E1081" t="s">
        <v>2385</v>
      </c>
      <c r="F1081" t="s">
        <v>59</v>
      </c>
      <c r="G1081" t="s">
        <v>241</v>
      </c>
      <c r="H1081" t="s">
        <v>164</v>
      </c>
      <c r="I1081">
        <v>3.8</v>
      </c>
      <c r="L1081" t="s">
        <v>27</v>
      </c>
      <c r="M1081">
        <v>1</v>
      </c>
      <c r="N1081" t="s">
        <v>156</v>
      </c>
      <c r="P1081" t="s">
        <v>27</v>
      </c>
      <c r="U1081" t="s">
        <v>27</v>
      </c>
      <c r="V1081">
        <f t="shared" si="16"/>
        <v>1</v>
      </c>
    </row>
    <row r="1082" spans="1:22" hidden="1" x14ac:dyDescent="0.3">
      <c r="A1082" s="1">
        <v>45442</v>
      </c>
      <c r="B1082" s="2">
        <v>0.18313657407407408</v>
      </c>
      <c r="C1082" t="s">
        <v>2386</v>
      </c>
      <c r="D1082" t="s">
        <v>37</v>
      </c>
      <c r="E1082" t="s">
        <v>2387</v>
      </c>
      <c r="F1082" t="s">
        <v>39</v>
      </c>
      <c r="G1082" t="s">
        <v>547</v>
      </c>
      <c r="H1082" t="s">
        <v>701</v>
      </c>
      <c r="I1082">
        <v>9.9</v>
      </c>
      <c r="J1082">
        <v>20.399999999999999</v>
      </c>
      <c r="L1082" t="s">
        <v>27</v>
      </c>
      <c r="N1082" t="s">
        <v>27</v>
      </c>
      <c r="P1082" t="s">
        <v>27</v>
      </c>
      <c r="Q1082">
        <v>264</v>
      </c>
      <c r="R1082">
        <v>29.2</v>
      </c>
      <c r="S1082">
        <v>5</v>
      </c>
      <c r="T1082">
        <v>4.5999999999999996</v>
      </c>
      <c r="U1082" t="s">
        <v>138</v>
      </c>
      <c r="V1082">
        <f t="shared" si="16"/>
        <v>0</v>
      </c>
    </row>
    <row r="1083" spans="1:22" hidden="1" x14ac:dyDescent="0.3">
      <c r="A1083" s="1">
        <v>45309</v>
      </c>
      <c r="B1083" s="2">
        <v>2.0995370370370369E-2</v>
      </c>
      <c r="C1083" t="s">
        <v>2388</v>
      </c>
      <c r="D1083" t="s">
        <v>37</v>
      </c>
      <c r="E1083" t="s">
        <v>2389</v>
      </c>
      <c r="F1083" t="s">
        <v>59</v>
      </c>
      <c r="G1083" t="s">
        <v>373</v>
      </c>
      <c r="H1083" t="s">
        <v>184</v>
      </c>
      <c r="I1083">
        <v>9.8000000000000007</v>
      </c>
      <c r="J1083">
        <v>19.8</v>
      </c>
      <c r="L1083" t="s">
        <v>27</v>
      </c>
      <c r="N1083" t="s">
        <v>27</v>
      </c>
      <c r="P1083" t="s">
        <v>27</v>
      </c>
      <c r="Q1083">
        <v>850</v>
      </c>
      <c r="R1083">
        <v>48.31</v>
      </c>
      <c r="S1083">
        <v>3.2</v>
      </c>
      <c r="T1083">
        <v>3.7</v>
      </c>
      <c r="U1083" t="s">
        <v>75</v>
      </c>
      <c r="V1083">
        <f t="shared" si="16"/>
        <v>0</v>
      </c>
    </row>
    <row r="1084" spans="1:22" hidden="1" x14ac:dyDescent="0.3">
      <c r="A1084" s="1">
        <v>45325</v>
      </c>
      <c r="B1084" s="2">
        <v>0.23561342592592593</v>
      </c>
      <c r="C1084" t="s">
        <v>2390</v>
      </c>
      <c r="D1084" t="s">
        <v>37</v>
      </c>
      <c r="E1084" t="s">
        <v>2391</v>
      </c>
      <c r="F1084" t="s">
        <v>135</v>
      </c>
      <c r="G1084" t="s">
        <v>41</v>
      </c>
      <c r="H1084" t="s">
        <v>51</v>
      </c>
      <c r="I1084">
        <v>2.5</v>
      </c>
      <c r="J1084">
        <v>36.200000000000003</v>
      </c>
      <c r="L1084" t="s">
        <v>27</v>
      </c>
      <c r="N1084" t="s">
        <v>27</v>
      </c>
      <c r="P1084" t="s">
        <v>27</v>
      </c>
      <c r="Q1084">
        <v>1486</v>
      </c>
      <c r="R1084">
        <v>19.45</v>
      </c>
      <c r="S1084">
        <v>4.3</v>
      </c>
      <c r="T1084">
        <v>4.4000000000000004</v>
      </c>
      <c r="U1084" t="s">
        <v>35</v>
      </c>
      <c r="V1084">
        <f t="shared" si="16"/>
        <v>0</v>
      </c>
    </row>
    <row r="1085" spans="1:22" hidden="1" x14ac:dyDescent="0.3">
      <c r="A1085" s="1">
        <v>45442</v>
      </c>
      <c r="B1085" s="2">
        <v>0.46840277777777778</v>
      </c>
      <c r="C1085" t="s">
        <v>2392</v>
      </c>
      <c r="D1085" t="s">
        <v>37</v>
      </c>
      <c r="E1085" t="s">
        <v>2393</v>
      </c>
      <c r="F1085" t="s">
        <v>59</v>
      </c>
      <c r="G1085" t="s">
        <v>250</v>
      </c>
      <c r="H1085" t="s">
        <v>394</v>
      </c>
      <c r="I1085">
        <v>11.2</v>
      </c>
      <c r="J1085">
        <v>31.6</v>
      </c>
      <c r="L1085" t="s">
        <v>27</v>
      </c>
      <c r="N1085" t="s">
        <v>27</v>
      </c>
      <c r="P1085" t="s">
        <v>27</v>
      </c>
      <c r="Q1085">
        <v>417</v>
      </c>
      <c r="R1085">
        <v>6.83</v>
      </c>
      <c r="S1085">
        <v>4.5</v>
      </c>
      <c r="T1085">
        <v>4.5999999999999996</v>
      </c>
      <c r="U1085" t="s">
        <v>35</v>
      </c>
      <c r="V1085">
        <f t="shared" si="16"/>
        <v>0</v>
      </c>
    </row>
    <row r="1086" spans="1:22" x14ac:dyDescent="0.3">
      <c r="A1086" s="1">
        <v>45581</v>
      </c>
      <c r="B1086" s="2">
        <v>2.1423611111111112E-2</v>
      </c>
      <c r="C1086" t="s">
        <v>2394</v>
      </c>
      <c r="D1086" t="s">
        <v>37</v>
      </c>
      <c r="E1086" t="s">
        <v>2395</v>
      </c>
      <c r="F1086" t="s">
        <v>45</v>
      </c>
      <c r="G1086" t="s">
        <v>208</v>
      </c>
      <c r="H1086" t="s">
        <v>97</v>
      </c>
      <c r="I1086">
        <v>5.6</v>
      </c>
      <c r="J1086">
        <v>22.5</v>
      </c>
      <c r="K1086">
        <v>0</v>
      </c>
      <c r="L1086" t="s">
        <v>27</v>
      </c>
      <c r="M1086">
        <v>0</v>
      </c>
      <c r="N1086" t="s">
        <v>27</v>
      </c>
      <c r="O1086">
        <v>0</v>
      </c>
      <c r="P1086" t="s">
        <v>27</v>
      </c>
      <c r="Q1086">
        <v>854</v>
      </c>
      <c r="R1086">
        <v>2.15</v>
      </c>
      <c r="S1086">
        <v>4.3</v>
      </c>
      <c r="T1086">
        <v>4.9000000000000004</v>
      </c>
      <c r="U1086" t="s">
        <v>98</v>
      </c>
      <c r="V1086">
        <f t="shared" si="16"/>
        <v>0</v>
      </c>
    </row>
    <row r="1087" spans="1:22" x14ac:dyDescent="0.3">
      <c r="A1087" s="1">
        <v>45333</v>
      </c>
      <c r="B1087" s="2">
        <v>0.41118055555555555</v>
      </c>
      <c r="C1087" t="s">
        <v>2396</v>
      </c>
      <c r="D1087" t="s">
        <v>107</v>
      </c>
      <c r="E1087" t="s">
        <v>2397</v>
      </c>
      <c r="F1087" t="s">
        <v>45</v>
      </c>
      <c r="G1087" t="s">
        <v>254</v>
      </c>
      <c r="H1087" t="s">
        <v>286</v>
      </c>
      <c r="I1087">
        <v>11.3</v>
      </c>
      <c r="J1087">
        <v>0</v>
      </c>
      <c r="K1087">
        <v>1</v>
      </c>
      <c r="L1087" t="s">
        <v>111</v>
      </c>
      <c r="M1087">
        <v>0</v>
      </c>
      <c r="N1087" t="s">
        <v>27</v>
      </c>
      <c r="O1087">
        <v>0</v>
      </c>
      <c r="P1087" t="s">
        <v>27</v>
      </c>
      <c r="Q1087">
        <v>0</v>
      </c>
      <c r="R1087">
        <v>0</v>
      </c>
      <c r="S1087">
        <v>0</v>
      </c>
      <c r="T1087">
        <v>0</v>
      </c>
      <c r="U1087" t="s">
        <v>27</v>
      </c>
      <c r="V1087">
        <f t="shared" si="16"/>
        <v>1</v>
      </c>
    </row>
    <row r="1088" spans="1:22" x14ac:dyDescent="0.3">
      <c r="A1088" s="1">
        <v>45453</v>
      </c>
      <c r="B1088" s="2">
        <v>0.75496527777777778</v>
      </c>
      <c r="C1088" t="s">
        <v>2398</v>
      </c>
      <c r="D1088" t="s">
        <v>37</v>
      </c>
      <c r="E1088" t="s">
        <v>2399</v>
      </c>
      <c r="F1088" t="s">
        <v>50</v>
      </c>
      <c r="G1088" t="s">
        <v>189</v>
      </c>
      <c r="H1088" t="s">
        <v>701</v>
      </c>
      <c r="I1088">
        <v>4.5</v>
      </c>
      <c r="J1088">
        <v>34.299999999999997</v>
      </c>
      <c r="K1088">
        <v>0</v>
      </c>
      <c r="L1088" t="s">
        <v>27</v>
      </c>
      <c r="M1088">
        <v>0</v>
      </c>
      <c r="N1088" t="s">
        <v>27</v>
      </c>
      <c r="O1088">
        <v>0</v>
      </c>
      <c r="P1088" t="s">
        <v>27</v>
      </c>
      <c r="Q1088">
        <v>58</v>
      </c>
      <c r="R1088">
        <v>8.39</v>
      </c>
      <c r="S1088">
        <v>5</v>
      </c>
      <c r="T1088">
        <v>5</v>
      </c>
      <c r="U1088" t="s">
        <v>35</v>
      </c>
      <c r="V1088">
        <f t="shared" si="16"/>
        <v>0</v>
      </c>
    </row>
    <row r="1089" spans="1:22" hidden="1" x14ac:dyDescent="0.3">
      <c r="A1089" s="1">
        <v>45345</v>
      </c>
      <c r="B1089" s="2">
        <v>0.49737268518518518</v>
      </c>
      <c r="C1089" t="s">
        <v>2400</v>
      </c>
      <c r="D1089" t="s">
        <v>37</v>
      </c>
      <c r="E1089" t="s">
        <v>2401</v>
      </c>
      <c r="F1089" t="s">
        <v>59</v>
      </c>
      <c r="G1089" t="s">
        <v>137</v>
      </c>
      <c r="H1089" t="s">
        <v>32</v>
      </c>
      <c r="I1089">
        <v>10.7</v>
      </c>
      <c r="J1089">
        <v>33.1</v>
      </c>
      <c r="L1089" t="s">
        <v>27</v>
      </c>
      <c r="N1089" t="s">
        <v>27</v>
      </c>
      <c r="P1089" t="s">
        <v>27</v>
      </c>
      <c r="Q1089">
        <v>215</v>
      </c>
      <c r="R1089">
        <v>29.17</v>
      </c>
      <c r="S1089">
        <v>3.1</v>
      </c>
      <c r="T1089">
        <v>4.5</v>
      </c>
      <c r="U1089" t="s">
        <v>138</v>
      </c>
      <c r="V1089">
        <f t="shared" si="16"/>
        <v>0</v>
      </c>
    </row>
    <row r="1090" spans="1:22" hidden="1" x14ac:dyDescent="0.3">
      <c r="A1090" s="1">
        <v>45308</v>
      </c>
      <c r="B1090" s="2">
        <v>0.79902777777777778</v>
      </c>
      <c r="C1090" t="s">
        <v>2402</v>
      </c>
      <c r="D1090" t="s">
        <v>37</v>
      </c>
      <c r="E1090" t="s">
        <v>2403</v>
      </c>
      <c r="F1090" t="s">
        <v>39</v>
      </c>
      <c r="G1090" t="s">
        <v>26</v>
      </c>
      <c r="H1090" t="s">
        <v>267</v>
      </c>
      <c r="I1090">
        <v>2.9</v>
      </c>
      <c r="J1090">
        <v>16.7</v>
      </c>
      <c r="L1090" t="s">
        <v>27</v>
      </c>
      <c r="N1090" t="s">
        <v>27</v>
      </c>
      <c r="P1090" t="s">
        <v>27</v>
      </c>
      <c r="Q1090">
        <v>514</v>
      </c>
      <c r="R1090">
        <v>33.15</v>
      </c>
      <c r="S1090">
        <v>4.2</v>
      </c>
      <c r="T1090">
        <v>4.3</v>
      </c>
      <c r="U1090" t="s">
        <v>35</v>
      </c>
      <c r="V1090">
        <f t="shared" ref="V1090:V1153" si="17">SUM(K1090,M1090)</f>
        <v>0</v>
      </c>
    </row>
    <row r="1091" spans="1:22" x14ac:dyDescent="0.3">
      <c r="A1091" s="1">
        <v>45425</v>
      </c>
      <c r="B1091" s="2">
        <v>0.9078356481481481</v>
      </c>
      <c r="C1091" t="s">
        <v>2404</v>
      </c>
      <c r="D1091" t="s">
        <v>37</v>
      </c>
      <c r="E1091" t="s">
        <v>2405</v>
      </c>
      <c r="F1091" t="s">
        <v>50</v>
      </c>
      <c r="G1091" t="s">
        <v>47</v>
      </c>
      <c r="H1091" t="s">
        <v>94</v>
      </c>
      <c r="I1091">
        <v>5.2</v>
      </c>
      <c r="J1091">
        <v>28.5</v>
      </c>
      <c r="K1091">
        <v>0</v>
      </c>
      <c r="L1091" t="s">
        <v>27</v>
      </c>
      <c r="M1091">
        <v>0</v>
      </c>
      <c r="N1091" t="s">
        <v>27</v>
      </c>
      <c r="O1091">
        <v>0</v>
      </c>
      <c r="P1091" t="s">
        <v>27</v>
      </c>
      <c r="Q1091">
        <v>287</v>
      </c>
      <c r="R1091">
        <v>15.34</v>
      </c>
      <c r="S1091">
        <v>4.9000000000000004</v>
      </c>
      <c r="T1091">
        <v>4.2</v>
      </c>
      <c r="U1091" t="s">
        <v>98</v>
      </c>
      <c r="V1091">
        <f t="shared" si="17"/>
        <v>0</v>
      </c>
    </row>
    <row r="1092" spans="1:22" hidden="1" x14ac:dyDescent="0.3">
      <c r="A1092" s="1">
        <v>45454</v>
      </c>
      <c r="B1092" s="2">
        <v>0.82315972222222222</v>
      </c>
      <c r="C1092" t="s">
        <v>2406</v>
      </c>
      <c r="D1092" t="s">
        <v>37</v>
      </c>
      <c r="E1092" t="s">
        <v>2407</v>
      </c>
      <c r="F1092" t="s">
        <v>59</v>
      </c>
      <c r="G1092" t="s">
        <v>330</v>
      </c>
      <c r="H1092" t="s">
        <v>680</v>
      </c>
      <c r="I1092">
        <v>7.2</v>
      </c>
      <c r="J1092">
        <v>23.3</v>
      </c>
      <c r="L1092" t="s">
        <v>27</v>
      </c>
      <c r="N1092" t="s">
        <v>27</v>
      </c>
      <c r="P1092" t="s">
        <v>27</v>
      </c>
      <c r="Q1092">
        <v>309</v>
      </c>
      <c r="R1092">
        <v>26.19</v>
      </c>
      <c r="S1092">
        <v>4.7</v>
      </c>
      <c r="T1092">
        <v>3.8</v>
      </c>
      <c r="U1092" t="s">
        <v>75</v>
      </c>
      <c r="V1092">
        <f t="shared" si="17"/>
        <v>0</v>
      </c>
    </row>
    <row r="1093" spans="1:22" hidden="1" x14ac:dyDescent="0.3">
      <c r="A1093" s="1">
        <v>45459</v>
      </c>
      <c r="B1093" s="2">
        <v>0.74875000000000003</v>
      </c>
      <c r="C1093" t="s">
        <v>2408</v>
      </c>
      <c r="D1093" t="s">
        <v>37</v>
      </c>
      <c r="E1093" t="s">
        <v>2409</v>
      </c>
      <c r="F1093" t="s">
        <v>39</v>
      </c>
      <c r="G1093" t="s">
        <v>267</v>
      </c>
      <c r="H1093" t="s">
        <v>726</v>
      </c>
      <c r="I1093">
        <v>13.6</v>
      </c>
      <c r="J1093">
        <v>40.299999999999997</v>
      </c>
      <c r="L1093" t="s">
        <v>27</v>
      </c>
      <c r="N1093" t="s">
        <v>27</v>
      </c>
      <c r="P1093" t="s">
        <v>27</v>
      </c>
      <c r="Q1093">
        <v>85</v>
      </c>
      <c r="R1093">
        <v>27.4</v>
      </c>
      <c r="S1093">
        <v>3.9</v>
      </c>
      <c r="T1093">
        <v>4.3</v>
      </c>
      <c r="U1093" t="s">
        <v>75</v>
      </c>
      <c r="V1093">
        <f t="shared" si="17"/>
        <v>0</v>
      </c>
    </row>
    <row r="1094" spans="1:22" hidden="1" x14ac:dyDescent="0.3">
      <c r="A1094" s="1">
        <v>45499</v>
      </c>
      <c r="B1094" s="2">
        <v>0.78746527777777775</v>
      </c>
      <c r="C1094" t="s">
        <v>2410</v>
      </c>
      <c r="D1094" t="s">
        <v>37</v>
      </c>
      <c r="E1094" t="s">
        <v>2411</v>
      </c>
      <c r="F1094" t="s">
        <v>39</v>
      </c>
      <c r="G1094" t="s">
        <v>370</v>
      </c>
      <c r="H1094" t="s">
        <v>204</v>
      </c>
      <c r="I1094">
        <v>9.6999999999999993</v>
      </c>
      <c r="J1094">
        <v>25</v>
      </c>
      <c r="L1094" t="s">
        <v>27</v>
      </c>
      <c r="N1094" t="s">
        <v>27</v>
      </c>
      <c r="P1094" t="s">
        <v>27</v>
      </c>
      <c r="Q1094">
        <v>553</v>
      </c>
      <c r="R1094">
        <v>5.0199999999999996</v>
      </c>
      <c r="S1094">
        <v>3.4</v>
      </c>
      <c r="T1094">
        <v>5</v>
      </c>
      <c r="U1094" t="s">
        <v>138</v>
      </c>
      <c r="V1094">
        <f t="shared" si="17"/>
        <v>0</v>
      </c>
    </row>
    <row r="1095" spans="1:22" hidden="1" x14ac:dyDescent="0.3">
      <c r="A1095" s="1">
        <v>45521</v>
      </c>
      <c r="B1095" s="2">
        <v>0.68163194444444442</v>
      </c>
      <c r="C1095" t="s">
        <v>2412</v>
      </c>
      <c r="D1095" t="s">
        <v>29</v>
      </c>
      <c r="E1095" t="s">
        <v>2413</v>
      </c>
      <c r="F1095" t="s">
        <v>24</v>
      </c>
      <c r="G1095" t="s">
        <v>52</v>
      </c>
      <c r="H1095" t="s">
        <v>267</v>
      </c>
      <c r="I1095">
        <v>6.6</v>
      </c>
      <c r="J1095">
        <v>10.3</v>
      </c>
      <c r="L1095" t="s">
        <v>27</v>
      </c>
      <c r="N1095" t="s">
        <v>27</v>
      </c>
      <c r="O1095">
        <v>1</v>
      </c>
      <c r="P1095" t="s">
        <v>289</v>
      </c>
      <c r="Q1095">
        <v>475</v>
      </c>
      <c r="R1095">
        <v>11.28</v>
      </c>
      <c r="U1095" t="s">
        <v>35</v>
      </c>
      <c r="V1095">
        <f t="shared" si="17"/>
        <v>0</v>
      </c>
    </row>
    <row r="1096" spans="1:22" hidden="1" x14ac:dyDescent="0.3">
      <c r="A1096" s="1">
        <v>45482</v>
      </c>
      <c r="B1096" s="2">
        <v>0.43777777777777777</v>
      </c>
      <c r="C1096" t="s">
        <v>2414</v>
      </c>
      <c r="D1096" t="s">
        <v>37</v>
      </c>
      <c r="E1096" t="s">
        <v>2415</v>
      </c>
      <c r="F1096" t="s">
        <v>31</v>
      </c>
      <c r="G1096" t="s">
        <v>283</v>
      </c>
      <c r="H1096" t="s">
        <v>429</v>
      </c>
      <c r="I1096">
        <v>14</v>
      </c>
      <c r="J1096">
        <v>22.6</v>
      </c>
      <c r="L1096" t="s">
        <v>27</v>
      </c>
      <c r="N1096" t="s">
        <v>27</v>
      </c>
      <c r="P1096" t="s">
        <v>27</v>
      </c>
      <c r="Q1096">
        <v>107</v>
      </c>
      <c r="R1096">
        <v>29.19</v>
      </c>
      <c r="S1096">
        <v>4.0999999999999996</v>
      </c>
      <c r="T1096">
        <v>4.5999999999999996</v>
      </c>
      <c r="U1096" t="s">
        <v>35</v>
      </c>
      <c r="V1096">
        <f t="shared" si="17"/>
        <v>0</v>
      </c>
    </row>
    <row r="1097" spans="1:22" x14ac:dyDescent="0.3">
      <c r="A1097" s="1">
        <v>45575</v>
      </c>
      <c r="B1097" s="2">
        <v>0.76116898148148149</v>
      </c>
      <c r="C1097" t="s">
        <v>2416</v>
      </c>
      <c r="D1097" t="s">
        <v>107</v>
      </c>
      <c r="E1097" t="s">
        <v>2417</v>
      </c>
      <c r="F1097" t="s">
        <v>50</v>
      </c>
      <c r="G1097" t="s">
        <v>132</v>
      </c>
      <c r="H1097" t="s">
        <v>26</v>
      </c>
      <c r="I1097">
        <v>16</v>
      </c>
      <c r="J1097">
        <v>0</v>
      </c>
      <c r="K1097">
        <v>1</v>
      </c>
      <c r="L1097" t="s">
        <v>111</v>
      </c>
      <c r="M1097">
        <v>0</v>
      </c>
      <c r="N1097" t="s">
        <v>27</v>
      </c>
      <c r="O1097">
        <v>0</v>
      </c>
      <c r="P1097" t="s">
        <v>27</v>
      </c>
      <c r="Q1097">
        <v>0</v>
      </c>
      <c r="R1097">
        <v>0</v>
      </c>
      <c r="S1097">
        <v>0</v>
      </c>
      <c r="T1097">
        <v>0</v>
      </c>
      <c r="U1097" t="s">
        <v>27</v>
      </c>
      <c r="V1097">
        <f t="shared" si="17"/>
        <v>1</v>
      </c>
    </row>
    <row r="1098" spans="1:22" hidden="1" x14ac:dyDescent="0.3">
      <c r="A1098" s="1">
        <v>45642</v>
      </c>
      <c r="B1098" s="2">
        <v>0.31333333333333335</v>
      </c>
      <c r="C1098" t="s">
        <v>2418</v>
      </c>
      <c r="D1098" t="s">
        <v>22</v>
      </c>
      <c r="E1098" t="s">
        <v>2419</v>
      </c>
      <c r="F1098" t="s">
        <v>31</v>
      </c>
      <c r="G1098" t="s">
        <v>236</v>
      </c>
      <c r="H1098" t="s">
        <v>464</v>
      </c>
      <c r="L1098" t="s">
        <v>27</v>
      </c>
      <c r="N1098" t="s">
        <v>27</v>
      </c>
      <c r="P1098" t="s">
        <v>27</v>
      </c>
      <c r="U1098" t="s">
        <v>27</v>
      </c>
      <c r="V1098">
        <f t="shared" si="17"/>
        <v>0</v>
      </c>
    </row>
    <row r="1099" spans="1:22" hidden="1" x14ac:dyDescent="0.3">
      <c r="A1099" s="1">
        <v>45486</v>
      </c>
      <c r="B1099" s="2">
        <v>0.65487268518518515</v>
      </c>
      <c r="C1099" t="s">
        <v>2420</v>
      </c>
      <c r="D1099" t="s">
        <v>37</v>
      </c>
      <c r="E1099" t="s">
        <v>2421</v>
      </c>
      <c r="F1099" t="s">
        <v>59</v>
      </c>
      <c r="G1099" t="s">
        <v>283</v>
      </c>
      <c r="H1099" t="s">
        <v>450</v>
      </c>
      <c r="I1099">
        <v>9.6</v>
      </c>
      <c r="J1099">
        <v>24.4</v>
      </c>
      <c r="L1099" t="s">
        <v>27</v>
      </c>
      <c r="N1099" t="s">
        <v>27</v>
      </c>
      <c r="P1099" t="s">
        <v>27</v>
      </c>
      <c r="Q1099">
        <v>1088</v>
      </c>
      <c r="R1099">
        <v>7.24</v>
      </c>
      <c r="S1099">
        <v>4.8</v>
      </c>
      <c r="T1099">
        <v>4.3</v>
      </c>
      <c r="U1099" t="s">
        <v>98</v>
      </c>
      <c r="V1099">
        <f t="shared" si="17"/>
        <v>0</v>
      </c>
    </row>
    <row r="1100" spans="1:22" x14ac:dyDescent="0.3">
      <c r="A1100" s="1">
        <v>45458</v>
      </c>
      <c r="B1100" s="2">
        <v>0.87361111111111112</v>
      </c>
      <c r="C1100" t="s">
        <v>2422</v>
      </c>
      <c r="D1100" t="s">
        <v>37</v>
      </c>
      <c r="E1100" t="s">
        <v>2423</v>
      </c>
      <c r="F1100" t="s">
        <v>45</v>
      </c>
      <c r="G1100" t="s">
        <v>33</v>
      </c>
      <c r="H1100" t="s">
        <v>155</v>
      </c>
      <c r="I1100">
        <v>13.5</v>
      </c>
      <c r="J1100">
        <v>31.2</v>
      </c>
      <c r="K1100">
        <v>0</v>
      </c>
      <c r="L1100" t="s">
        <v>27</v>
      </c>
      <c r="M1100">
        <v>0</v>
      </c>
      <c r="N1100" t="s">
        <v>27</v>
      </c>
      <c r="O1100">
        <v>0</v>
      </c>
      <c r="P1100" t="s">
        <v>27</v>
      </c>
      <c r="Q1100">
        <v>125</v>
      </c>
      <c r="R1100">
        <v>22.82</v>
      </c>
      <c r="S1100">
        <v>4.3</v>
      </c>
      <c r="T1100">
        <v>4</v>
      </c>
      <c r="U1100" t="s">
        <v>138</v>
      </c>
      <c r="V1100">
        <f t="shared" si="17"/>
        <v>0</v>
      </c>
    </row>
    <row r="1101" spans="1:22" hidden="1" x14ac:dyDescent="0.3">
      <c r="A1101" s="1">
        <v>45322</v>
      </c>
      <c r="B1101" s="2">
        <v>0.58434027777777775</v>
      </c>
      <c r="C1101" t="s">
        <v>2424</v>
      </c>
      <c r="D1101" t="s">
        <v>84</v>
      </c>
      <c r="E1101" t="s">
        <v>2425</v>
      </c>
      <c r="F1101" t="s">
        <v>24</v>
      </c>
      <c r="G1101" t="s">
        <v>652</v>
      </c>
      <c r="H1101" t="s">
        <v>126</v>
      </c>
      <c r="I1101">
        <v>7.1</v>
      </c>
      <c r="L1101" t="s">
        <v>27</v>
      </c>
      <c r="M1101">
        <v>1</v>
      </c>
      <c r="N1101" t="s">
        <v>156</v>
      </c>
      <c r="P1101" t="s">
        <v>27</v>
      </c>
      <c r="U1101" t="s">
        <v>27</v>
      </c>
      <c r="V1101">
        <f t="shared" si="17"/>
        <v>1</v>
      </c>
    </row>
    <row r="1102" spans="1:22" x14ac:dyDescent="0.3">
      <c r="A1102" s="1">
        <v>45376</v>
      </c>
      <c r="B1102" s="2">
        <v>0.7844444444444445</v>
      </c>
      <c r="C1102" t="s">
        <v>2426</v>
      </c>
      <c r="D1102" t="s">
        <v>37</v>
      </c>
      <c r="E1102" t="s">
        <v>2427</v>
      </c>
      <c r="F1102" t="s">
        <v>45</v>
      </c>
      <c r="G1102" t="s">
        <v>249</v>
      </c>
      <c r="H1102" t="s">
        <v>356</v>
      </c>
      <c r="I1102">
        <v>10.9</v>
      </c>
      <c r="J1102">
        <v>33.4</v>
      </c>
      <c r="K1102">
        <v>0</v>
      </c>
      <c r="L1102" t="s">
        <v>27</v>
      </c>
      <c r="M1102">
        <v>0</v>
      </c>
      <c r="N1102" t="s">
        <v>27</v>
      </c>
      <c r="O1102">
        <v>0</v>
      </c>
      <c r="P1102" t="s">
        <v>27</v>
      </c>
      <c r="Q1102">
        <v>401</v>
      </c>
      <c r="R1102">
        <v>29.63</v>
      </c>
      <c r="S1102">
        <v>4.3</v>
      </c>
      <c r="T1102">
        <v>4.8</v>
      </c>
      <c r="U1102" t="s">
        <v>42</v>
      </c>
      <c r="V1102">
        <f t="shared" si="17"/>
        <v>0</v>
      </c>
    </row>
    <row r="1103" spans="1:22" x14ac:dyDescent="0.3">
      <c r="A1103" s="1">
        <v>45376</v>
      </c>
      <c r="B1103" s="2">
        <v>0.44177083333333333</v>
      </c>
      <c r="C1103" t="s">
        <v>2428</v>
      </c>
      <c r="D1103" t="s">
        <v>37</v>
      </c>
      <c r="E1103" t="s">
        <v>2429</v>
      </c>
      <c r="F1103" t="s">
        <v>50</v>
      </c>
      <c r="G1103" t="s">
        <v>652</v>
      </c>
      <c r="H1103" t="s">
        <v>641</v>
      </c>
      <c r="I1103">
        <v>11.9</v>
      </c>
      <c r="J1103">
        <v>24.7</v>
      </c>
      <c r="K1103">
        <v>0</v>
      </c>
      <c r="L1103" t="s">
        <v>27</v>
      </c>
      <c r="M1103">
        <v>0</v>
      </c>
      <c r="N1103" t="s">
        <v>27</v>
      </c>
      <c r="O1103">
        <v>0</v>
      </c>
      <c r="P1103" t="s">
        <v>27</v>
      </c>
      <c r="Q1103">
        <v>333</v>
      </c>
      <c r="R1103">
        <v>42.74</v>
      </c>
      <c r="S1103">
        <v>4.3</v>
      </c>
      <c r="T1103">
        <v>4.8</v>
      </c>
      <c r="U1103" t="s">
        <v>35</v>
      </c>
      <c r="V1103">
        <f t="shared" si="17"/>
        <v>0</v>
      </c>
    </row>
    <row r="1104" spans="1:22" hidden="1" x14ac:dyDescent="0.3">
      <c r="A1104" s="1">
        <v>45647</v>
      </c>
      <c r="B1104" s="2">
        <v>0.48957175925925928</v>
      </c>
      <c r="C1104" t="s">
        <v>2430</v>
      </c>
      <c r="D1104" t="s">
        <v>37</v>
      </c>
      <c r="E1104" t="s">
        <v>2431</v>
      </c>
      <c r="F1104" t="s">
        <v>59</v>
      </c>
      <c r="G1104" t="s">
        <v>787</v>
      </c>
      <c r="H1104" t="s">
        <v>254</v>
      </c>
      <c r="I1104">
        <v>9.6999999999999993</v>
      </c>
      <c r="J1104">
        <v>23.2</v>
      </c>
      <c r="L1104" t="s">
        <v>27</v>
      </c>
      <c r="N1104" t="s">
        <v>27</v>
      </c>
      <c r="P1104" t="s">
        <v>27</v>
      </c>
      <c r="Q1104">
        <v>491</v>
      </c>
      <c r="R1104">
        <v>40.47</v>
      </c>
      <c r="S1104">
        <v>4.5999999999999996</v>
      </c>
      <c r="T1104">
        <v>4.5</v>
      </c>
      <c r="U1104" t="s">
        <v>98</v>
      </c>
      <c r="V1104">
        <f t="shared" si="17"/>
        <v>0</v>
      </c>
    </row>
    <row r="1105" spans="1:22" x14ac:dyDescent="0.3">
      <c r="A1105" s="1">
        <v>45321</v>
      </c>
      <c r="B1105" s="2">
        <v>0.86133101851851857</v>
      </c>
      <c r="C1105" t="s">
        <v>2432</v>
      </c>
      <c r="D1105" t="s">
        <v>29</v>
      </c>
      <c r="E1105" t="s">
        <v>2433</v>
      </c>
      <c r="F1105" t="s">
        <v>45</v>
      </c>
      <c r="G1105" t="s">
        <v>173</v>
      </c>
      <c r="H1105" t="s">
        <v>286</v>
      </c>
      <c r="I1105">
        <v>6</v>
      </c>
      <c r="J1105">
        <v>16</v>
      </c>
      <c r="K1105">
        <v>0</v>
      </c>
      <c r="L1105" t="s">
        <v>27</v>
      </c>
      <c r="M1105">
        <v>0</v>
      </c>
      <c r="N1105" t="s">
        <v>27</v>
      </c>
      <c r="O1105">
        <v>1</v>
      </c>
      <c r="P1105" t="s">
        <v>289</v>
      </c>
      <c r="Q1105">
        <v>408</v>
      </c>
      <c r="R1105">
        <v>11.22</v>
      </c>
      <c r="S1105">
        <v>0</v>
      </c>
      <c r="T1105">
        <v>0</v>
      </c>
      <c r="U1105" t="s">
        <v>138</v>
      </c>
      <c r="V1105">
        <f t="shared" si="17"/>
        <v>0</v>
      </c>
    </row>
    <row r="1106" spans="1:22" hidden="1" x14ac:dyDescent="0.3">
      <c r="A1106" s="1">
        <v>45505</v>
      </c>
      <c r="B1106" s="2">
        <v>0.70393518518518516</v>
      </c>
      <c r="C1106" t="s">
        <v>2434</v>
      </c>
      <c r="D1106" t="s">
        <v>84</v>
      </c>
      <c r="E1106" t="s">
        <v>2435</v>
      </c>
      <c r="F1106" t="s">
        <v>24</v>
      </c>
      <c r="G1106" t="s">
        <v>652</v>
      </c>
      <c r="H1106" t="s">
        <v>132</v>
      </c>
      <c r="I1106">
        <v>12</v>
      </c>
      <c r="L1106" t="s">
        <v>27</v>
      </c>
      <c r="M1106">
        <v>1</v>
      </c>
      <c r="N1106" t="s">
        <v>324</v>
      </c>
      <c r="P1106" t="s">
        <v>27</v>
      </c>
      <c r="U1106" t="s">
        <v>27</v>
      </c>
      <c r="V1106">
        <f t="shared" si="17"/>
        <v>1</v>
      </c>
    </row>
    <row r="1107" spans="1:22" hidden="1" x14ac:dyDescent="0.3">
      <c r="A1107" s="1">
        <v>45489</v>
      </c>
      <c r="B1107" s="2">
        <v>0.63390046296296299</v>
      </c>
      <c r="C1107" t="s">
        <v>2436</v>
      </c>
      <c r="D1107" t="s">
        <v>37</v>
      </c>
      <c r="E1107" t="s">
        <v>2437</v>
      </c>
      <c r="F1107" t="s">
        <v>59</v>
      </c>
      <c r="G1107" t="s">
        <v>417</v>
      </c>
      <c r="H1107" t="s">
        <v>52</v>
      </c>
      <c r="I1107">
        <v>5.9</v>
      </c>
      <c r="J1107">
        <v>32.799999999999997</v>
      </c>
      <c r="L1107" t="s">
        <v>27</v>
      </c>
      <c r="N1107" t="s">
        <v>27</v>
      </c>
      <c r="P1107" t="s">
        <v>27</v>
      </c>
      <c r="Q1107">
        <v>482</v>
      </c>
      <c r="R1107">
        <v>33.450000000000003</v>
      </c>
      <c r="S1107">
        <v>3.8</v>
      </c>
      <c r="T1107">
        <v>4.5999999999999996</v>
      </c>
      <c r="U1107" t="s">
        <v>35</v>
      </c>
      <c r="V1107">
        <f t="shared" si="17"/>
        <v>0</v>
      </c>
    </row>
    <row r="1108" spans="1:22" x14ac:dyDescent="0.3">
      <c r="A1108" s="1">
        <v>45437</v>
      </c>
      <c r="B1108" s="2">
        <v>0.79510416666666661</v>
      </c>
      <c r="C1108" t="s">
        <v>2438</v>
      </c>
      <c r="D1108" t="s">
        <v>37</v>
      </c>
      <c r="E1108" t="s">
        <v>2439</v>
      </c>
      <c r="F1108" t="s">
        <v>45</v>
      </c>
      <c r="G1108" t="s">
        <v>385</v>
      </c>
      <c r="H1108" t="s">
        <v>232</v>
      </c>
      <c r="I1108">
        <v>13</v>
      </c>
      <c r="J1108">
        <v>27.4</v>
      </c>
      <c r="K1108">
        <v>0</v>
      </c>
      <c r="L1108" t="s">
        <v>27</v>
      </c>
      <c r="M1108">
        <v>0</v>
      </c>
      <c r="N1108" t="s">
        <v>27</v>
      </c>
      <c r="O1108">
        <v>0</v>
      </c>
      <c r="P1108" t="s">
        <v>27</v>
      </c>
      <c r="Q1108">
        <v>777</v>
      </c>
      <c r="R1108">
        <v>36.700000000000003</v>
      </c>
      <c r="S1108">
        <v>3.8</v>
      </c>
      <c r="T1108">
        <v>3.5</v>
      </c>
      <c r="U1108" t="s">
        <v>35</v>
      </c>
      <c r="V1108">
        <f t="shared" si="17"/>
        <v>0</v>
      </c>
    </row>
    <row r="1109" spans="1:22" x14ac:dyDescent="0.3">
      <c r="A1109" s="1">
        <v>45538</v>
      </c>
      <c r="B1109" s="2">
        <v>0.11001157407407407</v>
      </c>
      <c r="C1109" t="s">
        <v>2440</v>
      </c>
      <c r="D1109" t="s">
        <v>37</v>
      </c>
      <c r="E1109" t="s">
        <v>2441</v>
      </c>
      <c r="F1109" t="s">
        <v>50</v>
      </c>
      <c r="G1109" t="s">
        <v>361</v>
      </c>
      <c r="H1109" t="s">
        <v>60</v>
      </c>
      <c r="I1109">
        <v>7.6</v>
      </c>
      <c r="J1109">
        <v>43.3</v>
      </c>
      <c r="K1109">
        <v>0</v>
      </c>
      <c r="L1109" t="s">
        <v>27</v>
      </c>
      <c r="M1109">
        <v>0</v>
      </c>
      <c r="N1109" t="s">
        <v>27</v>
      </c>
      <c r="O1109">
        <v>0</v>
      </c>
      <c r="P1109" t="s">
        <v>27</v>
      </c>
      <c r="Q1109">
        <v>649</v>
      </c>
      <c r="R1109">
        <v>15.88</v>
      </c>
      <c r="S1109">
        <v>3</v>
      </c>
      <c r="T1109">
        <v>4.2</v>
      </c>
      <c r="U1109" t="s">
        <v>35</v>
      </c>
      <c r="V1109">
        <f t="shared" si="17"/>
        <v>0</v>
      </c>
    </row>
    <row r="1110" spans="1:22" hidden="1" x14ac:dyDescent="0.3">
      <c r="A1110" s="1">
        <v>45292</v>
      </c>
      <c r="B1110" s="2">
        <v>0.77718750000000003</v>
      </c>
      <c r="C1110" t="s">
        <v>2442</v>
      </c>
      <c r="D1110" t="s">
        <v>37</v>
      </c>
      <c r="E1110" t="s">
        <v>2443</v>
      </c>
      <c r="F1110" t="s">
        <v>135</v>
      </c>
      <c r="G1110" t="s">
        <v>101</v>
      </c>
      <c r="H1110" t="s">
        <v>78</v>
      </c>
      <c r="I1110">
        <v>7.5</v>
      </c>
      <c r="J1110">
        <v>33.200000000000003</v>
      </c>
      <c r="L1110" t="s">
        <v>27</v>
      </c>
      <c r="N1110" t="s">
        <v>27</v>
      </c>
      <c r="P1110" t="s">
        <v>27</v>
      </c>
      <c r="Q1110">
        <v>616</v>
      </c>
      <c r="R1110">
        <v>26.14</v>
      </c>
      <c r="S1110">
        <v>4.8</v>
      </c>
      <c r="T1110">
        <v>4.5999999999999996</v>
      </c>
      <c r="U1110" t="s">
        <v>35</v>
      </c>
      <c r="V1110">
        <f t="shared" si="17"/>
        <v>0</v>
      </c>
    </row>
    <row r="1111" spans="1:22" x14ac:dyDescent="0.3">
      <c r="A1111" s="1">
        <v>45575</v>
      </c>
      <c r="B1111" s="2">
        <v>0.43081018518518521</v>
      </c>
      <c r="C1111" t="s">
        <v>2444</v>
      </c>
      <c r="D1111" t="s">
        <v>37</v>
      </c>
      <c r="E1111" t="s">
        <v>2445</v>
      </c>
      <c r="F1111" t="s">
        <v>45</v>
      </c>
      <c r="G1111" t="s">
        <v>141</v>
      </c>
      <c r="H1111" t="s">
        <v>257</v>
      </c>
      <c r="I1111">
        <v>14.4</v>
      </c>
      <c r="J1111">
        <v>25.4</v>
      </c>
      <c r="K1111">
        <v>0</v>
      </c>
      <c r="L1111" t="s">
        <v>27</v>
      </c>
      <c r="M1111">
        <v>0</v>
      </c>
      <c r="N1111" t="s">
        <v>27</v>
      </c>
      <c r="O1111">
        <v>0</v>
      </c>
      <c r="P1111" t="s">
        <v>27</v>
      </c>
      <c r="Q1111">
        <v>304</v>
      </c>
      <c r="R1111">
        <v>17.22</v>
      </c>
      <c r="S1111">
        <v>4.5999999999999996</v>
      </c>
      <c r="T1111">
        <v>4.2</v>
      </c>
      <c r="U1111" t="s">
        <v>42</v>
      </c>
      <c r="V1111">
        <f t="shared" si="17"/>
        <v>0</v>
      </c>
    </row>
    <row r="1112" spans="1:22" hidden="1" x14ac:dyDescent="0.3">
      <c r="A1112" s="1">
        <v>45449</v>
      </c>
      <c r="B1112" s="2">
        <v>0.6889467592592593</v>
      </c>
      <c r="C1112" t="s">
        <v>2446</v>
      </c>
      <c r="D1112" t="s">
        <v>37</v>
      </c>
      <c r="E1112" t="s">
        <v>2447</v>
      </c>
      <c r="F1112" t="s">
        <v>24</v>
      </c>
      <c r="G1112" t="s">
        <v>280</v>
      </c>
      <c r="H1112" t="s">
        <v>189</v>
      </c>
      <c r="I1112">
        <v>8.4</v>
      </c>
      <c r="J1112">
        <v>27.6</v>
      </c>
      <c r="L1112" t="s">
        <v>27</v>
      </c>
      <c r="N1112" t="s">
        <v>27</v>
      </c>
      <c r="P1112" t="s">
        <v>27</v>
      </c>
      <c r="Q1112">
        <v>119</v>
      </c>
      <c r="R1112">
        <v>13.99</v>
      </c>
      <c r="S1112">
        <v>4.3</v>
      </c>
      <c r="T1112">
        <v>4.2</v>
      </c>
      <c r="U1112" t="s">
        <v>35</v>
      </c>
      <c r="V1112">
        <f t="shared" si="17"/>
        <v>0</v>
      </c>
    </row>
    <row r="1113" spans="1:22" x14ac:dyDescent="0.3">
      <c r="A1113" s="1">
        <v>45449</v>
      </c>
      <c r="B1113" s="2">
        <v>0.63656250000000003</v>
      </c>
      <c r="C1113" t="s">
        <v>2448</v>
      </c>
      <c r="D1113" t="s">
        <v>107</v>
      </c>
      <c r="E1113" t="s">
        <v>2449</v>
      </c>
      <c r="F1113" t="s">
        <v>45</v>
      </c>
      <c r="G1113" t="s">
        <v>184</v>
      </c>
      <c r="H1113" t="s">
        <v>539</v>
      </c>
      <c r="I1113">
        <v>12.6</v>
      </c>
      <c r="J1113">
        <v>0</v>
      </c>
      <c r="K1113">
        <v>1</v>
      </c>
      <c r="L1113" t="s">
        <v>111</v>
      </c>
      <c r="M1113">
        <v>0</v>
      </c>
      <c r="N1113" t="s">
        <v>27</v>
      </c>
      <c r="O1113">
        <v>0</v>
      </c>
      <c r="P1113" t="s">
        <v>27</v>
      </c>
      <c r="Q1113">
        <v>0</v>
      </c>
      <c r="R1113">
        <v>0</v>
      </c>
      <c r="S1113">
        <v>0</v>
      </c>
      <c r="T1113">
        <v>0</v>
      </c>
      <c r="U1113" t="s">
        <v>27</v>
      </c>
      <c r="V1113">
        <f t="shared" si="17"/>
        <v>1</v>
      </c>
    </row>
    <row r="1114" spans="1:22" hidden="1" x14ac:dyDescent="0.3">
      <c r="A1114" s="1">
        <v>45345</v>
      </c>
      <c r="B1114" s="2">
        <v>0.84010416666666665</v>
      </c>
      <c r="C1114" t="s">
        <v>2450</v>
      </c>
      <c r="D1114" t="s">
        <v>37</v>
      </c>
      <c r="E1114" t="s">
        <v>2451</v>
      </c>
      <c r="F1114" t="s">
        <v>39</v>
      </c>
      <c r="G1114" t="s">
        <v>68</v>
      </c>
      <c r="H1114" t="s">
        <v>542</v>
      </c>
      <c r="I1114">
        <v>10.1</v>
      </c>
      <c r="J1114">
        <v>26.6</v>
      </c>
      <c r="L1114" t="s">
        <v>27</v>
      </c>
      <c r="N1114" t="s">
        <v>27</v>
      </c>
      <c r="P1114" t="s">
        <v>27</v>
      </c>
      <c r="Q1114">
        <v>124</v>
      </c>
      <c r="R1114">
        <v>41.64</v>
      </c>
      <c r="S1114">
        <v>3.8</v>
      </c>
      <c r="T1114">
        <v>4.5999999999999996</v>
      </c>
      <c r="U1114" t="s">
        <v>42</v>
      </c>
      <c r="V1114">
        <f t="shared" si="17"/>
        <v>0</v>
      </c>
    </row>
    <row r="1115" spans="1:22" hidden="1" x14ac:dyDescent="0.3">
      <c r="A1115" s="1">
        <v>45632</v>
      </c>
      <c r="B1115" s="2">
        <v>0.70370370370370372</v>
      </c>
      <c r="C1115" t="s">
        <v>2452</v>
      </c>
      <c r="D1115" t="s">
        <v>37</v>
      </c>
      <c r="E1115" t="s">
        <v>2453</v>
      </c>
      <c r="F1115" t="s">
        <v>59</v>
      </c>
      <c r="G1115" t="s">
        <v>94</v>
      </c>
      <c r="H1115" t="s">
        <v>87</v>
      </c>
      <c r="I1115">
        <v>13.4</v>
      </c>
      <c r="J1115">
        <v>31.1</v>
      </c>
      <c r="L1115" t="s">
        <v>27</v>
      </c>
      <c r="N1115" t="s">
        <v>27</v>
      </c>
      <c r="P1115" t="s">
        <v>27</v>
      </c>
      <c r="Q1115">
        <v>319</v>
      </c>
      <c r="R1115">
        <v>39.03</v>
      </c>
      <c r="S1115">
        <v>3.7</v>
      </c>
      <c r="T1115">
        <v>4.4000000000000004</v>
      </c>
      <c r="U1115" t="s">
        <v>35</v>
      </c>
      <c r="V1115">
        <f t="shared" si="17"/>
        <v>0</v>
      </c>
    </row>
    <row r="1116" spans="1:22" hidden="1" x14ac:dyDescent="0.3">
      <c r="A1116" s="1">
        <v>45359</v>
      </c>
      <c r="B1116" s="2">
        <v>0.8339699074074074</v>
      </c>
      <c r="C1116" t="s">
        <v>2454</v>
      </c>
      <c r="D1116" t="s">
        <v>84</v>
      </c>
      <c r="E1116" t="s">
        <v>2455</v>
      </c>
      <c r="F1116" t="s">
        <v>39</v>
      </c>
      <c r="G1116" t="s">
        <v>569</v>
      </c>
      <c r="H1116" t="s">
        <v>151</v>
      </c>
      <c r="I1116">
        <v>10.8</v>
      </c>
      <c r="L1116" t="s">
        <v>27</v>
      </c>
      <c r="M1116">
        <v>1</v>
      </c>
      <c r="N1116" t="s">
        <v>156</v>
      </c>
      <c r="P1116" t="s">
        <v>27</v>
      </c>
      <c r="U1116" t="s">
        <v>27</v>
      </c>
      <c r="V1116">
        <f t="shared" si="17"/>
        <v>1</v>
      </c>
    </row>
    <row r="1117" spans="1:22" hidden="1" x14ac:dyDescent="0.3">
      <c r="A1117" s="1">
        <v>45406</v>
      </c>
      <c r="B1117" s="2">
        <v>0.48083333333333333</v>
      </c>
      <c r="C1117" t="s">
        <v>2456</v>
      </c>
      <c r="D1117" t="s">
        <v>37</v>
      </c>
      <c r="E1117" t="s">
        <v>2457</v>
      </c>
      <c r="F1117" t="s">
        <v>59</v>
      </c>
      <c r="G1117" t="s">
        <v>268</v>
      </c>
      <c r="H1117" t="s">
        <v>33</v>
      </c>
      <c r="I1117">
        <v>5.3</v>
      </c>
      <c r="J1117">
        <v>35.4</v>
      </c>
      <c r="L1117" t="s">
        <v>27</v>
      </c>
      <c r="N1117" t="s">
        <v>27</v>
      </c>
      <c r="P1117" t="s">
        <v>27</v>
      </c>
      <c r="Q1117">
        <v>86</v>
      </c>
      <c r="R1117">
        <v>45.52</v>
      </c>
      <c r="S1117">
        <v>4.3</v>
      </c>
      <c r="T1117">
        <v>4.5999999999999996</v>
      </c>
      <c r="U1117" t="s">
        <v>42</v>
      </c>
      <c r="V1117">
        <f t="shared" si="17"/>
        <v>0</v>
      </c>
    </row>
    <row r="1118" spans="1:22" x14ac:dyDescent="0.3">
      <c r="A1118" s="1">
        <v>45635</v>
      </c>
      <c r="B1118" s="2">
        <v>0.78383101851851855</v>
      </c>
      <c r="C1118" t="s">
        <v>2458</v>
      </c>
      <c r="D1118" t="s">
        <v>37</v>
      </c>
      <c r="E1118" t="s">
        <v>2459</v>
      </c>
      <c r="F1118" t="s">
        <v>50</v>
      </c>
      <c r="G1118" t="s">
        <v>65</v>
      </c>
      <c r="H1118" t="s">
        <v>109</v>
      </c>
      <c r="I1118">
        <v>14</v>
      </c>
      <c r="J1118">
        <v>23.7</v>
      </c>
      <c r="K1118">
        <v>0</v>
      </c>
      <c r="L1118" t="s">
        <v>27</v>
      </c>
      <c r="M1118">
        <v>0</v>
      </c>
      <c r="N1118" t="s">
        <v>27</v>
      </c>
      <c r="O1118">
        <v>0</v>
      </c>
      <c r="P1118" t="s">
        <v>27</v>
      </c>
      <c r="Q1118">
        <v>198</v>
      </c>
      <c r="R1118">
        <v>42.44</v>
      </c>
      <c r="S1118">
        <v>4.5999999999999996</v>
      </c>
      <c r="T1118">
        <v>4.4000000000000004</v>
      </c>
      <c r="U1118" t="s">
        <v>35</v>
      </c>
      <c r="V1118">
        <f t="shared" si="17"/>
        <v>0</v>
      </c>
    </row>
    <row r="1119" spans="1:22" hidden="1" x14ac:dyDescent="0.3">
      <c r="A1119" s="1">
        <v>45459</v>
      </c>
      <c r="B1119" s="2">
        <v>0.74405092592592592</v>
      </c>
      <c r="C1119" t="s">
        <v>2460</v>
      </c>
      <c r="D1119" t="s">
        <v>84</v>
      </c>
      <c r="E1119" t="s">
        <v>2461</v>
      </c>
      <c r="F1119" t="s">
        <v>31</v>
      </c>
      <c r="G1119" t="s">
        <v>180</v>
      </c>
      <c r="H1119" t="s">
        <v>361</v>
      </c>
      <c r="I1119">
        <v>8.1999999999999993</v>
      </c>
      <c r="L1119" t="s">
        <v>27</v>
      </c>
      <c r="M1119">
        <v>1</v>
      </c>
      <c r="N1119" t="s">
        <v>105</v>
      </c>
      <c r="P1119" t="s">
        <v>27</v>
      </c>
      <c r="U1119" t="s">
        <v>27</v>
      </c>
      <c r="V1119">
        <f t="shared" si="17"/>
        <v>1</v>
      </c>
    </row>
    <row r="1120" spans="1:22" hidden="1" x14ac:dyDescent="0.3">
      <c r="A1120" s="1">
        <v>45590</v>
      </c>
      <c r="B1120" s="2">
        <v>0.86075231481481485</v>
      </c>
      <c r="C1120" t="s">
        <v>2462</v>
      </c>
      <c r="D1120" t="s">
        <v>37</v>
      </c>
      <c r="E1120" t="s">
        <v>2463</v>
      </c>
      <c r="F1120" t="s">
        <v>24</v>
      </c>
      <c r="G1120" t="s">
        <v>41</v>
      </c>
      <c r="H1120" t="s">
        <v>56</v>
      </c>
      <c r="I1120">
        <v>5.2</v>
      </c>
      <c r="J1120">
        <v>22.2</v>
      </c>
      <c r="L1120" t="s">
        <v>27</v>
      </c>
      <c r="N1120" t="s">
        <v>27</v>
      </c>
      <c r="P1120" t="s">
        <v>27</v>
      </c>
      <c r="Q1120">
        <v>377</v>
      </c>
      <c r="R1120">
        <v>40.01</v>
      </c>
      <c r="S1120">
        <v>3.6</v>
      </c>
      <c r="T1120">
        <v>3.6</v>
      </c>
      <c r="U1120" t="s">
        <v>35</v>
      </c>
      <c r="V1120">
        <f t="shared" si="17"/>
        <v>0</v>
      </c>
    </row>
    <row r="1121" spans="1:22" hidden="1" x14ac:dyDescent="0.3">
      <c r="A1121" s="1">
        <v>45546</v>
      </c>
      <c r="B1121" s="2">
        <v>0.77726851851851853</v>
      </c>
      <c r="C1121" t="s">
        <v>2464</v>
      </c>
      <c r="D1121" t="s">
        <v>37</v>
      </c>
      <c r="E1121" t="s">
        <v>2465</v>
      </c>
      <c r="F1121" t="s">
        <v>39</v>
      </c>
      <c r="G1121" t="s">
        <v>336</v>
      </c>
      <c r="H1121" t="s">
        <v>253</v>
      </c>
      <c r="I1121">
        <v>7.1</v>
      </c>
      <c r="J1121">
        <v>30.4</v>
      </c>
      <c r="L1121" t="s">
        <v>27</v>
      </c>
      <c r="N1121" t="s">
        <v>27</v>
      </c>
      <c r="P1121" t="s">
        <v>27</v>
      </c>
      <c r="Q1121">
        <v>229</v>
      </c>
      <c r="R1121">
        <v>40.270000000000003</v>
      </c>
      <c r="S1121">
        <v>4.4000000000000004</v>
      </c>
      <c r="T1121">
        <v>4.7</v>
      </c>
      <c r="U1121" t="s">
        <v>75</v>
      </c>
      <c r="V1121">
        <f t="shared" si="17"/>
        <v>0</v>
      </c>
    </row>
    <row r="1122" spans="1:22" hidden="1" x14ac:dyDescent="0.3">
      <c r="A1122" s="1">
        <v>45544</v>
      </c>
      <c r="B1122" s="2">
        <v>0.43392361111111111</v>
      </c>
      <c r="C1122" t="s">
        <v>2466</v>
      </c>
      <c r="D1122" t="s">
        <v>29</v>
      </c>
      <c r="E1122" t="s">
        <v>2467</v>
      </c>
      <c r="F1122" t="s">
        <v>59</v>
      </c>
      <c r="G1122" t="s">
        <v>542</v>
      </c>
      <c r="H1122" t="s">
        <v>97</v>
      </c>
      <c r="I1122">
        <v>7.1</v>
      </c>
      <c r="J1122">
        <v>18.3</v>
      </c>
      <c r="L1122" t="s">
        <v>27</v>
      </c>
      <c r="N1122" t="s">
        <v>27</v>
      </c>
      <c r="O1122">
        <v>1</v>
      </c>
      <c r="P1122" t="s">
        <v>74</v>
      </c>
      <c r="Q1122">
        <v>865</v>
      </c>
      <c r="R1122">
        <v>11.78</v>
      </c>
      <c r="U1122" t="s">
        <v>35</v>
      </c>
      <c r="V1122">
        <f t="shared" si="17"/>
        <v>0</v>
      </c>
    </row>
    <row r="1123" spans="1:22" hidden="1" x14ac:dyDescent="0.3">
      <c r="A1123" s="1">
        <v>45385</v>
      </c>
      <c r="B1123" s="2">
        <v>0.72741898148148143</v>
      </c>
      <c r="C1123" t="s">
        <v>2468</v>
      </c>
      <c r="D1123" t="s">
        <v>37</v>
      </c>
      <c r="E1123" t="s">
        <v>2469</v>
      </c>
      <c r="F1123" t="s">
        <v>59</v>
      </c>
      <c r="G1123" t="s">
        <v>79</v>
      </c>
      <c r="H1123" t="s">
        <v>40</v>
      </c>
      <c r="I1123">
        <v>10</v>
      </c>
      <c r="J1123">
        <v>25.9</v>
      </c>
      <c r="L1123" t="s">
        <v>27</v>
      </c>
      <c r="N1123" t="s">
        <v>27</v>
      </c>
      <c r="P1123" t="s">
        <v>27</v>
      </c>
      <c r="Q1123">
        <v>300</v>
      </c>
      <c r="R1123">
        <v>18.059999999999999</v>
      </c>
      <c r="S1123">
        <v>4.0999999999999996</v>
      </c>
      <c r="T1123">
        <v>4.2</v>
      </c>
      <c r="U1123" t="s">
        <v>138</v>
      </c>
      <c r="V1123">
        <f t="shared" si="17"/>
        <v>0</v>
      </c>
    </row>
    <row r="1124" spans="1:22" hidden="1" x14ac:dyDescent="0.3">
      <c r="A1124" s="1">
        <v>45377</v>
      </c>
      <c r="B1124" s="2">
        <v>0.56590277777777775</v>
      </c>
      <c r="C1124" t="s">
        <v>2470</v>
      </c>
      <c r="D1124" t="s">
        <v>37</v>
      </c>
      <c r="E1124" t="s">
        <v>2471</v>
      </c>
      <c r="F1124" t="s">
        <v>39</v>
      </c>
      <c r="G1124" t="s">
        <v>787</v>
      </c>
      <c r="H1124" t="s">
        <v>181</v>
      </c>
      <c r="I1124">
        <v>3.2</v>
      </c>
      <c r="J1124">
        <v>30.6</v>
      </c>
      <c r="L1124" t="s">
        <v>27</v>
      </c>
      <c r="N1124" t="s">
        <v>27</v>
      </c>
      <c r="P1124" t="s">
        <v>27</v>
      </c>
      <c r="Q1124">
        <v>285</v>
      </c>
      <c r="R1124">
        <v>48.15</v>
      </c>
      <c r="S1124">
        <v>4.2</v>
      </c>
      <c r="T1124">
        <v>4.9000000000000004</v>
      </c>
      <c r="U1124" t="s">
        <v>138</v>
      </c>
      <c r="V1124">
        <f t="shared" si="17"/>
        <v>0</v>
      </c>
    </row>
    <row r="1125" spans="1:22" hidden="1" x14ac:dyDescent="0.3">
      <c r="A1125" s="1">
        <v>45563</v>
      </c>
      <c r="B1125" s="2">
        <v>0.4432638888888889</v>
      </c>
      <c r="C1125" t="s">
        <v>2472</v>
      </c>
      <c r="D1125" t="s">
        <v>37</v>
      </c>
      <c r="E1125" t="s">
        <v>2473</v>
      </c>
      <c r="F1125" t="s">
        <v>59</v>
      </c>
      <c r="G1125" t="s">
        <v>476</v>
      </c>
      <c r="H1125" t="s">
        <v>286</v>
      </c>
      <c r="I1125">
        <v>3.3</v>
      </c>
      <c r="J1125">
        <v>31.8</v>
      </c>
      <c r="L1125" t="s">
        <v>27</v>
      </c>
      <c r="N1125" t="s">
        <v>27</v>
      </c>
      <c r="P1125" t="s">
        <v>27</v>
      </c>
      <c r="Q1125">
        <v>411</v>
      </c>
      <c r="R1125">
        <v>44.04</v>
      </c>
      <c r="S1125">
        <v>4.3</v>
      </c>
      <c r="T1125">
        <v>4.8</v>
      </c>
      <c r="U1125" t="s">
        <v>75</v>
      </c>
      <c r="V1125">
        <f t="shared" si="17"/>
        <v>0</v>
      </c>
    </row>
    <row r="1126" spans="1:22" hidden="1" x14ac:dyDescent="0.3">
      <c r="A1126" s="1">
        <v>45583</v>
      </c>
      <c r="B1126" s="2">
        <v>0.49751157407407409</v>
      </c>
      <c r="C1126" t="s">
        <v>2474</v>
      </c>
      <c r="D1126" t="s">
        <v>107</v>
      </c>
      <c r="E1126" t="s">
        <v>2475</v>
      </c>
      <c r="F1126" t="s">
        <v>39</v>
      </c>
      <c r="G1126" t="s">
        <v>60</v>
      </c>
      <c r="H1126" t="s">
        <v>33</v>
      </c>
      <c r="I1126">
        <v>11.1</v>
      </c>
      <c r="K1126">
        <v>1</v>
      </c>
      <c r="L1126" t="s">
        <v>477</v>
      </c>
      <c r="N1126" t="s">
        <v>27</v>
      </c>
      <c r="P1126" t="s">
        <v>27</v>
      </c>
      <c r="U1126" t="s">
        <v>27</v>
      </c>
      <c r="V1126">
        <f t="shared" si="17"/>
        <v>1</v>
      </c>
    </row>
    <row r="1127" spans="1:22" hidden="1" x14ac:dyDescent="0.3">
      <c r="A1127" s="1">
        <v>45432</v>
      </c>
      <c r="B1127" s="2">
        <v>0.52630787037037041</v>
      </c>
      <c r="C1127" t="s">
        <v>2476</v>
      </c>
      <c r="D1127" t="s">
        <v>37</v>
      </c>
      <c r="E1127" t="s">
        <v>2477</v>
      </c>
      <c r="F1127" t="s">
        <v>24</v>
      </c>
      <c r="G1127" t="s">
        <v>302</v>
      </c>
      <c r="H1127" t="s">
        <v>229</v>
      </c>
      <c r="I1127">
        <v>12</v>
      </c>
      <c r="J1127">
        <v>23.6</v>
      </c>
      <c r="L1127" t="s">
        <v>27</v>
      </c>
      <c r="N1127" t="s">
        <v>27</v>
      </c>
      <c r="P1127" t="s">
        <v>27</v>
      </c>
      <c r="Q1127">
        <v>406</v>
      </c>
      <c r="R1127">
        <v>17.11</v>
      </c>
      <c r="S1127">
        <v>4.4000000000000004</v>
      </c>
      <c r="T1127">
        <v>4.4000000000000004</v>
      </c>
      <c r="U1127" t="s">
        <v>75</v>
      </c>
      <c r="V1127">
        <f t="shared" si="17"/>
        <v>0</v>
      </c>
    </row>
    <row r="1128" spans="1:22" x14ac:dyDescent="0.3">
      <c r="A1128" s="1">
        <v>45300</v>
      </c>
      <c r="B1128" s="2">
        <v>0.76951388888888894</v>
      </c>
      <c r="C1128" t="s">
        <v>2478</v>
      </c>
      <c r="D1128" t="s">
        <v>22</v>
      </c>
      <c r="E1128" t="s">
        <v>2479</v>
      </c>
      <c r="F1128" t="s">
        <v>45</v>
      </c>
      <c r="G1128" t="s">
        <v>640</v>
      </c>
      <c r="H1128" t="s">
        <v>337</v>
      </c>
      <c r="I1128">
        <v>0</v>
      </c>
      <c r="J1128">
        <v>0</v>
      </c>
      <c r="K1128">
        <v>0</v>
      </c>
      <c r="L1128" t="s">
        <v>27</v>
      </c>
      <c r="M1128">
        <v>0</v>
      </c>
      <c r="N1128" t="s">
        <v>27</v>
      </c>
      <c r="O1128">
        <v>0</v>
      </c>
      <c r="P1128" t="s">
        <v>27</v>
      </c>
      <c r="Q1128">
        <v>0</v>
      </c>
      <c r="R1128">
        <v>0</v>
      </c>
      <c r="S1128">
        <v>0</v>
      </c>
      <c r="T1128">
        <v>0</v>
      </c>
      <c r="U1128" t="s">
        <v>27</v>
      </c>
      <c r="V1128">
        <f t="shared" si="17"/>
        <v>0</v>
      </c>
    </row>
    <row r="1129" spans="1:22" hidden="1" x14ac:dyDescent="0.3">
      <c r="A1129" s="1">
        <v>45428</v>
      </c>
      <c r="B1129" s="2">
        <v>0.37782407407407409</v>
      </c>
      <c r="C1129" t="s">
        <v>2480</v>
      </c>
      <c r="D1129" t="s">
        <v>37</v>
      </c>
      <c r="E1129" t="s">
        <v>2481</v>
      </c>
      <c r="F1129" t="s">
        <v>59</v>
      </c>
      <c r="G1129" t="s">
        <v>33</v>
      </c>
      <c r="H1129" t="s">
        <v>188</v>
      </c>
      <c r="I1129">
        <v>4.4000000000000004</v>
      </c>
      <c r="J1129">
        <v>32.9</v>
      </c>
      <c r="L1129" t="s">
        <v>27</v>
      </c>
      <c r="N1129" t="s">
        <v>27</v>
      </c>
      <c r="P1129" t="s">
        <v>27</v>
      </c>
      <c r="Q1129">
        <v>400</v>
      </c>
      <c r="R1129">
        <v>25.85</v>
      </c>
      <c r="S1129">
        <v>3.4</v>
      </c>
      <c r="T1129">
        <v>4.3</v>
      </c>
      <c r="U1129" t="s">
        <v>138</v>
      </c>
      <c r="V1129">
        <f t="shared" si="17"/>
        <v>0</v>
      </c>
    </row>
    <row r="1130" spans="1:22" hidden="1" x14ac:dyDescent="0.3">
      <c r="A1130" s="1">
        <v>45326</v>
      </c>
      <c r="B1130" s="2">
        <v>0.30832175925925925</v>
      </c>
      <c r="C1130" t="s">
        <v>2482</v>
      </c>
      <c r="D1130" t="s">
        <v>29</v>
      </c>
      <c r="E1130" t="s">
        <v>2483</v>
      </c>
      <c r="F1130" t="s">
        <v>59</v>
      </c>
      <c r="G1130" t="s">
        <v>476</v>
      </c>
      <c r="H1130" t="s">
        <v>640</v>
      </c>
      <c r="I1130">
        <v>4.7</v>
      </c>
      <c r="J1130">
        <v>10.7</v>
      </c>
      <c r="L1130" t="s">
        <v>27</v>
      </c>
      <c r="N1130" t="s">
        <v>27</v>
      </c>
      <c r="O1130">
        <v>1</v>
      </c>
      <c r="P1130" t="s">
        <v>74</v>
      </c>
      <c r="Q1130">
        <v>315</v>
      </c>
      <c r="R1130">
        <v>13.73</v>
      </c>
      <c r="U1130" t="s">
        <v>35</v>
      </c>
      <c r="V1130">
        <f t="shared" si="17"/>
        <v>0</v>
      </c>
    </row>
    <row r="1131" spans="1:22" hidden="1" x14ac:dyDescent="0.3">
      <c r="A1131" s="1">
        <v>45513</v>
      </c>
      <c r="B1131" s="2">
        <v>0.60037037037037033</v>
      </c>
      <c r="C1131" t="s">
        <v>2484</v>
      </c>
      <c r="D1131" t="s">
        <v>84</v>
      </c>
      <c r="E1131" t="s">
        <v>2485</v>
      </c>
      <c r="F1131" t="s">
        <v>135</v>
      </c>
      <c r="G1131" t="s">
        <v>701</v>
      </c>
      <c r="H1131" t="s">
        <v>33</v>
      </c>
      <c r="I1131">
        <v>6.3</v>
      </c>
      <c r="L1131" t="s">
        <v>27</v>
      </c>
      <c r="M1131">
        <v>1</v>
      </c>
      <c r="N1131" t="s">
        <v>324</v>
      </c>
      <c r="P1131" t="s">
        <v>27</v>
      </c>
      <c r="U1131" t="s">
        <v>27</v>
      </c>
      <c r="V1131">
        <f t="shared" si="17"/>
        <v>1</v>
      </c>
    </row>
    <row r="1132" spans="1:22" hidden="1" x14ac:dyDescent="0.3">
      <c r="A1132" s="1">
        <v>45335</v>
      </c>
      <c r="B1132" s="2">
        <v>0.27403935185185185</v>
      </c>
      <c r="C1132" t="s">
        <v>2486</v>
      </c>
      <c r="D1132" t="s">
        <v>37</v>
      </c>
      <c r="E1132" t="s">
        <v>2487</v>
      </c>
      <c r="F1132" t="s">
        <v>31</v>
      </c>
      <c r="G1132" t="s">
        <v>286</v>
      </c>
      <c r="H1132" t="s">
        <v>283</v>
      </c>
      <c r="I1132">
        <v>8.6</v>
      </c>
      <c r="J1132">
        <v>42.5</v>
      </c>
      <c r="L1132" t="s">
        <v>27</v>
      </c>
      <c r="N1132" t="s">
        <v>27</v>
      </c>
      <c r="P1132" t="s">
        <v>27</v>
      </c>
      <c r="Q1132">
        <v>187</v>
      </c>
      <c r="R1132">
        <v>45.78</v>
      </c>
      <c r="S1132">
        <v>4.5999999999999996</v>
      </c>
      <c r="T1132">
        <v>4.5</v>
      </c>
      <c r="U1132" t="s">
        <v>35</v>
      </c>
      <c r="V1132">
        <f t="shared" si="17"/>
        <v>0</v>
      </c>
    </row>
    <row r="1133" spans="1:22" hidden="1" x14ac:dyDescent="0.3">
      <c r="A1133" s="1">
        <v>45645</v>
      </c>
      <c r="B1133" s="2">
        <v>0.95310185185185181</v>
      </c>
      <c r="C1133" t="s">
        <v>2488</v>
      </c>
      <c r="D1133" t="s">
        <v>37</v>
      </c>
      <c r="E1133" t="s">
        <v>2489</v>
      </c>
      <c r="F1133" t="s">
        <v>39</v>
      </c>
      <c r="G1133" t="s">
        <v>159</v>
      </c>
      <c r="H1133" t="s">
        <v>614</v>
      </c>
      <c r="I1133">
        <v>15</v>
      </c>
      <c r="J1133">
        <v>25.2</v>
      </c>
      <c r="L1133" t="s">
        <v>27</v>
      </c>
      <c r="N1133" t="s">
        <v>27</v>
      </c>
      <c r="P1133" t="s">
        <v>27</v>
      </c>
      <c r="Q1133">
        <v>166</v>
      </c>
      <c r="R1133">
        <v>7.81</v>
      </c>
      <c r="S1133">
        <v>3.8</v>
      </c>
      <c r="T1133">
        <v>4.2</v>
      </c>
      <c r="U1133" t="s">
        <v>35</v>
      </c>
      <c r="V1133">
        <f t="shared" si="17"/>
        <v>0</v>
      </c>
    </row>
    <row r="1134" spans="1:22" x14ac:dyDescent="0.3">
      <c r="A1134" s="1">
        <v>45532</v>
      </c>
      <c r="B1134" s="2">
        <v>0.75045138888888885</v>
      </c>
      <c r="C1134" t="s">
        <v>2490</v>
      </c>
      <c r="D1134" t="s">
        <v>37</v>
      </c>
      <c r="E1134" t="s">
        <v>2491</v>
      </c>
      <c r="F1134" t="s">
        <v>45</v>
      </c>
      <c r="G1134" t="s">
        <v>569</v>
      </c>
      <c r="H1134" t="s">
        <v>154</v>
      </c>
      <c r="I1134">
        <v>12.4</v>
      </c>
      <c r="J1134">
        <v>28.2</v>
      </c>
      <c r="K1134">
        <v>0</v>
      </c>
      <c r="L1134" t="s">
        <v>27</v>
      </c>
      <c r="M1134">
        <v>0</v>
      </c>
      <c r="N1134" t="s">
        <v>27</v>
      </c>
      <c r="O1134">
        <v>0</v>
      </c>
      <c r="P1134" t="s">
        <v>27</v>
      </c>
      <c r="Q1134">
        <v>221</v>
      </c>
      <c r="R1134">
        <v>27.16</v>
      </c>
      <c r="S1134">
        <v>3.8</v>
      </c>
      <c r="T1134">
        <v>3.8</v>
      </c>
      <c r="U1134" t="s">
        <v>35</v>
      </c>
      <c r="V1134">
        <f t="shared" si="17"/>
        <v>0</v>
      </c>
    </row>
    <row r="1135" spans="1:22" hidden="1" x14ac:dyDescent="0.3">
      <c r="A1135" s="1">
        <v>45399</v>
      </c>
      <c r="B1135" s="2">
        <v>0.48875000000000002</v>
      </c>
      <c r="C1135" t="s">
        <v>2492</v>
      </c>
      <c r="D1135" t="s">
        <v>37</v>
      </c>
      <c r="E1135" t="s">
        <v>2493</v>
      </c>
      <c r="F1135" t="s">
        <v>59</v>
      </c>
      <c r="G1135" t="s">
        <v>110</v>
      </c>
      <c r="H1135" t="s">
        <v>82</v>
      </c>
      <c r="I1135">
        <v>14.9</v>
      </c>
      <c r="J1135">
        <v>18.100000000000001</v>
      </c>
      <c r="L1135" t="s">
        <v>27</v>
      </c>
      <c r="N1135" t="s">
        <v>27</v>
      </c>
      <c r="P1135" t="s">
        <v>27</v>
      </c>
      <c r="Q1135">
        <v>832</v>
      </c>
      <c r="R1135">
        <v>3.41</v>
      </c>
      <c r="S1135">
        <v>4.2</v>
      </c>
      <c r="T1135">
        <v>4.5999999999999996</v>
      </c>
      <c r="U1135" t="s">
        <v>35</v>
      </c>
      <c r="V1135">
        <f t="shared" si="17"/>
        <v>0</v>
      </c>
    </row>
    <row r="1136" spans="1:22" hidden="1" x14ac:dyDescent="0.3">
      <c r="A1136" s="1">
        <v>45598</v>
      </c>
      <c r="B1136" s="2">
        <v>0.41533564814814816</v>
      </c>
      <c r="C1136" t="s">
        <v>2494</v>
      </c>
      <c r="D1136" t="s">
        <v>37</v>
      </c>
      <c r="E1136" t="s">
        <v>2495</v>
      </c>
      <c r="F1136" t="s">
        <v>31</v>
      </c>
      <c r="G1136" t="s">
        <v>68</v>
      </c>
      <c r="H1136" t="s">
        <v>949</v>
      </c>
      <c r="I1136">
        <v>11.5</v>
      </c>
      <c r="J1136">
        <v>27.5</v>
      </c>
      <c r="L1136" t="s">
        <v>27</v>
      </c>
      <c r="N1136" t="s">
        <v>27</v>
      </c>
      <c r="P1136" t="s">
        <v>27</v>
      </c>
      <c r="Q1136">
        <v>855</v>
      </c>
      <c r="R1136">
        <v>24.18</v>
      </c>
      <c r="S1136">
        <v>4.3</v>
      </c>
      <c r="T1136">
        <v>4.8</v>
      </c>
      <c r="U1136" t="s">
        <v>35</v>
      </c>
      <c r="V1136">
        <f t="shared" si="17"/>
        <v>0</v>
      </c>
    </row>
    <row r="1137" spans="1:22" x14ac:dyDescent="0.3">
      <c r="A1137" s="1">
        <v>45371</v>
      </c>
      <c r="B1137" s="2">
        <v>0.44737268518518519</v>
      </c>
      <c r="C1137" t="s">
        <v>2496</v>
      </c>
      <c r="D1137" t="s">
        <v>37</v>
      </c>
      <c r="E1137" t="s">
        <v>2497</v>
      </c>
      <c r="F1137" t="s">
        <v>45</v>
      </c>
      <c r="G1137" t="s">
        <v>160</v>
      </c>
      <c r="H1137" t="s">
        <v>373</v>
      </c>
      <c r="I1137">
        <v>8.6999999999999993</v>
      </c>
      <c r="J1137">
        <v>27.5</v>
      </c>
      <c r="K1137">
        <v>0</v>
      </c>
      <c r="L1137" t="s">
        <v>27</v>
      </c>
      <c r="M1137">
        <v>0</v>
      </c>
      <c r="N1137" t="s">
        <v>27</v>
      </c>
      <c r="O1137">
        <v>0</v>
      </c>
      <c r="P1137" t="s">
        <v>27</v>
      </c>
      <c r="Q1137">
        <v>528</v>
      </c>
      <c r="R1137">
        <v>39.51</v>
      </c>
      <c r="S1137">
        <v>4</v>
      </c>
      <c r="T1137">
        <v>4.3</v>
      </c>
      <c r="U1137" t="s">
        <v>98</v>
      </c>
      <c r="V1137">
        <f t="shared" si="17"/>
        <v>0</v>
      </c>
    </row>
    <row r="1138" spans="1:22" hidden="1" x14ac:dyDescent="0.3">
      <c r="A1138" s="1">
        <v>45432</v>
      </c>
      <c r="B1138" s="2">
        <v>0.72605324074074074</v>
      </c>
      <c r="C1138" t="s">
        <v>2498</v>
      </c>
      <c r="D1138" t="s">
        <v>37</v>
      </c>
      <c r="E1138" t="s">
        <v>2499</v>
      </c>
      <c r="F1138" t="s">
        <v>39</v>
      </c>
      <c r="G1138" t="s">
        <v>949</v>
      </c>
      <c r="H1138" t="s">
        <v>61</v>
      </c>
      <c r="I1138">
        <v>12.4</v>
      </c>
      <c r="J1138">
        <v>41.5</v>
      </c>
      <c r="L1138" t="s">
        <v>27</v>
      </c>
      <c r="N1138" t="s">
        <v>27</v>
      </c>
      <c r="P1138" t="s">
        <v>27</v>
      </c>
      <c r="Q1138">
        <v>869</v>
      </c>
      <c r="R1138">
        <v>28.97</v>
      </c>
      <c r="S1138">
        <v>4.0999999999999996</v>
      </c>
      <c r="T1138">
        <v>4.2</v>
      </c>
      <c r="U1138" t="s">
        <v>35</v>
      </c>
      <c r="V1138">
        <f t="shared" si="17"/>
        <v>0</v>
      </c>
    </row>
    <row r="1139" spans="1:22" hidden="1" x14ac:dyDescent="0.3">
      <c r="A1139" s="1">
        <v>45633</v>
      </c>
      <c r="B1139" s="2">
        <v>0.91701388888888891</v>
      </c>
      <c r="C1139" t="s">
        <v>2500</v>
      </c>
      <c r="D1139" t="s">
        <v>37</v>
      </c>
      <c r="E1139" t="s">
        <v>2501</v>
      </c>
      <c r="F1139" t="s">
        <v>59</v>
      </c>
      <c r="G1139" t="s">
        <v>342</v>
      </c>
      <c r="H1139" t="s">
        <v>73</v>
      </c>
      <c r="I1139">
        <v>5.6</v>
      </c>
      <c r="J1139">
        <v>20.399999999999999</v>
      </c>
      <c r="L1139" t="s">
        <v>27</v>
      </c>
      <c r="N1139" t="s">
        <v>27</v>
      </c>
      <c r="P1139" t="s">
        <v>27</v>
      </c>
      <c r="Q1139">
        <v>445</v>
      </c>
      <c r="R1139">
        <v>19.86</v>
      </c>
      <c r="S1139">
        <v>4.0999999999999996</v>
      </c>
      <c r="T1139">
        <v>4.5999999999999996</v>
      </c>
      <c r="U1139" t="s">
        <v>35</v>
      </c>
      <c r="V1139">
        <f t="shared" si="17"/>
        <v>0</v>
      </c>
    </row>
    <row r="1140" spans="1:22" hidden="1" x14ac:dyDescent="0.3">
      <c r="A1140" s="1">
        <v>45439</v>
      </c>
      <c r="B1140" s="2">
        <v>0.71783564814814815</v>
      </c>
      <c r="C1140" t="s">
        <v>2502</v>
      </c>
      <c r="D1140" t="s">
        <v>84</v>
      </c>
      <c r="E1140" t="s">
        <v>2503</v>
      </c>
      <c r="F1140" t="s">
        <v>31</v>
      </c>
      <c r="G1140" t="s">
        <v>286</v>
      </c>
      <c r="H1140" t="s">
        <v>949</v>
      </c>
      <c r="I1140">
        <v>10.9</v>
      </c>
      <c r="L1140" t="s">
        <v>27</v>
      </c>
      <c r="M1140">
        <v>1</v>
      </c>
      <c r="N1140" t="s">
        <v>324</v>
      </c>
      <c r="P1140" t="s">
        <v>27</v>
      </c>
      <c r="U1140" t="s">
        <v>27</v>
      </c>
      <c r="V1140">
        <f t="shared" si="17"/>
        <v>1</v>
      </c>
    </row>
    <row r="1141" spans="1:22" hidden="1" x14ac:dyDescent="0.3">
      <c r="A1141" s="1">
        <v>45479</v>
      </c>
      <c r="B1141" s="2">
        <v>0.7174652777777778</v>
      </c>
      <c r="C1141" t="s">
        <v>2504</v>
      </c>
      <c r="D1141" t="s">
        <v>84</v>
      </c>
      <c r="E1141" t="s">
        <v>2505</v>
      </c>
      <c r="F1141" t="s">
        <v>59</v>
      </c>
      <c r="G1141" t="s">
        <v>264</v>
      </c>
      <c r="H1141" t="s">
        <v>809</v>
      </c>
      <c r="I1141">
        <v>10.199999999999999</v>
      </c>
      <c r="L1141" t="s">
        <v>27</v>
      </c>
      <c r="M1141">
        <v>1</v>
      </c>
      <c r="N1141" t="s">
        <v>88</v>
      </c>
      <c r="P1141" t="s">
        <v>27</v>
      </c>
      <c r="U1141" t="s">
        <v>27</v>
      </c>
      <c r="V1141">
        <f t="shared" si="17"/>
        <v>1</v>
      </c>
    </row>
    <row r="1142" spans="1:22" hidden="1" x14ac:dyDescent="0.3">
      <c r="A1142" s="1">
        <v>45605</v>
      </c>
      <c r="B1142" s="2">
        <v>8.0833333333333326E-2</v>
      </c>
      <c r="C1142" t="s">
        <v>2506</v>
      </c>
      <c r="D1142" t="s">
        <v>22</v>
      </c>
      <c r="E1142" t="s">
        <v>2507</v>
      </c>
      <c r="F1142" t="s">
        <v>24</v>
      </c>
      <c r="G1142" t="s">
        <v>167</v>
      </c>
      <c r="H1142" t="s">
        <v>232</v>
      </c>
      <c r="L1142" t="s">
        <v>27</v>
      </c>
      <c r="N1142" t="s">
        <v>27</v>
      </c>
      <c r="P1142" t="s">
        <v>27</v>
      </c>
      <c r="U1142" t="s">
        <v>27</v>
      </c>
      <c r="V1142">
        <f t="shared" si="17"/>
        <v>0</v>
      </c>
    </row>
    <row r="1143" spans="1:22" x14ac:dyDescent="0.3">
      <c r="A1143" s="1">
        <v>45560</v>
      </c>
      <c r="B1143" s="2">
        <v>0.42247685185185185</v>
      </c>
      <c r="C1143" t="s">
        <v>2508</v>
      </c>
      <c r="D1143" t="s">
        <v>29</v>
      </c>
      <c r="E1143" t="s">
        <v>2509</v>
      </c>
      <c r="F1143" t="s">
        <v>45</v>
      </c>
      <c r="G1143" t="s">
        <v>222</v>
      </c>
      <c r="H1143" t="s">
        <v>79</v>
      </c>
      <c r="I1143">
        <v>9</v>
      </c>
      <c r="J1143">
        <v>24.8</v>
      </c>
      <c r="K1143">
        <v>0</v>
      </c>
      <c r="L1143" t="s">
        <v>27</v>
      </c>
      <c r="M1143">
        <v>0</v>
      </c>
      <c r="N1143" t="s">
        <v>27</v>
      </c>
      <c r="O1143">
        <v>1</v>
      </c>
      <c r="P1143" t="s">
        <v>34</v>
      </c>
      <c r="Q1143">
        <v>849</v>
      </c>
      <c r="R1143">
        <v>13.31</v>
      </c>
      <c r="S1143">
        <v>0</v>
      </c>
      <c r="T1143">
        <v>0</v>
      </c>
      <c r="U1143" t="s">
        <v>138</v>
      </c>
      <c r="V1143">
        <f t="shared" si="17"/>
        <v>0</v>
      </c>
    </row>
    <row r="1144" spans="1:22" hidden="1" x14ac:dyDescent="0.3">
      <c r="A1144" s="1">
        <v>45528</v>
      </c>
      <c r="B1144" s="2">
        <v>0.71087962962962958</v>
      </c>
      <c r="C1144" t="s">
        <v>2510</v>
      </c>
      <c r="D1144" t="s">
        <v>37</v>
      </c>
      <c r="E1144" t="s">
        <v>2511</v>
      </c>
      <c r="F1144" t="s">
        <v>59</v>
      </c>
      <c r="G1144" t="s">
        <v>361</v>
      </c>
      <c r="H1144" t="s">
        <v>498</v>
      </c>
      <c r="I1144">
        <v>13.1</v>
      </c>
      <c r="J1144">
        <v>23.9</v>
      </c>
      <c r="L1144" t="s">
        <v>27</v>
      </c>
      <c r="N1144" t="s">
        <v>27</v>
      </c>
      <c r="P1144" t="s">
        <v>27</v>
      </c>
      <c r="Q1144">
        <v>1267</v>
      </c>
      <c r="R1144">
        <v>46.24</v>
      </c>
      <c r="S1144">
        <v>4.5</v>
      </c>
      <c r="T1144">
        <v>4.5999999999999996</v>
      </c>
      <c r="U1144" t="s">
        <v>35</v>
      </c>
      <c r="V1144">
        <f t="shared" si="17"/>
        <v>0</v>
      </c>
    </row>
    <row r="1145" spans="1:22" x14ac:dyDescent="0.3">
      <c r="A1145" s="1">
        <v>45468</v>
      </c>
      <c r="B1145" s="2">
        <v>0.71482638888888894</v>
      </c>
      <c r="C1145" t="s">
        <v>2512</v>
      </c>
      <c r="D1145" t="s">
        <v>37</v>
      </c>
      <c r="E1145" t="s">
        <v>2513</v>
      </c>
      <c r="F1145" t="s">
        <v>50</v>
      </c>
      <c r="G1145" t="s">
        <v>680</v>
      </c>
      <c r="H1145" t="s">
        <v>257</v>
      </c>
      <c r="I1145">
        <v>3.7</v>
      </c>
      <c r="J1145">
        <v>20.100000000000001</v>
      </c>
      <c r="K1145">
        <v>0</v>
      </c>
      <c r="L1145" t="s">
        <v>27</v>
      </c>
      <c r="M1145">
        <v>0</v>
      </c>
      <c r="N1145" t="s">
        <v>27</v>
      </c>
      <c r="O1145">
        <v>0</v>
      </c>
      <c r="P1145" t="s">
        <v>27</v>
      </c>
      <c r="Q1145">
        <v>428</v>
      </c>
      <c r="R1145">
        <v>20.37</v>
      </c>
      <c r="S1145">
        <v>4.3</v>
      </c>
      <c r="T1145">
        <v>3.8</v>
      </c>
      <c r="U1145" t="s">
        <v>98</v>
      </c>
      <c r="V1145">
        <f t="shared" si="17"/>
        <v>0</v>
      </c>
    </row>
    <row r="1146" spans="1:22" hidden="1" x14ac:dyDescent="0.3">
      <c r="A1146" s="1">
        <v>45596</v>
      </c>
      <c r="B1146" s="2">
        <v>0.30700231481481483</v>
      </c>
      <c r="C1146" t="s">
        <v>2514</v>
      </c>
      <c r="D1146" t="s">
        <v>84</v>
      </c>
      <c r="E1146" t="s">
        <v>2515</v>
      </c>
      <c r="F1146" t="s">
        <v>39</v>
      </c>
      <c r="G1146" t="s">
        <v>225</v>
      </c>
      <c r="H1146" t="s">
        <v>552</v>
      </c>
      <c r="I1146">
        <v>10.3</v>
      </c>
      <c r="L1146" t="s">
        <v>27</v>
      </c>
      <c r="M1146">
        <v>1</v>
      </c>
      <c r="N1146" t="s">
        <v>324</v>
      </c>
      <c r="P1146" t="s">
        <v>27</v>
      </c>
      <c r="U1146" t="s">
        <v>27</v>
      </c>
      <c r="V1146">
        <f t="shared" si="17"/>
        <v>1</v>
      </c>
    </row>
    <row r="1147" spans="1:22" x14ac:dyDescent="0.3">
      <c r="A1147" s="1">
        <v>45400</v>
      </c>
      <c r="B1147" s="2">
        <v>0.89613425925925927</v>
      </c>
      <c r="C1147" t="s">
        <v>2516</v>
      </c>
      <c r="D1147" t="s">
        <v>37</v>
      </c>
      <c r="E1147" t="s">
        <v>2517</v>
      </c>
      <c r="F1147" t="s">
        <v>45</v>
      </c>
      <c r="G1147" t="s">
        <v>333</v>
      </c>
      <c r="H1147" t="s">
        <v>476</v>
      </c>
      <c r="I1147">
        <v>8.6</v>
      </c>
      <c r="J1147">
        <v>41.4</v>
      </c>
      <c r="K1147">
        <v>0</v>
      </c>
      <c r="L1147" t="s">
        <v>27</v>
      </c>
      <c r="M1147">
        <v>0</v>
      </c>
      <c r="N1147" t="s">
        <v>27</v>
      </c>
      <c r="O1147">
        <v>0</v>
      </c>
      <c r="P1147" t="s">
        <v>27</v>
      </c>
      <c r="Q1147">
        <v>324</v>
      </c>
      <c r="R1147">
        <v>19.13</v>
      </c>
      <c r="S1147">
        <v>4.5</v>
      </c>
      <c r="T1147">
        <v>4.5999999999999996</v>
      </c>
      <c r="U1147" t="s">
        <v>98</v>
      </c>
      <c r="V1147">
        <f t="shared" si="17"/>
        <v>0</v>
      </c>
    </row>
    <row r="1148" spans="1:22" hidden="1" x14ac:dyDescent="0.3">
      <c r="A1148" s="1">
        <v>45355</v>
      </c>
      <c r="B1148" s="2">
        <v>0.38685185185185184</v>
      </c>
      <c r="C1148" t="s">
        <v>2518</v>
      </c>
      <c r="D1148" t="s">
        <v>37</v>
      </c>
      <c r="E1148" t="s">
        <v>2519</v>
      </c>
      <c r="F1148" t="s">
        <v>31</v>
      </c>
      <c r="G1148" t="s">
        <v>25</v>
      </c>
      <c r="H1148" t="s">
        <v>314</v>
      </c>
      <c r="I1148">
        <v>3.2</v>
      </c>
      <c r="J1148">
        <v>36.5</v>
      </c>
      <c r="L1148" t="s">
        <v>27</v>
      </c>
      <c r="N1148" t="s">
        <v>27</v>
      </c>
      <c r="P1148" t="s">
        <v>27</v>
      </c>
      <c r="Q1148">
        <v>89</v>
      </c>
      <c r="R1148">
        <v>30.85</v>
      </c>
      <c r="S1148">
        <v>3.3</v>
      </c>
      <c r="T1148">
        <v>4.5999999999999996</v>
      </c>
      <c r="U1148" t="s">
        <v>138</v>
      </c>
      <c r="V1148">
        <f t="shared" si="17"/>
        <v>0</v>
      </c>
    </row>
    <row r="1149" spans="1:22" hidden="1" x14ac:dyDescent="0.3">
      <c r="A1149" s="1">
        <v>45560</v>
      </c>
      <c r="B1149" s="2">
        <v>0.78065972222222224</v>
      </c>
      <c r="C1149" t="s">
        <v>2520</v>
      </c>
      <c r="D1149" t="s">
        <v>37</v>
      </c>
      <c r="E1149" t="s">
        <v>2521</v>
      </c>
      <c r="F1149" t="s">
        <v>59</v>
      </c>
      <c r="G1149" t="s">
        <v>806</v>
      </c>
      <c r="H1149" t="s">
        <v>225</v>
      </c>
      <c r="I1149">
        <v>5</v>
      </c>
      <c r="J1149">
        <v>20.7</v>
      </c>
      <c r="L1149" t="s">
        <v>27</v>
      </c>
      <c r="N1149" t="s">
        <v>27</v>
      </c>
      <c r="P1149" t="s">
        <v>27</v>
      </c>
      <c r="Q1149">
        <v>898</v>
      </c>
      <c r="R1149">
        <v>34.42</v>
      </c>
      <c r="S1149">
        <v>3</v>
      </c>
      <c r="T1149">
        <v>4.9000000000000004</v>
      </c>
      <c r="U1149" t="s">
        <v>35</v>
      </c>
      <c r="V1149">
        <f t="shared" si="17"/>
        <v>0</v>
      </c>
    </row>
    <row r="1150" spans="1:22" hidden="1" x14ac:dyDescent="0.3">
      <c r="A1150" s="1">
        <v>45314</v>
      </c>
      <c r="B1150" s="2">
        <v>0.67828703703703708</v>
      </c>
      <c r="C1150" t="s">
        <v>2522</v>
      </c>
      <c r="D1150" t="s">
        <v>37</v>
      </c>
      <c r="E1150" t="s">
        <v>2523</v>
      </c>
      <c r="F1150" t="s">
        <v>59</v>
      </c>
      <c r="G1150" t="s">
        <v>394</v>
      </c>
      <c r="H1150" t="s">
        <v>64</v>
      </c>
      <c r="I1150">
        <v>3.6</v>
      </c>
      <c r="J1150">
        <v>38</v>
      </c>
      <c r="L1150" t="s">
        <v>27</v>
      </c>
      <c r="N1150" t="s">
        <v>27</v>
      </c>
      <c r="P1150" t="s">
        <v>27</v>
      </c>
      <c r="Q1150">
        <v>855</v>
      </c>
      <c r="R1150">
        <v>6.11</v>
      </c>
      <c r="S1150">
        <v>3.8</v>
      </c>
      <c r="T1150">
        <v>4.2</v>
      </c>
      <c r="U1150" t="s">
        <v>75</v>
      </c>
      <c r="V1150">
        <f t="shared" si="17"/>
        <v>0</v>
      </c>
    </row>
    <row r="1151" spans="1:22" hidden="1" x14ac:dyDescent="0.3">
      <c r="A1151" s="1">
        <v>45643</v>
      </c>
      <c r="B1151" s="2">
        <v>0.93987268518518519</v>
      </c>
      <c r="C1151" t="s">
        <v>2524</v>
      </c>
      <c r="D1151" t="s">
        <v>29</v>
      </c>
      <c r="E1151" t="s">
        <v>2525</v>
      </c>
      <c r="F1151" t="s">
        <v>59</v>
      </c>
      <c r="G1151" t="s">
        <v>109</v>
      </c>
      <c r="H1151" t="s">
        <v>145</v>
      </c>
      <c r="I1151">
        <v>2</v>
      </c>
      <c r="J1151">
        <v>21.1</v>
      </c>
      <c r="L1151" t="s">
        <v>27</v>
      </c>
      <c r="N1151" t="s">
        <v>27</v>
      </c>
      <c r="O1151">
        <v>1</v>
      </c>
      <c r="P1151" t="s">
        <v>74</v>
      </c>
      <c r="Q1151">
        <v>494</v>
      </c>
      <c r="R1151">
        <v>2.97</v>
      </c>
      <c r="U1151" t="s">
        <v>42</v>
      </c>
      <c r="V1151">
        <f t="shared" si="17"/>
        <v>0</v>
      </c>
    </row>
    <row r="1152" spans="1:22" x14ac:dyDescent="0.3">
      <c r="A1152" s="1">
        <v>45553</v>
      </c>
      <c r="B1152" s="2">
        <v>0.41399305555555554</v>
      </c>
      <c r="C1152" t="s">
        <v>2526</v>
      </c>
      <c r="D1152" t="s">
        <v>37</v>
      </c>
      <c r="E1152" t="s">
        <v>2527</v>
      </c>
      <c r="F1152" t="s">
        <v>45</v>
      </c>
      <c r="G1152" t="s">
        <v>60</v>
      </c>
      <c r="H1152" t="s">
        <v>197</v>
      </c>
      <c r="I1152">
        <v>11.1</v>
      </c>
      <c r="J1152">
        <v>30.1</v>
      </c>
      <c r="K1152">
        <v>0</v>
      </c>
      <c r="L1152" t="s">
        <v>27</v>
      </c>
      <c r="M1152">
        <v>0</v>
      </c>
      <c r="N1152" t="s">
        <v>27</v>
      </c>
      <c r="O1152">
        <v>0</v>
      </c>
      <c r="P1152" t="s">
        <v>27</v>
      </c>
      <c r="Q1152">
        <v>821</v>
      </c>
      <c r="R1152">
        <v>33.72</v>
      </c>
      <c r="S1152">
        <v>4.2</v>
      </c>
      <c r="T1152">
        <v>4.9000000000000004</v>
      </c>
      <c r="U1152" t="s">
        <v>98</v>
      </c>
      <c r="V1152">
        <f t="shared" si="17"/>
        <v>0</v>
      </c>
    </row>
    <row r="1153" spans="1:22" hidden="1" x14ac:dyDescent="0.3">
      <c r="A1153" s="1">
        <v>45452</v>
      </c>
      <c r="B1153" s="2">
        <v>0.31074074074074076</v>
      </c>
      <c r="C1153" t="s">
        <v>2528</v>
      </c>
      <c r="D1153" t="s">
        <v>107</v>
      </c>
      <c r="E1153" t="s">
        <v>2529</v>
      </c>
      <c r="F1153" t="s">
        <v>39</v>
      </c>
      <c r="G1153" t="s">
        <v>184</v>
      </c>
      <c r="H1153" t="s">
        <v>232</v>
      </c>
      <c r="I1153">
        <v>16.399999999999999</v>
      </c>
      <c r="K1153">
        <v>1</v>
      </c>
      <c r="L1153" t="s">
        <v>477</v>
      </c>
      <c r="N1153" t="s">
        <v>27</v>
      </c>
      <c r="P1153" t="s">
        <v>27</v>
      </c>
      <c r="U1153" t="s">
        <v>27</v>
      </c>
      <c r="V1153">
        <f t="shared" si="17"/>
        <v>1</v>
      </c>
    </row>
    <row r="1154" spans="1:22" hidden="1" x14ac:dyDescent="0.3">
      <c r="A1154" s="1">
        <v>45592</v>
      </c>
      <c r="B1154" s="2">
        <v>0.58635416666666662</v>
      </c>
      <c r="C1154" t="s">
        <v>2530</v>
      </c>
      <c r="D1154" t="s">
        <v>84</v>
      </c>
      <c r="E1154" t="s">
        <v>2531</v>
      </c>
      <c r="F1154" t="s">
        <v>39</v>
      </c>
      <c r="G1154" t="s">
        <v>292</v>
      </c>
      <c r="H1154" t="s">
        <v>422</v>
      </c>
      <c r="I1154">
        <v>6.4</v>
      </c>
      <c r="L1154" t="s">
        <v>27</v>
      </c>
      <c r="M1154">
        <v>1</v>
      </c>
      <c r="N1154" t="s">
        <v>88</v>
      </c>
      <c r="P1154" t="s">
        <v>27</v>
      </c>
      <c r="U1154" t="s">
        <v>27</v>
      </c>
      <c r="V1154">
        <f t="shared" ref="V1154:V1217" si="18">SUM(K1154,M1154)</f>
        <v>1</v>
      </c>
    </row>
    <row r="1155" spans="1:22" hidden="1" x14ac:dyDescent="0.3">
      <c r="A1155" s="1">
        <v>45343</v>
      </c>
      <c r="B1155" s="2">
        <v>0.75053240740740745</v>
      </c>
      <c r="C1155" t="s">
        <v>2532</v>
      </c>
      <c r="D1155" t="s">
        <v>37</v>
      </c>
      <c r="E1155" t="s">
        <v>2533</v>
      </c>
      <c r="F1155" t="s">
        <v>24</v>
      </c>
      <c r="G1155" t="s">
        <v>144</v>
      </c>
      <c r="H1155" t="s">
        <v>41</v>
      </c>
      <c r="I1155">
        <v>14.1</v>
      </c>
      <c r="J1155">
        <v>24.8</v>
      </c>
      <c r="L1155" t="s">
        <v>27</v>
      </c>
      <c r="N1155" t="s">
        <v>27</v>
      </c>
      <c r="P1155" t="s">
        <v>27</v>
      </c>
      <c r="Q1155">
        <v>371</v>
      </c>
      <c r="R1155">
        <v>42.86</v>
      </c>
      <c r="S1155">
        <v>4.3</v>
      </c>
      <c r="T1155">
        <v>4.5999999999999996</v>
      </c>
      <c r="U1155" t="s">
        <v>35</v>
      </c>
      <c r="V1155">
        <f t="shared" si="18"/>
        <v>0</v>
      </c>
    </row>
    <row r="1156" spans="1:22" hidden="1" x14ac:dyDescent="0.3">
      <c r="A1156" s="1">
        <v>45597</v>
      </c>
      <c r="B1156" s="2">
        <v>0.44493055555555555</v>
      </c>
      <c r="C1156" t="s">
        <v>2534</v>
      </c>
      <c r="D1156" t="s">
        <v>37</v>
      </c>
      <c r="E1156" t="s">
        <v>2535</v>
      </c>
      <c r="F1156" t="s">
        <v>59</v>
      </c>
      <c r="G1156" t="s">
        <v>68</v>
      </c>
      <c r="H1156" t="s">
        <v>577</v>
      </c>
      <c r="I1156">
        <v>7.7</v>
      </c>
      <c r="J1156">
        <v>17</v>
      </c>
      <c r="L1156" t="s">
        <v>27</v>
      </c>
      <c r="N1156" t="s">
        <v>27</v>
      </c>
      <c r="P1156" t="s">
        <v>27</v>
      </c>
      <c r="Q1156">
        <v>503</v>
      </c>
      <c r="R1156">
        <v>26.78</v>
      </c>
      <c r="S1156">
        <v>4.5</v>
      </c>
      <c r="T1156">
        <v>4.3</v>
      </c>
      <c r="U1156" t="s">
        <v>138</v>
      </c>
      <c r="V1156">
        <f t="shared" si="18"/>
        <v>0</v>
      </c>
    </row>
    <row r="1157" spans="1:22" hidden="1" x14ac:dyDescent="0.3">
      <c r="A1157" s="1">
        <v>45563</v>
      </c>
      <c r="B1157" s="2">
        <v>1.8310185185185186E-2</v>
      </c>
      <c r="C1157" t="s">
        <v>2536</v>
      </c>
      <c r="D1157" t="s">
        <v>37</v>
      </c>
      <c r="E1157" t="s">
        <v>2537</v>
      </c>
      <c r="F1157" t="s">
        <v>31</v>
      </c>
      <c r="G1157" t="s">
        <v>86</v>
      </c>
      <c r="H1157" t="s">
        <v>78</v>
      </c>
      <c r="I1157">
        <v>11.9</v>
      </c>
      <c r="J1157">
        <v>32</v>
      </c>
      <c r="L1157" t="s">
        <v>27</v>
      </c>
      <c r="N1157" t="s">
        <v>27</v>
      </c>
      <c r="P1157" t="s">
        <v>27</v>
      </c>
      <c r="Q1157">
        <v>664</v>
      </c>
      <c r="R1157">
        <v>15.41</v>
      </c>
      <c r="S1157">
        <v>4.9000000000000004</v>
      </c>
      <c r="T1157">
        <v>4.7</v>
      </c>
      <c r="U1157" t="s">
        <v>75</v>
      </c>
      <c r="V1157">
        <f t="shared" si="18"/>
        <v>0</v>
      </c>
    </row>
    <row r="1158" spans="1:22" hidden="1" x14ac:dyDescent="0.3">
      <c r="A1158" s="1">
        <v>45530</v>
      </c>
      <c r="B1158" s="2">
        <v>0.73400462962962965</v>
      </c>
      <c r="C1158" t="s">
        <v>2538</v>
      </c>
      <c r="D1158" t="s">
        <v>22</v>
      </c>
      <c r="E1158" t="s">
        <v>2539</v>
      </c>
      <c r="F1158" t="s">
        <v>39</v>
      </c>
      <c r="G1158" t="s">
        <v>151</v>
      </c>
      <c r="H1158" t="s">
        <v>235</v>
      </c>
      <c r="L1158" t="s">
        <v>27</v>
      </c>
      <c r="N1158" t="s">
        <v>27</v>
      </c>
      <c r="P1158" t="s">
        <v>27</v>
      </c>
      <c r="U1158" t="s">
        <v>27</v>
      </c>
      <c r="V1158">
        <f t="shared" si="18"/>
        <v>0</v>
      </c>
    </row>
    <row r="1159" spans="1:22" hidden="1" x14ac:dyDescent="0.3">
      <c r="A1159" s="1">
        <v>45366</v>
      </c>
      <c r="B1159" s="2">
        <v>0.7598611111111111</v>
      </c>
      <c r="C1159" t="s">
        <v>2540</v>
      </c>
      <c r="D1159" t="s">
        <v>84</v>
      </c>
      <c r="E1159" t="s">
        <v>2541</v>
      </c>
      <c r="F1159" t="s">
        <v>39</v>
      </c>
      <c r="G1159" t="s">
        <v>429</v>
      </c>
      <c r="H1159" t="s">
        <v>806</v>
      </c>
      <c r="I1159">
        <v>10.6</v>
      </c>
      <c r="L1159" t="s">
        <v>27</v>
      </c>
      <c r="M1159">
        <v>1</v>
      </c>
      <c r="N1159" t="s">
        <v>105</v>
      </c>
      <c r="P1159" t="s">
        <v>27</v>
      </c>
      <c r="U1159" t="s">
        <v>27</v>
      </c>
      <c r="V1159">
        <f t="shared" si="18"/>
        <v>1</v>
      </c>
    </row>
    <row r="1160" spans="1:22" x14ac:dyDescent="0.3">
      <c r="A1160" s="1">
        <v>45522</v>
      </c>
      <c r="B1160" s="2">
        <v>0.38254629629629627</v>
      </c>
      <c r="C1160" t="s">
        <v>2542</v>
      </c>
      <c r="D1160" t="s">
        <v>84</v>
      </c>
      <c r="E1160" t="s">
        <v>2543</v>
      </c>
      <c r="F1160" t="s">
        <v>50</v>
      </c>
      <c r="G1160" t="s">
        <v>87</v>
      </c>
      <c r="H1160" t="s">
        <v>235</v>
      </c>
      <c r="I1160">
        <v>10.7</v>
      </c>
      <c r="J1160">
        <v>0</v>
      </c>
      <c r="K1160">
        <v>0</v>
      </c>
      <c r="L1160" t="s">
        <v>27</v>
      </c>
      <c r="M1160">
        <v>1</v>
      </c>
      <c r="N1160" t="s">
        <v>324</v>
      </c>
      <c r="O1160">
        <v>0</v>
      </c>
      <c r="P1160" t="s">
        <v>27</v>
      </c>
      <c r="Q1160">
        <v>0</v>
      </c>
      <c r="R1160">
        <v>0</v>
      </c>
      <c r="S1160">
        <v>0</v>
      </c>
      <c r="T1160">
        <v>0</v>
      </c>
      <c r="U1160" t="s">
        <v>27</v>
      </c>
      <c r="V1160">
        <f t="shared" si="18"/>
        <v>1</v>
      </c>
    </row>
    <row r="1161" spans="1:22" hidden="1" x14ac:dyDescent="0.3">
      <c r="A1161" s="1">
        <v>45518</v>
      </c>
      <c r="B1161" s="2">
        <v>0.7506018518518518</v>
      </c>
      <c r="C1161" t="s">
        <v>2544</v>
      </c>
      <c r="D1161" t="s">
        <v>37</v>
      </c>
      <c r="E1161" t="s">
        <v>2545</v>
      </c>
      <c r="F1161" t="s">
        <v>39</v>
      </c>
      <c r="G1161" t="s">
        <v>370</v>
      </c>
      <c r="H1161" t="s">
        <v>311</v>
      </c>
      <c r="I1161">
        <v>11.7</v>
      </c>
      <c r="J1161">
        <v>37.4</v>
      </c>
      <c r="L1161" t="s">
        <v>27</v>
      </c>
      <c r="N1161" t="s">
        <v>27</v>
      </c>
      <c r="P1161" t="s">
        <v>27</v>
      </c>
      <c r="Q1161">
        <v>259</v>
      </c>
      <c r="R1161">
        <v>40.299999999999997</v>
      </c>
      <c r="S1161">
        <v>4.5999999999999996</v>
      </c>
      <c r="T1161">
        <v>4.8</v>
      </c>
      <c r="U1161" t="s">
        <v>35</v>
      </c>
      <c r="V1161">
        <f t="shared" si="18"/>
        <v>0</v>
      </c>
    </row>
    <row r="1162" spans="1:22" hidden="1" x14ac:dyDescent="0.3">
      <c r="A1162" s="1">
        <v>45527</v>
      </c>
      <c r="B1162" s="2">
        <v>0.3870601851851852</v>
      </c>
      <c r="C1162" t="s">
        <v>2546</v>
      </c>
      <c r="D1162" t="s">
        <v>37</v>
      </c>
      <c r="E1162" t="s">
        <v>2547</v>
      </c>
      <c r="F1162" t="s">
        <v>59</v>
      </c>
      <c r="G1162" t="s">
        <v>173</v>
      </c>
      <c r="H1162" t="s">
        <v>101</v>
      </c>
      <c r="I1162">
        <v>7.6</v>
      </c>
      <c r="J1162">
        <v>29.5</v>
      </c>
      <c r="L1162" t="s">
        <v>27</v>
      </c>
      <c r="N1162" t="s">
        <v>27</v>
      </c>
      <c r="P1162" t="s">
        <v>27</v>
      </c>
      <c r="Q1162">
        <v>161</v>
      </c>
      <c r="R1162">
        <v>49.38</v>
      </c>
      <c r="S1162">
        <v>3.8</v>
      </c>
      <c r="T1162">
        <v>3.8</v>
      </c>
      <c r="U1162" t="s">
        <v>35</v>
      </c>
      <c r="V1162">
        <f t="shared" si="18"/>
        <v>0</v>
      </c>
    </row>
    <row r="1163" spans="1:22" hidden="1" x14ac:dyDescent="0.3">
      <c r="A1163" s="1">
        <v>45421</v>
      </c>
      <c r="B1163" s="2">
        <v>0.24827546296296296</v>
      </c>
      <c r="C1163" t="s">
        <v>2548</v>
      </c>
      <c r="D1163" t="s">
        <v>37</v>
      </c>
      <c r="E1163" t="s">
        <v>2549</v>
      </c>
      <c r="F1163" t="s">
        <v>31</v>
      </c>
      <c r="G1163" t="s">
        <v>141</v>
      </c>
      <c r="H1163" t="s">
        <v>194</v>
      </c>
      <c r="I1163">
        <v>7.7</v>
      </c>
      <c r="J1163">
        <v>25.2</v>
      </c>
      <c r="L1163" t="s">
        <v>27</v>
      </c>
      <c r="N1163" t="s">
        <v>27</v>
      </c>
      <c r="P1163" t="s">
        <v>27</v>
      </c>
      <c r="Q1163">
        <v>230</v>
      </c>
      <c r="R1163">
        <v>21.07</v>
      </c>
      <c r="S1163">
        <v>4.5999999999999996</v>
      </c>
      <c r="T1163">
        <v>4.7</v>
      </c>
      <c r="U1163" t="s">
        <v>138</v>
      </c>
      <c r="V1163">
        <f t="shared" si="18"/>
        <v>0</v>
      </c>
    </row>
    <row r="1164" spans="1:22" x14ac:dyDescent="0.3">
      <c r="A1164" s="1">
        <v>45610</v>
      </c>
      <c r="B1164" s="2">
        <v>0.72543981481481479</v>
      </c>
      <c r="C1164" t="s">
        <v>2550</v>
      </c>
      <c r="D1164" t="s">
        <v>29</v>
      </c>
      <c r="E1164" t="s">
        <v>2551</v>
      </c>
      <c r="F1164" t="s">
        <v>45</v>
      </c>
      <c r="G1164" t="s">
        <v>542</v>
      </c>
      <c r="H1164" t="s">
        <v>73</v>
      </c>
      <c r="I1164">
        <v>5.0999999999999996</v>
      </c>
      <c r="J1164">
        <v>18.600000000000001</v>
      </c>
      <c r="K1164">
        <v>0</v>
      </c>
      <c r="L1164" t="s">
        <v>27</v>
      </c>
      <c r="M1164">
        <v>0</v>
      </c>
      <c r="N1164" t="s">
        <v>27</v>
      </c>
      <c r="O1164">
        <v>1</v>
      </c>
      <c r="P1164" t="s">
        <v>74</v>
      </c>
      <c r="Q1164">
        <v>301</v>
      </c>
      <c r="R1164">
        <v>17</v>
      </c>
      <c r="S1164">
        <v>0</v>
      </c>
      <c r="T1164">
        <v>0</v>
      </c>
      <c r="U1164" t="s">
        <v>35</v>
      </c>
      <c r="V1164">
        <f t="shared" si="18"/>
        <v>0</v>
      </c>
    </row>
    <row r="1165" spans="1:22" x14ac:dyDescent="0.3">
      <c r="A1165" s="1">
        <v>45325</v>
      </c>
      <c r="B1165" s="2">
        <v>0.92396990740740736</v>
      </c>
      <c r="C1165" t="s">
        <v>2552</v>
      </c>
      <c r="D1165" t="s">
        <v>84</v>
      </c>
      <c r="E1165" t="s">
        <v>2553</v>
      </c>
      <c r="F1165" t="s">
        <v>50</v>
      </c>
      <c r="G1165" t="s">
        <v>32</v>
      </c>
      <c r="H1165" t="s">
        <v>232</v>
      </c>
      <c r="I1165">
        <v>10.1</v>
      </c>
      <c r="J1165">
        <v>0</v>
      </c>
      <c r="K1165">
        <v>0</v>
      </c>
      <c r="L1165" t="s">
        <v>27</v>
      </c>
      <c r="M1165">
        <v>1</v>
      </c>
      <c r="N1165" t="s">
        <v>324</v>
      </c>
      <c r="O1165">
        <v>0</v>
      </c>
      <c r="P1165" t="s">
        <v>27</v>
      </c>
      <c r="Q1165">
        <v>0</v>
      </c>
      <c r="R1165">
        <v>0</v>
      </c>
      <c r="S1165">
        <v>0</v>
      </c>
      <c r="T1165">
        <v>0</v>
      </c>
      <c r="U1165" t="s">
        <v>27</v>
      </c>
      <c r="V1165">
        <f t="shared" si="18"/>
        <v>1</v>
      </c>
    </row>
    <row r="1166" spans="1:22" x14ac:dyDescent="0.3">
      <c r="A1166" s="1">
        <v>45354</v>
      </c>
      <c r="B1166" s="2">
        <v>0.81883101851851847</v>
      </c>
      <c r="C1166" t="s">
        <v>2554</v>
      </c>
      <c r="D1166" t="s">
        <v>37</v>
      </c>
      <c r="E1166" t="s">
        <v>2555</v>
      </c>
      <c r="F1166" t="s">
        <v>50</v>
      </c>
      <c r="G1166" t="s">
        <v>148</v>
      </c>
      <c r="H1166" t="s">
        <v>731</v>
      </c>
      <c r="I1166">
        <v>14.3</v>
      </c>
      <c r="J1166">
        <v>44.5</v>
      </c>
      <c r="K1166">
        <v>0</v>
      </c>
      <c r="L1166" t="s">
        <v>27</v>
      </c>
      <c r="M1166">
        <v>0</v>
      </c>
      <c r="N1166" t="s">
        <v>27</v>
      </c>
      <c r="O1166">
        <v>0</v>
      </c>
      <c r="P1166" t="s">
        <v>27</v>
      </c>
      <c r="Q1166">
        <v>91</v>
      </c>
      <c r="R1166">
        <v>27.72</v>
      </c>
      <c r="S1166">
        <v>4.2</v>
      </c>
      <c r="T1166">
        <v>4.9000000000000004</v>
      </c>
      <c r="U1166" t="s">
        <v>98</v>
      </c>
      <c r="V1166">
        <f t="shared" si="18"/>
        <v>0</v>
      </c>
    </row>
    <row r="1167" spans="1:22" hidden="1" x14ac:dyDescent="0.3">
      <c r="A1167" s="1">
        <v>45621</v>
      </c>
      <c r="B1167" s="2">
        <v>0.67552083333333335</v>
      </c>
      <c r="C1167" t="s">
        <v>2556</v>
      </c>
      <c r="D1167" t="s">
        <v>107</v>
      </c>
      <c r="E1167" t="s">
        <v>2557</v>
      </c>
      <c r="F1167" t="s">
        <v>39</v>
      </c>
      <c r="G1167" t="s">
        <v>155</v>
      </c>
      <c r="H1167" t="s">
        <v>314</v>
      </c>
      <c r="I1167">
        <v>14.1</v>
      </c>
      <c r="K1167">
        <v>1</v>
      </c>
      <c r="L1167" t="s">
        <v>477</v>
      </c>
      <c r="N1167" t="s">
        <v>27</v>
      </c>
      <c r="P1167" t="s">
        <v>27</v>
      </c>
      <c r="U1167" t="s">
        <v>27</v>
      </c>
      <c r="V1167">
        <f t="shared" si="18"/>
        <v>1</v>
      </c>
    </row>
    <row r="1168" spans="1:22" x14ac:dyDescent="0.3">
      <c r="A1168" s="1">
        <v>45618</v>
      </c>
      <c r="B1168" s="2">
        <v>0.73054398148148147</v>
      </c>
      <c r="C1168" t="s">
        <v>2558</v>
      </c>
      <c r="D1168" t="s">
        <v>37</v>
      </c>
      <c r="E1168" t="s">
        <v>2559</v>
      </c>
      <c r="F1168" t="s">
        <v>45</v>
      </c>
      <c r="G1168" t="s">
        <v>114</v>
      </c>
      <c r="H1168" t="s">
        <v>242</v>
      </c>
      <c r="I1168">
        <v>8.4</v>
      </c>
      <c r="J1168">
        <v>31.6</v>
      </c>
      <c r="K1168">
        <v>0</v>
      </c>
      <c r="L1168" t="s">
        <v>27</v>
      </c>
      <c r="M1168">
        <v>0</v>
      </c>
      <c r="N1168" t="s">
        <v>27</v>
      </c>
      <c r="O1168">
        <v>0</v>
      </c>
      <c r="P1168" t="s">
        <v>27</v>
      </c>
      <c r="Q1168">
        <v>152</v>
      </c>
      <c r="R1168">
        <v>26.81</v>
      </c>
      <c r="S1168">
        <v>4.0999999999999996</v>
      </c>
      <c r="T1168">
        <v>4.3</v>
      </c>
      <c r="U1168" t="s">
        <v>138</v>
      </c>
      <c r="V1168">
        <f t="shared" si="18"/>
        <v>0</v>
      </c>
    </row>
    <row r="1169" spans="1:22" hidden="1" x14ac:dyDescent="0.3">
      <c r="A1169" s="1">
        <v>45348</v>
      </c>
      <c r="B1169" s="2">
        <v>0.6535185185185185</v>
      </c>
      <c r="C1169" t="s">
        <v>2560</v>
      </c>
      <c r="D1169" t="s">
        <v>37</v>
      </c>
      <c r="E1169" t="s">
        <v>2561</v>
      </c>
      <c r="F1169" t="s">
        <v>39</v>
      </c>
      <c r="G1169" t="s">
        <v>787</v>
      </c>
      <c r="H1169" t="s">
        <v>250</v>
      </c>
      <c r="I1169">
        <v>13.1</v>
      </c>
      <c r="J1169">
        <v>27.8</v>
      </c>
      <c r="L1169" t="s">
        <v>27</v>
      </c>
      <c r="N1169" t="s">
        <v>27</v>
      </c>
      <c r="P1169" t="s">
        <v>27</v>
      </c>
      <c r="Q1169">
        <v>408</v>
      </c>
      <c r="R1169">
        <v>4.17</v>
      </c>
      <c r="S1169">
        <v>3.7</v>
      </c>
      <c r="T1169">
        <v>4.3</v>
      </c>
      <c r="U1169" t="s">
        <v>35</v>
      </c>
      <c r="V1169">
        <f t="shared" si="18"/>
        <v>0</v>
      </c>
    </row>
    <row r="1170" spans="1:22" hidden="1" x14ac:dyDescent="0.3">
      <c r="A1170" s="1">
        <v>45638</v>
      </c>
      <c r="B1170" s="2">
        <v>0.88006944444444446</v>
      </c>
      <c r="C1170" t="s">
        <v>2562</v>
      </c>
      <c r="D1170" t="s">
        <v>37</v>
      </c>
      <c r="E1170" t="s">
        <v>2563</v>
      </c>
      <c r="F1170" t="s">
        <v>31</v>
      </c>
      <c r="G1170" t="s">
        <v>132</v>
      </c>
      <c r="H1170" t="s">
        <v>404</v>
      </c>
      <c r="I1170">
        <v>4.8</v>
      </c>
      <c r="J1170">
        <v>29.7</v>
      </c>
      <c r="L1170" t="s">
        <v>27</v>
      </c>
      <c r="N1170" t="s">
        <v>27</v>
      </c>
      <c r="P1170" t="s">
        <v>27</v>
      </c>
      <c r="Q1170">
        <v>713</v>
      </c>
      <c r="R1170">
        <v>12.72</v>
      </c>
      <c r="S1170">
        <v>3.9</v>
      </c>
      <c r="T1170">
        <v>3.8</v>
      </c>
      <c r="U1170" t="s">
        <v>75</v>
      </c>
      <c r="V1170">
        <f t="shared" si="18"/>
        <v>0</v>
      </c>
    </row>
    <row r="1171" spans="1:22" hidden="1" x14ac:dyDescent="0.3">
      <c r="A1171" s="1">
        <v>45324</v>
      </c>
      <c r="B1171" s="2">
        <v>0.42854166666666665</v>
      </c>
      <c r="C1171" t="s">
        <v>2564</v>
      </c>
      <c r="D1171" t="s">
        <v>84</v>
      </c>
      <c r="E1171" t="s">
        <v>2565</v>
      </c>
      <c r="F1171" t="s">
        <v>59</v>
      </c>
      <c r="G1171" t="s">
        <v>267</v>
      </c>
      <c r="H1171" t="s">
        <v>184</v>
      </c>
      <c r="I1171">
        <v>6.5</v>
      </c>
      <c r="L1171" t="s">
        <v>27</v>
      </c>
      <c r="M1171">
        <v>1</v>
      </c>
      <c r="N1171" t="s">
        <v>88</v>
      </c>
      <c r="P1171" t="s">
        <v>27</v>
      </c>
      <c r="U1171" t="s">
        <v>27</v>
      </c>
      <c r="V1171">
        <f t="shared" si="18"/>
        <v>1</v>
      </c>
    </row>
    <row r="1172" spans="1:22" x14ac:dyDescent="0.3">
      <c r="A1172" s="1">
        <v>45315</v>
      </c>
      <c r="B1172" s="2">
        <v>0.90912037037037041</v>
      </c>
      <c r="C1172" t="s">
        <v>2566</v>
      </c>
      <c r="D1172" t="s">
        <v>37</v>
      </c>
      <c r="E1172" t="s">
        <v>2567</v>
      </c>
      <c r="F1172" t="s">
        <v>45</v>
      </c>
      <c r="G1172" t="s">
        <v>361</v>
      </c>
      <c r="H1172" t="s">
        <v>498</v>
      </c>
      <c r="I1172">
        <v>4.7</v>
      </c>
      <c r="J1172">
        <v>37.799999999999997</v>
      </c>
      <c r="K1172">
        <v>0</v>
      </c>
      <c r="L1172" t="s">
        <v>27</v>
      </c>
      <c r="M1172">
        <v>0</v>
      </c>
      <c r="N1172" t="s">
        <v>27</v>
      </c>
      <c r="O1172">
        <v>0</v>
      </c>
      <c r="P1172" t="s">
        <v>27</v>
      </c>
      <c r="Q1172">
        <v>275</v>
      </c>
      <c r="R1172">
        <v>48.78</v>
      </c>
      <c r="S1172">
        <v>3.4</v>
      </c>
      <c r="T1172">
        <v>4.3</v>
      </c>
      <c r="U1172" t="s">
        <v>138</v>
      </c>
      <c r="V1172">
        <f t="shared" si="18"/>
        <v>0</v>
      </c>
    </row>
    <row r="1173" spans="1:22" x14ac:dyDescent="0.3">
      <c r="A1173" s="1">
        <v>45428</v>
      </c>
      <c r="B1173" s="2">
        <v>0.6203819444444445</v>
      </c>
      <c r="C1173" t="s">
        <v>2568</v>
      </c>
      <c r="D1173" t="s">
        <v>37</v>
      </c>
      <c r="E1173" t="s">
        <v>2569</v>
      </c>
      <c r="F1173" t="s">
        <v>45</v>
      </c>
      <c r="G1173" t="s">
        <v>280</v>
      </c>
      <c r="H1173" t="s">
        <v>536</v>
      </c>
      <c r="I1173">
        <v>7.6</v>
      </c>
      <c r="J1173">
        <v>33.5</v>
      </c>
      <c r="K1173">
        <v>0</v>
      </c>
      <c r="L1173" t="s">
        <v>27</v>
      </c>
      <c r="M1173">
        <v>0</v>
      </c>
      <c r="N1173" t="s">
        <v>27</v>
      </c>
      <c r="O1173">
        <v>0</v>
      </c>
      <c r="P1173" t="s">
        <v>27</v>
      </c>
      <c r="Q1173">
        <v>245</v>
      </c>
      <c r="R1173">
        <v>48.48</v>
      </c>
      <c r="S1173">
        <v>4.4000000000000004</v>
      </c>
      <c r="T1173">
        <v>4.5</v>
      </c>
      <c r="U1173" t="s">
        <v>35</v>
      </c>
      <c r="V1173">
        <f t="shared" si="18"/>
        <v>0</v>
      </c>
    </row>
    <row r="1174" spans="1:22" hidden="1" x14ac:dyDescent="0.3">
      <c r="A1174" s="1">
        <v>45338</v>
      </c>
      <c r="B1174" s="2">
        <v>0.78134259259259264</v>
      </c>
      <c r="C1174" t="s">
        <v>2570</v>
      </c>
      <c r="D1174" t="s">
        <v>37</v>
      </c>
      <c r="E1174" t="s">
        <v>2571</v>
      </c>
      <c r="F1174" t="s">
        <v>59</v>
      </c>
      <c r="G1174" t="s">
        <v>177</v>
      </c>
      <c r="H1174" t="s">
        <v>623</v>
      </c>
      <c r="I1174">
        <v>14.2</v>
      </c>
      <c r="J1174">
        <v>15.8</v>
      </c>
      <c r="L1174" t="s">
        <v>27</v>
      </c>
      <c r="N1174" t="s">
        <v>27</v>
      </c>
      <c r="P1174" t="s">
        <v>27</v>
      </c>
      <c r="Q1174">
        <v>496</v>
      </c>
      <c r="R1174">
        <v>35.380000000000003</v>
      </c>
      <c r="S1174">
        <v>3.6</v>
      </c>
      <c r="T1174">
        <v>3.7</v>
      </c>
      <c r="U1174" t="s">
        <v>35</v>
      </c>
      <c r="V1174">
        <f t="shared" si="18"/>
        <v>0</v>
      </c>
    </row>
    <row r="1175" spans="1:22" hidden="1" x14ac:dyDescent="0.3">
      <c r="A1175" s="1">
        <v>45609</v>
      </c>
      <c r="B1175" s="2">
        <v>0.73037037037037034</v>
      </c>
      <c r="C1175" t="s">
        <v>2572</v>
      </c>
      <c r="D1175" t="s">
        <v>37</v>
      </c>
      <c r="E1175" t="s">
        <v>2573</v>
      </c>
      <c r="F1175" t="s">
        <v>24</v>
      </c>
      <c r="G1175" t="s">
        <v>652</v>
      </c>
      <c r="H1175" t="s">
        <v>552</v>
      </c>
      <c r="I1175">
        <v>6.9</v>
      </c>
      <c r="J1175">
        <v>32.299999999999997</v>
      </c>
      <c r="L1175" t="s">
        <v>27</v>
      </c>
      <c r="N1175" t="s">
        <v>27</v>
      </c>
      <c r="P1175" t="s">
        <v>27</v>
      </c>
      <c r="Q1175">
        <v>1544</v>
      </c>
      <c r="R1175">
        <v>20.2</v>
      </c>
      <c r="S1175">
        <v>4.2</v>
      </c>
      <c r="T1175">
        <v>4</v>
      </c>
      <c r="U1175" t="s">
        <v>35</v>
      </c>
      <c r="V1175">
        <f t="shared" si="18"/>
        <v>0</v>
      </c>
    </row>
    <row r="1176" spans="1:22" hidden="1" x14ac:dyDescent="0.3">
      <c r="A1176" s="1">
        <v>45425</v>
      </c>
      <c r="B1176" s="2">
        <v>0.81762731481481477</v>
      </c>
      <c r="C1176" t="s">
        <v>2574</v>
      </c>
      <c r="D1176" t="s">
        <v>37</v>
      </c>
      <c r="E1176" t="s">
        <v>2575</v>
      </c>
      <c r="F1176" t="s">
        <v>59</v>
      </c>
      <c r="G1176" t="s">
        <v>461</v>
      </c>
      <c r="H1176" t="s">
        <v>64</v>
      </c>
      <c r="I1176">
        <v>7.6</v>
      </c>
      <c r="J1176">
        <v>15.5</v>
      </c>
      <c r="L1176" t="s">
        <v>27</v>
      </c>
      <c r="N1176" t="s">
        <v>27</v>
      </c>
      <c r="P1176" t="s">
        <v>27</v>
      </c>
      <c r="Q1176">
        <v>392</v>
      </c>
      <c r="R1176">
        <v>40.53</v>
      </c>
      <c r="S1176">
        <v>4.3</v>
      </c>
      <c r="T1176">
        <v>3.8</v>
      </c>
      <c r="U1176" t="s">
        <v>35</v>
      </c>
      <c r="V1176">
        <f t="shared" si="18"/>
        <v>0</v>
      </c>
    </row>
    <row r="1177" spans="1:22" hidden="1" x14ac:dyDescent="0.3">
      <c r="A1177" s="1">
        <v>45415</v>
      </c>
      <c r="B1177" s="2">
        <v>0.12017361111111111</v>
      </c>
      <c r="C1177" t="s">
        <v>2576</v>
      </c>
      <c r="D1177" t="s">
        <v>37</v>
      </c>
      <c r="E1177" t="s">
        <v>2577</v>
      </c>
      <c r="F1177" t="s">
        <v>59</v>
      </c>
      <c r="G1177" t="s">
        <v>267</v>
      </c>
      <c r="H1177" t="s">
        <v>155</v>
      </c>
      <c r="I1177">
        <v>10.6</v>
      </c>
      <c r="J1177">
        <v>22.2</v>
      </c>
      <c r="L1177" t="s">
        <v>27</v>
      </c>
      <c r="N1177" t="s">
        <v>27</v>
      </c>
      <c r="P1177" t="s">
        <v>27</v>
      </c>
      <c r="Q1177">
        <v>90</v>
      </c>
      <c r="R1177">
        <v>26.1</v>
      </c>
      <c r="S1177">
        <v>3.7</v>
      </c>
      <c r="T1177">
        <v>4.9000000000000004</v>
      </c>
      <c r="U1177" t="s">
        <v>75</v>
      </c>
      <c r="V1177">
        <f t="shared" si="18"/>
        <v>0</v>
      </c>
    </row>
    <row r="1178" spans="1:22" hidden="1" x14ac:dyDescent="0.3">
      <c r="A1178" s="1">
        <v>45612</v>
      </c>
      <c r="B1178" s="2">
        <v>0.23956018518518518</v>
      </c>
      <c r="C1178" t="s">
        <v>2578</v>
      </c>
      <c r="D1178" t="s">
        <v>37</v>
      </c>
      <c r="E1178" t="s">
        <v>2579</v>
      </c>
      <c r="F1178" t="s">
        <v>31</v>
      </c>
      <c r="G1178" t="s">
        <v>292</v>
      </c>
      <c r="H1178" t="s">
        <v>320</v>
      </c>
      <c r="I1178">
        <v>13.8</v>
      </c>
      <c r="J1178">
        <v>35.4</v>
      </c>
      <c r="L1178" t="s">
        <v>27</v>
      </c>
      <c r="N1178" t="s">
        <v>27</v>
      </c>
      <c r="P1178" t="s">
        <v>27</v>
      </c>
      <c r="Q1178">
        <v>363</v>
      </c>
      <c r="R1178">
        <v>9.16</v>
      </c>
      <c r="S1178">
        <v>4.3</v>
      </c>
      <c r="T1178">
        <v>4.9000000000000004</v>
      </c>
      <c r="U1178" t="s">
        <v>98</v>
      </c>
      <c r="V1178">
        <f t="shared" si="18"/>
        <v>0</v>
      </c>
    </row>
    <row r="1179" spans="1:22" x14ac:dyDescent="0.3">
      <c r="A1179" s="1">
        <v>45457</v>
      </c>
      <c r="B1179" s="2">
        <v>0.31671296296296297</v>
      </c>
      <c r="C1179" t="s">
        <v>2580</v>
      </c>
      <c r="D1179" t="s">
        <v>37</v>
      </c>
      <c r="E1179" t="s">
        <v>2581</v>
      </c>
      <c r="F1179" t="s">
        <v>50</v>
      </c>
      <c r="G1179" t="s">
        <v>26</v>
      </c>
      <c r="H1179" t="s">
        <v>731</v>
      </c>
      <c r="I1179">
        <v>5.5</v>
      </c>
      <c r="J1179">
        <v>40.1</v>
      </c>
      <c r="K1179">
        <v>0</v>
      </c>
      <c r="L1179" t="s">
        <v>27</v>
      </c>
      <c r="M1179">
        <v>0</v>
      </c>
      <c r="N1179" t="s">
        <v>27</v>
      </c>
      <c r="O1179">
        <v>0</v>
      </c>
      <c r="P1179" t="s">
        <v>27</v>
      </c>
      <c r="Q1179">
        <v>371</v>
      </c>
      <c r="R1179">
        <v>36.159999999999997</v>
      </c>
      <c r="S1179">
        <v>3.9</v>
      </c>
      <c r="T1179">
        <v>4.5999999999999996</v>
      </c>
      <c r="U1179" t="s">
        <v>35</v>
      </c>
      <c r="V1179">
        <f t="shared" si="18"/>
        <v>0</v>
      </c>
    </row>
    <row r="1180" spans="1:22" hidden="1" x14ac:dyDescent="0.3">
      <c r="A1180" s="1">
        <v>45616</v>
      </c>
      <c r="B1180" s="2">
        <v>0.73714120370370373</v>
      </c>
      <c r="C1180" t="s">
        <v>2582</v>
      </c>
      <c r="D1180" t="s">
        <v>84</v>
      </c>
      <c r="E1180" t="s">
        <v>2583</v>
      </c>
      <c r="F1180" t="s">
        <v>59</v>
      </c>
      <c r="G1180" t="s">
        <v>250</v>
      </c>
      <c r="H1180" t="s">
        <v>378</v>
      </c>
      <c r="I1180">
        <v>10.3</v>
      </c>
      <c r="L1180" t="s">
        <v>27</v>
      </c>
      <c r="M1180">
        <v>1</v>
      </c>
      <c r="N1180" t="s">
        <v>324</v>
      </c>
      <c r="P1180" t="s">
        <v>27</v>
      </c>
      <c r="U1180" t="s">
        <v>27</v>
      </c>
      <c r="V1180">
        <f t="shared" si="18"/>
        <v>1</v>
      </c>
    </row>
    <row r="1181" spans="1:22" hidden="1" x14ac:dyDescent="0.3">
      <c r="A1181" s="1">
        <v>45627</v>
      </c>
      <c r="B1181" s="2">
        <v>0.35158564814814813</v>
      </c>
      <c r="C1181" t="s">
        <v>2584</v>
      </c>
      <c r="D1181" t="s">
        <v>37</v>
      </c>
      <c r="E1181" t="s">
        <v>2585</v>
      </c>
      <c r="F1181" t="s">
        <v>39</v>
      </c>
      <c r="G1181" t="s">
        <v>208</v>
      </c>
      <c r="H1181" t="s">
        <v>118</v>
      </c>
      <c r="I1181">
        <v>7.4</v>
      </c>
      <c r="J1181">
        <v>37.799999999999997</v>
      </c>
      <c r="L1181" t="s">
        <v>27</v>
      </c>
      <c r="N1181" t="s">
        <v>27</v>
      </c>
      <c r="P1181" t="s">
        <v>27</v>
      </c>
      <c r="Q1181">
        <v>740</v>
      </c>
      <c r="R1181">
        <v>47.44</v>
      </c>
      <c r="S1181">
        <v>4.5999999999999996</v>
      </c>
      <c r="T1181">
        <v>4.2</v>
      </c>
      <c r="U1181" t="s">
        <v>35</v>
      </c>
      <c r="V1181">
        <f t="shared" si="18"/>
        <v>0</v>
      </c>
    </row>
    <row r="1182" spans="1:22" x14ac:dyDescent="0.3">
      <c r="A1182" s="1">
        <v>45507</v>
      </c>
      <c r="B1182" s="2">
        <v>0.39697916666666666</v>
      </c>
      <c r="C1182" t="s">
        <v>2586</v>
      </c>
      <c r="D1182" t="s">
        <v>37</v>
      </c>
      <c r="E1182" t="s">
        <v>2587</v>
      </c>
      <c r="F1182" t="s">
        <v>45</v>
      </c>
      <c r="G1182" t="s">
        <v>137</v>
      </c>
      <c r="H1182" t="s">
        <v>299</v>
      </c>
      <c r="I1182">
        <v>2.4</v>
      </c>
      <c r="J1182">
        <v>22</v>
      </c>
      <c r="K1182">
        <v>0</v>
      </c>
      <c r="L1182" t="s">
        <v>27</v>
      </c>
      <c r="M1182">
        <v>0</v>
      </c>
      <c r="N1182" t="s">
        <v>27</v>
      </c>
      <c r="O1182">
        <v>0</v>
      </c>
      <c r="P1182" t="s">
        <v>27</v>
      </c>
      <c r="Q1182">
        <v>1029</v>
      </c>
      <c r="R1182">
        <v>34.51</v>
      </c>
      <c r="S1182">
        <v>5</v>
      </c>
      <c r="T1182">
        <v>4.4000000000000004</v>
      </c>
      <c r="U1182" t="s">
        <v>98</v>
      </c>
      <c r="V1182">
        <f t="shared" si="18"/>
        <v>0</v>
      </c>
    </row>
    <row r="1183" spans="1:22" x14ac:dyDescent="0.3">
      <c r="A1183" s="1">
        <v>45516</v>
      </c>
      <c r="B1183" s="2">
        <v>0.82650462962962967</v>
      </c>
      <c r="C1183" t="s">
        <v>2588</v>
      </c>
      <c r="D1183" t="s">
        <v>107</v>
      </c>
      <c r="E1183" t="s">
        <v>2589</v>
      </c>
      <c r="F1183" t="s">
        <v>45</v>
      </c>
      <c r="G1183" t="s">
        <v>104</v>
      </c>
      <c r="H1183" t="s">
        <v>47</v>
      </c>
      <c r="I1183">
        <v>6.1</v>
      </c>
      <c r="J1183">
        <v>0</v>
      </c>
      <c r="K1183">
        <v>1</v>
      </c>
      <c r="L1183" t="s">
        <v>407</v>
      </c>
      <c r="M1183">
        <v>0</v>
      </c>
      <c r="N1183" t="s">
        <v>27</v>
      </c>
      <c r="O1183">
        <v>0</v>
      </c>
      <c r="P1183" t="s">
        <v>27</v>
      </c>
      <c r="Q1183">
        <v>0</v>
      </c>
      <c r="R1183">
        <v>0</v>
      </c>
      <c r="S1183">
        <v>0</v>
      </c>
      <c r="T1183">
        <v>0</v>
      </c>
      <c r="U1183" t="s">
        <v>27</v>
      </c>
      <c r="V1183">
        <f t="shared" si="18"/>
        <v>1</v>
      </c>
    </row>
    <row r="1184" spans="1:22" hidden="1" x14ac:dyDescent="0.3">
      <c r="A1184" s="1">
        <v>45444</v>
      </c>
      <c r="B1184" s="2">
        <v>0.31335648148148149</v>
      </c>
      <c r="C1184" t="s">
        <v>2590</v>
      </c>
      <c r="D1184" t="s">
        <v>37</v>
      </c>
      <c r="E1184" t="s">
        <v>2591</v>
      </c>
      <c r="F1184" t="s">
        <v>59</v>
      </c>
      <c r="G1184" t="s">
        <v>229</v>
      </c>
      <c r="H1184" t="s">
        <v>809</v>
      </c>
      <c r="I1184">
        <v>3.4</v>
      </c>
      <c r="J1184">
        <v>20</v>
      </c>
      <c r="L1184" t="s">
        <v>27</v>
      </c>
      <c r="N1184" t="s">
        <v>27</v>
      </c>
      <c r="P1184" t="s">
        <v>27</v>
      </c>
      <c r="Q1184">
        <v>357</v>
      </c>
      <c r="R1184">
        <v>31.62</v>
      </c>
      <c r="S1184">
        <v>3.9</v>
      </c>
      <c r="T1184">
        <v>4.5999999999999996</v>
      </c>
      <c r="U1184" t="s">
        <v>35</v>
      </c>
      <c r="V1184">
        <f t="shared" si="18"/>
        <v>0</v>
      </c>
    </row>
    <row r="1185" spans="1:22" hidden="1" x14ac:dyDescent="0.3">
      <c r="A1185" s="1">
        <v>45560</v>
      </c>
      <c r="B1185" s="2">
        <v>0.4322685185185185</v>
      </c>
      <c r="C1185" t="s">
        <v>2592</v>
      </c>
      <c r="D1185" t="s">
        <v>37</v>
      </c>
      <c r="E1185" t="s">
        <v>2593</v>
      </c>
      <c r="F1185" t="s">
        <v>31</v>
      </c>
      <c r="G1185" t="s">
        <v>208</v>
      </c>
      <c r="H1185" t="s">
        <v>806</v>
      </c>
      <c r="I1185">
        <v>8.5</v>
      </c>
      <c r="J1185">
        <v>39.6</v>
      </c>
      <c r="L1185" t="s">
        <v>27</v>
      </c>
      <c r="N1185" t="s">
        <v>27</v>
      </c>
      <c r="P1185" t="s">
        <v>27</v>
      </c>
      <c r="Q1185">
        <v>141</v>
      </c>
      <c r="R1185">
        <v>5.47</v>
      </c>
      <c r="S1185">
        <v>4.3</v>
      </c>
      <c r="T1185">
        <v>4.9000000000000004</v>
      </c>
      <c r="U1185" t="s">
        <v>75</v>
      </c>
      <c r="V1185">
        <f t="shared" si="18"/>
        <v>0</v>
      </c>
    </row>
    <row r="1186" spans="1:22" hidden="1" x14ac:dyDescent="0.3">
      <c r="A1186" s="1">
        <v>45363</v>
      </c>
      <c r="B1186" s="2">
        <v>0.52445601851851853</v>
      </c>
      <c r="C1186" t="s">
        <v>2594</v>
      </c>
      <c r="D1186" t="s">
        <v>37</v>
      </c>
      <c r="E1186" t="s">
        <v>2595</v>
      </c>
      <c r="F1186" t="s">
        <v>59</v>
      </c>
      <c r="G1186" t="s">
        <v>701</v>
      </c>
      <c r="H1186" t="s">
        <v>114</v>
      </c>
      <c r="I1186">
        <v>11.1</v>
      </c>
      <c r="J1186">
        <v>16.8</v>
      </c>
      <c r="L1186" t="s">
        <v>27</v>
      </c>
      <c r="N1186" t="s">
        <v>27</v>
      </c>
      <c r="P1186" t="s">
        <v>27</v>
      </c>
      <c r="Q1186">
        <v>674</v>
      </c>
      <c r="R1186">
        <v>35.28</v>
      </c>
      <c r="S1186">
        <v>3.8</v>
      </c>
      <c r="T1186">
        <v>4.8</v>
      </c>
      <c r="U1186" t="s">
        <v>42</v>
      </c>
      <c r="V1186">
        <f t="shared" si="18"/>
        <v>0</v>
      </c>
    </row>
    <row r="1187" spans="1:22" hidden="1" x14ac:dyDescent="0.3">
      <c r="A1187" s="1">
        <v>45389</v>
      </c>
      <c r="B1187" s="2">
        <v>0.827662037037037</v>
      </c>
      <c r="C1187" t="s">
        <v>2596</v>
      </c>
      <c r="D1187" t="s">
        <v>84</v>
      </c>
      <c r="E1187" t="s">
        <v>2597</v>
      </c>
      <c r="F1187" t="s">
        <v>59</v>
      </c>
      <c r="G1187" t="s">
        <v>552</v>
      </c>
      <c r="H1187" t="s">
        <v>680</v>
      </c>
      <c r="I1187">
        <v>3.8</v>
      </c>
      <c r="L1187" t="s">
        <v>27</v>
      </c>
      <c r="M1187">
        <v>1</v>
      </c>
      <c r="N1187" t="s">
        <v>105</v>
      </c>
      <c r="P1187" t="s">
        <v>27</v>
      </c>
      <c r="U1187" t="s">
        <v>27</v>
      </c>
      <c r="V1187">
        <f t="shared" si="18"/>
        <v>1</v>
      </c>
    </row>
    <row r="1188" spans="1:22" hidden="1" x14ac:dyDescent="0.3">
      <c r="A1188" s="1">
        <v>45433</v>
      </c>
      <c r="B1188" s="2">
        <v>0.89606481481481481</v>
      </c>
      <c r="C1188" t="s">
        <v>2598</v>
      </c>
      <c r="D1188" t="s">
        <v>84</v>
      </c>
      <c r="E1188" t="s">
        <v>2599</v>
      </c>
      <c r="F1188" t="s">
        <v>24</v>
      </c>
      <c r="G1188" t="s">
        <v>173</v>
      </c>
      <c r="H1188" t="s">
        <v>623</v>
      </c>
      <c r="I1188">
        <v>3.7</v>
      </c>
      <c r="L1188" t="s">
        <v>27</v>
      </c>
      <c r="M1188">
        <v>1</v>
      </c>
      <c r="N1188" t="s">
        <v>324</v>
      </c>
      <c r="P1188" t="s">
        <v>27</v>
      </c>
      <c r="U1188" t="s">
        <v>27</v>
      </c>
      <c r="V1188">
        <f t="shared" si="18"/>
        <v>1</v>
      </c>
    </row>
    <row r="1189" spans="1:22" hidden="1" x14ac:dyDescent="0.3">
      <c r="A1189" s="1">
        <v>45326</v>
      </c>
      <c r="B1189" s="2">
        <v>0.46127314814814813</v>
      </c>
      <c r="C1189" t="s">
        <v>2600</v>
      </c>
      <c r="D1189" t="s">
        <v>37</v>
      </c>
      <c r="E1189" t="s">
        <v>2601</v>
      </c>
      <c r="F1189" t="s">
        <v>59</v>
      </c>
      <c r="G1189" t="s">
        <v>450</v>
      </c>
      <c r="H1189" t="s">
        <v>46</v>
      </c>
      <c r="I1189">
        <v>11.1</v>
      </c>
      <c r="J1189">
        <v>44.4</v>
      </c>
      <c r="L1189" t="s">
        <v>27</v>
      </c>
      <c r="N1189" t="s">
        <v>27</v>
      </c>
      <c r="P1189" t="s">
        <v>27</v>
      </c>
      <c r="Q1189">
        <v>931</v>
      </c>
      <c r="R1189">
        <v>29.23</v>
      </c>
      <c r="S1189">
        <v>4.7</v>
      </c>
      <c r="T1189">
        <v>4.2</v>
      </c>
      <c r="U1189" t="s">
        <v>75</v>
      </c>
      <c r="V1189">
        <f t="shared" si="18"/>
        <v>0</v>
      </c>
    </row>
    <row r="1190" spans="1:22" x14ac:dyDescent="0.3">
      <c r="A1190" s="1">
        <v>45320</v>
      </c>
      <c r="B1190" s="2">
        <v>0.87599537037037034</v>
      </c>
      <c r="C1190" t="s">
        <v>2602</v>
      </c>
      <c r="D1190" t="s">
        <v>84</v>
      </c>
      <c r="E1190" t="s">
        <v>2603</v>
      </c>
      <c r="F1190" t="s">
        <v>50</v>
      </c>
      <c r="G1190" t="s">
        <v>283</v>
      </c>
      <c r="H1190" t="s">
        <v>72</v>
      </c>
      <c r="I1190">
        <v>3.7</v>
      </c>
      <c r="J1190">
        <v>0</v>
      </c>
      <c r="K1190">
        <v>0</v>
      </c>
      <c r="L1190" t="s">
        <v>27</v>
      </c>
      <c r="M1190">
        <v>1</v>
      </c>
      <c r="N1190" t="s">
        <v>88</v>
      </c>
      <c r="O1190">
        <v>0</v>
      </c>
      <c r="P1190" t="s">
        <v>27</v>
      </c>
      <c r="Q1190">
        <v>0</v>
      </c>
      <c r="R1190">
        <v>0</v>
      </c>
      <c r="S1190">
        <v>0</v>
      </c>
      <c r="T1190">
        <v>0</v>
      </c>
      <c r="U1190" t="s">
        <v>27</v>
      </c>
      <c r="V1190">
        <f t="shared" si="18"/>
        <v>1</v>
      </c>
    </row>
    <row r="1191" spans="1:22" hidden="1" x14ac:dyDescent="0.3">
      <c r="A1191" s="1">
        <v>45420</v>
      </c>
      <c r="B1191" s="2">
        <v>0.3228935185185185</v>
      </c>
      <c r="C1191" t="s">
        <v>2604</v>
      </c>
      <c r="D1191" t="s">
        <v>37</v>
      </c>
      <c r="E1191" t="s">
        <v>2605</v>
      </c>
      <c r="F1191" t="s">
        <v>59</v>
      </c>
      <c r="G1191" t="s">
        <v>73</v>
      </c>
      <c r="H1191" t="s">
        <v>542</v>
      </c>
      <c r="I1191">
        <v>7</v>
      </c>
      <c r="J1191">
        <v>17</v>
      </c>
      <c r="L1191" t="s">
        <v>27</v>
      </c>
      <c r="N1191" t="s">
        <v>27</v>
      </c>
      <c r="P1191" t="s">
        <v>27</v>
      </c>
      <c r="Q1191">
        <v>664</v>
      </c>
      <c r="R1191">
        <v>22.18</v>
      </c>
      <c r="S1191">
        <v>3.2</v>
      </c>
      <c r="T1191">
        <v>5</v>
      </c>
      <c r="U1191" t="s">
        <v>75</v>
      </c>
      <c r="V1191">
        <f t="shared" si="18"/>
        <v>0</v>
      </c>
    </row>
    <row r="1192" spans="1:22" hidden="1" x14ac:dyDescent="0.3">
      <c r="A1192" s="1">
        <v>45555</v>
      </c>
      <c r="B1192" s="2">
        <v>0.65923611111111113</v>
      </c>
      <c r="C1192" t="s">
        <v>2606</v>
      </c>
      <c r="D1192" t="s">
        <v>84</v>
      </c>
      <c r="E1192" t="s">
        <v>2607</v>
      </c>
      <c r="F1192" t="s">
        <v>39</v>
      </c>
      <c r="G1192" t="s">
        <v>94</v>
      </c>
      <c r="H1192" t="s">
        <v>181</v>
      </c>
      <c r="I1192">
        <v>9.9</v>
      </c>
      <c r="L1192" t="s">
        <v>27</v>
      </c>
      <c r="M1192">
        <v>1</v>
      </c>
      <c r="N1192" t="s">
        <v>105</v>
      </c>
      <c r="P1192" t="s">
        <v>27</v>
      </c>
      <c r="U1192" t="s">
        <v>27</v>
      </c>
      <c r="V1192">
        <f t="shared" si="18"/>
        <v>1</v>
      </c>
    </row>
    <row r="1193" spans="1:22" x14ac:dyDescent="0.3">
      <c r="A1193" s="1">
        <v>45595</v>
      </c>
      <c r="B1193" s="2">
        <v>0.86333333333333329</v>
      </c>
      <c r="C1193" t="s">
        <v>2608</v>
      </c>
      <c r="D1193" t="s">
        <v>37</v>
      </c>
      <c r="E1193" t="s">
        <v>2609</v>
      </c>
      <c r="F1193" t="s">
        <v>45</v>
      </c>
      <c r="G1193" t="s">
        <v>461</v>
      </c>
      <c r="H1193" t="s">
        <v>552</v>
      </c>
      <c r="I1193">
        <v>9.6999999999999993</v>
      </c>
      <c r="J1193">
        <v>31.5</v>
      </c>
      <c r="K1193">
        <v>0</v>
      </c>
      <c r="L1193" t="s">
        <v>27</v>
      </c>
      <c r="M1193">
        <v>0</v>
      </c>
      <c r="N1193" t="s">
        <v>27</v>
      </c>
      <c r="O1193">
        <v>0</v>
      </c>
      <c r="P1193" t="s">
        <v>27</v>
      </c>
      <c r="Q1193">
        <v>63</v>
      </c>
      <c r="R1193">
        <v>15.38</v>
      </c>
      <c r="S1193">
        <v>4.4000000000000004</v>
      </c>
      <c r="T1193">
        <v>4.2</v>
      </c>
      <c r="U1193" t="s">
        <v>42</v>
      </c>
      <c r="V1193">
        <f t="shared" si="18"/>
        <v>0</v>
      </c>
    </row>
    <row r="1194" spans="1:22" x14ac:dyDescent="0.3">
      <c r="A1194" s="1">
        <v>45631</v>
      </c>
      <c r="B1194" s="2">
        <v>0.86353009259259261</v>
      </c>
      <c r="C1194" t="s">
        <v>2610</v>
      </c>
      <c r="D1194" t="s">
        <v>37</v>
      </c>
      <c r="E1194" t="s">
        <v>2611</v>
      </c>
      <c r="F1194" t="s">
        <v>45</v>
      </c>
      <c r="G1194" t="s">
        <v>207</v>
      </c>
      <c r="H1194" t="s">
        <v>159</v>
      </c>
      <c r="I1194">
        <v>10.199999999999999</v>
      </c>
      <c r="J1194">
        <v>18.2</v>
      </c>
      <c r="K1194">
        <v>0</v>
      </c>
      <c r="L1194" t="s">
        <v>27</v>
      </c>
      <c r="M1194">
        <v>0</v>
      </c>
      <c r="N1194" t="s">
        <v>27</v>
      </c>
      <c r="O1194">
        <v>0</v>
      </c>
      <c r="P1194" t="s">
        <v>27</v>
      </c>
      <c r="Q1194">
        <v>212</v>
      </c>
      <c r="R1194">
        <v>20.399999999999999</v>
      </c>
      <c r="S1194">
        <v>4.3</v>
      </c>
      <c r="T1194">
        <v>4.7</v>
      </c>
      <c r="U1194" t="s">
        <v>35</v>
      </c>
      <c r="V1194">
        <f t="shared" si="18"/>
        <v>0</v>
      </c>
    </row>
    <row r="1195" spans="1:22" hidden="1" x14ac:dyDescent="0.3">
      <c r="A1195" s="1">
        <v>45401</v>
      </c>
      <c r="B1195" s="2">
        <v>0.70901620370370366</v>
      </c>
      <c r="C1195" t="s">
        <v>2612</v>
      </c>
      <c r="D1195" t="s">
        <v>84</v>
      </c>
      <c r="E1195" t="s">
        <v>2613</v>
      </c>
      <c r="F1195" t="s">
        <v>39</v>
      </c>
      <c r="G1195" t="s">
        <v>86</v>
      </c>
      <c r="H1195" t="s">
        <v>61</v>
      </c>
      <c r="I1195">
        <v>6.5</v>
      </c>
      <c r="L1195" t="s">
        <v>27</v>
      </c>
      <c r="M1195">
        <v>1</v>
      </c>
      <c r="N1195" t="s">
        <v>105</v>
      </c>
      <c r="P1195" t="s">
        <v>27</v>
      </c>
      <c r="U1195" t="s">
        <v>27</v>
      </c>
      <c r="V1195">
        <f t="shared" si="18"/>
        <v>1</v>
      </c>
    </row>
    <row r="1196" spans="1:22" hidden="1" x14ac:dyDescent="0.3">
      <c r="A1196" s="1">
        <v>45315</v>
      </c>
      <c r="B1196" s="2">
        <v>0.78497685185185184</v>
      </c>
      <c r="C1196" t="s">
        <v>2614</v>
      </c>
      <c r="D1196" t="s">
        <v>37</v>
      </c>
      <c r="E1196" t="s">
        <v>2615</v>
      </c>
      <c r="F1196" t="s">
        <v>39</v>
      </c>
      <c r="G1196" t="s">
        <v>539</v>
      </c>
      <c r="H1196" t="s">
        <v>93</v>
      </c>
      <c r="I1196">
        <v>12.1</v>
      </c>
      <c r="J1196">
        <v>19.3</v>
      </c>
      <c r="L1196" t="s">
        <v>27</v>
      </c>
      <c r="N1196" t="s">
        <v>27</v>
      </c>
      <c r="P1196" t="s">
        <v>27</v>
      </c>
      <c r="Q1196">
        <v>488</v>
      </c>
      <c r="R1196">
        <v>37.229999999999997</v>
      </c>
      <c r="S1196">
        <v>3.1</v>
      </c>
      <c r="T1196">
        <v>4.4000000000000004</v>
      </c>
      <c r="U1196" t="s">
        <v>75</v>
      </c>
      <c r="V1196">
        <f t="shared" si="18"/>
        <v>0</v>
      </c>
    </row>
    <row r="1197" spans="1:22" hidden="1" x14ac:dyDescent="0.3">
      <c r="A1197" s="1">
        <v>45328</v>
      </c>
      <c r="B1197" s="2">
        <v>0.41967592592592595</v>
      </c>
      <c r="C1197" t="s">
        <v>2616</v>
      </c>
      <c r="D1197" t="s">
        <v>37</v>
      </c>
      <c r="E1197" t="s">
        <v>2617</v>
      </c>
      <c r="F1197" t="s">
        <v>39</v>
      </c>
      <c r="G1197" t="s">
        <v>572</v>
      </c>
      <c r="H1197" t="s">
        <v>52</v>
      </c>
      <c r="I1197">
        <v>13.7</v>
      </c>
      <c r="J1197">
        <v>36.6</v>
      </c>
      <c r="L1197" t="s">
        <v>27</v>
      </c>
      <c r="N1197" t="s">
        <v>27</v>
      </c>
      <c r="P1197" t="s">
        <v>27</v>
      </c>
      <c r="Q1197">
        <v>483</v>
      </c>
      <c r="R1197">
        <v>40.76</v>
      </c>
      <c r="S1197">
        <v>4.4000000000000004</v>
      </c>
      <c r="T1197">
        <v>4.4000000000000004</v>
      </c>
      <c r="U1197" t="s">
        <v>35</v>
      </c>
      <c r="V1197">
        <f t="shared" si="18"/>
        <v>0</v>
      </c>
    </row>
    <row r="1198" spans="1:22" x14ac:dyDescent="0.3">
      <c r="A1198" s="1">
        <v>45614</v>
      </c>
      <c r="B1198" s="2">
        <v>3.6770833333333336E-2</v>
      </c>
      <c r="C1198" t="s">
        <v>2618</v>
      </c>
      <c r="D1198" t="s">
        <v>37</v>
      </c>
      <c r="E1198" t="s">
        <v>2619</v>
      </c>
      <c r="F1198" t="s">
        <v>45</v>
      </c>
      <c r="G1198" t="s">
        <v>302</v>
      </c>
      <c r="H1198" t="s">
        <v>69</v>
      </c>
      <c r="I1198">
        <v>4.4000000000000004</v>
      </c>
      <c r="J1198">
        <v>15.8</v>
      </c>
      <c r="K1198">
        <v>0</v>
      </c>
      <c r="L1198" t="s">
        <v>27</v>
      </c>
      <c r="M1198">
        <v>0</v>
      </c>
      <c r="N1198" t="s">
        <v>27</v>
      </c>
      <c r="O1198">
        <v>0</v>
      </c>
      <c r="P1198" t="s">
        <v>27</v>
      </c>
      <c r="Q1198">
        <v>400</v>
      </c>
      <c r="R1198">
        <v>8.34</v>
      </c>
      <c r="S1198">
        <v>4.3</v>
      </c>
      <c r="T1198">
        <v>4.4000000000000004</v>
      </c>
      <c r="U1198" t="s">
        <v>138</v>
      </c>
      <c r="V1198">
        <f t="shared" si="18"/>
        <v>0</v>
      </c>
    </row>
    <row r="1199" spans="1:22" hidden="1" x14ac:dyDescent="0.3">
      <c r="A1199" s="1">
        <v>45483</v>
      </c>
      <c r="B1199" s="2">
        <v>0.6495023148148148</v>
      </c>
      <c r="C1199" t="s">
        <v>2620</v>
      </c>
      <c r="D1199" t="s">
        <v>37</v>
      </c>
      <c r="E1199" t="s">
        <v>2621</v>
      </c>
      <c r="F1199" t="s">
        <v>39</v>
      </c>
      <c r="G1199" t="s">
        <v>806</v>
      </c>
      <c r="H1199" t="s">
        <v>268</v>
      </c>
      <c r="I1199">
        <v>5.5</v>
      </c>
      <c r="J1199">
        <v>36.299999999999997</v>
      </c>
      <c r="L1199" t="s">
        <v>27</v>
      </c>
      <c r="N1199" t="s">
        <v>27</v>
      </c>
      <c r="P1199" t="s">
        <v>27</v>
      </c>
      <c r="Q1199">
        <v>218</v>
      </c>
      <c r="R1199">
        <v>38.96</v>
      </c>
      <c r="S1199">
        <v>3.7</v>
      </c>
      <c r="T1199">
        <v>4.9000000000000004</v>
      </c>
      <c r="U1199" t="s">
        <v>35</v>
      </c>
      <c r="V1199">
        <f t="shared" si="18"/>
        <v>0</v>
      </c>
    </row>
    <row r="1200" spans="1:22" hidden="1" x14ac:dyDescent="0.3">
      <c r="A1200" s="1">
        <v>45537</v>
      </c>
      <c r="B1200" s="2">
        <v>9.5682870370370376E-2</v>
      </c>
      <c r="C1200" t="s">
        <v>2622</v>
      </c>
      <c r="D1200" t="s">
        <v>22</v>
      </c>
      <c r="E1200" t="s">
        <v>2623</v>
      </c>
      <c r="F1200" t="s">
        <v>39</v>
      </c>
      <c r="G1200" t="s">
        <v>249</v>
      </c>
      <c r="H1200" t="s">
        <v>429</v>
      </c>
      <c r="L1200" t="s">
        <v>27</v>
      </c>
      <c r="N1200" t="s">
        <v>27</v>
      </c>
      <c r="P1200" t="s">
        <v>27</v>
      </c>
      <c r="U1200" t="s">
        <v>27</v>
      </c>
      <c r="V1200">
        <f t="shared" si="18"/>
        <v>0</v>
      </c>
    </row>
    <row r="1201" spans="1:22" hidden="1" x14ac:dyDescent="0.3">
      <c r="A1201" s="1">
        <v>45480</v>
      </c>
      <c r="B1201" s="2">
        <v>0.88416666666666666</v>
      </c>
      <c r="C1201" t="s">
        <v>2624</v>
      </c>
      <c r="D1201" t="s">
        <v>22</v>
      </c>
      <c r="E1201" t="s">
        <v>2625</v>
      </c>
      <c r="F1201" t="s">
        <v>39</v>
      </c>
      <c r="G1201" t="s">
        <v>55</v>
      </c>
      <c r="H1201" t="s">
        <v>160</v>
      </c>
      <c r="L1201" t="s">
        <v>27</v>
      </c>
      <c r="N1201" t="s">
        <v>27</v>
      </c>
      <c r="P1201" t="s">
        <v>27</v>
      </c>
      <c r="U1201" t="s">
        <v>27</v>
      </c>
      <c r="V1201">
        <f t="shared" si="18"/>
        <v>0</v>
      </c>
    </row>
    <row r="1202" spans="1:22" hidden="1" x14ac:dyDescent="0.3">
      <c r="A1202" s="1">
        <v>45575</v>
      </c>
      <c r="B1202" s="2">
        <v>0.53915509259259264</v>
      </c>
      <c r="C1202" t="s">
        <v>2626</v>
      </c>
      <c r="D1202" t="s">
        <v>107</v>
      </c>
      <c r="E1202" t="s">
        <v>2627</v>
      </c>
      <c r="F1202" t="s">
        <v>39</v>
      </c>
      <c r="G1202" t="s">
        <v>425</v>
      </c>
      <c r="H1202" t="s">
        <v>342</v>
      </c>
      <c r="I1202">
        <v>13.8</v>
      </c>
      <c r="K1202">
        <v>1</v>
      </c>
      <c r="L1202" t="s">
        <v>407</v>
      </c>
      <c r="N1202" t="s">
        <v>27</v>
      </c>
      <c r="P1202" t="s">
        <v>27</v>
      </c>
      <c r="U1202" t="s">
        <v>27</v>
      </c>
      <c r="V1202">
        <f t="shared" si="18"/>
        <v>1</v>
      </c>
    </row>
    <row r="1203" spans="1:22" hidden="1" x14ac:dyDescent="0.3">
      <c r="A1203" s="1">
        <v>45421</v>
      </c>
      <c r="B1203" s="2">
        <v>0.39711805555555557</v>
      </c>
      <c r="C1203" t="s">
        <v>2628</v>
      </c>
      <c r="D1203" t="s">
        <v>37</v>
      </c>
      <c r="E1203" t="s">
        <v>2629</v>
      </c>
      <c r="F1203" t="s">
        <v>31</v>
      </c>
      <c r="G1203" t="s">
        <v>385</v>
      </c>
      <c r="H1203" t="s">
        <v>353</v>
      </c>
      <c r="I1203">
        <v>9.5</v>
      </c>
      <c r="J1203">
        <v>41.2</v>
      </c>
      <c r="L1203" t="s">
        <v>27</v>
      </c>
      <c r="N1203" t="s">
        <v>27</v>
      </c>
      <c r="P1203" t="s">
        <v>27</v>
      </c>
      <c r="Q1203">
        <v>407</v>
      </c>
      <c r="R1203">
        <v>36.880000000000003</v>
      </c>
      <c r="S1203">
        <v>4.7</v>
      </c>
      <c r="T1203">
        <v>4.9000000000000004</v>
      </c>
      <c r="U1203" t="s">
        <v>75</v>
      </c>
      <c r="V1203">
        <f t="shared" si="18"/>
        <v>0</v>
      </c>
    </row>
    <row r="1204" spans="1:22" hidden="1" x14ac:dyDescent="0.3">
      <c r="A1204" s="1">
        <v>45503</v>
      </c>
      <c r="B1204" s="2">
        <v>0.44383101851851853</v>
      </c>
      <c r="C1204" t="s">
        <v>2630</v>
      </c>
      <c r="D1204" t="s">
        <v>107</v>
      </c>
      <c r="E1204" t="s">
        <v>2631</v>
      </c>
      <c r="F1204" t="s">
        <v>39</v>
      </c>
      <c r="G1204" t="s">
        <v>184</v>
      </c>
      <c r="H1204" t="s">
        <v>701</v>
      </c>
      <c r="I1204">
        <v>5.2</v>
      </c>
      <c r="K1204">
        <v>1</v>
      </c>
      <c r="L1204" t="s">
        <v>407</v>
      </c>
      <c r="N1204" t="s">
        <v>27</v>
      </c>
      <c r="P1204" t="s">
        <v>27</v>
      </c>
      <c r="U1204" t="s">
        <v>27</v>
      </c>
      <c r="V1204">
        <f t="shared" si="18"/>
        <v>1</v>
      </c>
    </row>
    <row r="1205" spans="1:22" hidden="1" x14ac:dyDescent="0.3">
      <c r="A1205" s="1">
        <v>45489</v>
      </c>
      <c r="B1205" s="2">
        <v>0.5158449074074074</v>
      </c>
      <c r="C1205" t="s">
        <v>2632</v>
      </c>
      <c r="D1205" t="s">
        <v>22</v>
      </c>
      <c r="E1205" t="s">
        <v>2633</v>
      </c>
      <c r="F1205" t="s">
        <v>39</v>
      </c>
      <c r="G1205" t="s">
        <v>352</v>
      </c>
      <c r="H1205" t="s">
        <v>121</v>
      </c>
      <c r="L1205" t="s">
        <v>27</v>
      </c>
      <c r="N1205" t="s">
        <v>27</v>
      </c>
      <c r="P1205" t="s">
        <v>27</v>
      </c>
      <c r="U1205" t="s">
        <v>27</v>
      </c>
      <c r="V1205">
        <f t="shared" si="18"/>
        <v>0</v>
      </c>
    </row>
    <row r="1206" spans="1:22" hidden="1" x14ac:dyDescent="0.3">
      <c r="A1206" s="1">
        <v>45540</v>
      </c>
      <c r="B1206" s="2">
        <v>0.3909259259259259</v>
      </c>
      <c r="C1206" t="s">
        <v>2634</v>
      </c>
      <c r="D1206" t="s">
        <v>37</v>
      </c>
      <c r="E1206" t="s">
        <v>2635</v>
      </c>
      <c r="F1206" t="s">
        <v>24</v>
      </c>
      <c r="G1206" t="s">
        <v>82</v>
      </c>
      <c r="H1206" t="s">
        <v>121</v>
      </c>
      <c r="I1206">
        <v>11.4</v>
      </c>
      <c r="J1206">
        <v>39.6</v>
      </c>
      <c r="L1206" t="s">
        <v>27</v>
      </c>
      <c r="N1206" t="s">
        <v>27</v>
      </c>
      <c r="P1206" t="s">
        <v>27</v>
      </c>
      <c r="Q1206">
        <v>904</v>
      </c>
      <c r="R1206">
        <v>13.76</v>
      </c>
      <c r="S1206">
        <v>4.7</v>
      </c>
      <c r="T1206">
        <v>4.4000000000000004</v>
      </c>
      <c r="U1206" t="s">
        <v>75</v>
      </c>
      <c r="V1206">
        <f t="shared" si="18"/>
        <v>0</v>
      </c>
    </row>
    <row r="1207" spans="1:22" hidden="1" x14ac:dyDescent="0.3">
      <c r="A1207" s="1">
        <v>45560</v>
      </c>
      <c r="B1207" s="2">
        <v>0.67777777777777781</v>
      </c>
      <c r="C1207" t="s">
        <v>2636</v>
      </c>
      <c r="D1207" t="s">
        <v>84</v>
      </c>
      <c r="E1207" t="s">
        <v>2637</v>
      </c>
      <c r="F1207" t="s">
        <v>59</v>
      </c>
      <c r="G1207" t="s">
        <v>173</v>
      </c>
      <c r="H1207" t="s">
        <v>277</v>
      </c>
      <c r="I1207">
        <v>4.3</v>
      </c>
      <c r="L1207" t="s">
        <v>27</v>
      </c>
      <c r="M1207">
        <v>1</v>
      </c>
      <c r="N1207" t="s">
        <v>88</v>
      </c>
      <c r="P1207" t="s">
        <v>27</v>
      </c>
      <c r="U1207" t="s">
        <v>27</v>
      </c>
      <c r="V1207">
        <f t="shared" si="18"/>
        <v>1</v>
      </c>
    </row>
    <row r="1208" spans="1:22" hidden="1" x14ac:dyDescent="0.3">
      <c r="A1208" s="1">
        <v>45491</v>
      </c>
      <c r="B1208" s="2">
        <v>0.5763194444444445</v>
      </c>
      <c r="C1208" t="s">
        <v>2638</v>
      </c>
      <c r="D1208" t="s">
        <v>29</v>
      </c>
      <c r="E1208" t="s">
        <v>2639</v>
      </c>
      <c r="F1208" t="s">
        <v>31</v>
      </c>
      <c r="G1208" t="s">
        <v>250</v>
      </c>
      <c r="H1208" t="s">
        <v>267</v>
      </c>
      <c r="I1208">
        <v>4</v>
      </c>
      <c r="J1208">
        <v>11.3</v>
      </c>
      <c r="L1208" t="s">
        <v>27</v>
      </c>
      <c r="N1208" t="s">
        <v>27</v>
      </c>
      <c r="O1208">
        <v>1</v>
      </c>
      <c r="P1208" t="s">
        <v>289</v>
      </c>
      <c r="Q1208">
        <v>120</v>
      </c>
      <c r="R1208">
        <v>17.46</v>
      </c>
      <c r="U1208" t="s">
        <v>75</v>
      </c>
      <c r="V1208">
        <f t="shared" si="18"/>
        <v>0</v>
      </c>
    </row>
    <row r="1209" spans="1:22" hidden="1" x14ac:dyDescent="0.3">
      <c r="A1209" s="1">
        <v>45635</v>
      </c>
      <c r="B1209" s="2">
        <v>0.78076388888888892</v>
      </c>
      <c r="C1209" t="s">
        <v>2640</v>
      </c>
      <c r="D1209" t="s">
        <v>37</v>
      </c>
      <c r="E1209" t="s">
        <v>2641</v>
      </c>
      <c r="F1209" t="s">
        <v>39</v>
      </c>
      <c r="G1209" t="s">
        <v>118</v>
      </c>
      <c r="H1209" t="s">
        <v>603</v>
      </c>
      <c r="I1209">
        <v>11</v>
      </c>
      <c r="J1209">
        <v>21.4</v>
      </c>
      <c r="L1209" t="s">
        <v>27</v>
      </c>
      <c r="N1209" t="s">
        <v>27</v>
      </c>
      <c r="P1209" t="s">
        <v>27</v>
      </c>
      <c r="Q1209">
        <v>125</v>
      </c>
      <c r="R1209">
        <v>13.91</v>
      </c>
      <c r="S1209">
        <v>3.7</v>
      </c>
      <c r="T1209">
        <v>4.9000000000000004</v>
      </c>
      <c r="U1209" t="s">
        <v>75</v>
      </c>
      <c r="V1209">
        <f t="shared" si="18"/>
        <v>0</v>
      </c>
    </row>
    <row r="1210" spans="1:22" x14ac:dyDescent="0.3">
      <c r="A1210" s="1">
        <v>45422</v>
      </c>
      <c r="B1210" s="2">
        <v>0.58012731481481483</v>
      </c>
      <c r="C1210" t="s">
        <v>2642</v>
      </c>
      <c r="D1210" t="s">
        <v>37</v>
      </c>
      <c r="E1210" t="s">
        <v>2643</v>
      </c>
      <c r="F1210" t="s">
        <v>50</v>
      </c>
      <c r="G1210" t="s">
        <v>370</v>
      </c>
      <c r="H1210" t="s">
        <v>412</v>
      </c>
      <c r="I1210">
        <v>12</v>
      </c>
      <c r="J1210">
        <v>32.799999999999997</v>
      </c>
      <c r="K1210">
        <v>0</v>
      </c>
      <c r="L1210" t="s">
        <v>27</v>
      </c>
      <c r="M1210">
        <v>0</v>
      </c>
      <c r="N1210" t="s">
        <v>27</v>
      </c>
      <c r="O1210">
        <v>0</v>
      </c>
      <c r="P1210" t="s">
        <v>27</v>
      </c>
      <c r="Q1210">
        <v>410</v>
      </c>
      <c r="R1210">
        <v>42.95</v>
      </c>
      <c r="S1210">
        <v>3.9</v>
      </c>
      <c r="T1210">
        <v>4.2</v>
      </c>
      <c r="U1210" t="s">
        <v>75</v>
      </c>
      <c r="V1210">
        <f t="shared" si="18"/>
        <v>0</v>
      </c>
    </row>
    <row r="1211" spans="1:22" hidden="1" x14ac:dyDescent="0.3">
      <c r="A1211" s="1">
        <v>45607</v>
      </c>
      <c r="B1211" s="2">
        <v>0.69439814814814815</v>
      </c>
      <c r="C1211" t="s">
        <v>2644</v>
      </c>
      <c r="D1211" t="s">
        <v>84</v>
      </c>
      <c r="E1211" t="s">
        <v>2645</v>
      </c>
      <c r="F1211" t="s">
        <v>39</v>
      </c>
      <c r="G1211" t="s">
        <v>428</v>
      </c>
      <c r="H1211" t="s">
        <v>93</v>
      </c>
      <c r="I1211">
        <v>8.5</v>
      </c>
      <c r="L1211" t="s">
        <v>27</v>
      </c>
      <c r="M1211">
        <v>1</v>
      </c>
      <c r="N1211" t="s">
        <v>88</v>
      </c>
      <c r="P1211" t="s">
        <v>27</v>
      </c>
      <c r="U1211" t="s">
        <v>27</v>
      </c>
      <c r="V1211">
        <f t="shared" si="18"/>
        <v>1</v>
      </c>
    </row>
    <row r="1212" spans="1:22" hidden="1" x14ac:dyDescent="0.3">
      <c r="A1212" s="1">
        <v>45413</v>
      </c>
      <c r="B1212" s="2">
        <v>0.7104166666666667</v>
      </c>
      <c r="C1212" t="s">
        <v>2646</v>
      </c>
      <c r="D1212" t="s">
        <v>37</v>
      </c>
      <c r="E1212" t="s">
        <v>2647</v>
      </c>
      <c r="F1212" t="s">
        <v>39</v>
      </c>
      <c r="G1212" t="s">
        <v>189</v>
      </c>
      <c r="H1212" t="s">
        <v>69</v>
      </c>
      <c r="I1212">
        <v>11.6</v>
      </c>
      <c r="J1212">
        <v>32.5</v>
      </c>
      <c r="L1212" t="s">
        <v>27</v>
      </c>
      <c r="N1212" t="s">
        <v>27</v>
      </c>
      <c r="P1212" t="s">
        <v>27</v>
      </c>
      <c r="Q1212">
        <v>983</v>
      </c>
      <c r="R1212">
        <v>25.42</v>
      </c>
      <c r="S1212">
        <v>4.3</v>
      </c>
      <c r="T1212">
        <v>4.8</v>
      </c>
      <c r="U1212" t="s">
        <v>35</v>
      </c>
      <c r="V1212">
        <f t="shared" si="18"/>
        <v>0</v>
      </c>
    </row>
    <row r="1213" spans="1:22" x14ac:dyDescent="0.3">
      <c r="A1213" s="1">
        <v>45302</v>
      </c>
      <c r="B1213" s="2">
        <v>0.35505787037037034</v>
      </c>
      <c r="C1213" t="s">
        <v>2648</v>
      </c>
      <c r="D1213" t="s">
        <v>37</v>
      </c>
      <c r="E1213" t="s">
        <v>2649</v>
      </c>
      <c r="F1213" t="s">
        <v>45</v>
      </c>
      <c r="G1213" t="s">
        <v>226</v>
      </c>
      <c r="H1213" t="s">
        <v>572</v>
      </c>
      <c r="I1213">
        <v>6</v>
      </c>
      <c r="J1213">
        <v>22.3</v>
      </c>
      <c r="K1213">
        <v>0</v>
      </c>
      <c r="L1213" t="s">
        <v>27</v>
      </c>
      <c r="M1213">
        <v>0</v>
      </c>
      <c r="N1213" t="s">
        <v>27</v>
      </c>
      <c r="O1213">
        <v>0</v>
      </c>
      <c r="P1213" t="s">
        <v>27</v>
      </c>
      <c r="Q1213">
        <v>149</v>
      </c>
      <c r="R1213">
        <v>9.86</v>
      </c>
      <c r="S1213">
        <v>4.2</v>
      </c>
      <c r="T1213">
        <v>4.5</v>
      </c>
      <c r="U1213" t="s">
        <v>35</v>
      </c>
      <c r="V1213">
        <f t="shared" si="18"/>
        <v>0</v>
      </c>
    </row>
    <row r="1214" spans="1:22" x14ac:dyDescent="0.3">
      <c r="A1214" s="1">
        <v>45308</v>
      </c>
      <c r="B1214" s="2">
        <v>0.52498842592592587</v>
      </c>
      <c r="C1214" t="s">
        <v>2650</v>
      </c>
      <c r="D1214" t="s">
        <v>37</v>
      </c>
      <c r="E1214" t="s">
        <v>2651</v>
      </c>
      <c r="F1214" t="s">
        <v>50</v>
      </c>
      <c r="G1214" t="s">
        <v>422</v>
      </c>
      <c r="H1214" t="s">
        <v>356</v>
      </c>
      <c r="I1214">
        <v>3.4</v>
      </c>
      <c r="J1214">
        <v>28.4</v>
      </c>
      <c r="K1214">
        <v>0</v>
      </c>
      <c r="L1214" t="s">
        <v>27</v>
      </c>
      <c r="M1214">
        <v>0</v>
      </c>
      <c r="N1214" t="s">
        <v>27</v>
      </c>
      <c r="O1214">
        <v>0</v>
      </c>
      <c r="P1214" t="s">
        <v>27</v>
      </c>
      <c r="Q1214">
        <v>243</v>
      </c>
      <c r="R1214">
        <v>7.36</v>
      </c>
      <c r="S1214">
        <v>4.7</v>
      </c>
      <c r="T1214">
        <v>4.5</v>
      </c>
      <c r="U1214" t="s">
        <v>35</v>
      </c>
      <c r="V1214">
        <f t="shared" si="18"/>
        <v>0</v>
      </c>
    </row>
    <row r="1215" spans="1:22" hidden="1" x14ac:dyDescent="0.3">
      <c r="A1215" s="1">
        <v>45380</v>
      </c>
      <c r="B1215" s="2">
        <v>0.65479166666666666</v>
      </c>
      <c r="C1215" t="s">
        <v>2652</v>
      </c>
      <c r="D1215" t="s">
        <v>37</v>
      </c>
      <c r="E1215" t="s">
        <v>2653</v>
      </c>
      <c r="F1215" t="s">
        <v>59</v>
      </c>
      <c r="G1215" t="s">
        <v>110</v>
      </c>
      <c r="H1215" t="s">
        <v>790</v>
      </c>
      <c r="I1215">
        <v>10.1</v>
      </c>
      <c r="J1215">
        <v>17.600000000000001</v>
      </c>
      <c r="L1215" t="s">
        <v>27</v>
      </c>
      <c r="N1215" t="s">
        <v>27</v>
      </c>
      <c r="P1215" t="s">
        <v>27</v>
      </c>
      <c r="Q1215">
        <v>1087</v>
      </c>
      <c r="R1215">
        <v>42.75</v>
      </c>
      <c r="S1215">
        <v>4.3</v>
      </c>
      <c r="T1215">
        <v>4.4000000000000004</v>
      </c>
      <c r="U1215" t="s">
        <v>35</v>
      </c>
      <c r="V1215">
        <f t="shared" si="18"/>
        <v>0</v>
      </c>
    </row>
    <row r="1216" spans="1:22" hidden="1" x14ac:dyDescent="0.3">
      <c r="A1216" s="1">
        <v>45525</v>
      </c>
      <c r="B1216" s="2">
        <v>0.81083333333333329</v>
      </c>
      <c r="C1216" t="s">
        <v>2654</v>
      </c>
      <c r="D1216" t="s">
        <v>22</v>
      </c>
      <c r="E1216" t="s">
        <v>2655</v>
      </c>
      <c r="F1216" t="s">
        <v>39</v>
      </c>
      <c r="G1216" t="s">
        <v>188</v>
      </c>
      <c r="H1216" t="s">
        <v>330</v>
      </c>
      <c r="L1216" t="s">
        <v>27</v>
      </c>
      <c r="N1216" t="s">
        <v>27</v>
      </c>
      <c r="P1216" t="s">
        <v>27</v>
      </c>
      <c r="U1216" t="s">
        <v>27</v>
      </c>
      <c r="V1216">
        <f t="shared" si="18"/>
        <v>0</v>
      </c>
    </row>
    <row r="1217" spans="1:22" hidden="1" x14ac:dyDescent="0.3">
      <c r="A1217" s="1">
        <v>45609</v>
      </c>
      <c r="B1217" s="2">
        <v>0.59844907407407411</v>
      </c>
      <c r="C1217" t="s">
        <v>2656</v>
      </c>
      <c r="D1217" t="s">
        <v>107</v>
      </c>
      <c r="E1217" t="s">
        <v>2657</v>
      </c>
      <c r="F1217" t="s">
        <v>31</v>
      </c>
      <c r="G1217" t="s">
        <v>536</v>
      </c>
      <c r="H1217" t="s">
        <v>726</v>
      </c>
      <c r="I1217">
        <v>18.7</v>
      </c>
      <c r="K1217">
        <v>1</v>
      </c>
      <c r="L1217" t="s">
        <v>407</v>
      </c>
      <c r="N1217" t="s">
        <v>27</v>
      </c>
      <c r="P1217" t="s">
        <v>27</v>
      </c>
      <c r="U1217" t="s">
        <v>27</v>
      </c>
      <c r="V1217">
        <f t="shared" si="18"/>
        <v>1</v>
      </c>
    </row>
    <row r="1218" spans="1:22" x14ac:dyDescent="0.3">
      <c r="A1218" s="1">
        <v>45573</v>
      </c>
      <c r="B1218" s="2">
        <v>0.71347222222222217</v>
      </c>
      <c r="C1218" t="s">
        <v>2658</v>
      </c>
      <c r="D1218" t="s">
        <v>84</v>
      </c>
      <c r="E1218" t="s">
        <v>2659</v>
      </c>
      <c r="F1218" t="s">
        <v>45</v>
      </c>
      <c r="G1218" t="s">
        <v>412</v>
      </c>
      <c r="H1218" t="s">
        <v>652</v>
      </c>
      <c r="I1218">
        <v>5.0999999999999996</v>
      </c>
      <c r="J1218">
        <v>0</v>
      </c>
      <c r="K1218">
        <v>0</v>
      </c>
      <c r="L1218" t="s">
        <v>27</v>
      </c>
      <c r="M1218">
        <v>1</v>
      </c>
      <c r="N1218" t="s">
        <v>156</v>
      </c>
      <c r="O1218">
        <v>0</v>
      </c>
      <c r="P1218" t="s">
        <v>27</v>
      </c>
      <c r="Q1218">
        <v>0</v>
      </c>
      <c r="R1218">
        <v>0</v>
      </c>
      <c r="S1218">
        <v>0</v>
      </c>
      <c r="T1218">
        <v>0</v>
      </c>
      <c r="U1218" t="s">
        <v>27</v>
      </c>
      <c r="V1218">
        <f t="shared" ref="V1218:V1281" si="19">SUM(K1218,M1218)</f>
        <v>1</v>
      </c>
    </row>
    <row r="1219" spans="1:22" hidden="1" x14ac:dyDescent="0.3">
      <c r="A1219" s="1">
        <v>45480</v>
      </c>
      <c r="B1219" s="2">
        <v>0.44050925925925927</v>
      </c>
      <c r="C1219" t="s">
        <v>2660</v>
      </c>
      <c r="D1219" t="s">
        <v>22</v>
      </c>
      <c r="E1219" t="s">
        <v>2661</v>
      </c>
      <c r="F1219" t="s">
        <v>39</v>
      </c>
      <c r="G1219" t="s">
        <v>167</v>
      </c>
      <c r="H1219" t="s">
        <v>480</v>
      </c>
      <c r="L1219" t="s">
        <v>27</v>
      </c>
      <c r="N1219" t="s">
        <v>27</v>
      </c>
      <c r="P1219" t="s">
        <v>27</v>
      </c>
      <c r="U1219" t="s">
        <v>27</v>
      </c>
      <c r="V1219">
        <f t="shared" si="19"/>
        <v>0</v>
      </c>
    </row>
    <row r="1220" spans="1:22" hidden="1" x14ac:dyDescent="0.3">
      <c r="A1220" s="1">
        <v>45576</v>
      </c>
      <c r="B1220" s="2">
        <v>0.77133101851851849</v>
      </c>
      <c r="C1220" t="s">
        <v>2662</v>
      </c>
      <c r="D1220" t="s">
        <v>37</v>
      </c>
      <c r="E1220" t="s">
        <v>2663</v>
      </c>
      <c r="F1220" t="s">
        <v>31</v>
      </c>
      <c r="G1220" t="s">
        <v>1022</v>
      </c>
      <c r="H1220" t="s">
        <v>428</v>
      </c>
      <c r="I1220">
        <v>11.5</v>
      </c>
      <c r="J1220">
        <v>17.8</v>
      </c>
      <c r="L1220" t="s">
        <v>27</v>
      </c>
      <c r="N1220" t="s">
        <v>27</v>
      </c>
      <c r="P1220" t="s">
        <v>27</v>
      </c>
      <c r="Q1220">
        <v>854</v>
      </c>
      <c r="R1220">
        <v>32.22</v>
      </c>
      <c r="S1220">
        <v>4.7</v>
      </c>
      <c r="T1220">
        <v>3.9</v>
      </c>
      <c r="U1220" t="s">
        <v>42</v>
      </c>
      <c r="V1220">
        <f t="shared" si="19"/>
        <v>0</v>
      </c>
    </row>
    <row r="1221" spans="1:22" x14ac:dyDescent="0.3">
      <c r="A1221" s="1">
        <v>45391</v>
      </c>
      <c r="B1221" s="2">
        <v>0.82075231481481481</v>
      </c>
      <c r="C1221" t="s">
        <v>2664</v>
      </c>
      <c r="D1221" t="s">
        <v>37</v>
      </c>
      <c r="E1221" t="s">
        <v>2665</v>
      </c>
      <c r="F1221" t="s">
        <v>50</v>
      </c>
      <c r="G1221" t="s">
        <v>450</v>
      </c>
      <c r="H1221" t="s">
        <v>129</v>
      </c>
      <c r="I1221">
        <v>5.8</v>
      </c>
      <c r="J1221">
        <v>29.8</v>
      </c>
      <c r="K1221">
        <v>0</v>
      </c>
      <c r="L1221" t="s">
        <v>27</v>
      </c>
      <c r="M1221">
        <v>0</v>
      </c>
      <c r="N1221" t="s">
        <v>27</v>
      </c>
      <c r="O1221">
        <v>0</v>
      </c>
      <c r="P1221" t="s">
        <v>27</v>
      </c>
      <c r="Q1221">
        <v>818</v>
      </c>
      <c r="R1221">
        <v>35.24</v>
      </c>
      <c r="S1221">
        <v>4.5999999999999996</v>
      </c>
      <c r="T1221">
        <v>4.5999999999999996</v>
      </c>
      <c r="U1221" t="s">
        <v>75</v>
      </c>
      <c r="V1221">
        <f t="shared" si="19"/>
        <v>0</v>
      </c>
    </row>
    <row r="1222" spans="1:22" x14ac:dyDescent="0.3">
      <c r="A1222" s="1">
        <v>45508</v>
      </c>
      <c r="B1222" s="2">
        <v>0.47918981481481482</v>
      </c>
      <c r="C1222" t="s">
        <v>2666</v>
      </c>
      <c r="D1222" t="s">
        <v>107</v>
      </c>
      <c r="E1222" t="s">
        <v>2667</v>
      </c>
      <c r="F1222" t="s">
        <v>50</v>
      </c>
      <c r="G1222" t="s">
        <v>333</v>
      </c>
      <c r="H1222" t="s">
        <v>25</v>
      </c>
      <c r="I1222">
        <v>17</v>
      </c>
      <c r="J1222">
        <v>0</v>
      </c>
      <c r="K1222">
        <v>1</v>
      </c>
      <c r="L1222" t="s">
        <v>407</v>
      </c>
      <c r="M1222">
        <v>0</v>
      </c>
      <c r="N1222" t="s">
        <v>27</v>
      </c>
      <c r="O1222">
        <v>0</v>
      </c>
      <c r="P1222" t="s">
        <v>27</v>
      </c>
      <c r="Q1222">
        <v>0</v>
      </c>
      <c r="R1222">
        <v>0</v>
      </c>
      <c r="S1222">
        <v>0</v>
      </c>
      <c r="T1222">
        <v>0</v>
      </c>
      <c r="U1222" t="s">
        <v>27</v>
      </c>
      <c r="V1222">
        <f t="shared" si="19"/>
        <v>1</v>
      </c>
    </row>
    <row r="1223" spans="1:22" hidden="1" x14ac:dyDescent="0.3">
      <c r="A1223" s="1">
        <v>45517</v>
      </c>
      <c r="B1223" s="2">
        <v>0.5988310185185185</v>
      </c>
      <c r="C1223" t="s">
        <v>2668</v>
      </c>
      <c r="D1223" t="s">
        <v>37</v>
      </c>
      <c r="E1223" t="s">
        <v>2669</v>
      </c>
      <c r="F1223" t="s">
        <v>39</v>
      </c>
      <c r="G1223" t="s">
        <v>122</v>
      </c>
      <c r="H1223" t="s">
        <v>552</v>
      </c>
      <c r="I1223">
        <v>4.4000000000000004</v>
      </c>
      <c r="J1223">
        <v>23.6</v>
      </c>
      <c r="L1223" t="s">
        <v>27</v>
      </c>
      <c r="N1223" t="s">
        <v>27</v>
      </c>
      <c r="P1223" t="s">
        <v>27</v>
      </c>
      <c r="Q1223">
        <v>620</v>
      </c>
      <c r="R1223">
        <v>17.63</v>
      </c>
      <c r="S1223">
        <v>3.1</v>
      </c>
      <c r="T1223">
        <v>4.9000000000000004</v>
      </c>
      <c r="U1223" t="s">
        <v>42</v>
      </c>
      <c r="V1223">
        <f t="shared" si="19"/>
        <v>0</v>
      </c>
    </row>
    <row r="1224" spans="1:22" hidden="1" x14ac:dyDescent="0.3">
      <c r="A1224" s="1">
        <v>45451</v>
      </c>
      <c r="B1224" s="2">
        <v>0.84692129629629631</v>
      </c>
      <c r="C1224" t="s">
        <v>2670</v>
      </c>
      <c r="D1224" t="s">
        <v>37</v>
      </c>
      <c r="E1224" t="s">
        <v>2671</v>
      </c>
      <c r="F1224" t="s">
        <v>31</v>
      </c>
      <c r="G1224" t="s">
        <v>60</v>
      </c>
      <c r="H1224" t="s">
        <v>323</v>
      </c>
      <c r="I1224">
        <v>14.6</v>
      </c>
      <c r="J1224">
        <v>40.299999999999997</v>
      </c>
      <c r="L1224" t="s">
        <v>27</v>
      </c>
      <c r="N1224" t="s">
        <v>27</v>
      </c>
      <c r="P1224" t="s">
        <v>27</v>
      </c>
      <c r="Q1224">
        <v>556</v>
      </c>
      <c r="R1224">
        <v>11.56</v>
      </c>
      <c r="S1224">
        <v>3.2</v>
      </c>
      <c r="T1224">
        <v>4.5999999999999996</v>
      </c>
      <c r="U1224" t="s">
        <v>35</v>
      </c>
      <c r="V1224">
        <f t="shared" si="19"/>
        <v>0</v>
      </c>
    </row>
    <row r="1225" spans="1:22" x14ac:dyDescent="0.3">
      <c r="A1225" s="1">
        <v>45546</v>
      </c>
      <c r="B1225" s="2">
        <v>0.52115740740740746</v>
      </c>
      <c r="C1225" t="s">
        <v>2672</v>
      </c>
      <c r="D1225" t="s">
        <v>84</v>
      </c>
      <c r="E1225" t="s">
        <v>2673</v>
      </c>
      <c r="F1225" t="s">
        <v>50</v>
      </c>
      <c r="G1225" t="s">
        <v>86</v>
      </c>
      <c r="H1225" t="s">
        <v>51</v>
      </c>
      <c r="I1225">
        <v>3.6</v>
      </c>
      <c r="J1225">
        <v>0</v>
      </c>
      <c r="K1225">
        <v>0</v>
      </c>
      <c r="L1225" t="s">
        <v>27</v>
      </c>
      <c r="M1225">
        <v>1</v>
      </c>
      <c r="N1225" t="s">
        <v>156</v>
      </c>
      <c r="O1225">
        <v>0</v>
      </c>
      <c r="P1225" t="s">
        <v>27</v>
      </c>
      <c r="Q1225">
        <v>0</v>
      </c>
      <c r="R1225">
        <v>0</v>
      </c>
      <c r="S1225">
        <v>0</v>
      </c>
      <c r="T1225">
        <v>0</v>
      </c>
      <c r="U1225" t="s">
        <v>27</v>
      </c>
      <c r="V1225">
        <f t="shared" si="19"/>
        <v>1</v>
      </c>
    </row>
    <row r="1226" spans="1:22" hidden="1" x14ac:dyDescent="0.3">
      <c r="A1226" s="1">
        <v>45455</v>
      </c>
      <c r="B1226" s="2">
        <v>0.87807870370370367</v>
      </c>
      <c r="C1226" t="s">
        <v>2674</v>
      </c>
      <c r="D1226" t="s">
        <v>84</v>
      </c>
      <c r="E1226" t="s">
        <v>2675</v>
      </c>
      <c r="F1226" t="s">
        <v>39</v>
      </c>
      <c r="G1226" t="s">
        <v>370</v>
      </c>
      <c r="H1226" t="s">
        <v>539</v>
      </c>
      <c r="I1226">
        <v>11.1</v>
      </c>
      <c r="L1226" t="s">
        <v>27</v>
      </c>
      <c r="M1226">
        <v>1</v>
      </c>
      <c r="N1226" t="s">
        <v>324</v>
      </c>
      <c r="P1226" t="s">
        <v>27</v>
      </c>
      <c r="U1226" t="s">
        <v>27</v>
      </c>
      <c r="V1226">
        <f t="shared" si="19"/>
        <v>1</v>
      </c>
    </row>
    <row r="1227" spans="1:22" x14ac:dyDescent="0.3">
      <c r="A1227" s="1">
        <v>45475</v>
      </c>
      <c r="B1227" s="2">
        <v>0.28767361111111112</v>
      </c>
      <c r="C1227" t="s">
        <v>2676</v>
      </c>
      <c r="D1227" t="s">
        <v>84</v>
      </c>
      <c r="E1227" t="s">
        <v>2677</v>
      </c>
      <c r="F1227" t="s">
        <v>50</v>
      </c>
      <c r="G1227" t="s">
        <v>726</v>
      </c>
      <c r="H1227" t="s">
        <v>41</v>
      </c>
      <c r="I1227">
        <v>11.8</v>
      </c>
      <c r="J1227">
        <v>0</v>
      </c>
      <c r="K1227">
        <v>0</v>
      </c>
      <c r="L1227" t="s">
        <v>27</v>
      </c>
      <c r="M1227">
        <v>1</v>
      </c>
      <c r="N1227" t="s">
        <v>88</v>
      </c>
      <c r="O1227">
        <v>0</v>
      </c>
      <c r="P1227" t="s">
        <v>27</v>
      </c>
      <c r="Q1227">
        <v>0</v>
      </c>
      <c r="R1227">
        <v>0</v>
      </c>
      <c r="S1227">
        <v>0</v>
      </c>
      <c r="T1227">
        <v>0</v>
      </c>
      <c r="U1227" t="s">
        <v>27</v>
      </c>
      <c r="V1227">
        <f t="shared" si="19"/>
        <v>1</v>
      </c>
    </row>
    <row r="1228" spans="1:22" hidden="1" x14ac:dyDescent="0.3">
      <c r="A1228" s="1">
        <v>45439</v>
      </c>
      <c r="B1228" s="2">
        <v>0.50187499999999996</v>
      </c>
      <c r="C1228" t="s">
        <v>2678</v>
      </c>
      <c r="D1228" t="s">
        <v>107</v>
      </c>
      <c r="E1228" t="s">
        <v>2679</v>
      </c>
      <c r="F1228" t="s">
        <v>31</v>
      </c>
      <c r="G1228" t="s">
        <v>136</v>
      </c>
      <c r="H1228" t="s">
        <v>145</v>
      </c>
      <c r="I1228">
        <v>15.5</v>
      </c>
      <c r="K1228">
        <v>1</v>
      </c>
      <c r="L1228" t="s">
        <v>477</v>
      </c>
      <c r="N1228" t="s">
        <v>27</v>
      </c>
      <c r="P1228" t="s">
        <v>27</v>
      </c>
      <c r="U1228" t="s">
        <v>27</v>
      </c>
      <c r="V1228">
        <f t="shared" si="19"/>
        <v>1</v>
      </c>
    </row>
    <row r="1229" spans="1:22" hidden="1" x14ac:dyDescent="0.3">
      <c r="A1229" s="1">
        <v>45628</v>
      </c>
      <c r="B1229" s="2">
        <v>0.92295138888888884</v>
      </c>
      <c r="C1229" t="s">
        <v>2680</v>
      </c>
      <c r="D1229" t="s">
        <v>37</v>
      </c>
      <c r="E1229" t="s">
        <v>2681</v>
      </c>
      <c r="F1229" t="s">
        <v>39</v>
      </c>
      <c r="G1229" t="s">
        <v>949</v>
      </c>
      <c r="H1229" t="s">
        <v>412</v>
      </c>
      <c r="I1229">
        <v>7.3</v>
      </c>
      <c r="J1229">
        <v>24.6</v>
      </c>
      <c r="L1229" t="s">
        <v>27</v>
      </c>
      <c r="N1229" t="s">
        <v>27</v>
      </c>
      <c r="P1229" t="s">
        <v>27</v>
      </c>
      <c r="Q1229">
        <v>652</v>
      </c>
      <c r="R1229">
        <v>47.1</v>
      </c>
      <c r="S1229">
        <v>4.2</v>
      </c>
      <c r="T1229">
        <v>4.3</v>
      </c>
      <c r="U1229" t="s">
        <v>75</v>
      </c>
      <c r="V1229">
        <f t="shared" si="19"/>
        <v>0</v>
      </c>
    </row>
    <row r="1230" spans="1:22" hidden="1" x14ac:dyDescent="0.3">
      <c r="A1230" s="1">
        <v>45503</v>
      </c>
      <c r="B1230" s="2">
        <v>0.26828703703703705</v>
      </c>
      <c r="C1230" t="s">
        <v>2682</v>
      </c>
      <c r="D1230" t="s">
        <v>22</v>
      </c>
      <c r="E1230" t="s">
        <v>2683</v>
      </c>
      <c r="F1230" t="s">
        <v>59</v>
      </c>
      <c r="G1230" t="s">
        <v>114</v>
      </c>
      <c r="H1230" t="s">
        <v>94</v>
      </c>
      <c r="L1230" t="s">
        <v>27</v>
      </c>
      <c r="N1230" t="s">
        <v>27</v>
      </c>
      <c r="P1230" t="s">
        <v>27</v>
      </c>
      <c r="U1230" t="s">
        <v>27</v>
      </c>
      <c r="V1230">
        <f t="shared" si="19"/>
        <v>0</v>
      </c>
    </row>
    <row r="1231" spans="1:22" hidden="1" x14ac:dyDescent="0.3">
      <c r="A1231" s="1">
        <v>45341</v>
      </c>
      <c r="B1231" s="2">
        <v>0.8071990740740741</v>
      </c>
      <c r="C1231" t="s">
        <v>2684</v>
      </c>
      <c r="D1231" t="s">
        <v>37</v>
      </c>
      <c r="E1231" t="s">
        <v>2685</v>
      </c>
      <c r="F1231" t="s">
        <v>59</v>
      </c>
      <c r="G1231" t="s">
        <v>330</v>
      </c>
      <c r="H1231" t="s">
        <v>267</v>
      </c>
      <c r="I1231">
        <v>4</v>
      </c>
      <c r="J1231">
        <v>40.700000000000003</v>
      </c>
      <c r="L1231" t="s">
        <v>27</v>
      </c>
      <c r="N1231" t="s">
        <v>27</v>
      </c>
      <c r="P1231" t="s">
        <v>27</v>
      </c>
      <c r="Q1231">
        <v>399</v>
      </c>
      <c r="R1231">
        <v>14.59</v>
      </c>
      <c r="S1231">
        <v>4.3</v>
      </c>
      <c r="T1231">
        <v>4.3</v>
      </c>
      <c r="U1231" t="s">
        <v>98</v>
      </c>
      <c r="V1231">
        <f t="shared" si="19"/>
        <v>0</v>
      </c>
    </row>
    <row r="1232" spans="1:22" hidden="1" x14ac:dyDescent="0.3">
      <c r="A1232" s="1">
        <v>45594</v>
      </c>
      <c r="B1232" s="2">
        <v>0.70746527777777779</v>
      </c>
      <c r="C1232" t="s">
        <v>2686</v>
      </c>
      <c r="D1232" t="s">
        <v>37</v>
      </c>
      <c r="E1232" t="s">
        <v>2687</v>
      </c>
      <c r="F1232" t="s">
        <v>59</v>
      </c>
      <c r="G1232" t="s">
        <v>167</v>
      </c>
      <c r="H1232" t="s">
        <v>949</v>
      </c>
      <c r="I1232">
        <v>2.6</v>
      </c>
      <c r="J1232">
        <v>23.8</v>
      </c>
      <c r="L1232" t="s">
        <v>27</v>
      </c>
      <c r="N1232" t="s">
        <v>27</v>
      </c>
      <c r="P1232" t="s">
        <v>27</v>
      </c>
      <c r="Q1232">
        <v>662</v>
      </c>
      <c r="R1232">
        <v>7.96</v>
      </c>
      <c r="S1232">
        <v>4.5999999999999996</v>
      </c>
      <c r="T1232">
        <v>3.2</v>
      </c>
      <c r="U1232" t="s">
        <v>35</v>
      </c>
      <c r="V1232">
        <f t="shared" si="19"/>
        <v>0</v>
      </c>
    </row>
    <row r="1233" spans="1:22" hidden="1" x14ac:dyDescent="0.3">
      <c r="A1233" s="1">
        <v>45359</v>
      </c>
      <c r="B1233" s="2">
        <v>0.51531249999999995</v>
      </c>
      <c r="C1233" t="s">
        <v>2688</v>
      </c>
      <c r="D1233" t="s">
        <v>37</v>
      </c>
      <c r="E1233" t="s">
        <v>2689</v>
      </c>
      <c r="F1233" t="s">
        <v>59</v>
      </c>
      <c r="G1233" t="s">
        <v>342</v>
      </c>
      <c r="H1233" t="s">
        <v>569</v>
      </c>
      <c r="I1233">
        <v>8.3000000000000007</v>
      </c>
      <c r="J1233">
        <v>42.8</v>
      </c>
      <c r="L1233" t="s">
        <v>27</v>
      </c>
      <c r="N1233" t="s">
        <v>27</v>
      </c>
      <c r="P1233" t="s">
        <v>27</v>
      </c>
      <c r="Q1233">
        <v>743</v>
      </c>
      <c r="R1233">
        <v>46.76</v>
      </c>
      <c r="S1233">
        <v>4.3</v>
      </c>
      <c r="T1233">
        <v>3.5</v>
      </c>
      <c r="U1233" t="s">
        <v>35</v>
      </c>
      <c r="V1233">
        <f t="shared" si="19"/>
        <v>0</v>
      </c>
    </row>
    <row r="1234" spans="1:22" hidden="1" x14ac:dyDescent="0.3">
      <c r="A1234" s="1">
        <v>45390</v>
      </c>
      <c r="B1234" s="2">
        <v>0.51679398148148148</v>
      </c>
      <c r="C1234" t="s">
        <v>2690</v>
      </c>
      <c r="D1234" t="s">
        <v>37</v>
      </c>
      <c r="E1234" t="s">
        <v>2691</v>
      </c>
      <c r="F1234" t="s">
        <v>31</v>
      </c>
      <c r="G1234" t="s">
        <v>188</v>
      </c>
      <c r="H1234" t="s">
        <v>201</v>
      </c>
      <c r="I1234">
        <v>8.8000000000000007</v>
      </c>
      <c r="J1234">
        <v>36</v>
      </c>
      <c r="L1234" t="s">
        <v>27</v>
      </c>
      <c r="N1234" t="s">
        <v>27</v>
      </c>
      <c r="P1234" t="s">
        <v>27</v>
      </c>
      <c r="Q1234">
        <v>865</v>
      </c>
      <c r="R1234">
        <v>24.67</v>
      </c>
      <c r="S1234">
        <v>4.5999999999999996</v>
      </c>
      <c r="T1234">
        <v>4.8</v>
      </c>
      <c r="U1234" t="s">
        <v>138</v>
      </c>
      <c r="V1234">
        <f t="shared" si="19"/>
        <v>0</v>
      </c>
    </row>
    <row r="1235" spans="1:22" x14ac:dyDescent="0.3">
      <c r="A1235" s="1">
        <v>45497</v>
      </c>
      <c r="B1235" s="2">
        <v>0.73887731481481478</v>
      </c>
      <c r="C1235" t="s">
        <v>2692</v>
      </c>
      <c r="D1235" t="s">
        <v>37</v>
      </c>
      <c r="E1235" t="s">
        <v>2693</v>
      </c>
      <c r="F1235" t="s">
        <v>45</v>
      </c>
      <c r="G1235" t="s">
        <v>101</v>
      </c>
      <c r="H1235" t="s">
        <v>485</v>
      </c>
      <c r="I1235">
        <v>7.6</v>
      </c>
      <c r="J1235">
        <v>44.2</v>
      </c>
      <c r="K1235">
        <v>0</v>
      </c>
      <c r="L1235" t="s">
        <v>27</v>
      </c>
      <c r="M1235">
        <v>0</v>
      </c>
      <c r="N1235" t="s">
        <v>27</v>
      </c>
      <c r="O1235">
        <v>0</v>
      </c>
      <c r="P1235" t="s">
        <v>27</v>
      </c>
      <c r="Q1235">
        <v>222</v>
      </c>
      <c r="R1235">
        <v>24.33</v>
      </c>
      <c r="S1235">
        <v>4.0999999999999996</v>
      </c>
      <c r="T1235">
        <v>4.9000000000000004</v>
      </c>
      <c r="U1235" t="s">
        <v>35</v>
      </c>
      <c r="V1235">
        <f t="shared" si="19"/>
        <v>0</v>
      </c>
    </row>
    <row r="1236" spans="1:22" x14ac:dyDescent="0.3">
      <c r="A1236" s="1">
        <v>45543</v>
      </c>
      <c r="B1236" s="2">
        <v>0.38261574074074073</v>
      </c>
      <c r="C1236" t="s">
        <v>2694</v>
      </c>
      <c r="D1236" t="s">
        <v>107</v>
      </c>
      <c r="E1236" t="s">
        <v>2695</v>
      </c>
      <c r="F1236" t="s">
        <v>45</v>
      </c>
      <c r="G1236" t="s">
        <v>122</v>
      </c>
      <c r="H1236" t="s">
        <v>868</v>
      </c>
      <c r="I1236">
        <v>7.3</v>
      </c>
      <c r="J1236">
        <v>0</v>
      </c>
      <c r="K1236">
        <v>1</v>
      </c>
      <c r="L1236" t="s">
        <v>407</v>
      </c>
      <c r="M1236">
        <v>0</v>
      </c>
      <c r="N1236" t="s">
        <v>27</v>
      </c>
      <c r="O1236">
        <v>0</v>
      </c>
      <c r="P1236" t="s">
        <v>27</v>
      </c>
      <c r="Q1236">
        <v>0</v>
      </c>
      <c r="R1236">
        <v>0</v>
      </c>
      <c r="S1236">
        <v>0</v>
      </c>
      <c r="T1236">
        <v>0</v>
      </c>
      <c r="U1236" t="s">
        <v>27</v>
      </c>
      <c r="V1236">
        <f t="shared" si="19"/>
        <v>1</v>
      </c>
    </row>
    <row r="1237" spans="1:22" hidden="1" x14ac:dyDescent="0.3">
      <c r="A1237" s="1">
        <v>45387</v>
      </c>
      <c r="B1237" s="2">
        <v>0.65957175925925926</v>
      </c>
      <c r="C1237" t="s">
        <v>2696</v>
      </c>
      <c r="D1237" t="s">
        <v>37</v>
      </c>
      <c r="E1237" t="s">
        <v>2697</v>
      </c>
      <c r="F1237" t="s">
        <v>39</v>
      </c>
      <c r="G1237" t="s">
        <v>280</v>
      </c>
      <c r="H1237" t="s">
        <v>731</v>
      </c>
      <c r="I1237">
        <v>9.8000000000000007</v>
      </c>
      <c r="J1237">
        <v>35.700000000000003</v>
      </c>
      <c r="L1237" t="s">
        <v>27</v>
      </c>
      <c r="N1237" t="s">
        <v>27</v>
      </c>
      <c r="P1237" t="s">
        <v>27</v>
      </c>
      <c r="Q1237">
        <v>57</v>
      </c>
      <c r="R1237">
        <v>28.51</v>
      </c>
      <c r="S1237">
        <v>4.5</v>
      </c>
      <c r="T1237">
        <v>4.9000000000000004</v>
      </c>
      <c r="U1237" t="s">
        <v>42</v>
      </c>
      <c r="V1237">
        <f t="shared" si="19"/>
        <v>0</v>
      </c>
    </row>
    <row r="1238" spans="1:22" hidden="1" x14ac:dyDescent="0.3">
      <c r="A1238" s="1">
        <v>45530</v>
      </c>
      <c r="B1238" s="2">
        <v>0.8002083333333333</v>
      </c>
      <c r="C1238" t="s">
        <v>2698</v>
      </c>
      <c r="D1238" t="s">
        <v>37</v>
      </c>
      <c r="E1238" t="s">
        <v>2699</v>
      </c>
      <c r="F1238" t="s">
        <v>31</v>
      </c>
      <c r="G1238" t="s">
        <v>845</v>
      </c>
      <c r="H1238" t="s">
        <v>132</v>
      </c>
      <c r="I1238">
        <v>13.7</v>
      </c>
      <c r="J1238">
        <v>39.5</v>
      </c>
      <c r="L1238" t="s">
        <v>27</v>
      </c>
      <c r="N1238" t="s">
        <v>27</v>
      </c>
      <c r="P1238" t="s">
        <v>27</v>
      </c>
      <c r="Q1238">
        <v>104</v>
      </c>
      <c r="R1238">
        <v>43.67</v>
      </c>
      <c r="S1238">
        <v>4.3</v>
      </c>
      <c r="T1238">
        <v>4</v>
      </c>
      <c r="U1238" t="s">
        <v>35</v>
      </c>
      <c r="V1238">
        <f t="shared" si="19"/>
        <v>0</v>
      </c>
    </row>
    <row r="1239" spans="1:22" hidden="1" x14ac:dyDescent="0.3">
      <c r="A1239" s="1">
        <v>45601</v>
      </c>
      <c r="B1239" s="2">
        <v>0.81018518518518523</v>
      </c>
      <c r="C1239" t="s">
        <v>2700</v>
      </c>
      <c r="D1239" t="s">
        <v>22</v>
      </c>
      <c r="E1239" t="s">
        <v>2701</v>
      </c>
      <c r="F1239" t="s">
        <v>31</v>
      </c>
      <c r="G1239" t="s">
        <v>394</v>
      </c>
      <c r="H1239" t="s">
        <v>436</v>
      </c>
      <c r="L1239" t="s">
        <v>27</v>
      </c>
      <c r="N1239" t="s">
        <v>27</v>
      </c>
      <c r="P1239" t="s">
        <v>27</v>
      </c>
      <c r="U1239" t="s">
        <v>27</v>
      </c>
      <c r="V1239">
        <f t="shared" si="19"/>
        <v>0</v>
      </c>
    </row>
    <row r="1240" spans="1:22" x14ac:dyDescent="0.3">
      <c r="A1240" s="1">
        <v>45473</v>
      </c>
      <c r="B1240" s="2">
        <v>0.81324074074074071</v>
      </c>
      <c r="C1240" t="s">
        <v>2702</v>
      </c>
      <c r="D1240" t="s">
        <v>37</v>
      </c>
      <c r="E1240" t="s">
        <v>2703</v>
      </c>
      <c r="F1240" t="s">
        <v>50</v>
      </c>
      <c r="G1240" t="s">
        <v>145</v>
      </c>
      <c r="H1240" t="s">
        <v>125</v>
      </c>
      <c r="I1240">
        <v>10.8</v>
      </c>
      <c r="J1240">
        <v>42.1</v>
      </c>
      <c r="K1240">
        <v>0</v>
      </c>
      <c r="L1240" t="s">
        <v>27</v>
      </c>
      <c r="M1240">
        <v>0</v>
      </c>
      <c r="N1240" t="s">
        <v>27</v>
      </c>
      <c r="O1240">
        <v>0</v>
      </c>
      <c r="P1240" t="s">
        <v>27</v>
      </c>
      <c r="Q1240">
        <v>1241</v>
      </c>
      <c r="R1240">
        <v>29.38</v>
      </c>
      <c r="S1240">
        <v>4.2</v>
      </c>
      <c r="T1240">
        <v>4.2</v>
      </c>
      <c r="U1240" t="s">
        <v>42</v>
      </c>
      <c r="V1240">
        <f t="shared" si="19"/>
        <v>0</v>
      </c>
    </row>
    <row r="1241" spans="1:22" hidden="1" x14ac:dyDescent="0.3">
      <c r="A1241" s="1">
        <v>45491</v>
      </c>
      <c r="B1241" s="2">
        <v>0.64223379629629629</v>
      </c>
      <c r="C1241" t="s">
        <v>2704</v>
      </c>
      <c r="D1241" t="s">
        <v>84</v>
      </c>
      <c r="E1241" t="s">
        <v>2705</v>
      </c>
      <c r="F1241" t="s">
        <v>39</v>
      </c>
      <c r="G1241" t="s">
        <v>450</v>
      </c>
      <c r="H1241" t="s">
        <v>485</v>
      </c>
      <c r="I1241">
        <v>7.4</v>
      </c>
      <c r="L1241" t="s">
        <v>27</v>
      </c>
      <c r="M1241">
        <v>1</v>
      </c>
      <c r="N1241" t="s">
        <v>156</v>
      </c>
      <c r="P1241" t="s">
        <v>27</v>
      </c>
      <c r="U1241" t="s">
        <v>27</v>
      </c>
      <c r="V1241">
        <f t="shared" si="19"/>
        <v>1</v>
      </c>
    </row>
    <row r="1242" spans="1:22" hidden="1" x14ac:dyDescent="0.3">
      <c r="A1242" s="1">
        <v>45414</v>
      </c>
      <c r="B1242" s="2">
        <v>0.76282407407407404</v>
      </c>
      <c r="C1242" t="s">
        <v>2706</v>
      </c>
      <c r="D1242" t="s">
        <v>37</v>
      </c>
      <c r="E1242" t="s">
        <v>2707</v>
      </c>
      <c r="F1242" t="s">
        <v>31</v>
      </c>
      <c r="G1242" t="s">
        <v>109</v>
      </c>
      <c r="H1242" t="s">
        <v>33</v>
      </c>
      <c r="I1242">
        <v>14.1</v>
      </c>
      <c r="J1242">
        <v>20.5</v>
      </c>
      <c r="L1242" t="s">
        <v>27</v>
      </c>
      <c r="N1242" t="s">
        <v>27</v>
      </c>
      <c r="P1242" t="s">
        <v>27</v>
      </c>
      <c r="Q1242">
        <v>95</v>
      </c>
      <c r="R1242">
        <v>25.04</v>
      </c>
      <c r="S1242">
        <v>3.8</v>
      </c>
      <c r="T1242">
        <v>4.5999999999999996</v>
      </c>
      <c r="U1242" t="s">
        <v>138</v>
      </c>
      <c r="V1242">
        <f t="shared" si="19"/>
        <v>0</v>
      </c>
    </row>
    <row r="1243" spans="1:22" hidden="1" x14ac:dyDescent="0.3">
      <c r="A1243" s="1">
        <v>45446</v>
      </c>
      <c r="B1243" s="2">
        <v>0.35810185185185184</v>
      </c>
      <c r="C1243" t="s">
        <v>2708</v>
      </c>
      <c r="D1243" t="s">
        <v>37</v>
      </c>
      <c r="E1243" t="s">
        <v>2709</v>
      </c>
      <c r="F1243" t="s">
        <v>39</v>
      </c>
      <c r="G1243" t="s">
        <v>249</v>
      </c>
      <c r="H1243" t="s">
        <v>69</v>
      </c>
      <c r="I1243">
        <v>7.8</v>
      </c>
      <c r="J1243">
        <v>21.8</v>
      </c>
      <c r="L1243" t="s">
        <v>27</v>
      </c>
      <c r="N1243" t="s">
        <v>27</v>
      </c>
      <c r="P1243" t="s">
        <v>27</v>
      </c>
      <c r="Q1243">
        <v>266</v>
      </c>
      <c r="R1243">
        <v>28.28</v>
      </c>
      <c r="S1243">
        <v>4.7</v>
      </c>
      <c r="T1243">
        <v>4.3</v>
      </c>
      <c r="U1243" t="s">
        <v>98</v>
      </c>
      <c r="V1243">
        <f t="shared" si="19"/>
        <v>0</v>
      </c>
    </row>
    <row r="1244" spans="1:22" hidden="1" x14ac:dyDescent="0.3">
      <c r="A1244" s="1">
        <v>45587</v>
      </c>
      <c r="B1244" s="2">
        <v>0.78893518518518524</v>
      </c>
      <c r="C1244" t="s">
        <v>2710</v>
      </c>
      <c r="D1244" t="s">
        <v>37</v>
      </c>
      <c r="E1244" t="s">
        <v>2711</v>
      </c>
      <c r="F1244" t="s">
        <v>24</v>
      </c>
      <c r="G1244" t="s">
        <v>417</v>
      </c>
      <c r="H1244" t="s">
        <v>154</v>
      </c>
      <c r="I1244">
        <v>7.3</v>
      </c>
      <c r="J1244">
        <v>15.5</v>
      </c>
      <c r="L1244" t="s">
        <v>27</v>
      </c>
      <c r="N1244" t="s">
        <v>27</v>
      </c>
      <c r="P1244" t="s">
        <v>27</v>
      </c>
      <c r="Q1244">
        <v>694</v>
      </c>
      <c r="R1244">
        <v>28.75</v>
      </c>
      <c r="S1244">
        <v>4.4000000000000004</v>
      </c>
      <c r="T1244">
        <v>4.7</v>
      </c>
      <c r="U1244" t="s">
        <v>138</v>
      </c>
      <c r="V1244">
        <f t="shared" si="19"/>
        <v>0</v>
      </c>
    </row>
    <row r="1245" spans="1:22" x14ac:dyDescent="0.3">
      <c r="A1245" s="1">
        <v>45338</v>
      </c>
      <c r="B1245" s="2">
        <v>0.74677083333333338</v>
      </c>
      <c r="C1245" t="s">
        <v>2712</v>
      </c>
      <c r="D1245" t="s">
        <v>37</v>
      </c>
      <c r="E1245" t="s">
        <v>2713</v>
      </c>
      <c r="F1245" t="s">
        <v>45</v>
      </c>
      <c r="G1245" t="s">
        <v>56</v>
      </c>
      <c r="H1245" t="s">
        <v>641</v>
      </c>
      <c r="I1245">
        <v>12.6</v>
      </c>
      <c r="J1245">
        <v>27.7</v>
      </c>
      <c r="K1245">
        <v>0</v>
      </c>
      <c r="L1245" t="s">
        <v>27</v>
      </c>
      <c r="M1245">
        <v>0</v>
      </c>
      <c r="N1245" t="s">
        <v>27</v>
      </c>
      <c r="O1245">
        <v>0</v>
      </c>
      <c r="P1245" t="s">
        <v>27</v>
      </c>
      <c r="Q1245">
        <v>375</v>
      </c>
      <c r="R1245">
        <v>31.28</v>
      </c>
      <c r="S1245">
        <v>4.0999999999999996</v>
      </c>
      <c r="T1245">
        <v>4.3</v>
      </c>
      <c r="U1245" t="s">
        <v>98</v>
      </c>
      <c r="V1245">
        <f t="shared" si="19"/>
        <v>0</v>
      </c>
    </row>
    <row r="1246" spans="1:22" x14ac:dyDescent="0.3">
      <c r="A1246" s="1">
        <v>45313</v>
      </c>
      <c r="B1246" s="2">
        <v>0.69642361111111106</v>
      </c>
      <c r="C1246" t="s">
        <v>2714</v>
      </c>
      <c r="D1246" t="s">
        <v>107</v>
      </c>
      <c r="E1246" t="s">
        <v>2715</v>
      </c>
      <c r="F1246" t="s">
        <v>45</v>
      </c>
      <c r="G1246" t="s">
        <v>151</v>
      </c>
      <c r="H1246" t="s">
        <v>198</v>
      </c>
      <c r="I1246">
        <v>20</v>
      </c>
      <c r="J1246">
        <v>0</v>
      </c>
      <c r="K1246">
        <v>1</v>
      </c>
      <c r="L1246" t="s">
        <v>407</v>
      </c>
      <c r="M1246">
        <v>0</v>
      </c>
      <c r="N1246" t="s">
        <v>27</v>
      </c>
      <c r="O1246">
        <v>0</v>
      </c>
      <c r="P1246" t="s">
        <v>27</v>
      </c>
      <c r="Q1246">
        <v>0</v>
      </c>
      <c r="R1246">
        <v>0</v>
      </c>
      <c r="S1246">
        <v>0</v>
      </c>
      <c r="T1246">
        <v>0</v>
      </c>
      <c r="U1246" t="s">
        <v>27</v>
      </c>
      <c r="V1246">
        <f t="shared" si="19"/>
        <v>1</v>
      </c>
    </row>
    <row r="1247" spans="1:22" hidden="1" x14ac:dyDescent="0.3">
      <c r="A1247" s="1">
        <v>45648</v>
      </c>
      <c r="B1247" s="2">
        <v>0.34468749999999998</v>
      </c>
      <c r="C1247" t="s">
        <v>2716</v>
      </c>
      <c r="D1247" t="s">
        <v>37</v>
      </c>
      <c r="E1247" t="s">
        <v>2717</v>
      </c>
      <c r="F1247" t="s">
        <v>31</v>
      </c>
      <c r="G1247" t="s">
        <v>319</v>
      </c>
      <c r="H1247" t="s">
        <v>33</v>
      </c>
      <c r="I1247">
        <v>10</v>
      </c>
      <c r="J1247">
        <v>41.1</v>
      </c>
      <c r="L1247" t="s">
        <v>27</v>
      </c>
      <c r="N1247" t="s">
        <v>27</v>
      </c>
      <c r="P1247" t="s">
        <v>27</v>
      </c>
      <c r="Q1247">
        <v>1459</v>
      </c>
      <c r="R1247">
        <v>38.97</v>
      </c>
      <c r="S1247">
        <v>4.5</v>
      </c>
      <c r="T1247">
        <v>4.3</v>
      </c>
      <c r="U1247" t="s">
        <v>138</v>
      </c>
      <c r="V1247">
        <f t="shared" si="19"/>
        <v>0</v>
      </c>
    </row>
    <row r="1248" spans="1:22" hidden="1" x14ac:dyDescent="0.3">
      <c r="A1248" s="1">
        <v>45635</v>
      </c>
      <c r="B1248" s="2">
        <v>0.4241435185185185</v>
      </c>
      <c r="C1248" t="s">
        <v>2718</v>
      </c>
      <c r="D1248" t="s">
        <v>37</v>
      </c>
      <c r="E1248" t="s">
        <v>2719</v>
      </c>
      <c r="F1248" t="s">
        <v>39</v>
      </c>
      <c r="G1248" t="s">
        <v>78</v>
      </c>
      <c r="H1248" t="s">
        <v>254</v>
      </c>
      <c r="I1248">
        <v>2.2999999999999998</v>
      </c>
      <c r="J1248">
        <v>16.5</v>
      </c>
      <c r="L1248" t="s">
        <v>27</v>
      </c>
      <c r="N1248" t="s">
        <v>27</v>
      </c>
      <c r="P1248" t="s">
        <v>27</v>
      </c>
      <c r="Q1248">
        <v>174</v>
      </c>
      <c r="R1248">
        <v>41.64</v>
      </c>
      <c r="S1248">
        <v>4.3</v>
      </c>
      <c r="T1248">
        <v>4.2</v>
      </c>
      <c r="U1248" t="s">
        <v>35</v>
      </c>
      <c r="V1248">
        <f t="shared" si="19"/>
        <v>0</v>
      </c>
    </row>
    <row r="1249" spans="1:22" hidden="1" x14ac:dyDescent="0.3">
      <c r="A1249" s="1">
        <v>45368</v>
      </c>
      <c r="B1249" s="2">
        <v>0.44920138888888889</v>
      </c>
      <c r="C1249" t="s">
        <v>2720</v>
      </c>
      <c r="D1249" t="s">
        <v>84</v>
      </c>
      <c r="E1249" t="s">
        <v>2721</v>
      </c>
      <c r="F1249" t="s">
        <v>39</v>
      </c>
      <c r="G1249" t="s">
        <v>394</v>
      </c>
      <c r="H1249" t="s">
        <v>614</v>
      </c>
      <c r="I1249">
        <v>10.8</v>
      </c>
      <c r="L1249" t="s">
        <v>27</v>
      </c>
      <c r="M1249">
        <v>1</v>
      </c>
      <c r="N1249" t="s">
        <v>88</v>
      </c>
      <c r="P1249" t="s">
        <v>27</v>
      </c>
      <c r="U1249" t="s">
        <v>27</v>
      </c>
      <c r="V1249">
        <f t="shared" si="19"/>
        <v>1</v>
      </c>
    </row>
    <row r="1250" spans="1:22" hidden="1" x14ac:dyDescent="0.3">
      <c r="A1250" s="1">
        <v>45475</v>
      </c>
      <c r="B1250" s="2">
        <v>0.5776041666666667</v>
      </c>
      <c r="C1250" t="s">
        <v>2722</v>
      </c>
      <c r="D1250" t="s">
        <v>37</v>
      </c>
      <c r="E1250" t="s">
        <v>2723</v>
      </c>
      <c r="F1250" t="s">
        <v>24</v>
      </c>
      <c r="G1250" t="s">
        <v>394</v>
      </c>
      <c r="H1250" t="s">
        <v>86</v>
      </c>
      <c r="I1250">
        <v>8</v>
      </c>
      <c r="J1250">
        <v>18.600000000000001</v>
      </c>
      <c r="L1250" t="s">
        <v>27</v>
      </c>
      <c r="N1250" t="s">
        <v>27</v>
      </c>
      <c r="P1250" t="s">
        <v>27</v>
      </c>
      <c r="Q1250">
        <v>416</v>
      </c>
      <c r="R1250">
        <v>22.34</v>
      </c>
      <c r="S1250">
        <v>4.0999999999999996</v>
      </c>
      <c r="T1250">
        <v>3.5</v>
      </c>
      <c r="U1250" t="s">
        <v>75</v>
      </c>
      <c r="V1250">
        <f t="shared" si="19"/>
        <v>0</v>
      </c>
    </row>
    <row r="1251" spans="1:22" hidden="1" x14ac:dyDescent="0.3">
      <c r="A1251" s="1">
        <v>45336</v>
      </c>
      <c r="B1251" s="2">
        <v>0.4039699074074074</v>
      </c>
      <c r="C1251" t="s">
        <v>2724</v>
      </c>
      <c r="D1251" t="s">
        <v>37</v>
      </c>
      <c r="E1251" t="s">
        <v>2725</v>
      </c>
      <c r="F1251" t="s">
        <v>39</v>
      </c>
      <c r="G1251" t="s">
        <v>82</v>
      </c>
      <c r="H1251" t="s">
        <v>242</v>
      </c>
      <c r="I1251">
        <v>7.9</v>
      </c>
      <c r="J1251">
        <v>23.4</v>
      </c>
      <c r="L1251" t="s">
        <v>27</v>
      </c>
      <c r="N1251" t="s">
        <v>27</v>
      </c>
      <c r="P1251" t="s">
        <v>27</v>
      </c>
      <c r="Q1251">
        <v>1077</v>
      </c>
      <c r="R1251">
        <v>28.53</v>
      </c>
      <c r="S1251">
        <v>4.4000000000000004</v>
      </c>
      <c r="T1251">
        <v>4.8</v>
      </c>
      <c r="U1251" t="s">
        <v>75</v>
      </c>
      <c r="V1251">
        <f t="shared" si="19"/>
        <v>0</v>
      </c>
    </row>
    <row r="1252" spans="1:22" x14ac:dyDescent="0.3">
      <c r="A1252" s="1">
        <v>45493</v>
      </c>
      <c r="B1252" s="2">
        <v>0.52631944444444445</v>
      </c>
      <c r="C1252" t="s">
        <v>2726</v>
      </c>
      <c r="D1252" t="s">
        <v>84</v>
      </c>
      <c r="E1252" t="s">
        <v>2727</v>
      </c>
      <c r="F1252" t="s">
        <v>50</v>
      </c>
      <c r="G1252" t="s">
        <v>868</v>
      </c>
      <c r="H1252" t="s">
        <v>109</v>
      </c>
      <c r="I1252">
        <v>7.3</v>
      </c>
      <c r="J1252">
        <v>0</v>
      </c>
      <c r="K1252">
        <v>0</v>
      </c>
      <c r="L1252" t="s">
        <v>27</v>
      </c>
      <c r="M1252">
        <v>1</v>
      </c>
      <c r="N1252" t="s">
        <v>324</v>
      </c>
      <c r="O1252">
        <v>0</v>
      </c>
      <c r="P1252" t="s">
        <v>27</v>
      </c>
      <c r="Q1252">
        <v>0</v>
      </c>
      <c r="R1252">
        <v>0</v>
      </c>
      <c r="S1252">
        <v>0</v>
      </c>
      <c r="T1252">
        <v>0</v>
      </c>
      <c r="U1252" t="s">
        <v>27</v>
      </c>
      <c r="V1252">
        <f t="shared" si="19"/>
        <v>1</v>
      </c>
    </row>
    <row r="1253" spans="1:22" x14ac:dyDescent="0.3">
      <c r="A1253" s="1">
        <v>45292</v>
      </c>
      <c r="B1253" s="2">
        <v>0.72668981481481476</v>
      </c>
      <c r="C1253" t="s">
        <v>2728</v>
      </c>
      <c r="D1253" t="s">
        <v>84</v>
      </c>
      <c r="E1253" t="s">
        <v>2729</v>
      </c>
      <c r="F1253" t="s">
        <v>50</v>
      </c>
      <c r="G1253" t="s">
        <v>342</v>
      </c>
      <c r="H1253" t="s">
        <v>569</v>
      </c>
      <c r="I1253">
        <v>7.8</v>
      </c>
      <c r="J1253">
        <v>0</v>
      </c>
      <c r="K1253">
        <v>0</v>
      </c>
      <c r="L1253" t="s">
        <v>27</v>
      </c>
      <c r="M1253">
        <v>1</v>
      </c>
      <c r="N1253" t="s">
        <v>324</v>
      </c>
      <c r="O1253">
        <v>0</v>
      </c>
      <c r="P1253" t="s">
        <v>27</v>
      </c>
      <c r="Q1253">
        <v>0</v>
      </c>
      <c r="R1253">
        <v>0</v>
      </c>
      <c r="S1253">
        <v>0</v>
      </c>
      <c r="T1253">
        <v>0</v>
      </c>
      <c r="U1253" t="s">
        <v>27</v>
      </c>
      <c r="V1253">
        <f t="shared" si="19"/>
        <v>1</v>
      </c>
    </row>
    <row r="1254" spans="1:22" x14ac:dyDescent="0.3">
      <c r="A1254" s="1">
        <v>45334</v>
      </c>
      <c r="B1254" s="2">
        <v>0.45447916666666666</v>
      </c>
      <c r="C1254" t="s">
        <v>2730</v>
      </c>
      <c r="D1254" t="s">
        <v>29</v>
      </c>
      <c r="E1254" t="s">
        <v>2731</v>
      </c>
      <c r="F1254" t="s">
        <v>45</v>
      </c>
      <c r="G1254" t="s">
        <v>201</v>
      </c>
      <c r="H1254" t="s">
        <v>701</v>
      </c>
      <c r="I1254">
        <v>5.6</v>
      </c>
      <c r="J1254">
        <v>23.2</v>
      </c>
      <c r="K1254">
        <v>0</v>
      </c>
      <c r="L1254" t="s">
        <v>27</v>
      </c>
      <c r="M1254">
        <v>0</v>
      </c>
      <c r="N1254" t="s">
        <v>27</v>
      </c>
      <c r="O1254">
        <v>1</v>
      </c>
      <c r="P1254" t="s">
        <v>289</v>
      </c>
      <c r="Q1254">
        <v>278</v>
      </c>
      <c r="R1254">
        <v>14.22</v>
      </c>
      <c r="S1254">
        <v>0</v>
      </c>
      <c r="T1254">
        <v>0</v>
      </c>
      <c r="U1254" t="s">
        <v>35</v>
      </c>
      <c r="V1254">
        <f t="shared" si="19"/>
        <v>0</v>
      </c>
    </row>
    <row r="1255" spans="1:22" x14ac:dyDescent="0.3">
      <c r="A1255" s="1">
        <v>45614</v>
      </c>
      <c r="B1255" s="2">
        <v>0.90017361111111116</v>
      </c>
      <c r="C1255" t="s">
        <v>2732</v>
      </c>
      <c r="D1255" t="s">
        <v>22</v>
      </c>
      <c r="E1255" t="s">
        <v>2733</v>
      </c>
      <c r="F1255" t="s">
        <v>45</v>
      </c>
      <c r="G1255" t="s">
        <v>160</v>
      </c>
      <c r="H1255" t="s">
        <v>701</v>
      </c>
      <c r="I1255">
        <v>0</v>
      </c>
      <c r="J1255">
        <v>0</v>
      </c>
      <c r="K1255">
        <v>0</v>
      </c>
      <c r="L1255" t="s">
        <v>27</v>
      </c>
      <c r="M1255">
        <v>0</v>
      </c>
      <c r="N1255" t="s">
        <v>27</v>
      </c>
      <c r="O1255">
        <v>0</v>
      </c>
      <c r="P1255" t="s">
        <v>27</v>
      </c>
      <c r="Q1255">
        <v>0</v>
      </c>
      <c r="R1255">
        <v>0</v>
      </c>
      <c r="S1255">
        <v>0</v>
      </c>
      <c r="T1255">
        <v>0</v>
      </c>
      <c r="U1255" t="s">
        <v>27</v>
      </c>
      <c r="V1255">
        <f t="shared" si="19"/>
        <v>0</v>
      </c>
    </row>
    <row r="1256" spans="1:22" hidden="1" x14ac:dyDescent="0.3">
      <c r="A1256" s="1">
        <v>45365</v>
      </c>
      <c r="B1256" s="2">
        <v>0.47215277777777775</v>
      </c>
      <c r="C1256" t="s">
        <v>2734</v>
      </c>
      <c r="D1256" t="s">
        <v>37</v>
      </c>
      <c r="E1256" t="s">
        <v>2735</v>
      </c>
      <c r="F1256" t="s">
        <v>59</v>
      </c>
      <c r="G1256" t="s">
        <v>352</v>
      </c>
      <c r="H1256" t="s">
        <v>254</v>
      </c>
      <c r="I1256">
        <v>7.2</v>
      </c>
      <c r="J1256">
        <v>42.1</v>
      </c>
      <c r="L1256" t="s">
        <v>27</v>
      </c>
      <c r="N1256" t="s">
        <v>27</v>
      </c>
      <c r="P1256" t="s">
        <v>27</v>
      </c>
      <c r="Q1256">
        <v>491</v>
      </c>
      <c r="R1256">
        <v>10.77</v>
      </c>
      <c r="S1256">
        <v>4.2</v>
      </c>
      <c r="T1256">
        <v>4.3</v>
      </c>
      <c r="U1256" t="s">
        <v>35</v>
      </c>
      <c r="V1256">
        <f t="shared" si="19"/>
        <v>0</v>
      </c>
    </row>
    <row r="1257" spans="1:22" hidden="1" x14ac:dyDescent="0.3">
      <c r="A1257" s="1">
        <v>45301</v>
      </c>
      <c r="B1257" s="2">
        <v>0.76840277777777777</v>
      </c>
      <c r="C1257" t="s">
        <v>2736</v>
      </c>
      <c r="D1257" t="s">
        <v>37</v>
      </c>
      <c r="E1257" t="s">
        <v>2737</v>
      </c>
      <c r="F1257" t="s">
        <v>39</v>
      </c>
      <c r="G1257" t="s">
        <v>292</v>
      </c>
      <c r="H1257" t="s">
        <v>795</v>
      </c>
      <c r="I1257">
        <v>4.7</v>
      </c>
      <c r="J1257">
        <v>39.700000000000003</v>
      </c>
      <c r="L1257" t="s">
        <v>27</v>
      </c>
      <c r="N1257" t="s">
        <v>27</v>
      </c>
      <c r="P1257" t="s">
        <v>27</v>
      </c>
      <c r="Q1257">
        <v>394</v>
      </c>
      <c r="R1257">
        <v>45.56</v>
      </c>
      <c r="S1257">
        <v>4.7</v>
      </c>
      <c r="T1257">
        <v>4.8</v>
      </c>
      <c r="U1257" t="s">
        <v>75</v>
      </c>
      <c r="V1257">
        <f t="shared" si="19"/>
        <v>0</v>
      </c>
    </row>
    <row r="1258" spans="1:22" x14ac:dyDescent="0.3">
      <c r="A1258" s="1">
        <v>45397</v>
      </c>
      <c r="B1258" s="2">
        <v>0.44859953703703703</v>
      </c>
      <c r="C1258" t="s">
        <v>2738</v>
      </c>
      <c r="D1258" t="s">
        <v>84</v>
      </c>
      <c r="E1258" t="s">
        <v>2739</v>
      </c>
      <c r="F1258" t="s">
        <v>45</v>
      </c>
      <c r="G1258" t="s">
        <v>250</v>
      </c>
      <c r="H1258" t="s">
        <v>180</v>
      </c>
      <c r="I1258">
        <v>9.5</v>
      </c>
      <c r="J1258">
        <v>0</v>
      </c>
      <c r="K1258">
        <v>0</v>
      </c>
      <c r="L1258" t="s">
        <v>27</v>
      </c>
      <c r="M1258">
        <v>1</v>
      </c>
      <c r="N1258" t="s">
        <v>156</v>
      </c>
      <c r="O1258">
        <v>0</v>
      </c>
      <c r="P1258" t="s">
        <v>27</v>
      </c>
      <c r="Q1258">
        <v>0</v>
      </c>
      <c r="R1258">
        <v>0</v>
      </c>
      <c r="S1258">
        <v>0</v>
      </c>
      <c r="T1258">
        <v>0</v>
      </c>
      <c r="U1258" t="s">
        <v>27</v>
      </c>
      <c r="V1258">
        <f t="shared" si="19"/>
        <v>1</v>
      </c>
    </row>
    <row r="1259" spans="1:22" x14ac:dyDescent="0.3">
      <c r="A1259" s="1">
        <v>45310</v>
      </c>
      <c r="B1259" s="2">
        <v>0.82222222222222219</v>
      </c>
      <c r="C1259" t="s">
        <v>2740</v>
      </c>
      <c r="D1259" t="s">
        <v>37</v>
      </c>
      <c r="E1259" t="s">
        <v>2741</v>
      </c>
      <c r="F1259" t="s">
        <v>50</v>
      </c>
      <c r="G1259" t="s">
        <v>93</v>
      </c>
      <c r="H1259" t="s">
        <v>353</v>
      </c>
      <c r="I1259">
        <v>3.8</v>
      </c>
      <c r="J1259">
        <v>15.5</v>
      </c>
      <c r="K1259">
        <v>0</v>
      </c>
      <c r="L1259" t="s">
        <v>27</v>
      </c>
      <c r="M1259">
        <v>0</v>
      </c>
      <c r="N1259" t="s">
        <v>27</v>
      </c>
      <c r="O1259">
        <v>0</v>
      </c>
      <c r="P1259" t="s">
        <v>27</v>
      </c>
      <c r="Q1259">
        <v>325</v>
      </c>
      <c r="R1259">
        <v>34.049999999999997</v>
      </c>
      <c r="S1259">
        <v>4.9000000000000004</v>
      </c>
      <c r="T1259">
        <v>4.5</v>
      </c>
      <c r="U1259" t="s">
        <v>138</v>
      </c>
      <c r="V1259">
        <f t="shared" si="19"/>
        <v>0</v>
      </c>
    </row>
    <row r="1260" spans="1:22" hidden="1" x14ac:dyDescent="0.3">
      <c r="A1260" s="1">
        <v>45544</v>
      </c>
      <c r="B1260" s="2">
        <v>0.41619212962962965</v>
      </c>
      <c r="C1260" t="s">
        <v>2742</v>
      </c>
      <c r="D1260" t="s">
        <v>37</v>
      </c>
      <c r="E1260" t="s">
        <v>2743</v>
      </c>
      <c r="F1260" t="s">
        <v>39</v>
      </c>
      <c r="G1260" t="s">
        <v>364</v>
      </c>
      <c r="H1260" t="s">
        <v>151</v>
      </c>
      <c r="I1260">
        <v>9.1999999999999993</v>
      </c>
      <c r="J1260">
        <v>20.399999999999999</v>
      </c>
      <c r="L1260" t="s">
        <v>27</v>
      </c>
      <c r="N1260" t="s">
        <v>27</v>
      </c>
      <c r="P1260" t="s">
        <v>27</v>
      </c>
      <c r="Q1260">
        <v>956</v>
      </c>
      <c r="R1260">
        <v>7</v>
      </c>
      <c r="S1260">
        <v>4.7</v>
      </c>
      <c r="T1260">
        <v>4.0999999999999996</v>
      </c>
      <c r="U1260" t="s">
        <v>75</v>
      </c>
      <c r="V1260">
        <f t="shared" si="19"/>
        <v>0</v>
      </c>
    </row>
    <row r="1261" spans="1:22" hidden="1" x14ac:dyDescent="0.3">
      <c r="A1261" s="1">
        <v>45364</v>
      </c>
      <c r="B1261" s="2">
        <v>0.51545138888888886</v>
      </c>
      <c r="C1261" t="s">
        <v>2744</v>
      </c>
      <c r="D1261" t="s">
        <v>37</v>
      </c>
      <c r="E1261" t="s">
        <v>2745</v>
      </c>
      <c r="F1261" t="s">
        <v>59</v>
      </c>
      <c r="G1261" t="s">
        <v>208</v>
      </c>
      <c r="H1261" t="s">
        <v>498</v>
      </c>
      <c r="I1261">
        <v>11.3</v>
      </c>
      <c r="J1261">
        <v>31.7</v>
      </c>
      <c r="L1261" t="s">
        <v>27</v>
      </c>
      <c r="N1261" t="s">
        <v>27</v>
      </c>
      <c r="P1261" t="s">
        <v>27</v>
      </c>
      <c r="Q1261">
        <v>214</v>
      </c>
      <c r="R1261">
        <v>18.39</v>
      </c>
      <c r="S1261">
        <v>4.2</v>
      </c>
      <c r="T1261">
        <v>4.2</v>
      </c>
      <c r="U1261" t="s">
        <v>35</v>
      </c>
      <c r="V1261">
        <f t="shared" si="19"/>
        <v>0</v>
      </c>
    </row>
    <row r="1262" spans="1:22" hidden="1" x14ac:dyDescent="0.3">
      <c r="A1262" s="1">
        <v>45336</v>
      </c>
      <c r="B1262" s="2">
        <v>0.44896990740740739</v>
      </c>
      <c r="C1262" t="s">
        <v>2746</v>
      </c>
      <c r="D1262" t="s">
        <v>37</v>
      </c>
      <c r="E1262" t="s">
        <v>2747</v>
      </c>
      <c r="F1262" t="s">
        <v>39</v>
      </c>
      <c r="G1262" t="s">
        <v>229</v>
      </c>
      <c r="H1262" t="s">
        <v>114</v>
      </c>
      <c r="I1262">
        <v>11</v>
      </c>
      <c r="J1262">
        <v>37.700000000000003</v>
      </c>
      <c r="L1262" t="s">
        <v>27</v>
      </c>
      <c r="N1262" t="s">
        <v>27</v>
      </c>
      <c r="P1262" t="s">
        <v>27</v>
      </c>
      <c r="Q1262">
        <v>352</v>
      </c>
      <c r="R1262">
        <v>2.65</v>
      </c>
      <c r="S1262">
        <v>4.3</v>
      </c>
      <c r="T1262">
        <v>4.2</v>
      </c>
      <c r="U1262" t="s">
        <v>42</v>
      </c>
      <c r="V1262">
        <f t="shared" si="19"/>
        <v>0</v>
      </c>
    </row>
    <row r="1263" spans="1:22" hidden="1" x14ac:dyDescent="0.3">
      <c r="A1263" s="1">
        <v>45490</v>
      </c>
      <c r="B1263" s="2">
        <v>0.42322916666666666</v>
      </c>
      <c r="C1263" t="s">
        <v>2748</v>
      </c>
      <c r="D1263" t="s">
        <v>37</v>
      </c>
      <c r="E1263" t="s">
        <v>2749</v>
      </c>
      <c r="F1263" t="s">
        <v>31</v>
      </c>
      <c r="G1263" t="s">
        <v>949</v>
      </c>
      <c r="H1263" t="s">
        <v>498</v>
      </c>
      <c r="I1263">
        <v>8.8000000000000007</v>
      </c>
      <c r="J1263">
        <v>39.200000000000003</v>
      </c>
      <c r="L1263" t="s">
        <v>27</v>
      </c>
      <c r="N1263" t="s">
        <v>27</v>
      </c>
      <c r="P1263" t="s">
        <v>27</v>
      </c>
      <c r="Q1263">
        <v>561</v>
      </c>
      <c r="R1263">
        <v>7.47</v>
      </c>
      <c r="S1263">
        <v>4.5999999999999996</v>
      </c>
      <c r="T1263">
        <v>4</v>
      </c>
      <c r="U1263" t="s">
        <v>35</v>
      </c>
      <c r="V1263">
        <f t="shared" si="19"/>
        <v>0</v>
      </c>
    </row>
    <row r="1264" spans="1:22" hidden="1" x14ac:dyDescent="0.3">
      <c r="A1264" s="1">
        <v>45362</v>
      </c>
      <c r="B1264" s="2">
        <v>0.71146990740740745</v>
      </c>
      <c r="C1264" t="s">
        <v>2750</v>
      </c>
      <c r="D1264" t="s">
        <v>37</v>
      </c>
      <c r="E1264" t="s">
        <v>2751</v>
      </c>
      <c r="F1264" t="s">
        <v>59</v>
      </c>
      <c r="G1264" t="s">
        <v>283</v>
      </c>
      <c r="H1264" t="s">
        <v>254</v>
      </c>
      <c r="I1264">
        <v>5</v>
      </c>
      <c r="J1264">
        <v>37.1</v>
      </c>
      <c r="L1264" t="s">
        <v>27</v>
      </c>
      <c r="N1264" t="s">
        <v>27</v>
      </c>
      <c r="P1264" t="s">
        <v>27</v>
      </c>
      <c r="Q1264">
        <v>109</v>
      </c>
      <c r="R1264">
        <v>49.32</v>
      </c>
      <c r="S1264">
        <v>4.2</v>
      </c>
      <c r="T1264">
        <v>4.8</v>
      </c>
      <c r="U1264" t="s">
        <v>98</v>
      </c>
      <c r="V1264">
        <f t="shared" si="19"/>
        <v>0</v>
      </c>
    </row>
    <row r="1265" spans="1:22" hidden="1" x14ac:dyDescent="0.3">
      <c r="A1265" s="1">
        <v>45395</v>
      </c>
      <c r="B1265" s="2">
        <v>0.85758101851851853</v>
      </c>
      <c r="C1265" t="s">
        <v>2752</v>
      </c>
      <c r="D1265" t="s">
        <v>37</v>
      </c>
      <c r="E1265" t="s">
        <v>2753</v>
      </c>
      <c r="F1265" t="s">
        <v>59</v>
      </c>
      <c r="G1265" t="s">
        <v>26</v>
      </c>
      <c r="H1265" t="s">
        <v>417</v>
      </c>
      <c r="I1265">
        <v>2.7</v>
      </c>
      <c r="J1265">
        <v>42.3</v>
      </c>
      <c r="L1265" t="s">
        <v>27</v>
      </c>
      <c r="N1265" t="s">
        <v>27</v>
      </c>
      <c r="P1265" t="s">
        <v>27</v>
      </c>
      <c r="Q1265">
        <v>1268</v>
      </c>
      <c r="R1265">
        <v>30.38</v>
      </c>
      <c r="S1265">
        <v>3.9</v>
      </c>
      <c r="T1265">
        <v>3.8</v>
      </c>
      <c r="U1265" t="s">
        <v>98</v>
      </c>
      <c r="V1265">
        <f t="shared" si="19"/>
        <v>0</v>
      </c>
    </row>
    <row r="1266" spans="1:22" x14ac:dyDescent="0.3">
      <c r="A1266" s="1">
        <v>45328</v>
      </c>
      <c r="B1266" s="2">
        <v>0.95879629629629626</v>
      </c>
      <c r="C1266" t="s">
        <v>2754</v>
      </c>
      <c r="D1266" t="s">
        <v>84</v>
      </c>
      <c r="E1266" t="s">
        <v>2755</v>
      </c>
      <c r="F1266" t="s">
        <v>50</v>
      </c>
      <c r="G1266" t="s">
        <v>232</v>
      </c>
      <c r="H1266" t="s">
        <v>141</v>
      </c>
      <c r="I1266">
        <v>4.3</v>
      </c>
      <c r="J1266">
        <v>0</v>
      </c>
      <c r="K1266">
        <v>0</v>
      </c>
      <c r="L1266" t="s">
        <v>27</v>
      </c>
      <c r="M1266">
        <v>1</v>
      </c>
      <c r="N1266" t="s">
        <v>88</v>
      </c>
      <c r="O1266">
        <v>0</v>
      </c>
      <c r="P1266" t="s">
        <v>27</v>
      </c>
      <c r="Q1266">
        <v>0</v>
      </c>
      <c r="R1266">
        <v>0</v>
      </c>
      <c r="S1266">
        <v>0</v>
      </c>
      <c r="T1266">
        <v>0</v>
      </c>
      <c r="U1266" t="s">
        <v>27</v>
      </c>
      <c r="V1266">
        <f t="shared" si="19"/>
        <v>1</v>
      </c>
    </row>
    <row r="1267" spans="1:22" hidden="1" x14ac:dyDescent="0.3">
      <c r="A1267" s="1">
        <v>45464</v>
      </c>
      <c r="B1267" s="2">
        <v>0.8490509259259259</v>
      </c>
      <c r="C1267" t="s">
        <v>2756</v>
      </c>
      <c r="D1267" t="s">
        <v>37</v>
      </c>
      <c r="E1267" t="s">
        <v>2757</v>
      </c>
      <c r="F1267" t="s">
        <v>39</v>
      </c>
      <c r="G1267" t="s">
        <v>480</v>
      </c>
      <c r="H1267" t="s">
        <v>539</v>
      </c>
      <c r="I1267">
        <v>13.7</v>
      </c>
      <c r="J1267">
        <v>18.399999999999999</v>
      </c>
      <c r="L1267" t="s">
        <v>27</v>
      </c>
      <c r="N1267" t="s">
        <v>27</v>
      </c>
      <c r="P1267" t="s">
        <v>27</v>
      </c>
      <c r="Q1267">
        <v>83</v>
      </c>
      <c r="R1267">
        <v>39.83</v>
      </c>
      <c r="S1267">
        <v>4.0999999999999996</v>
      </c>
      <c r="T1267">
        <v>4.3</v>
      </c>
      <c r="U1267" t="s">
        <v>75</v>
      </c>
      <c r="V1267">
        <f t="shared" si="19"/>
        <v>0</v>
      </c>
    </row>
    <row r="1268" spans="1:22" hidden="1" x14ac:dyDescent="0.3">
      <c r="A1268" s="1">
        <v>45618</v>
      </c>
      <c r="B1268" s="2">
        <v>0.27414351851851854</v>
      </c>
      <c r="C1268" t="s">
        <v>2758</v>
      </c>
      <c r="D1268" t="s">
        <v>22</v>
      </c>
      <c r="E1268" t="s">
        <v>2759</v>
      </c>
      <c r="F1268" t="s">
        <v>39</v>
      </c>
      <c r="G1268" t="s">
        <v>185</v>
      </c>
      <c r="H1268" t="s">
        <v>222</v>
      </c>
      <c r="L1268" t="s">
        <v>27</v>
      </c>
      <c r="N1268" t="s">
        <v>27</v>
      </c>
      <c r="P1268" t="s">
        <v>27</v>
      </c>
      <c r="U1268" t="s">
        <v>27</v>
      </c>
      <c r="V1268">
        <f t="shared" si="19"/>
        <v>0</v>
      </c>
    </row>
    <row r="1269" spans="1:22" hidden="1" x14ac:dyDescent="0.3">
      <c r="A1269" s="1">
        <v>45300</v>
      </c>
      <c r="B1269" s="2">
        <v>0.99083333333333334</v>
      </c>
      <c r="C1269" t="s">
        <v>2760</v>
      </c>
      <c r="D1269" t="s">
        <v>22</v>
      </c>
      <c r="E1269" t="s">
        <v>2761</v>
      </c>
      <c r="F1269" t="s">
        <v>59</v>
      </c>
      <c r="G1269" t="s">
        <v>640</v>
      </c>
      <c r="H1269" t="s">
        <v>264</v>
      </c>
      <c r="L1269" t="s">
        <v>27</v>
      </c>
      <c r="N1269" t="s">
        <v>27</v>
      </c>
      <c r="P1269" t="s">
        <v>27</v>
      </c>
      <c r="U1269" t="s">
        <v>27</v>
      </c>
      <c r="V1269">
        <f t="shared" si="19"/>
        <v>0</v>
      </c>
    </row>
    <row r="1270" spans="1:22" x14ac:dyDescent="0.3">
      <c r="A1270" s="1">
        <v>45604</v>
      </c>
      <c r="B1270" s="2">
        <v>0.77322916666666663</v>
      </c>
      <c r="C1270" t="s">
        <v>2762</v>
      </c>
      <c r="D1270" t="s">
        <v>37</v>
      </c>
      <c r="E1270" t="s">
        <v>2763</v>
      </c>
      <c r="F1270" t="s">
        <v>50</v>
      </c>
      <c r="G1270" t="s">
        <v>25</v>
      </c>
      <c r="H1270" t="s">
        <v>97</v>
      </c>
      <c r="I1270">
        <v>12.6</v>
      </c>
      <c r="J1270">
        <v>17.7</v>
      </c>
      <c r="K1270">
        <v>0</v>
      </c>
      <c r="L1270" t="s">
        <v>27</v>
      </c>
      <c r="M1270">
        <v>0</v>
      </c>
      <c r="N1270" t="s">
        <v>27</v>
      </c>
      <c r="O1270">
        <v>0</v>
      </c>
      <c r="P1270" t="s">
        <v>27</v>
      </c>
      <c r="Q1270">
        <v>300</v>
      </c>
      <c r="R1270">
        <v>36.450000000000003</v>
      </c>
      <c r="S1270">
        <v>4.9000000000000004</v>
      </c>
      <c r="T1270">
        <v>4.5999999999999996</v>
      </c>
      <c r="U1270" t="s">
        <v>42</v>
      </c>
      <c r="V1270">
        <f t="shared" si="19"/>
        <v>0</v>
      </c>
    </row>
    <row r="1271" spans="1:22" hidden="1" x14ac:dyDescent="0.3">
      <c r="A1271" s="1">
        <v>45447</v>
      </c>
      <c r="B1271" s="2">
        <v>0.99184027777777772</v>
      </c>
      <c r="C1271" t="s">
        <v>2764</v>
      </c>
      <c r="D1271" t="s">
        <v>84</v>
      </c>
      <c r="E1271" t="s">
        <v>2765</v>
      </c>
      <c r="F1271" t="s">
        <v>39</v>
      </c>
      <c r="G1271" t="s">
        <v>254</v>
      </c>
      <c r="H1271" t="s">
        <v>194</v>
      </c>
      <c r="I1271">
        <v>8.6999999999999993</v>
      </c>
      <c r="L1271" t="s">
        <v>27</v>
      </c>
      <c r="M1271">
        <v>1</v>
      </c>
      <c r="N1271" t="s">
        <v>324</v>
      </c>
      <c r="P1271" t="s">
        <v>27</v>
      </c>
      <c r="U1271" t="s">
        <v>27</v>
      </c>
      <c r="V1271">
        <f t="shared" si="19"/>
        <v>1</v>
      </c>
    </row>
    <row r="1272" spans="1:22" hidden="1" x14ac:dyDescent="0.3">
      <c r="A1272" s="1">
        <v>45555</v>
      </c>
      <c r="B1272" s="2">
        <v>0.16818287037037036</v>
      </c>
      <c r="C1272" t="s">
        <v>2766</v>
      </c>
      <c r="D1272" t="s">
        <v>84</v>
      </c>
      <c r="E1272" t="s">
        <v>2767</v>
      </c>
      <c r="F1272" t="s">
        <v>59</v>
      </c>
      <c r="G1272" t="s">
        <v>242</v>
      </c>
      <c r="H1272" t="s">
        <v>399</v>
      </c>
      <c r="I1272">
        <v>3.3</v>
      </c>
      <c r="L1272" t="s">
        <v>27</v>
      </c>
      <c r="M1272">
        <v>1</v>
      </c>
      <c r="N1272" t="s">
        <v>105</v>
      </c>
      <c r="P1272" t="s">
        <v>27</v>
      </c>
      <c r="U1272" t="s">
        <v>27</v>
      </c>
      <c r="V1272">
        <f t="shared" si="19"/>
        <v>1</v>
      </c>
    </row>
    <row r="1273" spans="1:22" hidden="1" x14ac:dyDescent="0.3">
      <c r="A1273" s="1">
        <v>45458</v>
      </c>
      <c r="B1273" s="2">
        <v>0.35906250000000001</v>
      </c>
      <c r="C1273" t="s">
        <v>2768</v>
      </c>
      <c r="D1273" t="s">
        <v>107</v>
      </c>
      <c r="E1273" t="s">
        <v>2769</v>
      </c>
      <c r="F1273" t="s">
        <v>39</v>
      </c>
      <c r="G1273" t="s">
        <v>485</v>
      </c>
      <c r="H1273" t="s">
        <v>129</v>
      </c>
      <c r="I1273">
        <v>8.4</v>
      </c>
      <c r="K1273">
        <v>1</v>
      </c>
      <c r="L1273" t="s">
        <v>407</v>
      </c>
      <c r="N1273" t="s">
        <v>27</v>
      </c>
      <c r="P1273" t="s">
        <v>27</v>
      </c>
      <c r="U1273" t="s">
        <v>27</v>
      </c>
      <c r="V1273">
        <f t="shared" si="19"/>
        <v>1</v>
      </c>
    </row>
    <row r="1274" spans="1:22" x14ac:dyDescent="0.3">
      <c r="A1274" s="1">
        <v>45433</v>
      </c>
      <c r="B1274" s="2">
        <v>0.52762731481481484</v>
      </c>
      <c r="C1274" t="s">
        <v>2770</v>
      </c>
      <c r="D1274" t="s">
        <v>84</v>
      </c>
      <c r="E1274" t="s">
        <v>2771</v>
      </c>
      <c r="F1274" t="s">
        <v>50</v>
      </c>
      <c r="G1274" t="s">
        <v>370</v>
      </c>
      <c r="H1274" t="s">
        <v>94</v>
      </c>
      <c r="I1274">
        <v>4.9000000000000004</v>
      </c>
      <c r="J1274">
        <v>0</v>
      </c>
      <c r="K1274">
        <v>0</v>
      </c>
      <c r="L1274" t="s">
        <v>27</v>
      </c>
      <c r="M1274">
        <v>1</v>
      </c>
      <c r="N1274" t="s">
        <v>105</v>
      </c>
      <c r="O1274">
        <v>0</v>
      </c>
      <c r="P1274" t="s">
        <v>27</v>
      </c>
      <c r="Q1274">
        <v>0</v>
      </c>
      <c r="R1274">
        <v>0</v>
      </c>
      <c r="S1274">
        <v>0</v>
      </c>
      <c r="T1274">
        <v>0</v>
      </c>
      <c r="U1274" t="s">
        <v>27</v>
      </c>
      <c r="V1274">
        <f t="shared" si="19"/>
        <v>1</v>
      </c>
    </row>
    <row r="1275" spans="1:22" hidden="1" x14ac:dyDescent="0.3">
      <c r="A1275" s="1">
        <v>45523</v>
      </c>
      <c r="B1275" s="2">
        <v>0.67254629629629625</v>
      </c>
      <c r="C1275" t="s">
        <v>2772</v>
      </c>
      <c r="D1275" t="s">
        <v>37</v>
      </c>
      <c r="E1275" t="s">
        <v>2773</v>
      </c>
      <c r="F1275" t="s">
        <v>59</v>
      </c>
      <c r="G1275" t="s">
        <v>33</v>
      </c>
      <c r="H1275" t="s">
        <v>180</v>
      </c>
      <c r="I1275">
        <v>7.7</v>
      </c>
      <c r="J1275">
        <v>43.8</v>
      </c>
      <c r="L1275" t="s">
        <v>27</v>
      </c>
      <c r="N1275" t="s">
        <v>27</v>
      </c>
      <c r="P1275" t="s">
        <v>27</v>
      </c>
      <c r="Q1275">
        <v>275</v>
      </c>
      <c r="R1275">
        <v>23.54</v>
      </c>
      <c r="S1275">
        <v>4.5999999999999996</v>
      </c>
      <c r="T1275">
        <v>3.7</v>
      </c>
      <c r="U1275" t="s">
        <v>75</v>
      </c>
      <c r="V1275">
        <f t="shared" si="19"/>
        <v>0</v>
      </c>
    </row>
    <row r="1276" spans="1:22" hidden="1" x14ac:dyDescent="0.3">
      <c r="A1276" s="1">
        <v>45455</v>
      </c>
      <c r="B1276" s="2">
        <v>0.44657407407407407</v>
      </c>
      <c r="C1276" t="s">
        <v>2774</v>
      </c>
      <c r="D1276" t="s">
        <v>107</v>
      </c>
      <c r="E1276" t="s">
        <v>2775</v>
      </c>
      <c r="F1276" t="s">
        <v>39</v>
      </c>
      <c r="G1276" t="s">
        <v>56</v>
      </c>
      <c r="H1276" t="s">
        <v>222</v>
      </c>
      <c r="I1276">
        <v>16.8</v>
      </c>
      <c r="K1276">
        <v>1</v>
      </c>
      <c r="L1276" t="s">
        <v>211</v>
      </c>
      <c r="N1276" t="s">
        <v>27</v>
      </c>
      <c r="P1276" t="s">
        <v>27</v>
      </c>
      <c r="U1276" t="s">
        <v>27</v>
      </c>
      <c r="V1276">
        <f t="shared" si="19"/>
        <v>1</v>
      </c>
    </row>
    <row r="1277" spans="1:22" hidden="1" x14ac:dyDescent="0.3">
      <c r="A1277" s="1">
        <v>45641</v>
      </c>
      <c r="B1277" s="2">
        <v>0.81657407407407412</v>
      </c>
      <c r="C1277" t="s">
        <v>2776</v>
      </c>
      <c r="D1277" t="s">
        <v>107</v>
      </c>
      <c r="E1277" t="s">
        <v>2777</v>
      </c>
      <c r="F1277" t="s">
        <v>31</v>
      </c>
      <c r="G1277" t="s">
        <v>232</v>
      </c>
      <c r="H1277" t="s">
        <v>572</v>
      </c>
      <c r="I1277">
        <v>8.9</v>
      </c>
      <c r="K1277">
        <v>1</v>
      </c>
      <c r="L1277" t="s">
        <v>407</v>
      </c>
      <c r="N1277" t="s">
        <v>27</v>
      </c>
      <c r="P1277" t="s">
        <v>27</v>
      </c>
      <c r="U1277" t="s">
        <v>27</v>
      </c>
      <c r="V1277">
        <f t="shared" si="19"/>
        <v>1</v>
      </c>
    </row>
    <row r="1278" spans="1:22" hidden="1" x14ac:dyDescent="0.3">
      <c r="A1278" s="1">
        <v>45507</v>
      </c>
      <c r="B1278" s="2">
        <v>0.81951388888888888</v>
      </c>
      <c r="C1278" t="s">
        <v>2778</v>
      </c>
      <c r="D1278" t="s">
        <v>37</v>
      </c>
      <c r="E1278" t="s">
        <v>2779</v>
      </c>
      <c r="F1278" t="s">
        <v>39</v>
      </c>
      <c r="G1278" t="s">
        <v>118</v>
      </c>
      <c r="H1278" t="s">
        <v>302</v>
      </c>
      <c r="I1278">
        <v>6.1</v>
      </c>
      <c r="J1278">
        <v>44.7</v>
      </c>
      <c r="L1278" t="s">
        <v>27</v>
      </c>
      <c r="N1278" t="s">
        <v>27</v>
      </c>
      <c r="P1278" t="s">
        <v>27</v>
      </c>
      <c r="Q1278">
        <v>557</v>
      </c>
      <c r="R1278">
        <v>26.49</v>
      </c>
      <c r="S1278">
        <v>4.5</v>
      </c>
      <c r="T1278">
        <v>5</v>
      </c>
      <c r="U1278" t="s">
        <v>42</v>
      </c>
      <c r="V1278">
        <f t="shared" si="19"/>
        <v>0</v>
      </c>
    </row>
    <row r="1279" spans="1:22" hidden="1" x14ac:dyDescent="0.3">
      <c r="A1279" s="1">
        <v>45369</v>
      </c>
      <c r="B1279" s="2">
        <v>0.74417824074074079</v>
      </c>
      <c r="C1279" t="s">
        <v>2780</v>
      </c>
      <c r="D1279" t="s">
        <v>22</v>
      </c>
      <c r="E1279" t="s">
        <v>2781</v>
      </c>
      <c r="F1279" t="s">
        <v>31</v>
      </c>
      <c r="G1279" t="s">
        <v>701</v>
      </c>
      <c r="H1279" t="s">
        <v>378</v>
      </c>
      <c r="L1279" t="s">
        <v>27</v>
      </c>
      <c r="N1279" t="s">
        <v>27</v>
      </c>
      <c r="P1279" t="s">
        <v>27</v>
      </c>
      <c r="U1279" t="s">
        <v>27</v>
      </c>
      <c r="V1279">
        <f t="shared" si="19"/>
        <v>0</v>
      </c>
    </row>
    <row r="1280" spans="1:22" x14ac:dyDescent="0.3">
      <c r="A1280" s="1">
        <v>45506</v>
      </c>
      <c r="B1280" s="2">
        <v>0.72381944444444446</v>
      </c>
      <c r="C1280" t="s">
        <v>2782</v>
      </c>
      <c r="D1280" t="s">
        <v>37</v>
      </c>
      <c r="E1280" t="s">
        <v>2783</v>
      </c>
      <c r="F1280" t="s">
        <v>50</v>
      </c>
      <c r="G1280" t="s">
        <v>72</v>
      </c>
      <c r="H1280" t="s">
        <v>144</v>
      </c>
      <c r="I1280">
        <v>7.4</v>
      </c>
      <c r="J1280">
        <v>35.200000000000003</v>
      </c>
      <c r="K1280">
        <v>0</v>
      </c>
      <c r="L1280" t="s">
        <v>27</v>
      </c>
      <c r="M1280">
        <v>0</v>
      </c>
      <c r="N1280" t="s">
        <v>27</v>
      </c>
      <c r="O1280">
        <v>0</v>
      </c>
      <c r="P1280" t="s">
        <v>27</v>
      </c>
      <c r="Q1280">
        <v>919</v>
      </c>
      <c r="R1280">
        <v>2.14</v>
      </c>
      <c r="S1280">
        <v>3.8</v>
      </c>
      <c r="T1280">
        <v>4.5999999999999996</v>
      </c>
      <c r="U1280" t="s">
        <v>75</v>
      </c>
      <c r="V1280">
        <f t="shared" si="19"/>
        <v>0</v>
      </c>
    </row>
    <row r="1281" spans="1:22" hidden="1" x14ac:dyDescent="0.3">
      <c r="A1281" s="1">
        <v>45591</v>
      </c>
      <c r="B1281" s="2">
        <v>0.69792824074074078</v>
      </c>
      <c r="C1281" t="s">
        <v>2784</v>
      </c>
      <c r="D1281" t="s">
        <v>84</v>
      </c>
      <c r="E1281" t="s">
        <v>2785</v>
      </c>
      <c r="F1281" t="s">
        <v>135</v>
      </c>
      <c r="G1281" t="s">
        <v>809</v>
      </c>
      <c r="H1281" t="s">
        <v>47</v>
      </c>
      <c r="I1281">
        <v>8.9</v>
      </c>
      <c r="L1281" t="s">
        <v>27</v>
      </c>
      <c r="M1281">
        <v>1</v>
      </c>
      <c r="N1281" t="s">
        <v>105</v>
      </c>
      <c r="P1281" t="s">
        <v>27</v>
      </c>
      <c r="U1281" t="s">
        <v>27</v>
      </c>
      <c r="V1281">
        <f t="shared" si="19"/>
        <v>1</v>
      </c>
    </row>
    <row r="1282" spans="1:22" hidden="1" x14ac:dyDescent="0.3">
      <c r="A1282" s="1">
        <v>45423</v>
      </c>
      <c r="B1282" s="2">
        <v>0.80074074074074075</v>
      </c>
      <c r="C1282" t="s">
        <v>2786</v>
      </c>
      <c r="D1282" t="s">
        <v>84</v>
      </c>
      <c r="E1282" t="s">
        <v>2787</v>
      </c>
      <c r="F1282" t="s">
        <v>59</v>
      </c>
      <c r="G1282" t="s">
        <v>726</v>
      </c>
      <c r="H1282" t="s">
        <v>61</v>
      </c>
      <c r="I1282">
        <v>3.1</v>
      </c>
      <c r="L1282" t="s">
        <v>27</v>
      </c>
      <c r="M1282">
        <v>1</v>
      </c>
      <c r="N1282" t="s">
        <v>156</v>
      </c>
      <c r="P1282" t="s">
        <v>27</v>
      </c>
      <c r="U1282" t="s">
        <v>27</v>
      </c>
      <c r="V1282">
        <f t="shared" ref="V1282:V1345" si="20">SUM(K1282,M1282)</f>
        <v>1</v>
      </c>
    </row>
    <row r="1283" spans="1:22" hidden="1" x14ac:dyDescent="0.3">
      <c r="A1283" s="1">
        <v>45496</v>
      </c>
      <c r="B1283" s="2">
        <v>0.76504629629629628</v>
      </c>
      <c r="C1283" t="s">
        <v>2788</v>
      </c>
      <c r="D1283" t="s">
        <v>37</v>
      </c>
      <c r="E1283" t="s">
        <v>2789</v>
      </c>
      <c r="F1283" t="s">
        <v>59</v>
      </c>
      <c r="G1283" t="s">
        <v>232</v>
      </c>
      <c r="H1283" t="s">
        <v>572</v>
      </c>
      <c r="I1283">
        <v>14.9</v>
      </c>
      <c r="J1283">
        <v>30.5</v>
      </c>
      <c r="L1283" t="s">
        <v>27</v>
      </c>
      <c r="N1283" t="s">
        <v>27</v>
      </c>
      <c r="P1283" t="s">
        <v>27</v>
      </c>
      <c r="Q1283">
        <v>135</v>
      </c>
      <c r="R1283">
        <v>43.35</v>
      </c>
      <c r="S1283">
        <v>4.2</v>
      </c>
      <c r="T1283">
        <v>4.5999999999999996</v>
      </c>
      <c r="U1283" t="s">
        <v>35</v>
      </c>
      <c r="V1283">
        <f t="shared" si="20"/>
        <v>0</v>
      </c>
    </row>
    <row r="1284" spans="1:22" hidden="1" x14ac:dyDescent="0.3">
      <c r="A1284" s="1">
        <v>45440</v>
      </c>
      <c r="B1284" s="2">
        <v>0.72059027777777773</v>
      </c>
      <c r="C1284" t="s">
        <v>2790</v>
      </c>
      <c r="D1284" t="s">
        <v>29</v>
      </c>
      <c r="E1284" t="s">
        <v>2791</v>
      </c>
      <c r="F1284" t="s">
        <v>24</v>
      </c>
      <c r="G1284" t="s">
        <v>283</v>
      </c>
      <c r="H1284" t="s">
        <v>145</v>
      </c>
      <c r="I1284">
        <v>5.0999999999999996</v>
      </c>
      <c r="J1284">
        <v>25.1</v>
      </c>
      <c r="L1284" t="s">
        <v>27</v>
      </c>
      <c r="N1284" t="s">
        <v>27</v>
      </c>
      <c r="O1284">
        <v>1</v>
      </c>
      <c r="P1284" t="s">
        <v>74</v>
      </c>
      <c r="Q1284">
        <v>191</v>
      </c>
      <c r="R1284">
        <v>13.69</v>
      </c>
      <c r="U1284" t="s">
        <v>98</v>
      </c>
      <c r="V1284">
        <f t="shared" si="20"/>
        <v>0</v>
      </c>
    </row>
    <row r="1285" spans="1:22" hidden="1" x14ac:dyDescent="0.3">
      <c r="A1285" s="1">
        <v>45644</v>
      </c>
      <c r="B1285" s="2">
        <v>0.49439814814814814</v>
      </c>
      <c r="C1285" t="s">
        <v>2792</v>
      </c>
      <c r="D1285" t="s">
        <v>84</v>
      </c>
      <c r="E1285" t="s">
        <v>2793</v>
      </c>
      <c r="F1285" t="s">
        <v>31</v>
      </c>
      <c r="G1285" t="s">
        <v>476</v>
      </c>
      <c r="H1285" t="s">
        <v>219</v>
      </c>
      <c r="I1285">
        <v>3.8</v>
      </c>
      <c r="L1285" t="s">
        <v>27</v>
      </c>
      <c r="M1285">
        <v>1</v>
      </c>
      <c r="N1285" t="s">
        <v>88</v>
      </c>
      <c r="P1285" t="s">
        <v>27</v>
      </c>
      <c r="U1285" t="s">
        <v>27</v>
      </c>
      <c r="V1285">
        <f t="shared" si="20"/>
        <v>1</v>
      </c>
    </row>
    <row r="1286" spans="1:22" hidden="1" x14ac:dyDescent="0.3">
      <c r="A1286" s="1">
        <v>45654</v>
      </c>
      <c r="B1286" s="2">
        <v>0.39831018518518518</v>
      </c>
      <c r="C1286" t="s">
        <v>2794</v>
      </c>
      <c r="D1286" t="s">
        <v>37</v>
      </c>
      <c r="E1286" t="s">
        <v>2795</v>
      </c>
      <c r="F1286" t="s">
        <v>135</v>
      </c>
      <c r="G1286" t="s">
        <v>144</v>
      </c>
      <c r="H1286" t="s">
        <v>572</v>
      </c>
      <c r="I1286">
        <v>10.8</v>
      </c>
      <c r="J1286">
        <v>24.9</v>
      </c>
      <c r="L1286" t="s">
        <v>27</v>
      </c>
      <c r="N1286" t="s">
        <v>27</v>
      </c>
      <c r="P1286" t="s">
        <v>27</v>
      </c>
      <c r="Q1286">
        <v>1052</v>
      </c>
      <c r="R1286">
        <v>37.619999999999997</v>
      </c>
      <c r="S1286">
        <v>4.2</v>
      </c>
      <c r="T1286">
        <v>4.2</v>
      </c>
      <c r="U1286" t="s">
        <v>98</v>
      </c>
      <c r="V1286">
        <f t="shared" si="20"/>
        <v>0</v>
      </c>
    </row>
    <row r="1287" spans="1:22" x14ac:dyDescent="0.3">
      <c r="A1287" s="1">
        <v>45482</v>
      </c>
      <c r="B1287" s="2">
        <v>0.71796296296296291</v>
      </c>
      <c r="C1287" t="s">
        <v>2796</v>
      </c>
      <c r="D1287" t="s">
        <v>37</v>
      </c>
      <c r="E1287" t="s">
        <v>2797</v>
      </c>
      <c r="F1287" t="s">
        <v>50</v>
      </c>
      <c r="G1287" t="s">
        <v>52</v>
      </c>
      <c r="H1287" t="s">
        <v>97</v>
      </c>
      <c r="I1287">
        <v>9.1999999999999993</v>
      </c>
      <c r="J1287">
        <v>37.9</v>
      </c>
      <c r="K1287">
        <v>0</v>
      </c>
      <c r="L1287" t="s">
        <v>27</v>
      </c>
      <c r="M1287">
        <v>0</v>
      </c>
      <c r="N1287" t="s">
        <v>27</v>
      </c>
      <c r="O1287">
        <v>0</v>
      </c>
      <c r="P1287" t="s">
        <v>27</v>
      </c>
      <c r="Q1287">
        <v>484</v>
      </c>
      <c r="R1287">
        <v>31.48</v>
      </c>
      <c r="S1287">
        <v>3.7</v>
      </c>
      <c r="T1287">
        <v>4.3</v>
      </c>
      <c r="U1287" t="s">
        <v>138</v>
      </c>
      <c r="V1287">
        <f t="shared" si="20"/>
        <v>0</v>
      </c>
    </row>
    <row r="1288" spans="1:22" hidden="1" x14ac:dyDescent="0.3">
      <c r="A1288" s="1">
        <v>45374</v>
      </c>
      <c r="B1288" s="2">
        <v>0.687962962962963</v>
      </c>
      <c r="C1288" t="s">
        <v>2798</v>
      </c>
      <c r="D1288" t="s">
        <v>37</v>
      </c>
      <c r="E1288" t="s">
        <v>2799</v>
      </c>
      <c r="F1288" t="s">
        <v>39</v>
      </c>
      <c r="G1288" t="s">
        <v>173</v>
      </c>
      <c r="H1288" t="s">
        <v>394</v>
      </c>
      <c r="I1288">
        <v>6.1</v>
      </c>
      <c r="J1288">
        <v>30</v>
      </c>
      <c r="L1288" t="s">
        <v>27</v>
      </c>
      <c r="N1288" t="s">
        <v>27</v>
      </c>
      <c r="P1288" t="s">
        <v>27</v>
      </c>
      <c r="Q1288">
        <v>849</v>
      </c>
      <c r="R1288">
        <v>34.049999999999997</v>
      </c>
      <c r="S1288">
        <v>4.3</v>
      </c>
      <c r="T1288">
        <v>5</v>
      </c>
      <c r="U1288" t="s">
        <v>75</v>
      </c>
      <c r="V1288">
        <f t="shared" si="20"/>
        <v>0</v>
      </c>
    </row>
    <row r="1289" spans="1:22" x14ac:dyDescent="0.3">
      <c r="A1289" s="1">
        <v>45373</v>
      </c>
      <c r="B1289" s="2">
        <v>0.76398148148148148</v>
      </c>
      <c r="C1289" t="s">
        <v>2800</v>
      </c>
      <c r="D1289" t="s">
        <v>37</v>
      </c>
      <c r="E1289" t="s">
        <v>2801</v>
      </c>
      <c r="F1289" t="s">
        <v>45</v>
      </c>
      <c r="G1289" t="s">
        <v>518</v>
      </c>
      <c r="H1289" t="s">
        <v>126</v>
      </c>
      <c r="I1289">
        <v>5.6</v>
      </c>
      <c r="J1289">
        <v>21.3</v>
      </c>
      <c r="K1289">
        <v>0</v>
      </c>
      <c r="L1289" t="s">
        <v>27</v>
      </c>
      <c r="M1289">
        <v>0</v>
      </c>
      <c r="N1289" t="s">
        <v>27</v>
      </c>
      <c r="O1289">
        <v>0</v>
      </c>
      <c r="P1289" t="s">
        <v>27</v>
      </c>
      <c r="Q1289">
        <v>407</v>
      </c>
      <c r="R1289">
        <v>14.91</v>
      </c>
      <c r="S1289">
        <v>4.4000000000000004</v>
      </c>
      <c r="T1289">
        <v>4.5999999999999996</v>
      </c>
      <c r="U1289" t="s">
        <v>35</v>
      </c>
      <c r="V1289">
        <f t="shared" si="20"/>
        <v>0</v>
      </c>
    </row>
    <row r="1290" spans="1:22" hidden="1" x14ac:dyDescent="0.3">
      <c r="A1290" s="1">
        <v>45368</v>
      </c>
      <c r="B1290" s="2">
        <v>0.90254629629629635</v>
      </c>
      <c r="C1290" t="s">
        <v>2802</v>
      </c>
      <c r="D1290" t="s">
        <v>37</v>
      </c>
      <c r="E1290" t="s">
        <v>2803</v>
      </c>
      <c r="F1290" t="s">
        <v>39</v>
      </c>
      <c r="G1290" t="s">
        <v>277</v>
      </c>
      <c r="H1290" t="s">
        <v>109</v>
      </c>
      <c r="I1290">
        <v>2.6</v>
      </c>
      <c r="J1290">
        <v>28</v>
      </c>
      <c r="L1290" t="s">
        <v>27</v>
      </c>
      <c r="N1290" t="s">
        <v>27</v>
      </c>
      <c r="P1290" t="s">
        <v>27</v>
      </c>
      <c r="Q1290">
        <v>542</v>
      </c>
      <c r="R1290">
        <v>26.7</v>
      </c>
      <c r="S1290">
        <v>3.8</v>
      </c>
      <c r="T1290">
        <v>4.0999999999999996</v>
      </c>
      <c r="U1290" t="s">
        <v>75</v>
      </c>
      <c r="V1290">
        <f t="shared" si="20"/>
        <v>0</v>
      </c>
    </row>
    <row r="1291" spans="1:22" x14ac:dyDescent="0.3">
      <c r="A1291" s="1">
        <v>45577</v>
      </c>
      <c r="B1291" s="2">
        <v>0.78207175925925931</v>
      </c>
      <c r="C1291" t="s">
        <v>2804</v>
      </c>
      <c r="D1291" t="s">
        <v>37</v>
      </c>
      <c r="E1291" t="s">
        <v>2805</v>
      </c>
      <c r="F1291" t="s">
        <v>45</v>
      </c>
      <c r="G1291" t="s">
        <v>189</v>
      </c>
      <c r="H1291" t="s">
        <v>267</v>
      </c>
      <c r="I1291">
        <v>9.1</v>
      </c>
      <c r="J1291">
        <v>38.1</v>
      </c>
      <c r="K1291">
        <v>0</v>
      </c>
      <c r="L1291" t="s">
        <v>27</v>
      </c>
      <c r="M1291">
        <v>0</v>
      </c>
      <c r="N1291" t="s">
        <v>27</v>
      </c>
      <c r="O1291">
        <v>0</v>
      </c>
      <c r="P1291" t="s">
        <v>27</v>
      </c>
      <c r="Q1291">
        <v>1461</v>
      </c>
      <c r="R1291">
        <v>44.3</v>
      </c>
      <c r="S1291">
        <v>4.4000000000000004</v>
      </c>
      <c r="T1291">
        <v>5</v>
      </c>
      <c r="U1291" t="s">
        <v>75</v>
      </c>
      <c r="V1291">
        <f t="shared" si="20"/>
        <v>0</v>
      </c>
    </row>
    <row r="1292" spans="1:22" hidden="1" x14ac:dyDescent="0.3">
      <c r="A1292" s="1">
        <v>45412</v>
      </c>
      <c r="B1292" s="2">
        <v>0.42162037037037037</v>
      </c>
      <c r="C1292" t="s">
        <v>2806</v>
      </c>
      <c r="D1292" t="s">
        <v>37</v>
      </c>
      <c r="E1292" t="s">
        <v>2807</v>
      </c>
      <c r="F1292" t="s">
        <v>39</v>
      </c>
      <c r="G1292" t="s">
        <v>327</v>
      </c>
      <c r="H1292" t="s">
        <v>319</v>
      </c>
      <c r="I1292">
        <v>12.2</v>
      </c>
      <c r="J1292">
        <v>36.700000000000003</v>
      </c>
      <c r="L1292" t="s">
        <v>27</v>
      </c>
      <c r="N1292" t="s">
        <v>27</v>
      </c>
      <c r="P1292" t="s">
        <v>27</v>
      </c>
      <c r="Q1292">
        <v>298</v>
      </c>
      <c r="R1292">
        <v>31.23</v>
      </c>
      <c r="S1292">
        <v>4.3</v>
      </c>
      <c r="T1292">
        <v>4.7</v>
      </c>
      <c r="U1292" t="s">
        <v>75</v>
      </c>
      <c r="V1292">
        <f t="shared" si="20"/>
        <v>0</v>
      </c>
    </row>
    <row r="1293" spans="1:22" hidden="1" x14ac:dyDescent="0.3">
      <c r="A1293" s="1">
        <v>45324</v>
      </c>
      <c r="B1293" s="2">
        <v>0.74584490740740739</v>
      </c>
      <c r="C1293" t="s">
        <v>2808</v>
      </c>
      <c r="D1293" t="s">
        <v>37</v>
      </c>
      <c r="E1293" t="s">
        <v>2809</v>
      </c>
      <c r="F1293" t="s">
        <v>39</v>
      </c>
      <c r="G1293" t="s">
        <v>189</v>
      </c>
      <c r="H1293" t="s">
        <v>184</v>
      </c>
      <c r="I1293">
        <v>7.4</v>
      </c>
      <c r="J1293">
        <v>33.700000000000003</v>
      </c>
      <c r="L1293" t="s">
        <v>27</v>
      </c>
      <c r="N1293" t="s">
        <v>27</v>
      </c>
      <c r="P1293" t="s">
        <v>27</v>
      </c>
      <c r="Q1293">
        <v>139</v>
      </c>
      <c r="R1293">
        <v>41.91</v>
      </c>
      <c r="S1293">
        <v>4.2</v>
      </c>
      <c r="T1293">
        <v>4.2</v>
      </c>
      <c r="U1293" t="s">
        <v>138</v>
      </c>
      <c r="V1293">
        <f t="shared" si="20"/>
        <v>0</v>
      </c>
    </row>
    <row r="1294" spans="1:22" x14ac:dyDescent="0.3">
      <c r="A1294" s="1">
        <v>45575</v>
      </c>
      <c r="B1294" s="2">
        <v>0.60637731481481483</v>
      </c>
      <c r="C1294" t="s">
        <v>2810</v>
      </c>
      <c r="D1294" t="s">
        <v>37</v>
      </c>
      <c r="E1294" t="s">
        <v>2811</v>
      </c>
      <c r="F1294" t="s">
        <v>45</v>
      </c>
      <c r="G1294" t="s">
        <v>429</v>
      </c>
      <c r="H1294" t="s">
        <v>507</v>
      </c>
      <c r="I1294">
        <v>9.4</v>
      </c>
      <c r="J1294">
        <v>16.5</v>
      </c>
      <c r="K1294">
        <v>0</v>
      </c>
      <c r="L1294" t="s">
        <v>27</v>
      </c>
      <c r="M1294">
        <v>0</v>
      </c>
      <c r="N1294" t="s">
        <v>27</v>
      </c>
      <c r="O1294">
        <v>0</v>
      </c>
      <c r="P1294" t="s">
        <v>27</v>
      </c>
      <c r="Q1294">
        <v>297</v>
      </c>
      <c r="R1294">
        <v>30.75</v>
      </c>
      <c r="S1294">
        <v>3.9</v>
      </c>
      <c r="T1294">
        <v>4.3</v>
      </c>
      <c r="U1294" t="s">
        <v>42</v>
      </c>
      <c r="V1294">
        <f t="shared" si="20"/>
        <v>0</v>
      </c>
    </row>
    <row r="1295" spans="1:22" hidden="1" x14ac:dyDescent="0.3">
      <c r="A1295" s="1">
        <v>45312</v>
      </c>
      <c r="B1295" s="2">
        <v>0.36259259259259258</v>
      </c>
      <c r="C1295" t="s">
        <v>2812</v>
      </c>
      <c r="D1295" t="s">
        <v>107</v>
      </c>
      <c r="E1295" t="s">
        <v>2813</v>
      </c>
      <c r="F1295" t="s">
        <v>39</v>
      </c>
      <c r="G1295" t="s">
        <v>170</v>
      </c>
      <c r="H1295" t="s">
        <v>125</v>
      </c>
      <c r="I1295">
        <v>5.4</v>
      </c>
      <c r="K1295">
        <v>1</v>
      </c>
      <c r="L1295" t="s">
        <v>407</v>
      </c>
      <c r="N1295" t="s">
        <v>27</v>
      </c>
      <c r="P1295" t="s">
        <v>27</v>
      </c>
      <c r="U1295" t="s">
        <v>27</v>
      </c>
      <c r="V1295">
        <f t="shared" si="20"/>
        <v>1</v>
      </c>
    </row>
    <row r="1296" spans="1:22" hidden="1" x14ac:dyDescent="0.3">
      <c r="A1296" s="1">
        <v>45365</v>
      </c>
      <c r="B1296" s="2">
        <v>0.79290509259259256</v>
      </c>
      <c r="C1296" t="s">
        <v>2814</v>
      </c>
      <c r="D1296" t="s">
        <v>84</v>
      </c>
      <c r="E1296" t="s">
        <v>2815</v>
      </c>
      <c r="F1296" t="s">
        <v>31</v>
      </c>
      <c r="G1296" t="s">
        <v>299</v>
      </c>
      <c r="H1296" t="s">
        <v>536</v>
      </c>
      <c r="I1296">
        <v>8.3000000000000007</v>
      </c>
      <c r="L1296" t="s">
        <v>27</v>
      </c>
      <c r="M1296">
        <v>1</v>
      </c>
      <c r="N1296" t="s">
        <v>156</v>
      </c>
      <c r="P1296" t="s">
        <v>27</v>
      </c>
      <c r="U1296" t="s">
        <v>27</v>
      </c>
      <c r="V1296">
        <f t="shared" si="20"/>
        <v>1</v>
      </c>
    </row>
    <row r="1297" spans="1:22" x14ac:dyDescent="0.3">
      <c r="A1297" s="1">
        <v>45308</v>
      </c>
      <c r="B1297" s="2">
        <v>0.78020833333333328</v>
      </c>
      <c r="C1297" t="s">
        <v>2816</v>
      </c>
      <c r="D1297" t="s">
        <v>37</v>
      </c>
      <c r="E1297" t="s">
        <v>2817</v>
      </c>
      <c r="F1297" t="s">
        <v>50</v>
      </c>
      <c r="G1297" t="s">
        <v>428</v>
      </c>
      <c r="H1297" t="s">
        <v>155</v>
      </c>
      <c r="I1297">
        <v>6</v>
      </c>
      <c r="J1297">
        <v>41.6</v>
      </c>
      <c r="K1297">
        <v>0</v>
      </c>
      <c r="L1297" t="s">
        <v>27</v>
      </c>
      <c r="M1297">
        <v>0</v>
      </c>
      <c r="N1297" t="s">
        <v>27</v>
      </c>
      <c r="O1297">
        <v>0</v>
      </c>
      <c r="P1297" t="s">
        <v>27</v>
      </c>
      <c r="Q1297">
        <v>331</v>
      </c>
      <c r="R1297">
        <v>31.38</v>
      </c>
      <c r="S1297">
        <v>4.2</v>
      </c>
      <c r="T1297">
        <v>4.3</v>
      </c>
      <c r="U1297" t="s">
        <v>42</v>
      </c>
      <c r="V1297">
        <f t="shared" si="20"/>
        <v>0</v>
      </c>
    </row>
    <row r="1298" spans="1:22" hidden="1" x14ac:dyDescent="0.3">
      <c r="A1298" s="1">
        <v>45645</v>
      </c>
      <c r="B1298" s="2">
        <v>0.91817129629629635</v>
      </c>
      <c r="C1298" t="s">
        <v>2818</v>
      </c>
      <c r="D1298" t="s">
        <v>84</v>
      </c>
      <c r="E1298" t="s">
        <v>2819</v>
      </c>
      <c r="F1298" t="s">
        <v>31</v>
      </c>
      <c r="G1298" t="s">
        <v>292</v>
      </c>
      <c r="H1298" t="s">
        <v>922</v>
      </c>
      <c r="I1298">
        <v>7</v>
      </c>
      <c r="L1298" t="s">
        <v>27</v>
      </c>
      <c r="M1298">
        <v>1</v>
      </c>
      <c r="N1298" t="s">
        <v>156</v>
      </c>
      <c r="P1298" t="s">
        <v>27</v>
      </c>
      <c r="U1298" t="s">
        <v>27</v>
      </c>
      <c r="V1298">
        <f t="shared" si="20"/>
        <v>1</v>
      </c>
    </row>
    <row r="1299" spans="1:22" hidden="1" x14ac:dyDescent="0.3">
      <c r="A1299" s="1">
        <v>45310</v>
      </c>
      <c r="B1299" s="2">
        <v>0.63053240740740746</v>
      </c>
      <c r="C1299" t="s">
        <v>2820</v>
      </c>
      <c r="D1299" t="s">
        <v>29</v>
      </c>
      <c r="E1299" t="s">
        <v>2821</v>
      </c>
      <c r="F1299" t="s">
        <v>59</v>
      </c>
      <c r="G1299" t="s">
        <v>701</v>
      </c>
      <c r="H1299" t="s">
        <v>121</v>
      </c>
      <c r="I1299">
        <v>7.5</v>
      </c>
      <c r="J1299">
        <v>18.2</v>
      </c>
      <c r="L1299" t="s">
        <v>27</v>
      </c>
      <c r="N1299" t="s">
        <v>27</v>
      </c>
      <c r="O1299">
        <v>1</v>
      </c>
      <c r="P1299" t="s">
        <v>34</v>
      </c>
      <c r="Q1299">
        <v>477</v>
      </c>
      <c r="R1299">
        <v>16.22</v>
      </c>
      <c r="U1299" t="s">
        <v>35</v>
      </c>
      <c r="V1299">
        <f t="shared" si="20"/>
        <v>0</v>
      </c>
    </row>
    <row r="1300" spans="1:22" hidden="1" x14ac:dyDescent="0.3">
      <c r="A1300" s="1">
        <v>45311</v>
      </c>
      <c r="B1300" s="2">
        <v>0.67271990740740739</v>
      </c>
      <c r="C1300" t="s">
        <v>2822</v>
      </c>
      <c r="D1300" t="s">
        <v>84</v>
      </c>
      <c r="E1300" t="s">
        <v>2823</v>
      </c>
      <c r="F1300" t="s">
        <v>59</v>
      </c>
      <c r="G1300" t="s">
        <v>93</v>
      </c>
      <c r="H1300" t="s">
        <v>236</v>
      </c>
      <c r="I1300">
        <v>5.0999999999999996</v>
      </c>
      <c r="L1300" t="s">
        <v>27</v>
      </c>
      <c r="M1300">
        <v>1</v>
      </c>
      <c r="N1300" t="s">
        <v>105</v>
      </c>
      <c r="P1300" t="s">
        <v>27</v>
      </c>
      <c r="U1300" t="s">
        <v>27</v>
      </c>
      <c r="V1300">
        <f t="shared" si="20"/>
        <v>1</v>
      </c>
    </row>
    <row r="1301" spans="1:22" hidden="1" x14ac:dyDescent="0.3">
      <c r="A1301" s="1">
        <v>45494</v>
      </c>
      <c r="B1301" s="2">
        <v>0.89990740740740738</v>
      </c>
      <c r="C1301" t="s">
        <v>2824</v>
      </c>
      <c r="D1301" t="s">
        <v>22</v>
      </c>
      <c r="E1301" t="s">
        <v>2825</v>
      </c>
      <c r="F1301" t="s">
        <v>31</v>
      </c>
      <c r="G1301" t="s">
        <v>292</v>
      </c>
      <c r="H1301" t="s">
        <v>184</v>
      </c>
      <c r="L1301" t="s">
        <v>27</v>
      </c>
      <c r="N1301" t="s">
        <v>27</v>
      </c>
      <c r="P1301" t="s">
        <v>27</v>
      </c>
      <c r="U1301" t="s">
        <v>27</v>
      </c>
      <c r="V1301">
        <f t="shared" si="20"/>
        <v>0</v>
      </c>
    </row>
    <row r="1302" spans="1:22" hidden="1" x14ac:dyDescent="0.3">
      <c r="A1302" s="1">
        <v>45455</v>
      </c>
      <c r="B1302" s="2">
        <v>0.68003472222222228</v>
      </c>
      <c r="C1302" t="s">
        <v>2826</v>
      </c>
      <c r="D1302" t="s">
        <v>29</v>
      </c>
      <c r="E1302" t="s">
        <v>2827</v>
      </c>
      <c r="F1302" t="s">
        <v>59</v>
      </c>
      <c r="G1302" t="s">
        <v>436</v>
      </c>
      <c r="H1302" t="s">
        <v>69</v>
      </c>
      <c r="I1302">
        <v>3.6</v>
      </c>
      <c r="J1302">
        <v>19.600000000000001</v>
      </c>
      <c r="L1302" t="s">
        <v>27</v>
      </c>
      <c r="N1302" t="s">
        <v>27</v>
      </c>
      <c r="O1302">
        <v>1</v>
      </c>
      <c r="P1302" t="s">
        <v>34</v>
      </c>
      <c r="Q1302">
        <v>205</v>
      </c>
      <c r="R1302">
        <v>15.7</v>
      </c>
      <c r="U1302" t="s">
        <v>35</v>
      </c>
      <c r="V1302">
        <f t="shared" si="20"/>
        <v>0</v>
      </c>
    </row>
    <row r="1303" spans="1:22" hidden="1" x14ac:dyDescent="0.3">
      <c r="A1303" s="1">
        <v>45341</v>
      </c>
      <c r="B1303" s="2">
        <v>0.15561342592592592</v>
      </c>
      <c r="C1303" t="s">
        <v>2828</v>
      </c>
      <c r="D1303" t="s">
        <v>37</v>
      </c>
      <c r="E1303" t="s">
        <v>2829</v>
      </c>
      <c r="F1303" t="s">
        <v>59</v>
      </c>
      <c r="G1303" t="s">
        <v>56</v>
      </c>
      <c r="H1303" t="s">
        <v>461</v>
      </c>
      <c r="I1303">
        <v>4.5</v>
      </c>
      <c r="J1303">
        <v>17.7</v>
      </c>
      <c r="L1303" t="s">
        <v>27</v>
      </c>
      <c r="N1303" t="s">
        <v>27</v>
      </c>
      <c r="P1303" t="s">
        <v>27</v>
      </c>
      <c r="Q1303">
        <v>307</v>
      </c>
      <c r="R1303">
        <v>9.91</v>
      </c>
      <c r="S1303">
        <v>4.5999999999999996</v>
      </c>
      <c r="T1303">
        <v>4.5999999999999996</v>
      </c>
      <c r="U1303" t="s">
        <v>35</v>
      </c>
      <c r="V1303">
        <f t="shared" si="20"/>
        <v>0</v>
      </c>
    </row>
    <row r="1304" spans="1:22" x14ac:dyDescent="0.3">
      <c r="A1304" s="1">
        <v>45634</v>
      </c>
      <c r="B1304" s="2">
        <v>0.73211805555555554</v>
      </c>
      <c r="C1304" t="s">
        <v>2830</v>
      </c>
      <c r="D1304" t="s">
        <v>84</v>
      </c>
      <c r="E1304" t="s">
        <v>2831</v>
      </c>
      <c r="F1304" t="s">
        <v>50</v>
      </c>
      <c r="G1304" t="s">
        <v>214</v>
      </c>
      <c r="H1304" t="s">
        <v>232</v>
      </c>
      <c r="I1304">
        <v>5</v>
      </c>
      <c r="J1304">
        <v>0</v>
      </c>
      <c r="K1304">
        <v>0</v>
      </c>
      <c r="L1304" t="s">
        <v>27</v>
      </c>
      <c r="M1304">
        <v>1</v>
      </c>
      <c r="N1304" t="s">
        <v>324</v>
      </c>
      <c r="O1304">
        <v>0</v>
      </c>
      <c r="P1304" t="s">
        <v>27</v>
      </c>
      <c r="Q1304">
        <v>0</v>
      </c>
      <c r="R1304">
        <v>0</v>
      </c>
      <c r="S1304">
        <v>0</v>
      </c>
      <c r="T1304">
        <v>0</v>
      </c>
      <c r="U1304" t="s">
        <v>27</v>
      </c>
      <c r="V1304">
        <f t="shared" si="20"/>
        <v>1</v>
      </c>
    </row>
    <row r="1305" spans="1:22" x14ac:dyDescent="0.3">
      <c r="A1305" s="1">
        <v>45404</v>
      </c>
      <c r="B1305" s="2">
        <v>0.87312500000000004</v>
      </c>
      <c r="C1305" t="s">
        <v>2832</v>
      </c>
      <c r="D1305" t="s">
        <v>29</v>
      </c>
      <c r="E1305" t="s">
        <v>2833</v>
      </c>
      <c r="F1305" t="s">
        <v>45</v>
      </c>
      <c r="G1305" t="s">
        <v>292</v>
      </c>
      <c r="H1305" t="s">
        <v>250</v>
      </c>
      <c r="I1305">
        <v>7.3</v>
      </c>
      <c r="J1305">
        <v>24.3</v>
      </c>
      <c r="K1305">
        <v>0</v>
      </c>
      <c r="L1305" t="s">
        <v>27</v>
      </c>
      <c r="M1305">
        <v>0</v>
      </c>
      <c r="N1305" t="s">
        <v>27</v>
      </c>
      <c r="O1305">
        <v>1</v>
      </c>
      <c r="P1305" t="s">
        <v>74</v>
      </c>
      <c r="Q1305">
        <v>849</v>
      </c>
      <c r="R1305">
        <v>16.34</v>
      </c>
      <c r="S1305">
        <v>0</v>
      </c>
      <c r="T1305">
        <v>0</v>
      </c>
      <c r="U1305" t="s">
        <v>35</v>
      </c>
      <c r="V1305">
        <f t="shared" si="20"/>
        <v>0</v>
      </c>
    </row>
    <row r="1306" spans="1:22" x14ac:dyDescent="0.3">
      <c r="A1306" s="1">
        <v>45292</v>
      </c>
      <c r="B1306" s="2">
        <v>0.8489930555555556</v>
      </c>
      <c r="C1306" t="s">
        <v>2834</v>
      </c>
      <c r="D1306" t="s">
        <v>37</v>
      </c>
      <c r="E1306" t="s">
        <v>2835</v>
      </c>
      <c r="F1306" t="s">
        <v>50</v>
      </c>
      <c r="G1306" t="s">
        <v>154</v>
      </c>
      <c r="H1306" t="s">
        <v>132</v>
      </c>
      <c r="I1306">
        <v>11.7</v>
      </c>
      <c r="J1306">
        <v>18.100000000000001</v>
      </c>
      <c r="K1306">
        <v>0</v>
      </c>
      <c r="L1306" t="s">
        <v>27</v>
      </c>
      <c r="M1306">
        <v>0</v>
      </c>
      <c r="N1306" t="s">
        <v>27</v>
      </c>
      <c r="O1306">
        <v>0</v>
      </c>
      <c r="P1306" t="s">
        <v>27</v>
      </c>
      <c r="Q1306">
        <v>739</v>
      </c>
      <c r="R1306">
        <v>36.6</v>
      </c>
      <c r="S1306">
        <v>4.2</v>
      </c>
      <c r="T1306">
        <v>4.2</v>
      </c>
      <c r="U1306" t="s">
        <v>35</v>
      </c>
      <c r="V1306">
        <f t="shared" si="20"/>
        <v>0</v>
      </c>
    </row>
    <row r="1307" spans="1:22" hidden="1" x14ac:dyDescent="0.3">
      <c r="A1307" s="1">
        <v>45443</v>
      </c>
      <c r="B1307" s="2">
        <v>0.78527777777777774</v>
      </c>
      <c r="C1307" t="s">
        <v>2836</v>
      </c>
      <c r="D1307" t="s">
        <v>84</v>
      </c>
      <c r="E1307" t="s">
        <v>2837</v>
      </c>
      <c r="F1307" t="s">
        <v>59</v>
      </c>
      <c r="G1307" t="s">
        <v>69</v>
      </c>
      <c r="H1307" t="s">
        <v>46</v>
      </c>
      <c r="I1307">
        <v>11</v>
      </c>
      <c r="L1307" t="s">
        <v>27</v>
      </c>
      <c r="M1307">
        <v>1</v>
      </c>
      <c r="N1307" t="s">
        <v>105</v>
      </c>
      <c r="P1307" t="s">
        <v>27</v>
      </c>
      <c r="U1307" t="s">
        <v>27</v>
      </c>
      <c r="V1307">
        <f t="shared" si="20"/>
        <v>1</v>
      </c>
    </row>
    <row r="1308" spans="1:22" hidden="1" x14ac:dyDescent="0.3">
      <c r="A1308" s="1">
        <v>45560</v>
      </c>
      <c r="B1308" s="2">
        <v>0.83099537037037041</v>
      </c>
      <c r="C1308" t="s">
        <v>2838</v>
      </c>
      <c r="D1308" t="s">
        <v>29</v>
      </c>
      <c r="E1308" t="s">
        <v>2839</v>
      </c>
      <c r="F1308" t="s">
        <v>135</v>
      </c>
      <c r="G1308" t="s">
        <v>373</v>
      </c>
      <c r="H1308" t="s">
        <v>167</v>
      </c>
      <c r="I1308">
        <v>5.7</v>
      </c>
      <c r="J1308">
        <v>25</v>
      </c>
      <c r="L1308" t="s">
        <v>27</v>
      </c>
      <c r="N1308" t="s">
        <v>27</v>
      </c>
      <c r="O1308">
        <v>1</v>
      </c>
      <c r="P1308" t="s">
        <v>74</v>
      </c>
      <c r="Q1308">
        <v>106</v>
      </c>
      <c r="R1308">
        <v>13.97</v>
      </c>
      <c r="U1308" t="s">
        <v>35</v>
      </c>
      <c r="V1308">
        <f t="shared" si="20"/>
        <v>0</v>
      </c>
    </row>
    <row r="1309" spans="1:22" hidden="1" x14ac:dyDescent="0.3">
      <c r="A1309" s="1">
        <v>45480</v>
      </c>
      <c r="B1309" s="2">
        <v>0.89774305555555556</v>
      </c>
      <c r="C1309" t="s">
        <v>2840</v>
      </c>
      <c r="D1309" t="s">
        <v>37</v>
      </c>
      <c r="E1309" t="s">
        <v>2841</v>
      </c>
      <c r="F1309" t="s">
        <v>31</v>
      </c>
      <c r="G1309" t="s">
        <v>473</v>
      </c>
      <c r="H1309" t="s">
        <v>286</v>
      </c>
      <c r="I1309">
        <v>10</v>
      </c>
      <c r="J1309">
        <v>23.8</v>
      </c>
      <c r="L1309" t="s">
        <v>27</v>
      </c>
      <c r="N1309" t="s">
        <v>27</v>
      </c>
      <c r="P1309" t="s">
        <v>27</v>
      </c>
      <c r="Q1309">
        <v>820</v>
      </c>
      <c r="R1309">
        <v>32.93</v>
      </c>
      <c r="S1309">
        <v>4.2</v>
      </c>
      <c r="T1309">
        <v>4.9000000000000004</v>
      </c>
      <c r="U1309" t="s">
        <v>98</v>
      </c>
      <c r="V1309">
        <f t="shared" si="20"/>
        <v>0</v>
      </c>
    </row>
    <row r="1310" spans="1:22" x14ac:dyDescent="0.3">
      <c r="A1310" s="1">
        <v>45618</v>
      </c>
      <c r="B1310" s="2">
        <v>0.61170138888888892</v>
      </c>
      <c r="C1310" t="s">
        <v>2842</v>
      </c>
      <c r="D1310" t="s">
        <v>29</v>
      </c>
      <c r="E1310" t="s">
        <v>2843</v>
      </c>
      <c r="F1310" t="s">
        <v>50</v>
      </c>
      <c r="G1310" t="s">
        <v>180</v>
      </c>
      <c r="H1310" t="s">
        <v>68</v>
      </c>
      <c r="I1310">
        <v>7.9</v>
      </c>
      <c r="J1310">
        <v>12.2</v>
      </c>
      <c r="K1310">
        <v>0</v>
      </c>
      <c r="L1310" t="s">
        <v>27</v>
      </c>
      <c r="M1310">
        <v>0</v>
      </c>
      <c r="N1310" t="s">
        <v>27</v>
      </c>
      <c r="O1310">
        <v>1</v>
      </c>
      <c r="P1310" t="s">
        <v>74</v>
      </c>
      <c r="Q1310">
        <v>822</v>
      </c>
      <c r="R1310">
        <v>14.85</v>
      </c>
      <c r="S1310">
        <v>0</v>
      </c>
      <c r="T1310">
        <v>0</v>
      </c>
      <c r="U1310" t="s">
        <v>35</v>
      </c>
      <c r="V1310">
        <f t="shared" si="20"/>
        <v>0</v>
      </c>
    </row>
    <row r="1311" spans="1:22" hidden="1" x14ac:dyDescent="0.3">
      <c r="A1311" s="1">
        <v>45542</v>
      </c>
      <c r="B1311" s="2">
        <v>0.47567129629629629</v>
      </c>
      <c r="C1311" t="s">
        <v>2844</v>
      </c>
      <c r="D1311" t="s">
        <v>37</v>
      </c>
      <c r="E1311" t="s">
        <v>2845</v>
      </c>
      <c r="F1311" t="s">
        <v>39</v>
      </c>
      <c r="G1311" t="s">
        <v>641</v>
      </c>
      <c r="H1311" t="s">
        <v>241</v>
      </c>
      <c r="I1311">
        <v>6.6</v>
      </c>
      <c r="J1311">
        <v>19.600000000000001</v>
      </c>
      <c r="L1311" t="s">
        <v>27</v>
      </c>
      <c r="N1311" t="s">
        <v>27</v>
      </c>
      <c r="P1311" t="s">
        <v>27</v>
      </c>
      <c r="Q1311">
        <v>2060</v>
      </c>
      <c r="R1311">
        <v>29.61</v>
      </c>
      <c r="S1311">
        <v>4.5999999999999996</v>
      </c>
      <c r="T1311">
        <v>4.3</v>
      </c>
      <c r="U1311" t="s">
        <v>98</v>
      </c>
      <c r="V1311">
        <f t="shared" si="20"/>
        <v>0</v>
      </c>
    </row>
    <row r="1312" spans="1:22" x14ac:dyDescent="0.3">
      <c r="A1312" s="1">
        <v>45546</v>
      </c>
      <c r="B1312" s="2">
        <v>0.80532407407407403</v>
      </c>
      <c r="C1312" t="s">
        <v>2846</v>
      </c>
      <c r="D1312" t="s">
        <v>107</v>
      </c>
      <c r="E1312" t="s">
        <v>2847</v>
      </c>
      <c r="F1312" t="s">
        <v>50</v>
      </c>
      <c r="G1312" t="s">
        <v>64</v>
      </c>
      <c r="H1312" t="s">
        <v>319</v>
      </c>
      <c r="I1312">
        <v>14.3</v>
      </c>
      <c r="J1312">
        <v>0</v>
      </c>
      <c r="K1312">
        <v>1</v>
      </c>
      <c r="L1312" t="s">
        <v>477</v>
      </c>
      <c r="M1312">
        <v>0</v>
      </c>
      <c r="N1312" t="s">
        <v>27</v>
      </c>
      <c r="O1312">
        <v>0</v>
      </c>
      <c r="P1312" t="s">
        <v>27</v>
      </c>
      <c r="Q1312">
        <v>0</v>
      </c>
      <c r="R1312">
        <v>0</v>
      </c>
      <c r="S1312">
        <v>0</v>
      </c>
      <c r="T1312">
        <v>0</v>
      </c>
      <c r="U1312" t="s">
        <v>27</v>
      </c>
      <c r="V1312">
        <f t="shared" si="20"/>
        <v>1</v>
      </c>
    </row>
    <row r="1313" spans="1:22" hidden="1" x14ac:dyDescent="0.3">
      <c r="A1313" s="1">
        <v>45381</v>
      </c>
      <c r="B1313" s="2">
        <v>0.89718750000000003</v>
      </c>
      <c r="C1313" t="s">
        <v>2848</v>
      </c>
      <c r="D1313" t="s">
        <v>37</v>
      </c>
      <c r="E1313" t="s">
        <v>2849</v>
      </c>
      <c r="F1313" t="s">
        <v>39</v>
      </c>
      <c r="G1313" t="s">
        <v>364</v>
      </c>
      <c r="H1313" t="s">
        <v>25</v>
      </c>
      <c r="I1313">
        <v>8.3000000000000007</v>
      </c>
      <c r="J1313">
        <v>16.8</v>
      </c>
      <c r="L1313" t="s">
        <v>27</v>
      </c>
      <c r="N1313" t="s">
        <v>27</v>
      </c>
      <c r="P1313" t="s">
        <v>27</v>
      </c>
      <c r="Q1313">
        <v>336</v>
      </c>
      <c r="R1313">
        <v>41.67</v>
      </c>
      <c r="S1313">
        <v>4.2</v>
      </c>
      <c r="T1313">
        <v>4.4000000000000004</v>
      </c>
      <c r="U1313" t="s">
        <v>35</v>
      </c>
      <c r="V1313">
        <f t="shared" si="20"/>
        <v>0</v>
      </c>
    </row>
    <row r="1314" spans="1:22" hidden="1" x14ac:dyDescent="0.3">
      <c r="A1314" s="1">
        <v>45477</v>
      </c>
      <c r="B1314" s="2">
        <v>0.29146990740740741</v>
      </c>
      <c r="C1314" t="s">
        <v>2850</v>
      </c>
      <c r="D1314" t="s">
        <v>84</v>
      </c>
      <c r="E1314" t="s">
        <v>2851</v>
      </c>
      <c r="F1314" t="s">
        <v>39</v>
      </c>
      <c r="G1314" t="s">
        <v>154</v>
      </c>
      <c r="H1314" t="s">
        <v>145</v>
      </c>
      <c r="I1314">
        <v>11</v>
      </c>
      <c r="L1314" t="s">
        <v>27</v>
      </c>
      <c r="M1314">
        <v>1</v>
      </c>
      <c r="N1314" t="s">
        <v>324</v>
      </c>
      <c r="P1314" t="s">
        <v>27</v>
      </c>
      <c r="U1314" t="s">
        <v>27</v>
      </c>
      <c r="V1314">
        <f t="shared" si="20"/>
        <v>1</v>
      </c>
    </row>
    <row r="1315" spans="1:22" hidden="1" x14ac:dyDescent="0.3">
      <c r="A1315" s="1">
        <v>45505</v>
      </c>
      <c r="B1315" s="2">
        <v>0.45006944444444447</v>
      </c>
      <c r="C1315" t="s">
        <v>2852</v>
      </c>
      <c r="D1315" t="s">
        <v>29</v>
      </c>
      <c r="E1315" t="s">
        <v>2853</v>
      </c>
      <c r="F1315" t="s">
        <v>31</v>
      </c>
      <c r="G1315" t="s">
        <v>327</v>
      </c>
      <c r="H1315" t="s">
        <v>361</v>
      </c>
      <c r="I1315">
        <v>4.4000000000000004</v>
      </c>
      <c r="J1315">
        <v>27.4</v>
      </c>
      <c r="L1315" t="s">
        <v>27</v>
      </c>
      <c r="N1315" t="s">
        <v>27</v>
      </c>
      <c r="O1315">
        <v>1</v>
      </c>
      <c r="P1315" t="s">
        <v>74</v>
      </c>
      <c r="Q1315">
        <v>478</v>
      </c>
      <c r="R1315">
        <v>18.82</v>
      </c>
      <c r="U1315" t="s">
        <v>35</v>
      </c>
      <c r="V1315">
        <f t="shared" si="20"/>
        <v>0</v>
      </c>
    </row>
    <row r="1316" spans="1:22" hidden="1" x14ac:dyDescent="0.3">
      <c r="A1316" s="1">
        <v>45556</v>
      </c>
      <c r="B1316" s="2">
        <v>0.30464120370370368</v>
      </c>
      <c r="C1316" t="s">
        <v>2854</v>
      </c>
      <c r="D1316" t="s">
        <v>37</v>
      </c>
      <c r="E1316" t="s">
        <v>2855</v>
      </c>
      <c r="F1316" t="s">
        <v>39</v>
      </c>
      <c r="G1316" t="s">
        <v>151</v>
      </c>
      <c r="H1316" t="s">
        <v>790</v>
      </c>
      <c r="I1316">
        <v>4</v>
      </c>
      <c r="J1316">
        <v>34.6</v>
      </c>
      <c r="L1316" t="s">
        <v>27</v>
      </c>
      <c r="N1316" t="s">
        <v>27</v>
      </c>
      <c r="P1316" t="s">
        <v>27</v>
      </c>
      <c r="Q1316">
        <v>413</v>
      </c>
      <c r="R1316">
        <v>4.08</v>
      </c>
      <c r="S1316">
        <v>4.9000000000000004</v>
      </c>
      <c r="T1316">
        <v>3.3</v>
      </c>
      <c r="U1316" t="s">
        <v>35</v>
      </c>
      <c r="V1316">
        <f t="shared" si="20"/>
        <v>0</v>
      </c>
    </row>
    <row r="1317" spans="1:22" x14ac:dyDescent="0.3">
      <c r="A1317" s="1">
        <v>45450</v>
      </c>
      <c r="B1317" s="2">
        <v>0.92584490740740744</v>
      </c>
      <c r="C1317" t="s">
        <v>2856</v>
      </c>
      <c r="D1317" t="s">
        <v>84</v>
      </c>
      <c r="E1317" t="s">
        <v>2857</v>
      </c>
      <c r="F1317" t="s">
        <v>50</v>
      </c>
      <c r="G1317" t="s">
        <v>353</v>
      </c>
      <c r="H1317" t="s">
        <v>552</v>
      </c>
      <c r="I1317">
        <v>10.6</v>
      </c>
      <c r="J1317">
        <v>0</v>
      </c>
      <c r="K1317">
        <v>0</v>
      </c>
      <c r="L1317" t="s">
        <v>27</v>
      </c>
      <c r="M1317">
        <v>1</v>
      </c>
      <c r="N1317" t="s">
        <v>88</v>
      </c>
      <c r="O1317">
        <v>0</v>
      </c>
      <c r="P1317" t="s">
        <v>27</v>
      </c>
      <c r="Q1317">
        <v>0</v>
      </c>
      <c r="R1317">
        <v>0</v>
      </c>
      <c r="S1317">
        <v>0</v>
      </c>
      <c r="T1317">
        <v>0</v>
      </c>
      <c r="U1317" t="s">
        <v>27</v>
      </c>
      <c r="V1317">
        <f t="shared" si="20"/>
        <v>1</v>
      </c>
    </row>
    <row r="1318" spans="1:22" hidden="1" x14ac:dyDescent="0.3">
      <c r="A1318" s="1">
        <v>45445</v>
      </c>
      <c r="B1318" s="2">
        <v>0.91731481481481481</v>
      </c>
      <c r="C1318" t="s">
        <v>2858</v>
      </c>
      <c r="D1318" t="s">
        <v>37</v>
      </c>
      <c r="E1318" t="s">
        <v>2859</v>
      </c>
      <c r="F1318" t="s">
        <v>59</v>
      </c>
      <c r="G1318" t="s">
        <v>373</v>
      </c>
      <c r="H1318" t="s">
        <v>370</v>
      </c>
      <c r="I1318">
        <v>4.5999999999999996</v>
      </c>
      <c r="J1318">
        <v>32.4</v>
      </c>
      <c r="L1318" t="s">
        <v>27</v>
      </c>
      <c r="N1318" t="s">
        <v>27</v>
      </c>
      <c r="P1318" t="s">
        <v>27</v>
      </c>
      <c r="Q1318">
        <v>273</v>
      </c>
      <c r="R1318">
        <v>10.92</v>
      </c>
      <c r="S1318">
        <v>3.8</v>
      </c>
      <c r="T1318">
        <v>4.3</v>
      </c>
      <c r="U1318" t="s">
        <v>35</v>
      </c>
      <c r="V1318">
        <f t="shared" si="20"/>
        <v>0</v>
      </c>
    </row>
    <row r="1319" spans="1:22" hidden="1" x14ac:dyDescent="0.3">
      <c r="A1319" s="1">
        <v>45440</v>
      </c>
      <c r="B1319" s="2">
        <v>0.79987268518518517</v>
      </c>
      <c r="C1319" t="s">
        <v>2860</v>
      </c>
      <c r="D1319" t="s">
        <v>84</v>
      </c>
      <c r="E1319" t="s">
        <v>2861</v>
      </c>
      <c r="F1319" t="s">
        <v>59</v>
      </c>
      <c r="G1319" t="s">
        <v>603</v>
      </c>
      <c r="H1319" t="s">
        <v>404</v>
      </c>
      <c r="I1319">
        <v>8.5</v>
      </c>
      <c r="L1319" t="s">
        <v>27</v>
      </c>
      <c r="M1319">
        <v>1</v>
      </c>
      <c r="N1319" t="s">
        <v>88</v>
      </c>
      <c r="P1319" t="s">
        <v>27</v>
      </c>
      <c r="U1319" t="s">
        <v>27</v>
      </c>
      <c r="V1319">
        <f t="shared" si="20"/>
        <v>1</v>
      </c>
    </row>
    <row r="1320" spans="1:22" hidden="1" x14ac:dyDescent="0.3">
      <c r="A1320" s="1">
        <v>45503</v>
      </c>
      <c r="B1320" s="2">
        <v>0.48561342592592593</v>
      </c>
      <c r="C1320" t="s">
        <v>2862</v>
      </c>
      <c r="D1320" t="s">
        <v>29</v>
      </c>
      <c r="E1320" t="s">
        <v>2863</v>
      </c>
      <c r="F1320" t="s">
        <v>39</v>
      </c>
      <c r="G1320" t="s">
        <v>385</v>
      </c>
      <c r="H1320" t="s">
        <v>333</v>
      </c>
      <c r="I1320">
        <v>7.4</v>
      </c>
      <c r="J1320">
        <v>27.5</v>
      </c>
      <c r="L1320" t="s">
        <v>27</v>
      </c>
      <c r="N1320" t="s">
        <v>27</v>
      </c>
      <c r="O1320">
        <v>1</v>
      </c>
      <c r="P1320" t="s">
        <v>34</v>
      </c>
      <c r="Q1320">
        <v>839</v>
      </c>
      <c r="R1320">
        <v>9.9</v>
      </c>
      <c r="U1320" t="s">
        <v>35</v>
      </c>
      <c r="V1320">
        <f t="shared" si="20"/>
        <v>0</v>
      </c>
    </row>
    <row r="1321" spans="1:22" hidden="1" x14ac:dyDescent="0.3">
      <c r="A1321" s="1">
        <v>45509</v>
      </c>
      <c r="B1321" s="2">
        <v>0.45026620370370368</v>
      </c>
      <c r="C1321" t="s">
        <v>2864</v>
      </c>
      <c r="D1321" t="s">
        <v>37</v>
      </c>
      <c r="E1321" t="s">
        <v>2865</v>
      </c>
      <c r="F1321" t="s">
        <v>59</v>
      </c>
      <c r="G1321" t="s">
        <v>280</v>
      </c>
      <c r="H1321" t="s">
        <v>726</v>
      </c>
      <c r="I1321">
        <v>10.9</v>
      </c>
      <c r="J1321">
        <v>32.9</v>
      </c>
      <c r="L1321" t="s">
        <v>27</v>
      </c>
      <c r="N1321" t="s">
        <v>27</v>
      </c>
      <c r="P1321" t="s">
        <v>27</v>
      </c>
      <c r="Q1321">
        <v>947</v>
      </c>
      <c r="R1321">
        <v>16.52</v>
      </c>
      <c r="S1321">
        <v>3.9</v>
      </c>
      <c r="T1321">
        <v>4.2</v>
      </c>
      <c r="U1321" t="s">
        <v>75</v>
      </c>
      <c r="V1321">
        <f t="shared" si="20"/>
        <v>0</v>
      </c>
    </row>
    <row r="1322" spans="1:22" hidden="1" x14ac:dyDescent="0.3">
      <c r="A1322" s="1">
        <v>45484</v>
      </c>
      <c r="B1322" s="2">
        <v>0.24033564814814815</v>
      </c>
      <c r="C1322" t="s">
        <v>2866</v>
      </c>
      <c r="D1322" t="s">
        <v>37</v>
      </c>
      <c r="E1322" t="s">
        <v>2867</v>
      </c>
      <c r="F1322" t="s">
        <v>39</v>
      </c>
      <c r="G1322" t="s">
        <v>302</v>
      </c>
      <c r="H1322" t="s">
        <v>353</v>
      </c>
      <c r="I1322">
        <v>3.8</v>
      </c>
      <c r="J1322">
        <v>23.5</v>
      </c>
      <c r="L1322" t="s">
        <v>27</v>
      </c>
      <c r="N1322" t="s">
        <v>27</v>
      </c>
      <c r="P1322" t="s">
        <v>27</v>
      </c>
      <c r="Q1322">
        <v>135</v>
      </c>
      <c r="R1322">
        <v>18.260000000000002</v>
      </c>
      <c r="S1322">
        <v>4.3</v>
      </c>
      <c r="T1322">
        <v>4.5999999999999996</v>
      </c>
      <c r="U1322" t="s">
        <v>42</v>
      </c>
      <c r="V1322">
        <f t="shared" si="20"/>
        <v>0</v>
      </c>
    </row>
    <row r="1323" spans="1:22" hidden="1" x14ac:dyDescent="0.3">
      <c r="A1323" s="1">
        <v>45484</v>
      </c>
      <c r="B1323" s="2">
        <v>0.3379861111111111</v>
      </c>
      <c r="C1323" t="s">
        <v>2868</v>
      </c>
      <c r="D1323" t="s">
        <v>22</v>
      </c>
      <c r="E1323" t="s">
        <v>2869</v>
      </c>
      <c r="F1323" t="s">
        <v>59</v>
      </c>
      <c r="G1323" t="s">
        <v>163</v>
      </c>
      <c r="H1323" t="s">
        <v>126</v>
      </c>
      <c r="L1323" t="s">
        <v>27</v>
      </c>
      <c r="N1323" t="s">
        <v>27</v>
      </c>
      <c r="P1323" t="s">
        <v>27</v>
      </c>
      <c r="U1323" t="s">
        <v>27</v>
      </c>
      <c r="V1323">
        <f t="shared" si="20"/>
        <v>0</v>
      </c>
    </row>
    <row r="1324" spans="1:22" hidden="1" x14ac:dyDescent="0.3">
      <c r="A1324" s="1">
        <v>45595</v>
      </c>
      <c r="B1324" s="2">
        <v>0.84673611111111113</v>
      </c>
      <c r="C1324" t="s">
        <v>2870</v>
      </c>
      <c r="D1324" t="s">
        <v>37</v>
      </c>
      <c r="E1324" t="s">
        <v>2871</v>
      </c>
      <c r="F1324" t="s">
        <v>39</v>
      </c>
      <c r="G1324" t="s">
        <v>188</v>
      </c>
      <c r="H1324" t="s">
        <v>518</v>
      </c>
      <c r="I1324">
        <v>9.6</v>
      </c>
      <c r="J1324">
        <v>39.799999999999997</v>
      </c>
      <c r="L1324" t="s">
        <v>27</v>
      </c>
      <c r="N1324" t="s">
        <v>27</v>
      </c>
      <c r="P1324" t="s">
        <v>27</v>
      </c>
      <c r="Q1324">
        <v>626</v>
      </c>
      <c r="R1324">
        <v>20.309999999999999</v>
      </c>
      <c r="S1324">
        <v>4.3</v>
      </c>
      <c r="T1324">
        <v>4.2</v>
      </c>
      <c r="U1324" t="s">
        <v>35</v>
      </c>
      <c r="V1324">
        <f t="shared" si="20"/>
        <v>0</v>
      </c>
    </row>
    <row r="1325" spans="1:22" hidden="1" x14ac:dyDescent="0.3">
      <c r="A1325" s="1">
        <v>45561</v>
      </c>
      <c r="B1325" s="2">
        <v>0.65718750000000004</v>
      </c>
      <c r="C1325" t="s">
        <v>2872</v>
      </c>
      <c r="D1325" t="s">
        <v>37</v>
      </c>
      <c r="E1325" t="s">
        <v>2873</v>
      </c>
      <c r="F1325" t="s">
        <v>59</v>
      </c>
      <c r="G1325" t="s">
        <v>268</v>
      </c>
      <c r="H1325" t="s">
        <v>518</v>
      </c>
      <c r="I1325">
        <v>7.3</v>
      </c>
      <c r="J1325">
        <v>39.5</v>
      </c>
      <c r="L1325" t="s">
        <v>27</v>
      </c>
      <c r="N1325" t="s">
        <v>27</v>
      </c>
      <c r="P1325" t="s">
        <v>27</v>
      </c>
      <c r="Q1325">
        <v>582</v>
      </c>
      <c r="R1325">
        <v>34.08</v>
      </c>
      <c r="S1325">
        <v>4.5999999999999996</v>
      </c>
      <c r="T1325">
        <v>4.9000000000000004</v>
      </c>
      <c r="U1325" t="s">
        <v>75</v>
      </c>
      <c r="V1325">
        <f t="shared" si="20"/>
        <v>0</v>
      </c>
    </row>
    <row r="1326" spans="1:22" hidden="1" x14ac:dyDescent="0.3">
      <c r="A1326" s="1">
        <v>45492</v>
      </c>
      <c r="B1326" s="2">
        <v>0.81443287037037038</v>
      </c>
      <c r="C1326" t="s">
        <v>2874</v>
      </c>
      <c r="D1326" t="s">
        <v>37</v>
      </c>
      <c r="E1326" t="s">
        <v>2875</v>
      </c>
      <c r="F1326" t="s">
        <v>39</v>
      </c>
      <c r="G1326" t="s">
        <v>336</v>
      </c>
      <c r="H1326" t="s">
        <v>790</v>
      </c>
      <c r="I1326">
        <v>14.3</v>
      </c>
      <c r="J1326">
        <v>17.899999999999999</v>
      </c>
      <c r="L1326" t="s">
        <v>27</v>
      </c>
      <c r="N1326" t="s">
        <v>27</v>
      </c>
      <c r="P1326" t="s">
        <v>27</v>
      </c>
      <c r="Q1326">
        <v>332</v>
      </c>
      <c r="R1326">
        <v>49.36</v>
      </c>
      <c r="S1326">
        <v>4.5999999999999996</v>
      </c>
      <c r="T1326">
        <v>3.1</v>
      </c>
      <c r="U1326" t="s">
        <v>75</v>
      </c>
      <c r="V1326">
        <f t="shared" si="20"/>
        <v>0</v>
      </c>
    </row>
    <row r="1327" spans="1:22" hidden="1" x14ac:dyDescent="0.3">
      <c r="A1327" s="1">
        <v>45571</v>
      </c>
      <c r="B1327" s="2">
        <v>0.65503472222222225</v>
      </c>
      <c r="C1327" t="s">
        <v>2876</v>
      </c>
      <c r="D1327" t="s">
        <v>37</v>
      </c>
      <c r="E1327" t="s">
        <v>2877</v>
      </c>
      <c r="F1327" t="s">
        <v>39</v>
      </c>
      <c r="G1327" t="s">
        <v>173</v>
      </c>
      <c r="H1327" t="s">
        <v>87</v>
      </c>
      <c r="I1327">
        <v>14.2</v>
      </c>
      <c r="J1327">
        <v>44.8</v>
      </c>
      <c r="L1327" t="s">
        <v>27</v>
      </c>
      <c r="N1327" t="s">
        <v>27</v>
      </c>
      <c r="P1327" t="s">
        <v>27</v>
      </c>
      <c r="Q1327">
        <v>741</v>
      </c>
      <c r="R1327">
        <v>21.11</v>
      </c>
      <c r="S1327">
        <v>4.5</v>
      </c>
      <c r="T1327">
        <v>4.8</v>
      </c>
      <c r="U1327" t="s">
        <v>75</v>
      </c>
      <c r="V1327">
        <f t="shared" si="20"/>
        <v>0</v>
      </c>
    </row>
    <row r="1328" spans="1:22" hidden="1" x14ac:dyDescent="0.3">
      <c r="A1328" s="1">
        <v>45417</v>
      </c>
      <c r="B1328" s="2">
        <v>0.41890046296296296</v>
      </c>
      <c r="C1328" t="s">
        <v>2878</v>
      </c>
      <c r="D1328" t="s">
        <v>37</v>
      </c>
      <c r="E1328" t="s">
        <v>2879</v>
      </c>
      <c r="F1328" t="s">
        <v>31</v>
      </c>
      <c r="G1328" t="s">
        <v>132</v>
      </c>
      <c r="H1328" t="s">
        <v>726</v>
      </c>
      <c r="I1328">
        <v>2.9</v>
      </c>
      <c r="J1328">
        <v>22.8</v>
      </c>
      <c r="L1328" t="s">
        <v>27</v>
      </c>
      <c r="N1328" t="s">
        <v>27</v>
      </c>
      <c r="P1328" t="s">
        <v>27</v>
      </c>
      <c r="Q1328">
        <v>148</v>
      </c>
      <c r="R1328">
        <v>25.88</v>
      </c>
      <c r="S1328">
        <v>4.2</v>
      </c>
      <c r="T1328">
        <v>4.4000000000000004</v>
      </c>
      <c r="U1328" t="s">
        <v>35</v>
      </c>
      <c r="V1328">
        <f t="shared" si="20"/>
        <v>0</v>
      </c>
    </row>
    <row r="1329" spans="1:22" hidden="1" x14ac:dyDescent="0.3">
      <c r="A1329" s="1">
        <v>45643</v>
      </c>
      <c r="B1329" s="2">
        <v>0.58862268518518523</v>
      </c>
      <c r="C1329" t="s">
        <v>2880</v>
      </c>
      <c r="D1329" t="s">
        <v>37</v>
      </c>
      <c r="E1329" t="s">
        <v>2881</v>
      </c>
      <c r="F1329" t="s">
        <v>59</v>
      </c>
      <c r="G1329" t="s">
        <v>333</v>
      </c>
      <c r="H1329" t="s">
        <v>118</v>
      </c>
      <c r="I1329">
        <v>11.5</v>
      </c>
      <c r="J1329">
        <v>26.9</v>
      </c>
      <c r="L1329" t="s">
        <v>27</v>
      </c>
      <c r="N1329" t="s">
        <v>27</v>
      </c>
      <c r="P1329" t="s">
        <v>27</v>
      </c>
      <c r="Q1329">
        <v>106</v>
      </c>
      <c r="R1329">
        <v>43.23</v>
      </c>
      <c r="S1329">
        <v>4.7</v>
      </c>
      <c r="T1329">
        <v>4.3</v>
      </c>
      <c r="U1329" t="s">
        <v>42</v>
      </c>
      <c r="V1329">
        <f t="shared" si="20"/>
        <v>0</v>
      </c>
    </row>
    <row r="1330" spans="1:22" hidden="1" x14ac:dyDescent="0.3">
      <c r="A1330" s="1">
        <v>45491</v>
      </c>
      <c r="B1330" s="2">
        <v>0.24454861111111112</v>
      </c>
      <c r="C1330" t="s">
        <v>2882</v>
      </c>
      <c r="D1330" t="s">
        <v>107</v>
      </c>
      <c r="E1330" t="s">
        <v>2883</v>
      </c>
      <c r="F1330" t="s">
        <v>59</v>
      </c>
      <c r="G1330" t="s">
        <v>795</v>
      </c>
      <c r="H1330" t="s">
        <v>101</v>
      </c>
      <c r="I1330">
        <v>13</v>
      </c>
      <c r="K1330">
        <v>1</v>
      </c>
      <c r="L1330" t="s">
        <v>211</v>
      </c>
      <c r="N1330" t="s">
        <v>27</v>
      </c>
      <c r="P1330" t="s">
        <v>27</v>
      </c>
      <c r="U1330" t="s">
        <v>27</v>
      </c>
      <c r="V1330">
        <f t="shared" si="20"/>
        <v>1</v>
      </c>
    </row>
    <row r="1331" spans="1:22" x14ac:dyDescent="0.3">
      <c r="A1331" s="1">
        <v>45410</v>
      </c>
      <c r="B1331" s="2">
        <v>0.61045138888888884</v>
      </c>
      <c r="C1331" t="s">
        <v>2884</v>
      </c>
      <c r="D1331" t="s">
        <v>37</v>
      </c>
      <c r="E1331" t="s">
        <v>2885</v>
      </c>
      <c r="F1331" t="s">
        <v>45</v>
      </c>
      <c r="G1331" t="s">
        <v>277</v>
      </c>
      <c r="H1331" t="s">
        <v>485</v>
      </c>
      <c r="I1331">
        <v>6</v>
      </c>
      <c r="J1331">
        <v>26</v>
      </c>
      <c r="K1331">
        <v>0</v>
      </c>
      <c r="L1331" t="s">
        <v>27</v>
      </c>
      <c r="M1331">
        <v>0</v>
      </c>
      <c r="N1331" t="s">
        <v>27</v>
      </c>
      <c r="O1331">
        <v>0</v>
      </c>
      <c r="P1331" t="s">
        <v>27</v>
      </c>
      <c r="Q1331">
        <v>1072</v>
      </c>
      <c r="R1331">
        <v>43.56</v>
      </c>
      <c r="S1331">
        <v>4.0999999999999996</v>
      </c>
      <c r="T1331">
        <v>4.9000000000000004</v>
      </c>
      <c r="U1331" t="s">
        <v>75</v>
      </c>
      <c r="V1331">
        <f t="shared" si="20"/>
        <v>0</v>
      </c>
    </row>
    <row r="1332" spans="1:22" x14ac:dyDescent="0.3">
      <c r="A1332" s="1">
        <v>45616</v>
      </c>
      <c r="B1332" s="2">
        <v>0.74674768518518519</v>
      </c>
      <c r="C1332" t="s">
        <v>2886</v>
      </c>
      <c r="D1332" t="s">
        <v>22</v>
      </c>
      <c r="E1332" t="s">
        <v>2887</v>
      </c>
      <c r="F1332" t="s">
        <v>50</v>
      </c>
      <c r="G1332" t="s">
        <v>701</v>
      </c>
      <c r="H1332" t="s">
        <v>177</v>
      </c>
      <c r="I1332">
        <v>0</v>
      </c>
      <c r="J1332">
        <v>0</v>
      </c>
      <c r="K1332">
        <v>0</v>
      </c>
      <c r="L1332" t="s">
        <v>27</v>
      </c>
      <c r="M1332">
        <v>0</v>
      </c>
      <c r="N1332" t="s">
        <v>27</v>
      </c>
      <c r="O1332">
        <v>0</v>
      </c>
      <c r="P1332" t="s">
        <v>27</v>
      </c>
      <c r="Q1332">
        <v>0</v>
      </c>
      <c r="R1332">
        <v>0</v>
      </c>
      <c r="S1332">
        <v>0</v>
      </c>
      <c r="T1332">
        <v>0</v>
      </c>
      <c r="U1332" t="s">
        <v>27</v>
      </c>
      <c r="V1332">
        <f t="shared" si="20"/>
        <v>0</v>
      </c>
    </row>
    <row r="1333" spans="1:22" hidden="1" x14ac:dyDescent="0.3">
      <c r="A1333" s="1">
        <v>45543</v>
      </c>
      <c r="B1333" s="2">
        <v>0.85755787037037035</v>
      </c>
      <c r="C1333" t="s">
        <v>2888</v>
      </c>
      <c r="D1333" t="s">
        <v>37</v>
      </c>
      <c r="E1333" t="s">
        <v>2889</v>
      </c>
      <c r="F1333" t="s">
        <v>59</v>
      </c>
      <c r="G1333" t="s">
        <v>623</v>
      </c>
      <c r="H1333" t="s">
        <v>64</v>
      </c>
      <c r="I1333">
        <v>6.9</v>
      </c>
      <c r="J1333">
        <v>15.9</v>
      </c>
      <c r="L1333" t="s">
        <v>27</v>
      </c>
      <c r="N1333" t="s">
        <v>27</v>
      </c>
      <c r="P1333" t="s">
        <v>27</v>
      </c>
      <c r="Q1333">
        <v>3453</v>
      </c>
      <c r="R1333">
        <v>18.13</v>
      </c>
      <c r="S1333">
        <v>4.0999999999999996</v>
      </c>
      <c r="T1333">
        <v>4.0999999999999996</v>
      </c>
      <c r="U1333" t="s">
        <v>75</v>
      </c>
      <c r="V1333">
        <f t="shared" si="20"/>
        <v>0</v>
      </c>
    </row>
    <row r="1334" spans="1:22" hidden="1" x14ac:dyDescent="0.3">
      <c r="A1334" s="1">
        <v>45335</v>
      </c>
      <c r="B1334" s="2">
        <v>0.8659606481481481</v>
      </c>
      <c r="C1334" t="s">
        <v>2890</v>
      </c>
      <c r="D1334" t="s">
        <v>22</v>
      </c>
      <c r="E1334" t="s">
        <v>2891</v>
      </c>
      <c r="F1334" t="s">
        <v>135</v>
      </c>
      <c r="G1334" t="s">
        <v>226</v>
      </c>
      <c r="H1334" t="s">
        <v>87</v>
      </c>
      <c r="L1334" t="s">
        <v>27</v>
      </c>
      <c r="N1334" t="s">
        <v>27</v>
      </c>
      <c r="P1334" t="s">
        <v>27</v>
      </c>
      <c r="U1334" t="s">
        <v>27</v>
      </c>
      <c r="V1334">
        <f t="shared" si="20"/>
        <v>0</v>
      </c>
    </row>
    <row r="1335" spans="1:22" hidden="1" x14ac:dyDescent="0.3">
      <c r="A1335" s="1">
        <v>45322</v>
      </c>
      <c r="B1335" s="2">
        <v>0.84277777777777774</v>
      </c>
      <c r="C1335" t="s">
        <v>2892</v>
      </c>
      <c r="D1335" t="s">
        <v>84</v>
      </c>
      <c r="E1335" t="s">
        <v>2893</v>
      </c>
      <c r="F1335" t="s">
        <v>59</v>
      </c>
      <c r="G1335" t="s">
        <v>170</v>
      </c>
      <c r="H1335" t="s">
        <v>79</v>
      </c>
      <c r="I1335">
        <v>7.3</v>
      </c>
      <c r="L1335" t="s">
        <v>27</v>
      </c>
      <c r="M1335">
        <v>1</v>
      </c>
      <c r="N1335" t="s">
        <v>324</v>
      </c>
      <c r="P1335" t="s">
        <v>27</v>
      </c>
      <c r="U1335" t="s">
        <v>27</v>
      </c>
      <c r="V1335">
        <f t="shared" si="20"/>
        <v>1</v>
      </c>
    </row>
    <row r="1336" spans="1:22" hidden="1" x14ac:dyDescent="0.3">
      <c r="A1336" s="1">
        <v>45638</v>
      </c>
      <c r="B1336" s="2">
        <v>0.40320601851851851</v>
      </c>
      <c r="C1336" t="s">
        <v>2894</v>
      </c>
      <c r="D1336" t="s">
        <v>37</v>
      </c>
      <c r="E1336" t="s">
        <v>2895</v>
      </c>
      <c r="F1336" t="s">
        <v>31</v>
      </c>
      <c r="G1336" t="s">
        <v>787</v>
      </c>
      <c r="H1336" t="s">
        <v>254</v>
      </c>
      <c r="I1336">
        <v>3.8</v>
      </c>
      <c r="J1336">
        <v>39.1</v>
      </c>
      <c r="L1336" t="s">
        <v>27</v>
      </c>
      <c r="N1336" t="s">
        <v>27</v>
      </c>
      <c r="P1336" t="s">
        <v>27</v>
      </c>
      <c r="Q1336">
        <v>164</v>
      </c>
      <c r="R1336">
        <v>26.19</v>
      </c>
      <c r="S1336">
        <v>4.0999999999999996</v>
      </c>
      <c r="T1336">
        <v>4.4000000000000004</v>
      </c>
      <c r="U1336" t="s">
        <v>138</v>
      </c>
      <c r="V1336">
        <f t="shared" si="20"/>
        <v>0</v>
      </c>
    </row>
    <row r="1337" spans="1:22" hidden="1" x14ac:dyDescent="0.3">
      <c r="A1337" s="1">
        <v>45310</v>
      </c>
      <c r="B1337" s="2">
        <v>0.65243055555555551</v>
      </c>
      <c r="C1337" t="s">
        <v>2896</v>
      </c>
      <c r="D1337" t="s">
        <v>37</v>
      </c>
      <c r="E1337" t="s">
        <v>2897</v>
      </c>
      <c r="F1337" t="s">
        <v>31</v>
      </c>
      <c r="G1337" t="s">
        <v>121</v>
      </c>
      <c r="H1337" t="s">
        <v>485</v>
      </c>
      <c r="I1337">
        <v>7.6</v>
      </c>
      <c r="J1337">
        <v>35.1</v>
      </c>
      <c r="L1337" t="s">
        <v>27</v>
      </c>
      <c r="N1337" t="s">
        <v>27</v>
      </c>
      <c r="P1337" t="s">
        <v>27</v>
      </c>
      <c r="Q1337">
        <v>819</v>
      </c>
      <c r="R1337">
        <v>14.9</v>
      </c>
      <c r="S1337">
        <v>4.7</v>
      </c>
      <c r="T1337">
        <v>4.2</v>
      </c>
      <c r="U1337" t="s">
        <v>42</v>
      </c>
      <c r="V1337">
        <f t="shared" si="20"/>
        <v>0</v>
      </c>
    </row>
    <row r="1338" spans="1:22" x14ac:dyDescent="0.3">
      <c r="A1338" s="1">
        <v>45642</v>
      </c>
      <c r="B1338" s="2">
        <v>0.50053240740740745</v>
      </c>
      <c r="C1338" t="s">
        <v>2898</v>
      </c>
      <c r="D1338" t="s">
        <v>37</v>
      </c>
      <c r="E1338" t="s">
        <v>2899</v>
      </c>
      <c r="F1338" t="s">
        <v>50</v>
      </c>
      <c r="G1338" t="s">
        <v>1691</v>
      </c>
      <c r="H1338" t="s">
        <v>552</v>
      </c>
      <c r="I1338">
        <v>12</v>
      </c>
      <c r="J1338">
        <v>28.8</v>
      </c>
      <c r="K1338">
        <v>0</v>
      </c>
      <c r="L1338" t="s">
        <v>27</v>
      </c>
      <c r="M1338">
        <v>0</v>
      </c>
      <c r="N1338" t="s">
        <v>27</v>
      </c>
      <c r="O1338">
        <v>0</v>
      </c>
      <c r="P1338" t="s">
        <v>27</v>
      </c>
      <c r="Q1338">
        <v>853</v>
      </c>
      <c r="R1338">
        <v>25.15</v>
      </c>
      <c r="S1338">
        <v>4.2</v>
      </c>
      <c r="T1338">
        <v>3.7</v>
      </c>
      <c r="U1338" t="s">
        <v>35</v>
      </c>
      <c r="V1338">
        <f t="shared" si="20"/>
        <v>0</v>
      </c>
    </row>
    <row r="1339" spans="1:22" hidden="1" x14ac:dyDescent="0.3">
      <c r="A1339" s="1">
        <v>45304</v>
      </c>
      <c r="B1339" s="2">
        <v>0.47057870370370369</v>
      </c>
      <c r="C1339" t="s">
        <v>2900</v>
      </c>
      <c r="D1339" t="s">
        <v>37</v>
      </c>
      <c r="E1339" t="s">
        <v>2901</v>
      </c>
      <c r="F1339" t="s">
        <v>31</v>
      </c>
      <c r="G1339" t="s">
        <v>795</v>
      </c>
      <c r="H1339" t="s">
        <v>185</v>
      </c>
      <c r="I1339">
        <v>3.2</v>
      </c>
      <c r="J1339">
        <v>35.700000000000003</v>
      </c>
      <c r="L1339" t="s">
        <v>27</v>
      </c>
      <c r="N1339" t="s">
        <v>27</v>
      </c>
      <c r="P1339" t="s">
        <v>27</v>
      </c>
      <c r="Q1339">
        <v>1384</v>
      </c>
      <c r="R1339">
        <v>24.35</v>
      </c>
      <c r="S1339">
        <v>4.5999999999999996</v>
      </c>
      <c r="T1339">
        <v>4.8</v>
      </c>
      <c r="U1339" t="s">
        <v>138</v>
      </c>
      <c r="V1339">
        <f t="shared" si="20"/>
        <v>0</v>
      </c>
    </row>
    <row r="1340" spans="1:22" hidden="1" x14ac:dyDescent="0.3">
      <c r="A1340" s="1">
        <v>45316</v>
      </c>
      <c r="B1340" s="2">
        <v>0.32222222222222224</v>
      </c>
      <c r="C1340" t="s">
        <v>2902</v>
      </c>
      <c r="D1340" t="s">
        <v>37</v>
      </c>
      <c r="E1340" t="s">
        <v>2903</v>
      </c>
      <c r="F1340" t="s">
        <v>39</v>
      </c>
      <c r="G1340" t="s">
        <v>323</v>
      </c>
      <c r="H1340" t="s">
        <v>155</v>
      </c>
      <c r="I1340">
        <v>11.6</v>
      </c>
      <c r="J1340">
        <v>15.8</v>
      </c>
      <c r="L1340" t="s">
        <v>27</v>
      </c>
      <c r="N1340" t="s">
        <v>27</v>
      </c>
      <c r="P1340" t="s">
        <v>27</v>
      </c>
      <c r="Q1340">
        <v>794</v>
      </c>
      <c r="R1340">
        <v>23.09</v>
      </c>
      <c r="S1340">
        <v>3.8</v>
      </c>
      <c r="T1340">
        <v>4.2</v>
      </c>
      <c r="U1340" t="s">
        <v>98</v>
      </c>
      <c r="V1340">
        <f t="shared" si="20"/>
        <v>0</v>
      </c>
    </row>
    <row r="1341" spans="1:22" hidden="1" x14ac:dyDescent="0.3">
      <c r="A1341" s="1">
        <v>45396</v>
      </c>
      <c r="B1341" s="2">
        <v>0.41468749999999999</v>
      </c>
      <c r="C1341" t="s">
        <v>2904</v>
      </c>
      <c r="D1341" t="s">
        <v>37</v>
      </c>
      <c r="E1341" t="s">
        <v>2905</v>
      </c>
      <c r="F1341" t="s">
        <v>31</v>
      </c>
      <c r="G1341" t="s">
        <v>250</v>
      </c>
      <c r="H1341" t="s">
        <v>476</v>
      </c>
      <c r="I1341">
        <v>14.7</v>
      </c>
      <c r="J1341">
        <v>17</v>
      </c>
      <c r="L1341" t="s">
        <v>27</v>
      </c>
      <c r="N1341" t="s">
        <v>27</v>
      </c>
      <c r="P1341" t="s">
        <v>27</v>
      </c>
      <c r="Q1341">
        <v>92</v>
      </c>
      <c r="R1341">
        <v>46.1</v>
      </c>
      <c r="S1341">
        <v>4.4000000000000004</v>
      </c>
      <c r="T1341">
        <v>3.2</v>
      </c>
      <c r="U1341" t="s">
        <v>75</v>
      </c>
      <c r="V1341">
        <f t="shared" si="20"/>
        <v>0</v>
      </c>
    </row>
    <row r="1342" spans="1:22" x14ac:dyDescent="0.3">
      <c r="A1342" s="1">
        <v>45506</v>
      </c>
      <c r="B1342" s="2">
        <v>0.63607638888888884</v>
      </c>
      <c r="C1342" t="s">
        <v>2906</v>
      </c>
      <c r="D1342" t="s">
        <v>37</v>
      </c>
      <c r="E1342" t="s">
        <v>2907</v>
      </c>
      <c r="F1342" t="s">
        <v>45</v>
      </c>
      <c r="G1342" t="s">
        <v>370</v>
      </c>
      <c r="H1342" t="s">
        <v>879</v>
      </c>
      <c r="I1342">
        <v>13.8</v>
      </c>
      <c r="J1342">
        <v>43.6</v>
      </c>
      <c r="K1342">
        <v>0</v>
      </c>
      <c r="L1342" t="s">
        <v>27</v>
      </c>
      <c r="M1342">
        <v>0</v>
      </c>
      <c r="N1342" t="s">
        <v>27</v>
      </c>
      <c r="O1342">
        <v>0</v>
      </c>
      <c r="P1342" t="s">
        <v>27</v>
      </c>
      <c r="Q1342">
        <v>413</v>
      </c>
      <c r="R1342">
        <v>18.16</v>
      </c>
      <c r="S1342">
        <v>4.4000000000000004</v>
      </c>
      <c r="T1342">
        <v>4.5</v>
      </c>
      <c r="U1342" t="s">
        <v>35</v>
      </c>
      <c r="V1342">
        <f t="shared" si="20"/>
        <v>0</v>
      </c>
    </row>
    <row r="1343" spans="1:22" hidden="1" x14ac:dyDescent="0.3">
      <c r="A1343" s="1">
        <v>45649</v>
      </c>
      <c r="B1343" s="2">
        <v>0.67569444444444449</v>
      </c>
      <c r="C1343" t="s">
        <v>2908</v>
      </c>
      <c r="D1343" t="s">
        <v>37</v>
      </c>
      <c r="E1343" t="s">
        <v>2909</v>
      </c>
      <c r="F1343" t="s">
        <v>59</v>
      </c>
      <c r="G1343" t="s">
        <v>126</v>
      </c>
      <c r="H1343" t="s">
        <v>121</v>
      </c>
      <c r="I1343">
        <v>13.6</v>
      </c>
      <c r="J1343">
        <v>25.8</v>
      </c>
      <c r="L1343" t="s">
        <v>27</v>
      </c>
      <c r="N1343" t="s">
        <v>27</v>
      </c>
      <c r="P1343" t="s">
        <v>27</v>
      </c>
      <c r="Q1343">
        <v>297</v>
      </c>
      <c r="R1343">
        <v>21.13</v>
      </c>
      <c r="S1343">
        <v>4.3</v>
      </c>
      <c r="T1343">
        <v>4.5999999999999996</v>
      </c>
      <c r="U1343" t="s">
        <v>75</v>
      </c>
      <c r="V1343">
        <f t="shared" si="20"/>
        <v>0</v>
      </c>
    </row>
    <row r="1344" spans="1:22" hidden="1" x14ac:dyDescent="0.3">
      <c r="A1344" s="1">
        <v>45358</v>
      </c>
      <c r="B1344" s="2">
        <v>0.33476851851851852</v>
      </c>
      <c r="C1344" t="s">
        <v>2910</v>
      </c>
      <c r="D1344" t="s">
        <v>107</v>
      </c>
      <c r="E1344" t="s">
        <v>2911</v>
      </c>
      <c r="F1344" t="s">
        <v>31</v>
      </c>
      <c r="G1344" t="s">
        <v>277</v>
      </c>
      <c r="H1344" t="s">
        <v>79</v>
      </c>
      <c r="I1344">
        <v>5.9</v>
      </c>
      <c r="K1344">
        <v>1</v>
      </c>
      <c r="L1344" t="s">
        <v>477</v>
      </c>
      <c r="N1344" t="s">
        <v>27</v>
      </c>
      <c r="P1344" t="s">
        <v>27</v>
      </c>
      <c r="U1344" t="s">
        <v>27</v>
      </c>
      <c r="V1344">
        <f t="shared" si="20"/>
        <v>1</v>
      </c>
    </row>
    <row r="1345" spans="1:22" hidden="1" x14ac:dyDescent="0.3">
      <c r="A1345" s="1">
        <v>45400</v>
      </c>
      <c r="B1345" s="2">
        <v>0.40023148148148147</v>
      </c>
      <c r="C1345" t="s">
        <v>2912</v>
      </c>
      <c r="D1345" t="s">
        <v>107</v>
      </c>
      <c r="E1345" t="s">
        <v>2913</v>
      </c>
      <c r="F1345" t="s">
        <v>59</v>
      </c>
      <c r="G1345" t="s">
        <v>122</v>
      </c>
      <c r="H1345" t="s">
        <v>241</v>
      </c>
      <c r="I1345">
        <v>14.5</v>
      </c>
      <c r="K1345">
        <v>1</v>
      </c>
      <c r="L1345" t="s">
        <v>111</v>
      </c>
      <c r="N1345" t="s">
        <v>27</v>
      </c>
      <c r="P1345" t="s">
        <v>27</v>
      </c>
      <c r="U1345" t="s">
        <v>27</v>
      </c>
      <c r="V1345">
        <f t="shared" si="20"/>
        <v>1</v>
      </c>
    </row>
    <row r="1346" spans="1:22" hidden="1" x14ac:dyDescent="0.3">
      <c r="A1346" s="1">
        <v>45306</v>
      </c>
      <c r="B1346" s="2">
        <v>0.37646990740740743</v>
      </c>
      <c r="C1346" t="s">
        <v>2914</v>
      </c>
      <c r="D1346" t="s">
        <v>37</v>
      </c>
      <c r="E1346" t="s">
        <v>2915</v>
      </c>
      <c r="F1346" t="s">
        <v>39</v>
      </c>
      <c r="G1346" t="s">
        <v>425</v>
      </c>
      <c r="H1346" t="s">
        <v>641</v>
      </c>
      <c r="I1346">
        <v>14.3</v>
      </c>
      <c r="J1346">
        <v>17.600000000000001</v>
      </c>
      <c r="L1346" t="s">
        <v>27</v>
      </c>
      <c r="N1346" t="s">
        <v>27</v>
      </c>
      <c r="P1346" t="s">
        <v>27</v>
      </c>
      <c r="Q1346">
        <v>1150</v>
      </c>
      <c r="R1346">
        <v>46.37</v>
      </c>
      <c r="S1346">
        <v>4.5</v>
      </c>
      <c r="T1346">
        <v>4.7</v>
      </c>
      <c r="U1346" t="s">
        <v>42</v>
      </c>
      <c r="V1346">
        <f t="shared" ref="V1346:V1409" si="21">SUM(K1346,M1346)</f>
        <v>0</v>
      </c>
    </row>
    <row r="1347" spans="1:22" hidden="1" x14ac:dyDescent="0.3">
      <c r="A1347" s="1">
        <v>45602</v>
      </c>
      <c r="B1347" s="2">
        <v>0.45361111111111113</v>
      </c>
      <c r="C1347" t="s">
        <v>2916</v>
      </c>
      <c r="D1347" t="s">
        <v>37</v>
      </c>
      <c r="E1347" t="s">
        <v>2917</v>
      </c>
      <c r="F1347" t="s">
        <v>24</v>
      </c>
      <c r="G1347" t="s">
        <v>680</v>
      </c>
      <c r="H1347" t="s">
        <v>536</v>
      </c>
      <c r="I1347">
        <v>14.4</v>
      </c>
      <c r="J1347">
        <v>27.4</v>
      </c>
      <c r="L1347" t="s">
        <v>27</v>
      </c>
      <c r="N1347" t="s">
        <v>27</v>
      </c>
      <c r="P1347" t="s">
        <v>27</v>
      </c>
      <c r="Q1347">
        <v>701</v>
      </c>
      <c r="R1347">
        <v>32.57</v>
      </c>
      <c r="S1347">
        <v>4.4000000000000004</v>
      </c>
      <c r="T1347">
        <v>4.2</v>
      </c>
      <c r="U1347" t="s">
        <v>98</v>
      </c>
      <c r="V1347">
        <f t="shared" si="21"/>
        <v>0</v>
      </c>
    </row>
    <row r="1348" spans="1:22" hidden="1" x14ac:dyDescent="0.3">
      <c r="A1348" s="1">
        <v>45455</v>
      </c>
      <c r="B1348" s="2">
        <v>0.70425925925925925</v>
      </c>
      <c r="C1348" t="s">
        <v>2918</v>
      </c>
      <c r="D1348" t="s">
        <v>22</v>
      </c>
      <c r="E1348" t="s">
        <v>2919</v>
      </c>
      <c r="F1348" t="s">
        <v>39</v>
      </c>
      <c r="G1348" t="s">
        <v>197</v>
      </c>
      <c r="H1348" t="s">
        <v>235</v>
      </c>
      <c r="L1348" t="s">
        <v>27</v>
      </c>
      <c r="N1348" t="s">
        <v>27</v>
      </c>
      <c r="P1348" t="s">
        <v>27</v>
      </c>
      <c r="U1348" t="s">
        <v>27</v>
      </c>
      <c r="V1348">
        <f t="shared" si="21"/>
        <v>0</v>
      </c>
    </row>
    <row r="1349" spans="1:22" x14ac:dyDescent="0.3">
      <c r="A1349" s="1">
        <v>45293</v>
      </c>
      <c r="B1349" s="2">
        <v>0.51922453703703708</v>
      </c>
      <c r="C1349" t="s">
        <v>2920</v>
      </c>
      <c r="D1349" t="s">
        <v>37</v>
      </c>
      <c r="E1349" t="s">
        <v>2921</v>
      </c>
      <c r="F1349" t="s">
        <v>50</v>
      </c>
      <c r="G1349" t="s">
        <v>101</v>
      </c>
      <c r="H1349" t="s">
        <v>572</v>
      </c>
      <c r="I1349">
        <v>10.1</v>
      </c>
      <c r="J1349">
        <v>38.6</v>
      </c>
      <c r="K1349">
        <v>0</v>
      </c>
      <c r="L1349" t="s">
        <v>27</v>
      </c>
      <c r="M1349">
        <v>0</v>
      </c>
      <c r="N1349" t="s">
        <v>27</v>
      </c>
      <c r="O1349">
        <v>0</v>
      </c>
      <c r="P1349" t="s">
        <v>27</v>
      </c>
      <c r="Q1349">
        <v>92</v>
      </c>
      <c r="R1349">
        <v>46.98</v>
      </c>
      <c r="S1349">
        <v>3.8</v>
      </c>
      <c r="T1349">
        <v>3.8</v>
      </c>
      <c r="U1349" t="s">
        <v>35</v>
      </c>
      <c r="V1349">
        <f t="shared" si="21"/>
        <v>0</v>
      </c>
    </row>
    <row r="1350" spans="1:22" hidden="1" x14ac:dyDescent="0.3">
      <c r="A1350" s="1">
        <v>45370</v>
      </c>
      <c r="B1350" s="2">
        <v>0.28744212962962962</v>
      </c>
      <c r="C1350" t="s">
        <v>2922</v>
      </c>
      <c r="D1350" t="s">
        <v>37</v>
      </c>
      <c r="E1350" t="s">
        <v>2923</v>
      </c>
      <c r="F1350" t="s">
        <v>31</v>
      </c>
      <c r="G1350" t="s">
        <v>370</v>
      </c>
      <c r="H1350" t="s">
        <v>726</v>
      </c>
      <c r="I1350">
        <v>12.2</v>
      </c>
      <c r="J1350">
        <v>31.4</v>
      </c>
      <c r="L1350" t="s">
        <v>27</v>
      </c>
      <c r="N1350" t="s">
        <v>27</v>
      </c>
      <c r="P1350" t="s">
        <v>27</v>
      </c>
      <c r="Q1350">
        <v>52</v>
      </c>
      <c r="R1350">
        <v>46.04</v>
      </c>
      <c r="S1350">
        <v>4.7</v>
      </c>
      <c r="T1350">
        <v>5</v>
      </c>
      <c r="U1350" t="s">
        <v>42</v>
      </c>
      <c r="V1350">
        <f t="shared" si="21"/>
        <v>0</v>
      </c>
    </row>
    <row r="1351" spans="1:22" hidden="1" x14ac:dyDescent="0.3">
      <c r="A1351" s="1">
        <v>45583</v>
      </c>
      <c r="B1351" s="2">
        <v>0.82383101851851848</v>
      </c>
      <c r="C1351" t="s">
        <v>2924</v>
      </c>
      <c r="D1351" t="s">
        <v>37</v>
      </c>
      <c r="E1351" t="s">
        <v>2925</v>
      </c>
      <c r="F1351" t="s">
        <v>39</v>
      </c>
      <c r="G1351" t="s">
        <v>342</v>
      </c>
      <c r="H1351" t="s">
        <v>429</v>
      </c>
      <c r="I1351">
        <v>7.2</v>
      </c>
      <c r="J1351">
        <v>23.6</v>
      </c>
      <c r="L1351" t="s">
        <v>27</v>
      </c>
      <c r="N1351" t="s">
        <v>27</v>
      </c>
      <c r="P1351" t="s">
        <v>27</v>
      </c>
      <c r="Q1351">
        <v>317</v>
      </c>
      <c r="R1351">
        <v>40.549999999999997</v>
      </c>
      <c r="S1351">
        <v>4.3</v>
      </c>
      <c r="T1351">
        <v>4.2</v>
      </c>
      <c r="U1351" t="s">
        <v>75</v>
      </c>
      <c r="V1351">
        <f t="shared" si="21"/>
        <v>0</v>
      </c>
    </row>
    <row r="1352" spans="1:22" hidden="1" x14ac:dyDescent="0.3">
      <c r="A1352" s="1">
        <v>45559</v>
      </c>
      <c r="B1352" s="2">
        <v>0.39402777777777775</v>
      </c>
      <c r="C1352" t="s">
        <v>2926</v>
      </c>
      <c r="D1352" t="s">
        <v>84</v>
      </c>
      <c r="E1352" t="s">
        <v>2927</v>
      </c>
      <c r="F1352" t="s">
        <v>39</v>
      </c>
      <c r="G1352" t="s">
        <v>188</v>
      </c>
      <c r="H1352" t="s">
        <v>104</v>
      </c>
      <c r="I1352">
        <v>8.5</v>
      </c>
      <c r="L1352" t="s">
        <v>27</v>
      </c>
      <c r="M1352">
        <v>1</v>
      </c>
      <c r="N1352" t="s">
        <v>324</v>
      </c>
      <c r="P1352" t="s">
        <v>27</v>
      </c>
      <c r="U1352" t="s">
        <v>27</v>
      </c>
      <c r="V1352">
        <f t="shared" si="21"/>
        <v>1</v>
      </c>
    </row>
    <row r="1353" spans="1:22" hidden="1" x14ac:dyDescent="0.3">
      <c r="A1353" s="1">
        <v>45382</v>
      </c>
      <c r="B1353" s="2">
        <v>0.87361111111111112</v>
      </c>
      <c r="C1353" t="s">
        <v>2928</v>
      </c>
      <c r="D1353" t="s">
        <v>37</v>
      </c>
      <c r="E1353" t="s">
        <v>2929</v>
      </c>
      <c r="F1353" t="s">
        <v>39</v>
      </c>
      <c r="G1353" t="s">
        <v>104</v>
      </c>
      <c r="H1353" t="s">
        <v>280</v>
      </c>
      <c r="I1353">
        <v>14.8</v>
      </c>
      <c r="J1353">
        <v>16</v>
      </c>
      <c r="L1353" t="s">
        <v>27</v>
      </c>
      <c r="N1353" t="s">
        <v>27</v>
      </c>
      <c r="P1353" t="s">
        <v>27</v>
      </c>
      <c r="Q1353">
        <v>388</v>
      </c>
      <c r="R1353">
        <v>48.17</v>
      </c>
      <c r="S1353">
        <v>4.3</v>
      </c>
      <c r="T1353">
        <v>4.5999999999999996</v>
      </c>
      <c r="U1353" t="s">
        <v>35</v>
      </c>
      <c r="V1353">
        <f t="shared" si="21"/>
        <v>0</v>
      </c>
    </row>
    <row r="1354" spans="1:22" x14ac:dyDescent="0.3">
      <c r="A1354" s="1">
        <v>45468</v>
      </c>
      <c r="B1354" s="2">
        <v>8.9467592592592585E-3</v>
      </c>
      <c r="C1354" t="s">
        <v>2930</v>
      </c>
      <c r="D1354" t="s">
        <v>37</v>
      </c>
      <c r="E1354" t="s">
        <v>2931</v>
      </c>
      <c r="F1354" t="s">
        <v>50</v>
      </c>
      <c r="G1354" t="s">
        <v>236</v>
      </c>
      <c r="H1354" t="s">
        <v>155</v>
      </c>
      <c r="I1354">
        <v>5.2</v>
      </c>
      <c r="J1354">
        <v>21.6</v>
      </c>
      <c r="K1354">
        <v>0</v>
      </c>
      <c r="L1354" t="s">
        <v>27</v>
      </c>
      <c r="M1354">
        <v>0</v>
      </c>
      <c r="N1354" t="s">
        <v>27</v>
      </c>
      <c r="O1354">
        <v>0</v>
      </c>
      <c r="P1354" t="s">
        <v>27</v>
      </c>
      <c r="Q1354">
        <v>381</v>
      </c>
      <c r="R1354">
        <v>2.5</v>
      </c>
      <c r="S1354">
        <v>4.4000000000000004</v>
      </c>
      <c r="T1354">
        <v>4.9000000000000004</v>
      </c>
      <c r="U1354" t="s">
        <v>138</v>
      </c>
      <c r="V1354">
        <f t="shared" si="21"/>
        <v>0</v>
      </c>
    </row>
    <row r="1355" spans="1:22" x14ac:dyDescent="0.3">
      <c r="A1355" s="1">
        <v>45310</v>
      </c>
      <c r="B1355" s="2">
        <v>0.70899305555555558</v>
      </c>
      <c r="C1355" t="s">
        <v>2932</v>
      </c>
      <c r="D1355" t="s">
        <v>29</v>
      </c>
      <c r="E1355" t="s">
        <v>2933</v>
      </c>
      <c r="F1355" t="s">
        <v>50</v>
      </c>
      <c r="G1355" t="s">
        <v>26</v>
      </c>
      <c r="H1355" t="s">
        <v>56</v>
      </c>
      <c r="I1355">
        <v>4.7</v>
      </c>
      <c r="J1355">
        <v>26.7</v>
      </c>
      <c r="K1355">
        <v>0</v>
      </c>
      <c r="L1355" t="s">
        <v>27</v>
      </c>
      <c r="M1355">
        <v>0</v>
      </c>
      <c r="N1355" t="s">
        <v>27</v>
      </c>
      <c r="O1355">
        <v>1</v>
      </c>
      <c r="P1355" t="s">
        <v>289</v>
      </c>
      <c r="Q1355">
        <v>429</v>
      </c>
      <c r="R1355">
        <v>16.16</v>
      </c>
      <c r="S1355">
        <v>0</v>
      </c>
      <c r="T1355">
        <v>0</v>
      </c>
      <c r="U1355" t="s">
        <v>35</v>
      </c>
      <c r="V1355">
        <f t="shared" si="21"/>
        <v>0</v>
      </c>
    </row>
    <row r="1356" spans="1:22" hidden="1" x14ac:dyDescent="0.3">
      <c r="A1356" s="1">
        <v>45518</v>
      </c>
      <c r="B1356" s="2">
        <v>0.60386574074074073</v>
      </c>
      <c r="C1356" t="s">
        <v>2934</v>
      </c>
      <c r="D1356" t="s">
        <v>37</v>
      </c>
      <c r="E1356" t="s">
        <v>2935</v>
      </c>
      <c r="F1356" t="s">
        <v>59</v>
      </c>
      <c r="G1356" t="s">
        <v>207</v>
      </c>
      <c r="H1356" t="s">
        <v>450</v>
      </c>
      <c r="I1356">
        <v>14.2</v>
      </c>
      <c r="J1356">
        <v>24.3</v>
      </c>
      <c r="L1356" t="s">
        <v>27</v>
      </c>
      <c r="N1356" t="s">
        <v>27</v>
      </c>
      <c r="P1356" t="s">
        <v>27</v>
      </c>
      <c r="Q1356">
        <v>459</v>
      </c>
      <c r="R1356">
        <v>20.39</v>
      </c>
      <c r="S1356">
        <v>4.3</v>
      </c>
      <c r="T1356">
        <v>4.3</v>
      </c>
      <c r="U1356" t="s">
        <v>35</v>
      </c>
      <c r="V1356">
        <f t="shared" si="21"/>
        <v>0</v>
      </c>
    </row>
    <row r="1357" spans="1:22" hidden="1" x14ac:dyDescent="0.3">
      <c r="A1357" s="1">
        <v>45445</v>
      </c>
      <c r="B1357" s="2">
        <v>0.66164351851851855</v>
      </c>
      <c r="C1357" t="s">
        <v>2936</v>
      </c>
      <c r="D1357" t="s">
        <v>37</v>
      </c>
      <c r="E1357" t="s">
        <v>2937</v>
      </c>
      <c r="F1357" t="s">
        <v>24</v>
      </c>
      <c r="G1357" t="s">
        <v>485</v>
      </c>
      <c r="H1357" t="s">
        <v>311</v>
      </c>
      <c r="I1357">
        <v>13.3</v>
      </c>
      <c r="J1357">
        <v>40.200000000000003</v>
      </c>
      <c r="L1357" t="s">
        <v>27</v>
      </c>
      <c r="N1357" t="s">
        <v>27</v>
      </c>
      <c r="P1357" t="s">
        <v>27</v>
      </c>
      <c r="Q1357">
        <v>195</v>
      </c>
      <c r="R1357">
        <v>16.55</v>
      </c>
      <c r="S1357">
        <v>3.9</v>
      </c>
      <c r="T1357">
        <v>4.5</v>
      </c>
      <c r="U1357" t="s">
        <v>35</v>
      </c>
      <c r="V1357">
        <f t="shared" si="21"/>
        <v>0</v>
      </c>
    </row>
    <row r="1358" spans="1:22" hidden="1" x14ac:dyDescent="0.3">
      <c r="A1358" s="1">
        <v>45423</v>
      </c>
      <c r="B1358" s="2">
        <v>0.4481134259259259</v>
      </c>
      <c r="C1358" t="s">
        <v>2938</v>
      </c>
      <c r="D1358" t="s">
        <v>22</v>
      </c>
      <c r="E1358" t="s">
        <v>2939</v>
      </c>
      <c r="F1358" t="s">
        <v>39</v>
      </c>
      <c r="G1358" t="s">
        <v>790</v>
      </c>
      <c r="H1358" t="s">
        <v>65</v>
      </c>
      <c r="L1358" t="s">
        <v>27</v>
      </c>
      <c r="N1358" t="s">
        <v>27</v>
      </c>
      <c r="P1358" t="s">
        <v>27</v>
      </c>
      <c r="U1358" t="s">
        <v>27</v>
      </c>
      <c r="V1358">
        <f t="shared" si="21"/>
        <v>0</v>
      </c>
    </row>
    <row r="1359" spans="1:22" hidden="1" x14ac:dyDescent="0.3">
      <c r="A1359" s="1">
        <v>45505</v>
      </c>
      <c r="B1359" s="2">
        <v>0.45123842592592595</v>
      </c>
      <c r="C1359" t="s">
        <v>2940</v>
      </c>
      <c r="D1359" t="s">
        <v>37</v>
      </c>
      <c r="E1359" t="s">
        <v>2941</v>
      </c>
      <c r="F1359" t="s">
        <v>24</v>
      </c>
      <c r="G1359" t="s">
        <v>118</v>
      </c>
      <c r="H1359" t="s">
        <v>542</v>
      </c>
      <c r="I1359">
        <v>14.5</v>
      </c>
      <c r="J1359">
        <v>17.5</v>
      </c>
      <c r="L1359" t="s">
        <v>27</v>
      </c>
      <c r="N1359" t="s">
        <v>27</v>
      </c>
      <c r="P1359" t="s">
        <v>27</v>
      </c>
      <c r="Q1359">
        <v>354</v>
      </c>
      <c r="R1359">
        <v>33.35</v>
      </c>
      <c r="S1359">
        <v>4.3</v>
      </c>
      <c r="T1359">
        <v>4.2</v>
      </c>
      <c r="U1359" t="s">
        <v>75</v>
      </c>
      <c r="V1359">
        <f t="shared" si="21"/>
        <v>0</v>
      </c>
    </row>
    <row r="1360" spans="1:22" x14ac:dyDescent="0.3">
      <c r="A1360" s="1">
        <v>45649</v>
      </c>
      <c r="B1360" s="2">
        <v>0.61056712962962967</v>
      </c>
      <c r="C1360" t="s">
        <v>2942</v>
      </c>
      <c r="D1360" t="s">
        <v>37</v>
      </c>
      <c r="E1360" t="s">
        <v>2943</v>
      </c>
      <c r="F1360" t="s">
        <v>50</v>
      </c>
      <c r="G1360" t="s">
        <v>577</v>
      </c>
      <c r="H1360" t="s">
        <v>194</v>
      </c>
      <c r="I1360">
        <v>3.7</v>
      </c>
      <c r="J1360">
        <v>24.2</v>
      </c>
      <c r="K1360">
        <v>0</v>
      </c>
      <c r="L1360" t="s">
        <v>27</v>
      </c>
      <c r="M1360">
        <v>0</v>
      </c>
      <c r="N1360" t="s">
        <v>27</v>
      </c>
      <c r="O1360">
        <v>0</v>
      </c>
      <c r="P1360" t="s">
        <v>27</v>
      </c>
      <c r="Q1360">
        <v>145</v>
      </c>
      <c r="R1360">
        <v>9.09</v>
      </c>
      <c r="S1360">
        <v>4.4000000000000004</v>
      </c>
      <c r="T1360">
        <v>4.3</v>
      </c>
      <c r="U1360" t="s">
        <v>35</v>
      </c>
      <c r="V1360">
        <f t="shared" si="21"/>
        <v>0</v>
      </c>
    </row>
    <row r="1361" spans="1:22" hidden="1" x14ac:dyDescent="0.3">
      <c r="A1361" s="1">
        <v>45393</v>
      </c>
      <c r="B1361" s="2">
        <v>0.62988425925925928</v>
      </c>
      <c r="C1361" t="s">
        <v>2944</v>
      </c>
      <c r="D1361" t="s">
        <v>37</v>
      </c>
      <c r="E1361" t="s">
        <v>2945</v>
      </c>
      <c r="F1361" t="s">
        <v>59</v>
      </c>
      <c r="G1361" t="s">
        <v>603</v>
      </c>
      <c r="H1361" t="s">
        <v>159</v>
      </c>
      <c r="I1361">
        <v>6.7</v>
      </c>
      <c r="J1361">
        <v>28.6</v>
      </c>
      <c r="L1361" t="s">
        <v>27</v>
      </c>
      <c r="N1361" t="s">
        <v>27</v>
      </c>
      <c r="P1361" t="s">
        <v>27</v>
      </c>
      <c r="Q1361">
        <v>386</v>
      </c>
      <c r="R1361">
        <v>19.309999999999999</v>
      </c>
      <c r="S1361">
        <v>3.8</v>
      </c>
      <c r="T1361">
        <v>4.0999999999999996</v>
      </c>
      <c r="U1361" t="s">
        <v>75</v>
      </c>
      <c r="V1361">
        <f t="shared" si="21"/>
        <v>0</v>
      </c>
    </row>
    <row r="1362" spans="1:22" x14ac:dyDescent="0.3">
      <c r="A1362" s="1">
        <v>45608</v>
      </c>
      <c r="B1362" s="2">
        <v>0.96253472222222225</v>
      </c>
      <c r="C1362" t="s">
        <v>2946</v>
      </c>
      <c r="D1362" t="s">
        <v>37</v>
      </c>
      <c r="E1362" t="s">
        <v>2947</v>
      </c>
      <c r="F1362" t="s">
        <v>50</v>
      </c>
      <c r="G1362" t="s">
        <v>310</v>
      </c>
      <c r="H1362" t="s">
        <v>197</v>
      </c>
      <c r="I1362">
        <v>10.6</v>
      </c>
      <c r="J1362">
        <v>33</v>
      </c>
      <c r="K1362">
        <v>0</v>
      </c>
      <c r="L1362" t="s">
        <v>27</v>
      </c>
      <c r="M1362">
        <v>0</v>
      </c>
      <c r="N1362" t="s">
        <v>27</v>
      </c>
      <c r="O1362">
        <v>0</v>
      </c>
      <c r="P1362" t="s">
        <v>27</v>
      </c>
      <c r="Q1362">
        <v>198</v>
      </c>
      <c r="R1362">
        <v>18.04</v>
      </c>
      <c r="S1362">
        <v>3.8</v>
      </c>
      <c r="T1362">
        <v>4.3</v>
      </c>
      <c r="U1362" t="s">
        <v>35</v>
      </c>
      <c r="V1362">
        <f t="shared" si="21"/>
        <v>0</v>
      </c>
    </row>
    <row r="1363" spans="1:22" hidden="1" x14ac:dyDescent="0.3">
      <c r="A1363" s="1">
        <v>45523</v>
      </c>
      <c r="B1363" s="2">
        <v>0.85273148148148148</v>
      </c>
      <c r="C1363" t="s">
        <v>2948</v>
      </c>
      <c r="D1363" t="s">
        <v>37</v>
      </c>
      <c r="E1363" t="s">
        <v>2949</v>
      </c>
      <c r="F1363" t="s">
        <v>39</v>
      </c>
      <c r="G1363" t="s">
        <v>267</v>
      </c>
      <c r="H1363" t="s">
        <v>680</v>
      </c>
      <c r="I1363">
        <v>9.3000000000000007</v>
      </c>
      <c r="J1363">
        <v>15.1</v>
      </c>
      <c r="L1363" t="s">
        <v>27</v>
      </c>
      <c r="N1363" t="s">
        <v>27</v>
      </c>
      <c r="P1363" t="s">
        <v>27</v>
      </c>
      <c r="Q1363">
        <v>620</v>
      </c>
      <c r="R1363">
        <v>43.51</v>
      </c>
      <c r="S1363">
        <v>4.4000000000000004</v>
      </c>
      <c r="T1363">
        <v>4.3</v>
      </c>
      <c r="U1363" t="s">
        <v>35</v>
      </c>
      <c r="V1363">
        <f t="shared" si="21"/>
        <v>0</v>
      </c>
    </row>
    <row r="1364" spans="1:22" hidden="1" x14ac:dyDescent="0.3">
      <c r="A1364" s="1">
        <v>45365</v>
      </c>
      <c r="B1364" s="2">
        <v>0.40369212962962964</v>
      </c>
      <c r="C1364" t="s">
        <v>2950</v>
      </c>
      <c r="D1364" t="s">
        <v>37</v>
      </c>
      <c r="E1364" t="s">
        <v>2951</v>
      </c>
      <c r="F1364" t="s">
        <v>59</v>
      </c>
      <c r="G1364" t="s">
        <v>385</v>
      </c>
      <c r="H1364" t="s">
        <v>364</v>
      </c>
      <c r="I1364">
        <v>12.1</v>
      </c>
      <c r="J1364">
        <v>32.1</v>
      </c>
      <c r="L1364" t="s">
        <v>27</v>
      </c>
      <c r="N1364" t="s">
        <v>27</v>
      </c>
      <c r="P1364" t="s">
        <v>27</v>
      </c>
      <c r="Q1364">
        <v>661</v>
      </c>
      <c r="R1364">
        <v>33.49</v>
      </c>
      <c r="S1364">
        <v>4.2</v>
      </c>
      <c r="T1364">
        <v>5</v>
      </c>
      <c r="U1364" t="s">
        <v>75</v>
      </c>
      <c r="V1364">
        <f t="shared" si="21"/>
        <v>0</v>
      </c>
    </row>
    <row r="1365" spans="1:22" hidden="1" x14ac:dyDescent="0.3">
      <c r="A1365" s="1">
        <v>45470</v>
      </c>
      <c r="B1365" s="2">
        <v>0.71421296296296299</v>
      </c>
      <c r="C1365" t="s">
        <v>2952</v>
      </c>
      <c r="D1365" t="s">
        <v>37</v>
      </c>
      <c r="E1365" t="s">
        <v>2953</v>
      </c>
      <c r="F1365" t="s">
        <v>24</v>
      </c>
      <c r="G1365" t="s">
        <v>185</v>
      </c>
      <c r="H1365" t="s">
        <v>101</v>
      </c>
      <c r="I1365">
        <v>6.9</v>
      </c>
      <c r="J1365">
        <v>44.7</v>
      </c>
      <c r="L1365" t="s">
        <v>27</v>
      </c>
      <c r="N1365" t="s">
        <v>27</v>
      </c>
      <c r="P1365" t="s">
        <v>27</v>
      </c>
      <c r="Q1365">
        <v>354</v>
      </c>
      <c r="R1365">
        <v>49.59</v>
      </c>
      <c r="S1365">
        <v>4.3</v>
      </c>
      <c r="T1365">
        <v>5</v>
      </c>
      <c r="U1365" t="s">
        <v>75</v>
      </c>
      <c r="V1365">
        <f t="shared" si="21"/>
        <v>0</v>
      </c>
    </row>
    <row r="1366" spans="1:22" hidden="1" x14ac:dyDescent="0.3">
      <c r="A1366" s="1">
        <v>45532</v>
      </c>
      <c r="B1366" s="2">
        <v>0.64901620370370372</v>
      </c>
      <c r="C1366" t="s">
        <v>2954</v>
      </c>
      <c r="D1366" t="s">
        <v>107</v>
      </c>
      <c r="E1366" t="s">
        <v>2955</v>
      </c>
      <c r="F1366" t="s">
        <v>39</v>
      </c>
      <c r="G1366" t="s">
        <v>118</v>
      </c>
      <c r="H1366" t="s">
        <v>47</v>
      </c>
      <c r="I1366">
        <v>14.7</v>
      </c>
      <c r="K1366">
        <v>1</v>
      </c>
      <c r="L1366" t="s">
        <v>407</v>
      </c>
      <c r="N1366" t="s">
        <v>27</v>
      </c>
      <c r="P1366" t="s">
        <v>27</v>
      </c>
      <c r="U1366" t="s">
        <v>27</v>
      </c>
      <c r="V1366">
        <f t="shared" si="21"/>
        <v>1</v>
      </c>
    </row>
    <row r="1367" spans="1:22" hidden="1" x14ac:dyDescent="0.3">
      <c r="A1367" s="1">
        <v>45390</v>
      </c>
      <c r="B1367" s="2">
        <v>0.16047453703703704</v>
      </c>
      <c r="C1367" t="s">
        <v>2956</v>
      </c>
      <c r="D1367" t="s">
        <v>37</v>
      </c>
      <c r="E1367" t="s">
        <v>2957</v>
      </c>
      <c r="F1367" t="s">
        <v>31</v>
      </c>
      <c r="G1367" t="s">
        <v>323</v>
      </c>
      <c r="H1367" t="s">
        <v>422</v>
      </c>
      <c r="I1367">
        <v>7.5</v>
      </c>
      <c r="J1367">
        <v>37.9</v>
      </c>
      <c r="L1367" t="s">
        <v>27</v>
      </c>
      <c r="N1367" t="s">
        <v>27</v>
      </c>
      <c r="P1367" t="s">
        <v>27</v>
      </c>
      <c r="Q1367">
        <v>390</v>
      </c>
      <c r="R1367">
        <v>19.149999999999999</v>
      </c>
      <c r="S1367">
        <v>4.2</v>
      </c>
      <c r="T1367">
        <v>4.0999999999999996</v>
      </c>
      <c r="U1367" t="s">
        <v>35</v>
      </c>
      <c r="V1367">
        <f t="shared" si="21"/>
        <v>0</v>
      </c>
    </row>
    <row r="1368" spans="1:22" hidden="1" x14ac:dyDescent="0.3">
      <c r="A1368" s="1">
        <v>45549</v>
      </c>
      <c r="B1368" s="2">
        <v>0.85076388888888888</v>
      </c>
      <c r="C1368" t="s">
        <v>2958</v>
      </c>
      <c r="D1368" t="s">
        <v>37</v>
      </c>
      <c r="E1368" t="s">
        <v>2959</v>
      </c>
      <c r="F1368" t="s">
        <v>39</v>
      </c>
      <c r="G1368" t="s">
        <v>417</v>
      </c>
      <c r="H1368" t="s">
        <v>373</v>
      </c>
      <c r="I1368">
        <v>4.0999999999999996</v>
      </c>
      <c r="J1368">
        <v>43.4</v>
      </c>
      <c r="L1368" t="s">
        <v>27</v>
      </c>
      <c r="N1368" t="s">
        <v>27</v>
      </c>
      <c r="P1368" t="s">
        <v>27</v>
      </c>
      <c r="Q1368">
        <v>243</v>
      </c>
      <c r="R1368">
        <v>25.73</v>
      </c>
      <c r="S1368">
        <v>3.8</v>
      </c>
      <c r="T1368">
        <v>4.9000000000000004</v>
      </c>
      <c r="U1368" t="s">
        <v>35</v>
      </c>
      <c r="V1368">
        <f t="shared" si="21"/>
        <v>0</v>
      </c>
    </row>
    <row r="1369" spans="1:22" hidden="1" x14ac:dyDescent="0.3">
      <c r="A1369" s="1">
        <v>45403</v>
      </c>
      <c r="B1369" s="2">
        <v>0.60285879629629635</v>
      </c>
      <c r="C1369" t="s">
        <v>2960</v>
      </c>
      <c r="D1369" t="s">
        <v>84</v>
      </c>
      <c r="E1369" t="s">
        <v>2961</v>
      </c>
      <c r="F1369" t="s">
        <v>39</v>
      </c>
      <c r="G1369" t="s">
        <v>164</v>
      </c>
      <c r="H1369" t="s">
        <v>378</v>
      </c>
      <c r="I1369">
        <v>9.3000000000000007</v>
      </c>
      <c r="L1369" t="s">
        <v>27</v>
      </c>
      <c r="M1369">
        <v>1</v>
      </c>
      <c r="N1369" t="s">
        <v>88</v>
      </c>
      <c r="P1369" t="s">
        <v>27</v>
      </c>
      <c r="U1369" t="s">
        <v>27</v>
      </c>
      <c r="V1369">
        <f t="shared" si="21"/>
        <v>1</v>
      </c>
    </row>
    <row r="1370" spans="1:22" x14ac:dyDescent="0.3">
      <c r="A1370" s="1">
        <v>45480</v>
      </c>
      <c r="B1370" s="2">
        <v>0.20877314814814815</v>
      </c>
      <c r="C1370" t="s">
        <v>2962</v>
      </c>
      <c r="D1370" t="s">
        <v>37</v>
      </c>
      <c r="E1370" t="s">
        <v>2963</v>
      </c>
      <c r="F1370" t="s">
        <v>45</v>
      </c>
      <c r="G1370" t="s">
        <v>603</v>
      </c>
      <c r="H1370" t="s">
        <v>701</v>
      </c>
      <c r="I1370">
        <v>14.1</v>
      </c>
      <c r="J1370">
        <v>17.2</v>
      </c>
      <c r="K1370">
        <v>0</v>
      </c>
      <c r="L1370" t="s">
        <v>27</v>
      </c>
      <c r="M1370">
        <v>0</v>
      </c>
      <c r="N1370" t="s">
        <v>27</v>
      </c>
      <c r="O1370">
        <v>0</v>
      </c>
      <c r="P1370" t="s">
        <v>27</v>
      </c>
      <c r="Q1370">
        <v>865</v>
      </c>
      <c r="R1370">
        <v>33.96</v>
      </c>
      <c r="S1370">
        <v>3.6</v>
      </c>
      <c r="T1370">
        <v>4.5999999999999996</v>
      </c>
      <c r="U1370" t="s">
        <v>35</v>
      </c>
      <c r="V1370">
        <f t="shared" si="21"/>
        <v>0</v>
      </c>
    </row>
    <row r="1371" spans="1:22" hidden="1" x14ac:dyDescent="0.3">
      <c r="A1371" s="1">
        <v>45379</v>
      </c>
      <c r="B1371" s="2">
        <v>0.73211805555555554</v>
      </c>
      <c r="C1371" t="s">
        <v>2964</v>
      </c>
      <c r="D1371" t="s">
        <v>37</v>
      </c>
      <c r="E1371" t="s">
        <v>2965</v>
      </c>
      <c r="F1371" t="s">
        <v>59</v>
      </c>
      <c r="G1371" t="s">
        <v>163</v>
      </c>
      <c r="H1371" t="s">
        <v>51</v>
      </c>
      <c r="I1371">
        <v>8.5</v>
      </c>
      <c r="J1371">
        <v>19</v>
      </c>
      <c r="L1371" t="s">
        <v>27</v>
      </c>
      <c r="N1371" t="s">
        <v>27</v>
      </c>
      <c r="P1371" t="s">
        <v>27</v>
      </c>
      <c r="Q1371">
        <v>50</v>
      </c>
      <c r="R1371">
        <v>37.08</v>
      </c>
      <c r="S1371">
        <v>3.3</v>
      </c>
      <c r="T1371">
        <v>4.4000000000000004</v>
      </c>
      <c r="U1371" t="s">
        <v>35</v>
      </c>
      <c r="V1371">
        <f t="shared" si="21"/>
        <v>0</v>
      </c>
    </row>
    <row r="1372" spans="1:22" x14ac:dyDescent="0.3">
      <c r="A1372" s="1">
        <v>45564</v>
      </c>
      <c r="B1372" s="2">
        <v>0.53268518518518515</v>
      </c>
      <c r="C1372" t="s">
        <v>2966</v>
      </c>
      <c r="D1372" t="s">
        <v>37</v>
      </c>
      <c r="E1372" t="s">
        <v>2967</v>
      </c>
      <c r="F1372" t="s">
        <v>50</v>
      </c>
      <c r="G1372" t="s">
        <v>795</v>
      </c>
      <c r="H1372" t="s">
        <v>208</v>
      </c>
      <c r="I1372">
        <v>12.2</v>
      </c>
      <c r="J1372">
        <v>17.600000000000001</v>
      </c>
      <c r="K1372">
        <v>0</v>
      </c>
      <c r="L1372" t="s">
        <v>27</v>
      </c>
      <c r="M1372">
        <v>0</v>
      </c>
      <c r="N1372" t="s">
        <v>27</v>
      </c>
      <c r="O1372">
        <v>0</v>
      </c>
      <c r="P1372" t="s">
        <v>27</v>
      </c>
      <c r="Q1372">
        <v>582</v>
      </c>
      <c r="R1372">
        <v>48.97</v>
      </c>
      <c r="S1372">
        <v>4.5</v>
      </c>
      <c r="T1372">
        <v>4.2</v>
      </c>
      <c r="U1372" t="s">
        <v>35</v>
      </c>
      <c r="V1372">
        <f t="shared" si="21"/>
        <v>0</v>
      </c>
    </row>
    <row r="1373" spans="1:22" hidden="1" x14ac:dyDescent="0.3">
      <c r="A1373" s="1">
        <v>45643</v>
      </c>
      <c r="B1373" s="2">
        <v>0.77327546296296301</v>
      </c>
      <c r="C1373" t="s">
        <v>2968</v>
      </c>
      <c r="D1373" t="s">
        <v>37</v>
      </c>
      <c r="E1373" t="s">
        <v>2969</v>
      </c>
      <c r="F1373" t="s">
        <v>39</v>
      </c>
      <c r="G1373" t="s">
        <v>790</v>
      </c>
      <c r="H1373" t="s">
        <v>480</v>
      </c>
      <c r="I1373">
        <v>5.5</v>
      </c>
      <c r="J1373">
        <v>31.8</v>
      </c>
      <c r="L1373" t="s">
        <v>27</v>
      </c>
      <c r="N1373" t="s">
        <v>27</v>
      </c>
      <c r="P1373" t="s">
        <v>27</v>
      </c>
      <c r="Q1373">
        <v>419</v>
      </c>
      <c r="R1373">
        <v>2.38</v>
      </c>
      <c r="S1373">
        <v>4.9000000000000004</v>
      </c>
      <c r="T1373">
        <v>4.5</v>
      </c>
      <c r="U1373" t="s">
        <v>138</v>
      </c>
      <c r="V1373">
        <f t="shared" si="21"/>
        <v>0</v>
      </c>
    </row>
    <row r="1374" spans="1:22" x14ac:dyDescent="0.3">
      <c r="A1374" s="1">
        <v>45405</v>
      </c>
      <c r="B1374" s="2">
        <v>0.41918981481481482</v>
      </c>
      <c r="C1374" t="s">
        <v>2970</v>
      </c>
      <c r="D1374" t="s">
        <v>37</v>
      </c>
      <c r="E1374" t="s">
        <v>2971</v>
      </c>
      <c r="F1374" t="s">
        <v>45</v>
      </c>
      <c r="G1374" t="s">
        <v>148</v>
      </c>
      <c r="H1374" t="s">
        <v>264</v>
      </c>
      <c r="I1374">
        <v>13.4</v>
      </c>
      <c r="J1374">
        <v>26.6</v>
      </c>
      <c r="K1374">
        <v>0</v>
      </c>
      <c r="L1374" t="s">
        <v>27</v>
      </c>
      <c r="M1374">
        <v>0</v>
      </c>
      <c r="N1374" t="s">
        <v>27</v>
      </c>
      <c r="O1374">
        <v>0</v>
      </c>
      <c r="P1374" t="s">
        <v>27</v>
      </c>
      <c r="Q1374">
        <v>489</v>
      </c>
      <c r="R1374">
        <v>24.79</v>
      </c>
      <c r="S1374">
        <v>4.0999999999999996</v>
      </c>
      <c r="T1374">
        <v>4.8</v>
      </c>
      <c r="U1374" t="s">
        <v>75</v>
      </c>
      <c r="V1374">
        <f t="shared" si="21"/>
        <v>0</v>
      </c>
    </row>
    <row r="1375" spans="1:22" hidden="1" x14ac:dyDescent="0.3">
      <c r="A1375" s="1">
        <v>45448</v>
      </c>
      <c r="B1375" s="2">
        <v>0.88850694444444445</v>
      </c>
      <c r="C1375" t="s">
        <v>2972</v>
      </c>
      <c r="D1375" t="s">
        <v>37</v>
      </c>
      <c r="E1375" t="s">
        <v>2973</v>
      </c>
      <c r="F1375" t="s">
        <v>59</v>
      </c>
      <c r="G1375" t="s">
        <v>417</v>
      </c>
      <c r="H1375" t="s">
        <v>277</v>
      </c>
      <c r="I1375">
        <v>5.2</v>
      </c>
      <c r="J1375">
        <v>25.7</v>
      </c>
      <c r="L1375" t="s">
        <v>27</v>
      </c>
      <c r="N1375" t="s">
        <v>27</v>
      </c>
      <c r="P1375" t="s">
        <v>27</v>
      </c>
      <c r="Q1375">
        <v>248</v>
      </c>
      <c r="R1375">
        <v>5.93</v>
      </c>
      <c r="S1375">
        <v>4.5999999999999996</v>
      </c>
      <c r="T1375">
        <v>3.3</v>
      </c>
      <c r="U1375" t="s">
        <v>35</v>
      </c>
      <c r="V1375">
        <f t="shared" si="21"/>
        <v>0</v>
      </c>
    </row>
    <row r="1376" spans="1:22" x14ac:dyDescent="0.3">
      <c r="A1376" s="1">
        <v>45316</v>
      </c>
      <c r="B1376" s="2">
        <v>0.11304398148148148</v>
      </c>
      <c r="C1376" t="s">
        <v>2974</v>
      </c>
      <c r="D1376" t="s">
        <v>37</v>
      </c>
      <c r="E1376" t="s">
        <v>2975</v>
      </c>
      <c r="F1376" t="s">
        <v>50</v>
      </c>
      <c r="G1376" t="s">
        <v>235</v>
      </c>
      <c r="H1376" t="s">
        <v>136</v>
      </c>
      <c r="I1376">
        <v>2.9</v>
      </c>
      <c r="J1376">
        <v>42.5</v>
      </c>
      <c r="K1376">
        <v>0</v>
      </c>
      <c r="L1376" t="s">
        <v>27</v>
      </c>
      <c r="M1376">
        <v>0</v>
      </c>
      <c r="N1376" t="s">
        <v>27</v>
      </c>
      <c r="O1376">
        <v>0</v>
      </c>
      <c r="P1376" t="s">
        <v>27</v>
      </c>
      <c r="Q1376">
        <v>359</v>
      </c>
      <c r="R1376">
        <v>28.71</v>
      </c>
      <c r="S1376">
        <v>4.2</v>
      </c>
      <c r="T1376">
        <v>4.5</v>
      </c>
      <c r="U1376" t="s">
        <v>75</v>
      </c>
      <c r="V1376">
        <f t="shared" si="21"/>
        <v>0</v>
      </c>
    </row>
    <row r="1377" spans="1:22" hidden="1" x14ac:dyDescent="0.3">
      <c r="A1377" s="1">
        <v>45501</v>
      </c>
      <c r="B1377" s="2">
        <v>0.82797453703703705</v>
      </c>
      <c r="C1377" t="s">
        <v>2976</v>
      </c>
      <c r="D1377" t="s">
        <v>84</v>
      </c>
      <c r="E1377" t="s">
        <v>2977</v>
      </c>
      <c r="F1377" t="s">
        <v>39</v>
      </c>
      <c r="G1377" t="s">
        <v>93</v>
      </c>
      <c r="H1377" t="s">
        <v>464</v>
      </c>
      <c r="I1377">
        <v>10.8</v>
      </c>
      <c r="L1377" t="s">
        <v>27</v>
      </c>
      <c r="M1377">
        <v>1</v>
      </c>
      <c r="N1377" t="s">
        <v>105</v>
      </c>
      <c r="P1377" t="s">
        <v>27</v>
      </c>
      <c r="U1377" t="s">
        <v>27</v>
      </c>
      <c r="V1377">
        <f t="shared" si="21"/>
        <v>1</v>
      </c>
    </row>
    <row r="1378" spans="1:22" hidden="1" x14ac:dyDescent="0.3">
      <c r="A1378" s="1">
        <v>45427</v>
      </c>
      <c r="B1378" s="2">
        <v>0.47503472222222221</v>
      </c>
      <c r="C1378" t="s">
        <v>2978</v>
      </c>
      <c r="D1378" t="s">
        <v>37</v>
      </c>
      <c r="E1378" t="s">
        <v>2979</v>
      </c>
      <c r="F1378" t="s">
        <v>39</v>
      </c>
      <c r="G1378" t="s">
        <v>235</v>
      </c>
      <c r="H1378" t="s">
        <v>55</v>
      </c>
      <c r="I1378">
        <v>10.1</v>
      </c>
      <c r="J1378">
        <v>34.9</v>
      </c>
      <c r="L1378" t="s">
        <v>27</v>
      </c>
      <c r="N1378" t="s">
        <v>27</v>
      </c>
      <c r="P1378" t="s">
        <v>27</v>
      </c>
      <c r="Q1378">
        <v>1643</v>
      </c>
      <c r="R1378">
        <v>30.78</v>
      </c>
      <c r="S1378">
        <v>3.5</v>
      </c>
      <c r="T1378">
        <v>4.0999999999999996</v>
      </c>
      <c r="U1378" t="s">
        <v>98</v>
      </c>
      <c r="V1378">
        <f t="shared" si="21"/>
        <v>0</v>
      </c>
    </row>
    <row r="1379" spans="1:22" hidden="1" x14ac:dyDescent="0.3">
      <c r="A1379" s="1">
        <v>45622</v>
      </c>
      <c r="B1379" s="2">
        <v>0.73954861111111114</v>
      </c>
      <c r="C1379" t="s">
        <v>2980</v>
      </c>
      <c r="D1379" t="s">
        <v>22</v>
      </c>
      <c r="E1379" t="s">
        <v>2981</v>
      </c>
      <c r="F1379" t="s">
        <v>24</v>
      </c>
      <c r="G1379" t="s">
        <v>268</v>
      </c>
      <c r="H1379" t="s">
        <v>701</v>
      </c>
      <c r="L1379" t="s">
        <v>27</v>
      </c>
      <c r="N1379" t="s">
        <v>27</v>
      </c>
      <c r="P1379" t="s">
        <v>27</v>
      </c>
      <c r="U1379" t="s">
        <v>27</v>
      </c>
      <c r="V1379">
        <f t="shared" si="21"/>
        <v>0</v>
      </c>
    </row>
    <row r="1380" spans="1:22" hidden="1" x14ac:dyDescent="0.3">
      <c r="A1380" s="1">
        <v>45474</v>
      </c>
      <c r="B1380" s="2">
        <v>0.43524305555555554</v>
      </c>
      <c r="C1380" t="s">
        <v>2982</v>
      </c>
      <c r="D1380" t="s">
        <v>84</v>
      </c>
      <c r="E1380" t="s">
        <v>2983</v>
      </c>
      <c r="F1380" t="s">
        <v>31</v>
      </c>
      <c r="G1380" t="s">
        <v>461</v>
      </c>
      <c r="H1380" t="s">
        <v>552</v>
      </c>
      <c r="I1380">
        <v>5.0999999999999996</v>
      </c>
      <c r="L1380" t="s">
        <v>27</v>
      </c>
      <c r="M1380">
        <v>1</v>
      </c>
      <c r="N1380" t="s">
        <v>88</v>
      </c>
      <c r="P1380" t="s">
        <v>27</v>
      </c>
      <c r="U1380" t="s">
        <v>27</v>
      </c>
      <c r="V1380">
        <f t="shared" si="21"/>
        <v>1</v>
      </c>
    </row>
    <row r="1381" spans="1:22" hidden="1" x14ac:dyDescent="0.3">
      <c r="A1381" s="1">
        <v>45418</v>
      </c>
      <c r="B1381" s="2">
        <v>0.75484953703703705</v>
      </c>
      <c r="C1381" t="s">
        <v>2984</v>
      </c>
      <c r="D1381" t="s">
        <v>84</v>
      </c>
      <c r="E1381" t="s">
        <v>2985</v>
      </c>
      <c r="F1381" t="s">
        <v>59</v>
      </c>
      <c r="G1381" t="s">
        <v>542</v>
      </c>
      <c r="H1381" t="s">
        <v>385</v>
      </c>
      <c r="I1381">
        <v>9.6999999999999993</v>
      </c>
      <c r="L1381" t="s">
        <v>27</v>
      </c>
      <c r="M1381">
        <v>1</v>
      </c>
      <c r="N1381" t="s">
        <v>156</v>
      </c>
      <c r="P1381" t="s">
        <v>27</v>
      </c>
      <c r="U1381" t="s">
        <v>27</v>
      </c>
      <c r="V1381">
        <f t="shared" si="21"/>
        <v>1</v>
      </c>
    </row>
    <row r="1382" spans="1:22" hidden="1" x14ac:dyDescent="0.3">
      <c r="A1382" s="1">
        <v>45421</v>
      </c>
      <c r="B1382" s="2">
        <v>0.85243055555555558</v>
      </c>
      <c r="C1382" t="s">
        <v>2986</v>
      </c>
      <c r="D1382" t="s">
        <v>84</v>
      </c>
      <c r="E1382" t="s">
        <v>2987</v>
      </c>
      <c r="F1382" t="s">
        <v>24</v>
      </c>
      <c r="G1382" t="s">
        <v>577</v>
      </c>
      <c r="H1382" t="s">
        <v>464</v>
      </c>
      <c r="I1382">
        <v>10.199999999999999</v>
      </c>
      <c r="L1382" t="s">
        <v>27</v>
      </c>
      <c r="M1382">
        <v>1</v>
      </c>
      <c r="N1382" t="s">
        <v>324</v>
      </c>
      <c r="P1382" t="s">
        <v>27</v>
      </c>
      <c r="U1382" t="s">
        <v>27</v>
      </c>
      <c r="V1382">
        <f t="shared" si="21"/>
        <v>1</v>
      </c>
    </row>
    <row r="1383" spans="1:22" x14ac:dyDescent="0.3">
      <c r="A1383" s="1">
        <v>45339</v>
      </c>
      <c r="B1383" s="2">
        <v>0.84819444444444447</v>
      </c>
      <c r="C1383" t="s">
        <v>2988</v>
      </c>
      <c r="D1383" t="s">
        <v>29</v>
      </c>
      <c r="E1383" t="s">
        <v>2989</v>
      </c>
      <c r="F1383" t="s">
        <v>45</v>
      </c>
      <c r="G1383" t="s">
        <v>188</v>
      </c>
      <c r="H1383" t="s">
        <v>222</v>
      </c>
      <c r="I1383">
        <v>7.5</v>
      </c>
      <c r="J1383">
        <v>25.1</v>
      </c>
      <c r="K1383">
        <v>0</v>
      </c>
      <c r="L1383" t="s">
        <v>27</v>
      </c>
      <c r="M1383">
        <v>0</v>
      </c>
      <c r="N1383" t="s">
        <v>27</v>
      </c>
      <c r="O1383">
        <v>1</v>
      </c>
      <c r="P1383" t="s">
        <v>74</v>
      </c>
      <c r="Q1383">
        <v>241</v>
      </c>
      <c r="R1383">
        <v>3.54</v>
      </c>
      <c r="S1383">
        <v>0</v>
      </c>
      <c r="T1383">
        <v>0</v>
      </c>
      <c r="U1383" t="s">
        <v>35</v>
      </c>
      <c r="V1383">
        <f t="shared" si="21"/>
        <v>0</v>
      </c>
    </row>
    <row r="1384" spans="1:22" hidden="1" x14ac:dyDescent="0.3">
      <c r="A1384" s="1">
        <v>45363</v>
      </c>
      <c r="B1384" s="2">
        <v>0.43254629629629632</v>
      </c>
      <c r="C1384" t="s">
        <v>2990</v>
      </c>
      <c r="D1384" t="s">
        <v>22</v>
      </c>
      <c r="E1384" t="s">
        <v>2991</v>
      </c>
      <c r="F1384" t="s">
        <v>24</v>
      </c>
      <c r="G1384" t="s">
        <v>399</v>
      </c>
      <c r="H1384" t="s">
        <v>219</v>
      </c>
      <c r="L1384" t="s">
        <v>27</v>
      </c>
      <c r="N1384" t="s">
        <v>27</v>
      </c>
      <c r="P1384" t="s">
        <v>27</v>
      </c>
      <c r="U1384" t="s">
        <v>27</v>
      </c>
      <c r="V1384">
        <f t="shared" si="21"/>
        <v>0</v>
      </c>
    </row>
    <row r="1385" spans="1:22" x14ac:dyDescent="0.3">
      <c r="A1385" s="1">
        <v>45589</v>
      </c>
      <c r="B1385" s="2">
        <v>6.0127314814814814E-2</v>
      </c>
      <c r="C1385" t="s">
        <v>2992</v>
      </c>
      <c r="D1385" t="s">
        <v>84</v>
      </c>
      <c r="E1385" t="s">
        <v>2993</v>
      </c>
      <c r="F1385" t="s">
        <v>45</v>
      </c>
      <c r="G1385" t="s">
        <v>364</v>
      </c>
      <c r="H1385" t="s">
        <v>118</v>
      </c>
      <c r="I1385">
        <v>10.7</v>
      </c>
      <c r="J1385">
        <v>0</v>
      </c>
      <c r="K1385">
        <v>0</v>
      </c>
      <c r="L1385" t="s">
        <v>27</v>
      </c>
      <c r="M1385">
        <v>1</v>
      </c>
      <c r="N1385" t="s">
        <v>156</v>
      </c>
      <c r="O1385">
        <v>0</v>
      </c>
      <c r="P1385" t="s">
        <v>27</v>
      </c>
      <c r="Q1385">
        <v>0</v>
      </c>
      <c r="R1385">
        <v>0</v>
      </c>
      <c r="S1385">
        <v>0</v>
      </c>
      <c r="T1385">
        <v>0</v>
      </c>
      <c r="U1385" t="s">
        <v>27</v>
      </c>
      <c r="V1385">
        <f t="shared" si="21"/>
        <v>1</v>
      </c>
    </row>
    <row r="1386" spans="1:22" hidden="1" x14ac:dyDescent="0.3">
      <c r="A1386" s="1">
        <v>45569</v>
      </c>
      <c r="B1386" s="2">
        <v>0.78277777777777779</v>
      </c>
      <c r="C1386" t="s">
        <v>2994</v>
      </c>
      <c r="D1386" t="s">
        <v>107</v>
      </c>
      <c r="E1386" t="s">
        <v>2995</v>
      </c>
      <c r="F1386" t="s">
        <v>31</v>
      </c>
      <c r="G1386" t="s">
        <v>319</v>
      </c>
      <c r="H1386" t="s">
        <v>214</v>
      </c>
      <c r="I1386">
        <v>11.7</v>
      </c>
      <c r="K1386">
        <v>1</v>
      </c>
      <c r="L1386" t="s">
        <v>365</v>
      </c>
      <c r="N1386" t="s">
        <v>27</v>
      </c>
      <c r="P1386" t="s">
        <v>27</v>
      </c>
      <c r="U1386" t="s">
        <v>27</v>
      </c>
      <c r="V1386">
        <f t="shared" si="21"/>
        <v>1</v>
      </c>
    </row>
    <row r="1387" spans="1:22" hidden="1" x14ac:dyDescent="0.3">
      <c r="A1387" s="1">
        <v>45604</v>
      </c>
      <c r="B1387" s="2">
        <v>0.98526620370370366</v>
      </c>
      <c r="C1387" t="s">
        <v>2996</v>
      </c>
      <c r="D1387" t="s">
        <v>29</v>
      </c>
      <c r="E1387" t="s">
        <v>2997</v>
      </c>
      <c r="F1387" t="s">
        <v>59</v>
      </c>
      <c r="G1387" t="s">
        <v>250</v>
      </c>
      <c r="H1387" t="s">
        <v>518</v>
      </c>
      <c r="I1387">
        <v>7.7</v>
      </c>
      <c r="J1387">
        <v>21.9</v>
      </c>
      <c r="L1387" t="s">
        <v>27</v>
      </c>
      <c r="N1387" t="s">
        <v>27</v>
      </c>
      <c r="O1387">
        <v>1</v>
      </c>
      <c r="P1387" t="s">
        <v>34</v>
      </c>
      <c r="Q1387">
        <v>299</v>
      </c>
      <c r="R1387">
        <v>13.62</v>
      </c>
      <c r="U1387" t="s">
        <v>35</v>
      </c>
      <c r="V1387">
        <f t="shared" si="21"/>
        <v>0</v>
      </c>
    </row>
    <row r="1388" spans="1:22" hidden="1" x14ac:dyDescent="0.3">
      <c r="A1388" s="1">
        <v>45613</v>
      </c>
      <c r="B1388" s="2">
        <v>0.26556712962962964</v>
      </c>
      <c r="C1388" t="s">
        <v>2998</v>
      </c>
      <c r="D1388" t="s">
        <v>107</v>
      </c>
      <c r="E1388" t="s">
        <v>2999</v>
      </c>
      <c r="F1388" t="s">
        <v>59</v>
      </c>
      <c r="G1388" t="s">
        <v>201</v>
      </c>
      <c r="H1388" t="s">
        <v>498</v>
      </c>
      <c r="I1388">
        <v>8.3000000000000007</v>
      </c>
      <c r="K1388">
        <v>1</v>
      </c>
      <c r="L1388" t="s">
        <v>365</v>
      </c>
      <c r="N1388" t="s">
        <v>27</v>
      </c>
      <c r="P1388" t="s">
        <v>27</v>
      </c>
      <c r="U1388" t="s">
        <v>27</v>
      </c>
      <c r="V1388">
        <f t="shared" si="21"/>
        <v>1</v>
      </c>
    </row>
    <row r="1389" spans="1:22" hidden="1" x14ac:dyDescent="0.3">
      <c r="A1389" s="1">
        <v>45655</v>
      </c>
      <c r="B1389" s="2">
        <v>0.43412037037037038</v>
      </c>
      <c r="C1389" t="s">
        <v>3000</v>
      </c>
      <c r="D1389" t="s">
        <v>22</v>
      </c>
      <c r="E1389" t="s">
        <v>3001</v>
      </c>
      <c r="F1389" t="s">
        <v>59</v>
      </c>
      <c r="G1389" t="s">
        <v>214</v>
      </c>
      <c r="H1389" t="s">
        <v>141</v>
      </c>
      <c r="L1389" t="s">
        <v>27</v>
      </c>
      <c r="N1389" t="s">
        <v>27</v>
      </c>
      <c r="P1389" t="s">
        <v>27</v>
      </c>
      <c r="U1389" t="s">
        <v>27</v>
      </c>
      <c r="V1389">
        <f t="shared" si="21"/>
        <v>0</v>
      </c>
    </row>
    <row r="1390" spans="1:22" hidden="1" x14ac:dyDescent="0.3">
      <c r="A1390" s="1">
        <v>45522</v>
      </c>
      <c r="B1390" s="2">
        <v>0.85789351851851847</v>
      </c>
      <c r="C1390" t="s">
        <v>3002</v>
      </c>
      <c r="D1390" t="s">
        <v>84</v>
      </c>
      <c r="E1390" t="s">
        <v>3003</v>
      </c>
      <c r="F1390" t="s">
        <v>24</v>
      </c>
      <c r="G1390" t="s">
        <v>320</v>
      </c>
      <c r="H1390" t="s">
        <v>121</v>
      </c>
      <c r="I1390">
        <v>6.4</v>
      </c>
      <c r="L1390" t="s">
        <v>27</v>
      </c>
      <c r="M1390">
        <v>1</v>
      </c>
      <c r="N1390" t="s">
        <v>88</v>
      </c>
      <c r="P1390" t="s">
        <v>27</v>
      </c>
      <c r="U1390" t="s">
        <v>27</v>
      </c>
      <c r="V1390">
        <f t="shared" si="21"/>
        <v>1</v>
      </c>
    </row>
    <row r="1391" spans="1:22" hidden="1" x14ac:dyDescent="0.3">
      <c r="A1391" s="1">
        <v>45597</v>
      </c>
      <c r="B1391" s="2">
        <v>0.39127314814814818</v>
      </c>
      <c r="C1391" t="s">
        <v>3004</v>
      </c>
      <c r="D1391" t="s">
        <v>37</v>
      </c>
      <c r="E1391" t="s">
        <v>3005</v>
      </c>
      <c r="F1391" t="s">
        <v>59</v>
      </c>
      <c r="G1391" t="s">
        <v>241</v>
      </c>
      <c r="H1391" t="s">
        <v>385</v>
      </c>
      <c r="I1391">
        <v>14.7</v>
      </c>
      <c r="J1391">
        <v>44.8</v>
      </c>
      <c r="L1391" t="s">
        <v>27</v>
      </c>
      <c r="N1391" t="s">
        <v>27</v>
      </c>
      <c r="P1391" t="s">
        <v>27</v>
      </c>
      <c r="Q1391">
        <v>357</v>
      </c>
      <c r="R1391">
        <v>5.61</v>
      </c>
      <c r="S1391">
        <v>4.7</v>
      </c>
      <c r="T1391">
        <v>4.5999999999999996</v>
      </c>
      <c r="U1391" t="s">
        <v>98</v>
      </c>
      <c r="V1391">
        <f t="shared" si="21"/>
        <v>0</v>
      </c>
    </row>
    <row r="1392" spans="1:22" hidden="1" x14ac:dyDescent="0.3">
      <c r="A1392" s="1">
        <v>45374</v>
      </c>
      <c r="B1392" s="2">
        <v>0.24011574074074074</v>
      </c>
      <c r="C1392" t="s">
        <v>3006</v>
      </c>
      <c r="D1392" t="s">
        <v>37</v>
      </c>
      <c r="E1392" t="s">
        <v>3007</v>
      </c>
      <c r="F1392" t="s">
        <v>39</v>
      </c>
      <c r="G1392" t="s">
        <v>33</v>
      </c>
      <c r="H1392" t="s">
        <v>547</v>
      </c>
      <c r="I1392">
        <v>7.7</v>
      </c>
      <c r="J1392">
        <v>43.2</v>
      </c>
      <c r="L1392" t="s">
        <v>27</v>
      </c>
      <c r="N1392" t="s">
        <v>27</v>
      </c>
      <c r="P1392" t="s">
        <v>27</v>
      </c>
      <c r="Q1392">
        <v>1046</v>
      </c>
      <c r="R1392">
        <v>11.6</v>
      </c>
      <c r="S1392">
        <v>3.3</v>
      </c>
      <c r="T1392">
        <v>4.3</v>
      </c>
      <c r="U1392" t="s">
        <v>35</v>
      </c>
      <c r="V1392">
        <f t="shared" si="21"/>
        <v>0</v>
      </c>
    </row>
    <row r="1393" spans="1:22" hidden="1" x14ac:dyDescent="0.3">
      <c r="A1393" s="1">
        <v>45418</v>
      </c>
      <c r="B1393" s="2">
        <v>0.70458333333333334</v>
      </c>
      <c r="C1393" t="s">
        <v>3008</v>
      </c>
      <c r="D1393" t="s">
        <v>37</v>
      </c>
      <c r="E1393" t="s">
        <v>3009</v>
      </c>
      <c r="F1393" t="s">
        <v>39</v>
      </c>
      <c r="G1393" t="s">
        <v>194</v>
      </c>
      <c r="H1393" t="s">
        <v>104</v>
      </c>
      <c r="I1393">
        <v>12.6</v>
      </c>
      <c r="J1393">
        <v>39.799999999999997</v>
      </c>
      <c r="L1393" t="s">
        <v>27</v>
      </c>
      <c r="N1393" t="s">
        <v>27</v>
      </c>
      <c r="P1393" t="s">
        <v>27</v>
      </c>
      <c r="Q1393">
        <v>887</v>
      </c>
      <c r="R1393">
        <v>28.28</v>
      </c>
      <c r="S1393">
        <v>4.4000000000000004</v>
      </c>
      <c r="T1393">
        <v>4.9000000000000004</v>
      </c>
      <c r="U1393" t="s">
        <v>98</v>
      </c>
      <c r="V1393">
        <f t="shared" si="21"/>
        <v>0</v>
      </c>
    </row>
    <row r="1394" spans="1:22" hidden="1" x14ac:dyDescent="0.3">
      <c r="A1394" s="1">
        <v>45379</v>
      </c>
      <c r="B1394" s="2">
        <v>0.60817129629629629</v>
      </c>
      <c r="C1394" t="s">
        <v>3010</v>
      </c>
      <c r="D1394" t="s">
        <v>84</v>
      </c>
      <c r="E1394" t="s">
        <v>3011</v>
      </c>
      <c r="F1394" t="s">
        <v>31</v>
      </c>
      <c r="G1394" t="s">
        <v>680</v>
      </c>
      <c r="H1394" t="s">
        <v>236</v>
      </c>
      <c r="I1394">
        <v>6.8</v>
      </c>
      <c r="L1394" t="s">
        <v>27</v>
      </c>
      <c r="M1394">
        <v>1</v>
      </c>
      <c r="N1394" t="s">
        <v>156</v>
      </c>
      <c r="P1394" t="s">
        <v>27</v>
      </c>
      <c r="U1394" t="s">
        <v>27</v>
      </c>
      <c r="V1394">
        <f t="shared" si="21"/>
        <v>1</v>
      </c>
    </row>
    <row r="1395" spans="1:22" hidden="1" x14ac:dyDescent="0.3">
      <c r="A1395" s="1">
        <v>45514</v>
      </c>
      <c r="B1395" s="2">
        <v>0.4569212962962963</v>
      </c>
      <c r="C1395" t="s">
        <v>3012</v>
      </c>
      <c r="D1395" t="s">
        <v>37</v>
      </c>
      <c r="E1395" t="s">
        <v>3013</v>
      </c>
      <c r="F1395" t="s">
        <v>31</v>
      </c>
      <c r="G1395" t="s">
        <v>110</v>
      </c>
      <c r="H1395" t="s">
        <v>194</v>
      </c>
      <c r="I1395">
        <v>5.4</v>
      </c>
      <c r="J1395">
        <v>18.8</v>
      </c>
      <c r="L1395" t="s">
        <v>27</v>
      </c>
      <c r="N1395" t="s">
        <v>27</v>
      </c>
      <c r="P1395" t="s">
        <v>27</v>
      </c>
      <c r="Q1395">
        <v>176</v>
      </c>
      <c r="R1395">
        <v>15.09</v>
      </c>
      <c r="S1395">
        <v>4.2</v>
      </c>
      <c r="T1395">
        <v>4.3</v>
      </c>
      <c r="U1395" t="s">
        <v>75</v>
      </c>
      <c r="V1395">
        <f t="shared" si="21"/>
        <v>0</v>
      </c>
    </row>
    <row r="1396" spans="1:22" x14ac:dyDescent="0.3">
      <c r="A1396" s="1">
        <v>45391</v>
      </c>
      <c r="B1396" s="2">
        <v>0.76818287037037036</v>
      </c>
      <c r="C1396" t="s">
        <v>3014</v>
      </c>
      <c r="D1396" t="s">
        <v>37</v>
      </c>
      <c r="E1396" t="s">
        <v>3015</v>
      </c>
      <c r="F1396" t="s">
        <v>50</v>
      </c>
      <c r="G1396" t="s">
        <v>518</v>
      </c>
      <c r="H1396" t="s">
        <v>336</v>
      </c>
      <c r="I1396">
        <v>6.8</v>
      </c>
      <c r="J1396">
        <v>40.799999999999997</v>
      </c>
      <c r="K1396">
        <v>0</v>
      </c>
      <c r="L1396" t="s">
        <v>27</v>
      </c>
      <c r="M1396">
        <v>0</v>
      </c>
      <c r="N1396" t="s">
        <v>27</v>
      </c>
      <c r="O1396">
        <v>0</v>
      </c>
      <c r="P1396" t="s">
        <v>27</v>
      </c>
      <c r="Q1396">
        <v>467</v>
      </c>
      <c r="R1396">
        <v>14.72</v>
      </c>
      <c r="S1396">
        <v>3.3</v>
      </c>
      <c r="T1396">
        <v>4.3</v>
      </c>
      <c r="U1396" t="s">
        <v>75</v>
      </c>
      <c r="V1396">
        <f t="shared" si="21"/>
        <v>0</v>
      </c>
    </row>
    <row r="1397" spans="1:22" x14ac:dyDescent="0.3">
      <c r="A1397" s="1">
        <v>45616</v>
      </c>
      <c r="B1397" s="2">
        <v>0.88725694444444447</v>
      </c>
      <c r="C1397" t="s">
        <v>3016</v>
      </c>
      <c r="D1397" t="s">
        <v>29</v>
      </c>
      <c r="E1397" t="s">
        <v>3017</v>
      </c>
      <c r="F1397" t="s">
        <v>50</v>
      </c>
      <c r="G1397" t="s">
        <v>159</v>
      </c>
      <c r="H1397" t="s">
        <v>364</v>
      </c>
      <c r="I1397">
        <v>2.2999999999999998</v>
      </c>
      <c r="J1397">
        <v>22.8</v>
      </c>
      <c r="K1397">
        <v>0</v>
      </c>
      <c r="L1397" t="s">
        <v>27</v>
      </c>
      <c r="M1397">
        <v>0</v>
      </c>
      <c r="N1397" t="s">
        <v>27</v>
      </c>
      <c r="O1397">
        <v>1</v>
      </c>
      <c r="P1397" t="s">
        <v>289</v>
      </c>
      <c r="Q1397">
        <v>597</v>
      </c>
      <c r="R1397">
        <v>6.87</v>
      </c>
      <c r="S1397">
        <v>0</v>
      </c>
      <c r="T1397">
        <v>0</v>
      </c>
      <c r="U1397" t="s">
        <v>138</v>
      </c>
      <c r="V1397">
        <f t="shared" si="21"/>
        <v>0</v>
      </c>
    </row>
    <row r="1398" spans="1:22" hidden="1" x14ac:dyDescent="0.3">
      <c r="A1398" s="1">
        <v>45598</v>
      </c>
      <c r="B1398" s="2">
        <v>0.22939814814814816</v>
      </c>
      <c r="C1398" t="s">
        <v>3018</v>
      </c>
      <c r="D1398" t="s">
        <v>37</v>
      </c>
      <c r="E1398" t="s">
        <v>3019</v>
      </c>
      <c r="F1398" t="s">
        <v>39</v>
      </c>
      <c r="G1398" t="s">
        <v>125</v>
      </c>
      <c r="H1398" t="s">
        <v>176</v>
      </c>
      <c r="I1398">
        <v>3.4</v>
      </c>
      <c r="J1398">
        <v>24.9</v>
      </c>
      <c r="L1398" t="s">
        <v>27</v>
      </c>
      <c r="N1398" t="s">
        <v>27</v>
      </c>
      <c r="P1398" t="s">
        <v>27</v>
      </c>
      <c r="Q1398">
        <v>939</v>
      </c>
      <c r="R1398">
        <v>9.07</v>
      </c>
      <c r="S1398">
        <v>4.3</v>
      </c>
      <c r="T1398">
        <v>4.5999999999999996</v>
      </c>
      <c r="U1398" t="s">
        <v>35</v>
      </c>
      <c r="V1398">
        <f t="shared" si="21"/>
        <v>0</v>
      </c>
    </row>
    <row r="1399" spans="1:22" hidden="1" x14ac:dyDescent="0.3">
      <c r="A1399" s="1">
        <v>45450</v>
      </c>
      <c r="B1399" s="2">
        <v>0.73684027777777783</v>
      </c>
      <c r="C1399" t="s">
        <v>3020</v>
      </c>
      <c r="D1399" t="s">
        <v>37</v>
      </c>
      <c r="E1399" t="s">
        <v>3021</v>
      </c>
      <c r="F1399" t="s">
        <v>59</v>
      </c>
      <c r="G1399" t="s">
        <v>79</v>
      </c>
      <c r="H1399" t="s">
        <v>184</v>
      </c>
      <c r="I1399">
        <v>12</v>
      </c>
      <c r="J1399">
        <v>44.4</v>
      </c>
      <c r="L1399" t="s">
        <v>27</v>
      </c>
      <c r="N1399" t="s">
        <v>27</v>
      </c>
      <c r="P1399" t="s">
        <v>27</v>
      </c>
      <c r="Q1399">
        <v>462</v>
      </c>
      <c r="R1399">
        <v>47.17</v>
      </c>
      <c r="S1399">
        <v>3.1</v>
      </c>
      <c r="T1399">
        <v>4.0999999999999996</v>
      </c>
      <c r="U1399" t="s">
        <v>35</v>
      </c>
      <c r="V1399">
        <f t="shared" si="21"/>
        <v>0</v>
      </c>
    </row>
    <row r="1400" spans="1:22" x14ac:dyDescent="0.3">
      <c r="A1400" s="1">
        <v>45400</v>
      </c>
      <c r="B1400" s="2">
        <v>0.8427662037037037</v>
      </c>
      <c r="C1400" t="s">
        <v>3022</v>
      </c>
      <c r="D1400" t="s">
        <v>37</v>
      </c>
      <c r="E1400" t="s">
        <v>3023</v>
      </c>
      <c r="F1400" t="s">
        <v>50</v>
      </c>
      <c r="G1400" t="s">
        <v>167</v>
      </c>
      <c r="H1400" t="s">
        <v>249</v>
      </c>
      <c r="I1400">
        <v>8.1999999999999993</v>
      </c>
      <c r="J1400">
        <v>23</v>
      </c>
      <c r="K1400">
        <v>0</v>
      </c>
      <c r="L1400" t="s">
        <v>27</v>
      </c>
      <c r="M1400">
        <v>0</v>
      </c>
      <c r="N1400" t="s">
        <v>27</v>
      </c>
      <c r="O1400">
        <v>0</v>
      </c>
      <c r="P1400" t="s">
        <v>27</v>
      </c>
      <c r="Q1400">
        <v>335</v>
      </c>
      <c r="R1400">
        <v>47.21</v>
      </c>
      <c r="S1400">
        <v>3.7</v>
      </c>
      <c r="T1400">
        <v>4.8</v>
      </c>
      <c r="U1400" t="s">
        <v>98</v>
      </c>
      <c r="V1400">
        <f t="shared" si="21"/>
        <v>0</v>
      </c>
    </row>
    <row r="1401" spans="1:22" x14ac:dyDescent="0.3">
      <c r="A1401" s="1">
        <v>45398</v>
      </c>
      <c r="B1401" s="2">
        <v>0.48326388888888888</v>
      </c>
      <c r="C1401" t="s">
        <v>3024</v>
      </c>
      <c r="D1401" t="s">
        <v>37</v>
      </c>
      <c r="E1401" t="s">
        <v>3025</v>
      </c>
      <c r="F1401" t="s">
        <v>45</v>
      </c>
      <c r="G1401" t="s">
        <v>292</v>
      </c>
      <c r="H1401" t="s">
        <v>542</v>
      </c>
      <c r="I1401">
        <v>3.7</v>
      </c>
      <c r="J1401">
        <v>31.9</v>
      </c>
      <c r="K1401">
        <v>0</v>
      </c>
      <c r="L1401" t="s">
        <v>27</v>
      </c>
      <c r="M1401">
        <v>0</v>
      </c>
      <c r="N1401" t="s">
        <v>27</v>
      </c>
      <c r="O1401">
        <v>0</v>
      </c>
      <c r="P1401" t="s">
        <v>27</v>
      </c>
      <c r="Q1401">
        <v>332</v>
      </c>
      <c r="R1401">
        <v>48.7</v>
      </c>
      <c r="S1401">
        <v>3.3</v>
      </c>
      <c r="T1401">
        <v>5</v>
      </c>
      <c r="U1401" t="s">
        <v>35</v>
      </c>
      <c r="V1401">
        <f t="shared" si="21"/>
        <v>0</v>
      </c>
    </row>
    <row r="1402" spans="1:22" hidden="1" x14ac:dyDescent="0.3">
      <c r="A1402" s="1">
        <v>45306</v>
      </c>
      <c r="B1402" s="2">
        <v>0.40469907407407407</v>
      </c>
      <c r="C1402" t="s">
        <v>3026</v>
      </c>
      <c r="D1402" t="s">
        <v>84</v>
      </c>
      <c r="E1402" t="s">
        <v>3027</v>
      </c>
      <c r="F1402" t="s">
        <v>39</v>
      </c>
      <c r="G1402" t="s">
        <v>51</v>
      </c>
      <c r="H1402" t="s">
        <v>333</v>
      </c>
      <c r="I1402">
        <v>6</v>
      </c>
      <c r="L1402" t="s">
        <v>27</v>
      </c>
      <c r="M1402">
        <v>1</v>
      </c>
      <c r="N1402" t="s">
        <v>105</v>
      </c>
      <c r="P1402" t="s">
        <v>27</v>
      </c>
      <c r="U1402" t="s">
        <v>27</v>
      </c>
      <c r="V1402">
        <f t="shared" si="21"/>
        <v>1</v>
      </c>
    </row>
    <row r="1403" spans="1:22" hidden="1" x14ac:dyDescent="0.3">
      <c r="A1403" s="1">
        <v>45485</v>
      </c>
      <c r="B1403" s="2">
        <v>0.48493055555555553</v>
      </c>
      <c r="C1403" t="s">
        <v>3028</v>
      </c>
      <c r="D1403" t="s">
        <v>37</v>
      </c>
      <c r="E1403" t="s">
        <v>3029</v>
      </c>
      <c r="F1403" t="s">
        <v>59</v>
      </c>
      <c r="G1403" t="s">
        <v>93</v>
      </c>
      <c r="H1403" t="s">
        <v>614</v>
      </c>
      <c r="I1403">
        <v>11.7</v>
      </c>
      <c r="J1403">
        <v>15.9</v>
      </c>
      <c r="L1403" t="s">
        <v>27</v>
      </c>
      <c r="N1403" t="s">
        <v>27</v>
      </c>
      <c r="P1403" t="s">
        <v>27</v>
      </c>
      <c r="Q1403">
        <v>960</v>
      </c>
      <c r="R1403">
        <v>34.11</v>
      </c>
      <c r="S1403">
        <v>4.5999999999999996</v>
      </c>
      <c r="T1403">
        <v>5</v>
      </c>
      <c r="U1403" t="s">
        <v>42</v>
      </c>
      <c r="V1403">
        <f t="shared" si="21"/>
        <v>0</v>
      </c>
    </row>
    <row r="1404" spans="1:22" x14ac:dyDescent="0.3">
      <c r="A1404" s="1">
        <v>45416</v>
      </c>
      <c r="B1404" s="2">
        <v>0.2933912037037037</v>
      </c>
      <c r="C1404" t="s">
        <v>3030</v>
      </c>
      <c r="D1404" t="s">
        <v>84</v>
      </c>
      <c r="E1404" t="s">
        <v>3031</v>
      </c>
      <c r="F1404" t="s">
        <v>45</v>
      </c>
      <c r="G1404" t="s">
        <v>277</v>
      </c>
      <c r="H1404" t="s">
        <v>214</v>
      </c>
      <c r="I1404">
        <v>8.1999999999999993</v>
      </c>
      <c r="J1404">
        <v>0</v>
      </c>
      <c r="K1404">
        <v>0</v>
      </c>
      <c r="L1404" t="s">
        <v>27</v>
      </c>
      <c r="M1404">
        <v>1</v>
      </c>
      <c r="N1404" t="s">
        <v>88</v>
      </c>
      <c r="O1404">
        <v>0</v>
      </c>
      <c r="P1404" t="s">
        <v>27</v>
      </c>
      <c r="Q1404">
        <v>0</v>
      </c>
      <c r="R1404">
        <v>0</v>
      </c>
      <c r="S1404">
        <v>0</v>
      </c>
      <c r="T1404">
        <v>0</v>
      </c>
      <c r="U1404" t="s">
        <v>27</v>
      </c>
      <c r="V1404">
        <f t="shared" si="21"/>
        <v>1</v>
      </c>
    </row>
    <row r="1405" spans="1:22" hidden="1" x14ac:dyDescent="0.3">
      <c r="A1405" s="1">
        <v>45524</v>
      </c>
      <c r="B1405" s="2">
        <v>0.65997685185185184</v>
      </c>
      <c r="C1405" t="s">
        <v>3032</v>
      </c>
      <c r="D1405" t="s">
        <v>84</v>
      </c>
      <c r="E1405" t="s">
        <v>3033</v>
      </c>
      <c r="F1405" t="s">
        <v>59</v>
      </c>
      <c r="G1405" t="s">
        <v>422</v>
      </c>
      <c r="H1405" t="s">
        <v>845</v>
      </c>
      <c r="I1405">
        <v>11.9</v>
      </c>
      <c r="L1405" t="s">
        <v>27</v>
      </c>
      <c r="M1405">
        <v>1</v>
      </c>
      <c r="N1405" t="s">
        <v>105</v>
      </c>
      <c r="P1405" t="s">
        <v>27</v>
      </c>
      <c r="U1405" t="s">
        <v>27</v>
      </c>
      <c r="V1405">
        <f t="shared" si="21"/>
        <v>1</v>
      </c>
    </row>
    <row r="1406" spans="1:22" hidden="1" x14ac:dyDescent="0.3">
      <c r="A1406" s="1">
        <v>45388</v>
      </c>
      <c r="B1406" s="2">
        <v>0.65159722222222227</v>
      </c>
      <c r="C1406" t="s">
        <v>3034</v>
      </c>
      <c r="D1406" t="s">
        <v>37</v>
      </c>
      <c r="E1406" t="s">
        <v>3035</v>
      </c>
      <c r="F1406" t="s">
        <v>59</v>
      </c>
      <c r="G1406" t="s">
        <v>61</v>
      </c>
      <c r="H1406" t="s">
        <v>32</v>
      </c>
      <c r="I1406">
        <v>13.5</v>
      </c>
      <c r="J1406">
        <v>38</v>
      </c>
      <c r="L1406" t="s">
        <v>27</v>
      </c>
      <c r="N1406" t="s">
        <v>27</v>
      </c>
      <c r="P1406" t="s">
        <v>27</v>
      </c>
      <c r="Q1406">
        <v>3227</v>
      </c>
      <c r="R1406">
        <v>49.86</v>
      </c>
      <c r="S1406">
        <v>4.5999999999999996</v>
      </c>
      <c r="T1406">
        <v>4.4000000000000004</v>
      </c>
      <c r="U1406" t="s">
        <v>75</v>
      </c>
      <c r="V1406">
        <f t="shared" si="21"/>
        <v>0</v>
      </c>
    </row>
    <row r="1407" spans="1:22" hidden="1" x14ac:dyDescent="0.3">
      <c r="A1407" s="1">
        <v>45343</v>
      </c>
      <c r="B1407" s="2">
        <v>0.59168981481481486</v>
      </c>
      <c r="C1407" t="s">
        <v>3036</v>
      </c>
      <c r="D1407" t="s">
        <v>37</v>
      </c>
      <c r="E1407" t="s">
        <v>3037</v>
      </c>
      <c r="F1407" t="s">
        <v>39</v>
      </c>
      <c r="G1407" t="s">
        <v>949</v>
      </c>
      <c r="H1407" t="s">
        <v>137</v>
      </c>
      <c r="I1407">
        <v>5.7</v>
      </c>
      <c r="J1407">
        <v>28.7</v>
      </c>
      <c r="L1407" t="s">
        <v>27</v>
      </c>
      <c r="N1407" t="s">
        <v>27</v>
      </c>
      <c r="P1407" t="s">
        <v>27</v>
      </c>
      <c r="Q1407">
        <v>645</v>
      </c>
      <c r="R1407">
        <v>22.71</v>
      </c>
      <c r="S1407">
        <v>4.3</v>
      </c>
      <c r="T1407">
        <v>4.5999999999999996</v>
      </c>
      <c r="U1407" t="s">
        <v>35</v>
      </c>
      <c r="V1407">
        <f t="shared" si="21"/>
        <v>0</v>
      </c>
    </row>
    <row r="1408" spans="1:22" hidden="1" x14ac:dyDescent="0.3">
      <c r="A1408" s="1">
        <v>45312</v>
      </c>
      <c r="B1408" s="2">
        <v>0.69587962962962968</v>
      </c>
      <c r="C1408" t="s">
        <v>3038</v>
      </c>
      <c r="D1408" t="s">
        <v>84</v>
      </c>
      <c r="E1408" t="s">
        <v>3039</v>
      </c>
      <c r="F1408" t="s">
        <v>24</v>
      </c>
      <c r="G1408" t="s">
        <v>198</v>
      </c>
      <c r="H1408" t="s">
        <v>154</v>
      </c>
      <c r="I1408">
        <v>3.8</v>
      </c>
      <c r="L1408" t="s">
        <v>27</v>
      </c>
      <c r="M1408">
        <v>1</v>
      </c>
      <c r="N1408" t="s">
        <v>156</v>
      </c>
      <c r="P1408" t="s">
        <v>27</v>
      </c>
      <c r="U1408" t="s">
        <v>27</v>
      </c>
      <c r="V1408">
        <f t="shared" si="21"/>
        <v>1</v>
      </c>
    </row>
    <row r="1409" spans="1:22" x14ac:dyDescent="0.3">
      <c r="A1409" s="1">
        <v>45627</v>
      </c>
      <c r="B1409" s="2">
        <v>0.49758101851851849</v>
      </c>
      <c r="C1409" t="s">
        <v>3040</v>
      </c>
      <c r="D1409" t="s">
        <v>84</v>
      </c>
      <c r="E1409" t="s">
        <v>3041</v>
      </c>
      <c r="F1409" t="s">
        <v>45</v>
      </c>
      <c r="G1409" t="s">
        <v>104</v>
      </c>
      <c r="H1409" t="s">
        <v>242</v>
      </c>
      <c r="I1409">
        <v>8.4</v>
      </c>
      <c r="J1409">
        <v>0</v>
      </c>
      <c r="K1409">
        <v>0</v>
      </c>
      <c r="L1409" t="s">
        <v>27</v>
      </c>
      <c r="M1409">
        <v>1</v>
      </c>
      <c r="N1409" t="s">
        <v>324</v>
      </c>
      <c r="O1409">
        <v>0</v>
      </c>
      <c r="P1409" t="s">
        <v>27</v>
      </c>
      <c r="Q1409">
        <v>0</v>
      </c>
      <c r="R1409">
        <v>0</v>
      </c>
      <c r="S1409">
        <v>0</v>
      </c>
      <c r="T1409">
        <v>0</v>
      </c>
      <c r="U1409" t="s">
        <v>27</v>
      </c>
      <c r="V1409">
        <f t="shared" si="21"/>
        <v>1</v>
      </c>
    </row>
    <row r="1410" spans="1:22" hidden="1" x14ac:dyDescent="0.3">
      <c r="A1410" s="1">
        <v>45571</v>
      </c>
      <c r="B1410" s="2">
        <v>0.71851851851851856</v>
      </c>
      <c r="C1410" t="s">
        <v>3042</v>
      </c>
      <c r="D1410" t="s">
        <v>37</v>
      </c>
      <c r="E1410" t="s">
        <v>3043</v>
      </c>
      <c r="F1410" t="s">
        <v>24</v>
      </c>
      <c r="G1410" t="s">
        <v>422</v>
      </c>
      <c r="H1410" t="s">
        <v>189</v>
      </c>
      <c r="I1410">
        <v>10.199999999999999</v>
      </c>
      <c r="J1410">
        <v>16.5</v>
      </c>
      <c r="L1410" t="s">
        <v>27</v>
      </c>
      <c r="N1410" t="s">
        <v>27</v>
      </c>
      <c r="P1410" t="s">
        <v>27</v>
      </c>
      <c r="Q1410">
        <v>309</v>
      </c>
      <c r="R1410">
        <v>18.18</v>
      </c>
      <c r="S1410">
        <v>3.5</v>
      </c>
      <c r="T1410">
        <v>4.3</v>
      </c>
      <c r="U1410" t="s">
        <v>42</v>
      </c>
      <c r="V1410">
        <f t="shared" ref="V1410:V1473" si="22">SUM(K1410,M1410)</f>
        <v>0</v>
      </c>
    </row>
    <row r="1411" spans="1:22" x14ac:dyDescent="0.3">
      <c r="A1411" s="1">
        <v>45353</v>
      </c>
      <c r="B1411" s="2">
        <v>0.69780092592592591</v>
      </c>
      <c r="C1411" t="s">
        <v>3044</v>
      </c>
      <c r="D1411" t="s">
        <v>37</v>
      </c>
      <c r="E1411" t="s">
        <v>3045</v>
      </c>
      <c r="F1411" t="s">
        <v>45</v>
      </c>
      <c r="G1411" t="s">
        <v>879</v>
      </c>
      <c r="H1411" t="s">
        <v>283</v>
      </c>
      <c r="I1411">
        <v>14.9</v>
      </c>
      <c r="J1411">
        <v>26.3</v>
      </c>
      <c r="K1411">
        <v>0</v>
      </c>
      <c r="L1411" t="s">
        <v>27</v>
      </c>
      <c r="M1411">
        <v>0</v>
      </c>
      <c r="N1411" t="s">
        <v>27</v>
      </c>
      <c r="O1411">
        <v>0</v>
      </c>
      <c r="P1411" t="s">
        <v>27</v>
      </c>
      <c r="Q1411">
        <v>160</v>
      </c>
      <c r="R1411">
        <v>22.56</v>
      </c>
      <c r="S1411">
        <v>4.5</v>
      </c>
      <c r="T1411">
        <v>4</v>
      </c>
      <c r="U1411" t="s">
        <v>98</v>
      </c>
      <c r="V1411">
        <f t="shared" si="22"/>
        <v>0</v>
      </c>
    </row>
    <row r="1412" spans="1:22" hidden="1" x14ac:dyDescent="0.3">
      <c r="A1412" s="1">
        <v>45436</v>
      </c>
      <c r="B1412" s="2">
        <v>0.56658564814814816</v>
      </c>
      <c r="C1412" t="s">
        <v>3046</v>
      </c>
      <c r="D1412" t="s">
        <v>37</v>
      </c>
      <c r="E1412" t="s">
        <v>3047</v>
      </c>
      <c r="F1412" t="s">
        <v>59</v>
      </c>
      <c r="G1412" t="s">
        <v>126</v>
      </c>
      <c r="H1412" t="s">
        <v>115</v>
      </c>
      <c r="I1412">
        <v>3.9</v>
      </c>
      <c r="J1412">
        <v>38.200000000000003</v>
      </c>
      <c r="L1412" t="s">
        <v>27</v>
      </c>
      <c r="N1412" t="s">
        <v>27</v>
      </c>
      <c r="P1412" t="s">
        <v>27</v>
      </c>
      <c r="Q1412">
        <v>181</v>
      </c>
      <c r="R1412">
        <v>2.41</v>
      </c>
      <c r="S1412">
        <v>3.7</v>
      </c>
      <c r="T1412">
        <v>4.2</v>
      </c>
      <c r="U1412" t="s">
        <v>35</v>
      </c>
      <c r="V1412">
        <f t="shared" si="22"/>
        <v>0</v>
      </c>
    </row>
    <row r="1413" spans="1:22" x14ac:dyDescent="0.3">
      <c r="A1413" s="1">
        <v>45461</v>
      </c>
      <c r="B1413" s="2">
        <v>0.84567129629629634</v>
      </c>
      <c r="C1413" t="s">
        <v>3048</v>
      </c>
      <c r="D1413" t="s">
        <v>37</v>
      </c>
      <c r="E1413" t="s">
        <v>3049</v>
      </c>
      <c r="F1413" t="s">
        <v>50</v>
      </c>
      <c r="G1413" t="s">
        <v>949</v>
      </c>
      <c r="H1413" t="s">
        <v>72</v>
      </c>
      <c r="I1413">
        <v>12</v>
      </c>
      <c r="J1413">
        <v>25.9</v>
      </c>
      <c r="K1413">
        <v>0</v>
      </c>
      <c r="L1413" t="s">
        <v>27</v>
      </c>
      <c r="M1413">
        <v>0</v>
      </c>
      <c r="N1413" t="s">
        <v>27</v>
      </c>
      <c r="O1413">
        <v>0</v>
      </c>
      <c r="P1413" t="s">
        <v>27</v>
      </c>
      <c r="Q1413">
        <v>816</v>
      </c>
      <c r="R1413">
        <v>33.909999999999997</v>
      </c>
      <c r="S1413">
        <v>4.2</v>
      </c>
      <c r="T1413">
        <v>4.7</v>
      </c>
      <c r="U1413" t="s">
        <v>35</v>
      </c>
      <c r="V1413">
        <f t="shared" si="22"/>
        <v>0</v>
      </c>
    </row>
    <row r="1414" spans="1:22" hidden="1" x14ac:dyDescent="0.3">
      <c r="A1414" s="1">
        <v>45345</v>
      </c>
      <c r="B1414" s="2">
        <v>0.68884259259259262</v>
      </c>
      <c r="C1414" t="s">
        <v>3050</v>
      </c>
      <c r="D1414" t="s">
        <v>37</v>
      </c>
      <c r="E1414" t="s">
        <v>3051</v>
      </c>
      <c r="F1414" t="s">
        <v>31</v>
      </c>
      <c r="G1414" t="s">
        <v>784</v>
      </c>
      <c r="H1414" t="s">
        <v>242</v>
      </c>
      <c r="I1414">
        <v>5.8</v>
      </c>
      <c r="J1414">
        <v>25.1</v>
      </c>
      <c r="L1414" t="s">
        <v>27</v>
      </c>
      <c r="N1414" t="s">
        <v>27</v>
      </c>
      <c r="P1414" t="s">
        <v>27</v>
      </c>
      <c r="Q1414">
        <v>137</v>
      </c>
      <c r="R1414">
        <v>36.57</v>
      </c>
      <c r="S1414">
        <v>3.2</v>
      </c>
      <c r="T1414">
        <v>4.2</v>
      </c>
      <c r="U1414" t="s">
        <v>35</v>
      </c>
      <c r="V1414">
        <f t="shared" si="22"/>
        <v>0</v>
      </c>
    </row>
    <row r="1415" spans="1:22" hidden="1" x14ac:dyDescent="0.3">
      <c r="A1415" s="1">
        <v>45547</v>
      </c>
      <c r="B1415" s="2">
        <v>0.93196759259259254</v>
      </c>
      <c r="C1415" t="s">
        <v>3052</v>
      </c>
      <c r="D1415" t="s">
        <v>37</v>
      </c>
      <c r="E1415" t="s">
        <v>3053</v>
      </c>
      <c r="F1415" t="s">
        <v>39</v>
      </c>
      <c r="G1415" t="s">
        <v>473</v>
      </c>
      <c r="H1415" t="s">
        <v>222</v>
      </c>
      <c r="I1415">
        <v>4.5999999999999996</v>
      </c>
      <c r="J1415">
        <v>41.8</v>
      </c>
      <c r="L1415" t="s">
        <v>27</v>
      </c>
      <c r="N1415" t="s">
        <v>27</v>
      </c>
      <c r="P1415" t="s">
        <v>27</v>
      </c>
      <c r="Q1415">
        <v>352</v>
      </c>
      <c r="R1415">
        <v>27.89</v>
      </c>
      <c r="S1415">
        <v>4.7</v>
      </c>
      <c r="T1415">
        <v>5</v>
      </c>
      <c r="U1415" t="s">
        <v>35</v>
      </c>
      <c r="V1415">
        <f t="shared" si="22"/>
        <v>0</v>
      </c>
    </row>
    <row r="1416" spans="1:22" x14ac:dyDescent="0.3">
      <c r="A1416" s="1">
        <v>45473</v>
      </c>
      <c r="B1416" s="2">
        <v>0.69516203703703705</v>
      </c>
      <c r="C1416" t="s">
        <v>3054</v>
      </c>
      <c r="D1416" t="s">
        <v>29</v>
      </c>
      <c r="E1416" t="s">
        <v>3055</v>
      </c>
      <c r="F1416" t="s">
        <v>45</v>
      </c>
      <c r="G1416" t="s">
        <v>181</v>
      </c>
      <c r="H1416" t="s">
        <v>242</v>
      </c>
      <c r="I1416">
        <v>4.9000000000000004</v>
      </c>
      <c r="J1416">
        <v>19</v>
      </c>
      <c r="K1416">
        <v>0</v>
      </c>
      <c r="L1416" t="s">
        <v>27</v>
      </c>
      <c r="M1416">
        <v>0</v>
      </c>
      <c r="N1416" t="s">
        <v>27</v>
      </c>
      <c r="O1416">
        <v>1</v>
      </c>
      <c r="P1416" t="s">
        <v>289</v>
      </c>
      <c r="Q1416">
        <v>379</v>
      </c>
      <c r="R1416">
        <v>3.15</v>
      </c>
      <c r="S1416">
        <v>0</v>
      </c>
      <c r="T1416">
        <v>0</v>
      </c>
      <c r="U1416" t="s">
        <v>35</v>
      </c>
      <c r="V1416">
        <f t="shared" si="22"/>
        <v>0</v>
      </c>
    </row>
    <row r="1417" spans="1:22" hidden="1" x14ac:dyDescent="0.3">
      <c r="A1417" s="1">
        <v>45572</v>
      </c>
      <c r="B1417" s="2">
        <v>0.74972222222222218</v>
      </c>
      <c r="C1417" t="s">
        <v>3056</v>
      </c>
      <c r="D1417" t="s">
        <v>107</v>
      </c>
      <c r="E1417" t="s">
        <v>3057</v>
      </c>
      <c r="F1417" t="s">
        <v>31</v>
      </c>
      <c r="G1417" t="s">
        <v>176</v>
      </c>
      <c r="H1417" t="s">
        <v>241</v>
      </c>
      <c r="I1417">
        <v>16.7</v>
      </c>
      <c r="K1417">
        <v>1</v>
      </c>
      <c r="L1417" t="s">
        <v>365</v>
      </c>
      <c r="N1417" t="s">
        <v>27</v>
      </c>
      <c r="P1417" t="s">
        <v>27</v>
      </c>
      <c r="U1417" t="s">
        <v>27</v>
      </c>
      <c r="V1417">
        <f t="shared" si="22"/>
        <v>1</v>
      </c>
    </row>
    <row r="1418" spans="1:22" hidden="1" x14ac:dyDescent="0.3">
      <c r="A1418" s="1">
        <v>45544</v>
      </c>
      <c r="B1418" s="2">
        <v>0.29768518518518516</v>
      </c>
      <c r="C1418" t="s">
        <v>3058</v>
      </c>
      <c r="D1418" t="s">
        <v>37</v>
      </c>
      <c r="E1418" t="s">
        <v>3059</v>
      </c>
      <c r="F1418" t="s">
        <v>39</v>
      </c>
      <c r="G1418" t="s">
        <v>201</v>
      </c>
      <c r="H1418" t="s">
        <v>268</v>
      </c>
      <c r="I1418">
        <v>11</v>
      </c>
      <c r="J1418">
        <v>15.6</v>
      </c>
      <c r="L1418" t="s">
        <v>27</v>
      </c>
      <c r="N1418" t="s">
        <v>27</v>
      </c>
      <c r="P1418" t="s">
        <v>27</v>
      </c>
      <c r="Q1418">
        <v>544</v>
      </c>
      <c r="R1418">
        <v>23.81</v>
      </c>
      <c r="S1418">
        <v>4.5</v>
      </c>
      <c r="T1418">
        <v>3.9</v>
      </c>
      <c r="U1418" t="s">
        <v>75</v>
      </c>
      <c r="V1418">
        <f t="shared" si="22"/>
        <v>0</v>
      </c>
    </row>
    <row r="1419" spans="1:22" hidden="1" x14ac:dyDescent="0.3">
      <c r="A1419" s="1">
        <v>45313</v>
      </c>
      <c r="B1419" s="2">
        <v>0.47430555555555554</v>
      </c>
      <c r="C1419" t="s">
        <v>3060</v>
      </c>
      <c r="D1419" t="s">
        <v>84</v>
      </c>
      <c r="E1419" t="s">
        <v>3061</v>
      </c>
      <c r="F1419" t="s">
        <v>24</v>
      </c>
      <c r="G1419" t="s">
        <v>283</v>
      </c>
      <c r="H1419" t="s">
        <v>93</v>
      </c>
      <c r="I1419">
        <v>3.1</v>
      </c>
      <c r="L1419" t="s">
        <v>27</v>
      </c>
      <c r="M1419">
        <v>1</v>
      </c>
      <c r="N1419" t="s">
        <v>88</v>
      </c>
      <c r="P1419" t="s">
        <v>27</v>
      </c>
      <c r="U1419" t="s">
        <v>27</v>
      </c>
      <c r="V1419">
        <f t="shared" si="22"/>
        <v>1</v>
      </c>
    </row>
    <row r="1420" spans="1:22" hidden="1" x14ac:dyDescent="0.3">
      <c r="A1420" s="1">
        <v>45412</v>
      </c>
      <c r="B1420" s="2">
        <v>0.83081018518518523</v>
      </c>
      <c r="C1420" t="s">
        <v>3062</v>
      </c>
      <c r="D1420" t="s">
        <v>37</v>
      </c>
      <c r="E1420" t="s">
        <v>3063</v>
      </c>
      <c r="F1420" t="s">
        <v>135</v>
      </c>
      <c r="G1420" t="s">
        <v>412</v>
      </c>
      <c r="H1420" t="s">
        <v>52</v>
      </c>
      <c r="I1420">
        <v>6.7</v>
      </c>
      <c r="J1420">
        <v>44.3</v>
      </c>
      <c r="L1420" t="s">
        <v>27</v>
      </c>
      <c r="N1420" t="s">
        <v>27</v>
      </c>
      <c r="P1420" t="s">
        <v>27</v>
      </c>
      <c r="Q1420">
        <v>476</v>
      </c>
      <c r="R1420">
        <v>36.49</v>
      </c>
      <c r="S1420">
        <v>4.5</v>
      </c>
      <c r="T1420">
        <v>4.9000000000000004</v>
      </c>
      <c r="U1420" t="s">
        <v>35</v>
      </c>
      <c r="V1420">
        <f t="shared" si="22"/>
        <v>0</v>
      </c>
    </row>
    <row r="1421" spans="1:22" hidden="1" x14ac:dyDescent="0.3">
      <c r="A1421" s="1">
        <v>45325</v>
      </c>
      <c r="B1421" s="2">
        <v>0.9332407407407407</v>
      </c>
      <c r="C1421" t="s">
        <v>3064</v>
      </c>
      <c r="D1421" t="s">
        <v>37</v>
      </c>
      <c r="E1421" t="s">
        <v>3065</v>
      </c>
      <c r="F1421" t="s">
        <v>59</v>
      </c>
      <c r="G1421" t="s">
        <v>845</v>
      </c>
      <c r="H1421" t="s">
        <v>104</v>
      </c>
      <c r="I1421">
        <v>7.9</v>
      </c>
      <c r="J1421">
        <v>29.9</v>
      </c>
      <c r="L1421" t="s">
        <v>27</v>
      </c>
      <c r="N1421" t="s">
        <v>27</v>
      </c>
      <c r="P1421" t="s">
        <v>27</v>
      </c>
      <c r="Q1421">
        <v>258</v>
      </c>
      <c r="R1421">
        <v>33.39</v>
      </c>
      <c r="S1421">
        <v>4.2</v>
      </c>
      <c r="T1421">
        <v>4.5999999999999996</v>
      </c>
      <c r="U1421" t="s">
        <v>35</v>
      </c>
      <c r="V1421">
        <f t="shared" si="22"/>
        <v>0</v>
      </c>
    </row>
    <row r="1422" spans="1:22" hidden="1" x14ac:dyDescent="0.3">
      <c r="A1422" s="1">
        <v>45324</v>
      </c>
      <c r="B1422" s="2">
        <v>0.21711805555555555</v>
      </c>
      <c r="C1422" t="s">
        <v>3066</v>
      </c>
      <c r="D1422" t="s">
        <v>37</v>
      </c>
      <c r="E1422" t="s">
        <v>3067</v>
      </c>
      <c r="F1422" t="s">
        <v>39</v>
      </c>
      <c r="G1422" t="s">
        <v>104</v>
      </c>
      <c r="H1422" t="s">
        <v>155</v>
      </c>
      <c r="I1422">
        <v>8.1999999999999993</v>
      </c>
      <c r="J1422">
        <v>18.5</v>
      </c>
      <c r="L1422" t="s">
        <v>27</v>
      </c>
      <c r="N1422" t="s">
        <v>27</v>
      </c>
      <c r="P1422" t="s">
        <v>27</v>
      </c>
      <c r="Q1422">
        <v>728</v>
      </c>
      <c r="R1422">
        <v>15.05</v>
      </c>
      <c r="S1422">
        <v>5</v>
      </c>
      <c r="T1422">
        <v>4.3</v>
      </c>
      <c r="U1422" t="s">
        <v>75</v>
      </c>
      <c r="V1422">
        <f t="shared" si="22"/>
        <v>0</v>
      </c>
    </row>
    <row r="1423" spans="1:22" hidden="1" x14ac:dyDescent="0.3">
      <c r="A1423" s="1">
        <v>45595</v>
      </c>
      <c r="B1423" s="2">
        <v>0.58937499999999998</v>
      </c>
      <c r="C1423" t="s">
        <v>3068</v>
      </c>
      <c r="D1423" t="s">
        <v>107</v>
      </c>
      <c r="E1423" t="s">
        <v>3069</v>
      </c>
      <c r="F1423" t="s">
        <v>39</v>
      </c>
      <c r="G1423" t="s">
        <v>680</v>
      </c>
      <c r="H1423" t="s">
        <v>473</v>
      </c>
      <c r="I1423">
        <v>16.7</v>
      </c>
      <c r="K1423">
        <v>1</v>
      </c>
      <c r="L1423" t="s">
        <v>477</v>
      </c>
      <c r="N1423" t="s">
        <v>27</v>
      </c>
      <c r="P1423" t="s">
        <v>27</v>
      </c>
      <c r="U1423" t="s">
        <v>27</v>
      </c>
      <c r="V1423">
        <f t="shared" si="22"/>
        <v>1</v>
      </c>
    </row>
    <row r="1424" spans="1:22" hidden="1" x14ac:dyDescent="0.3">
      <c r="A1424" s="1">
        <v>45592</v>
      </c>
      <c r="B1424" s="2">
        <v>0.74516203703703698</v>
      </c>
      <c r="C1424" t="s">
        <v>3070</v>
      </c>
      <c r="D1424" t="s">
        <v>22</v>
      </c>
      <c r="E1424" t="s">
        <v>3071</v>
      </c>
      <c r="F1424" t="s">
        <v>59</v>
      </c>
      <c r="G1424" t="s">
        <v>623</v>
      </c>
      <c r="H1424" t="s">
        <v>163</v>
      </c>
      <c r="L1424" t="s">
        <v>27</v>
      </c>
      <c r="N1424" t="s">
        <v>27</v>
      </c>
      <c r="P1424" t="s">
        <v>27</v>
      </c>
      <c r="U1424" t="s">
        <v>27</v>
      </c>
      <c r="V1424">
        <f t="shared" si="22"/>
        <v>0</v>
      </c>
    </row>
    <row r="1425" spans="1:22" hidden="1" x14ac:dyDescent="0.3">
      <c r="A1425" s="1">
        <v>45377</v>
      </c>
      <c r="B1425" s="2">
        <v>0.68502314814814813</v>
      </c>
      <c r="C1425" t="s">
        <v>3072</v>
      </c>
      <c r="D1425" t="s">
        <v>37</v>
      </c>
      <c r="E1425" t="s">
        <v>3073</v>
      </c>
      <c r="F1425" t="s">
        <v>59</v>
      </c>
      <c r="G1425" t="s">
        <v>51</v>
      </c>
      <c r="H1425" t="s">
        <v>225</v>
      </c>
      <c r="I1425">
        <v>9.6999999999999993</v>
      </c>
      <c r="J1425">
        <v>27.1</v>
      </c>
      <c r="L1425" t="s">
        <v>27</v>
      </c>
      <c r="N1425" t="s">
        <v>27</v>
      </c>
      <c r="P1425" t="s">
        <v>27</v>
      </c>
      <c r="Q1425">
        <v>335</v>
      </c>
      <c r="R1425">
        <v>19.97</v>
      </c>
      <c r="S1425">
        <v>4.2</v>
      </c>
      <c r="T1425">
        <v>4.3</v>
      </c>
      <c r="U1425" t="s">
        <v>42</v>
      </c>
      <c r="V1425">
        <f t="shared" si="22"/>
        <v>0</v>
      </c>
    </row>
    <row r="1426" spans="1:22" hidden="1" x14ac:dyDescent="0.3">
      <c r="A1426" s="1">
        <v>45628</v>
      </c>
      <c r="B1426" s="2">
        <v>0.81854166666666661</v>
      </c>
      <c r="C1426" t="s">
        <v>3074</v>
      </c>
      <c r="D1426" t="s">
        <v>84</v>
      </c>
      <c r="E1426" t="s">
        <v>3075</v>
      </c>
      <c r="F1426" t="s">
        <v>31</v>
      </c>
      <c r="G1426" t="s">
        <v>97</v>
      </c>
      <c r="H1426" t="s">
        <v>473</v>
      </c>
      <c r="I1426">
        <v>11.2</v>
      </c>
      <c r="L1426" t="s">
        <v>27</v>
      </c>
      <c r="M1426">
        <v>1</v>
      </c>
      <c r="N1426" t="s">
        <v>324</v>
      </c>
      <c r="P1426" t="s">
        <v>27</v>
      </c>
      <c r="U1426" t="s">
        <v>27</v>
      </c>
      <c r="V1426">
        <f t="shared" si="22"/>
        <v>1</v>
      </c>
    </row>
    <row r="1427" spans="1:22" hidden="1" x14ac:dyDescent="0.3">
      <c r="A1427" s="1">
        <v>45404</v>
      </c>
      <c r="B1427" s="2">
        <v>0.51643518518518516</v>
      </c>
      <c r="C1427" t="s">
        <v>3076</v>
      </c>
      <c r="D1427" t="s">
        <v>37</v>
      </c>
      <c r="E1427" t="s">
        <v>3077</v>
      </c>
      <c r="F1427" t="s">
        <v>59</v>
      </c>
      <c r="G1427" t="s">
        <v>241</v>
      </c>
      <c r="H1427" t="s">
        <v>310</v>
      </c>
      <c r="I1427">
        <v>2.2999999999999998</v>
      </c>
      <c r="J1427">
        <v>17.8</v>
      </c>
      <c r="L1427" t="s">
        <v>27</v>
      </c>
      <c r="N1427" t="s">
        <v>27</v>
      </c>
      <c r="P1427" t="s">
        <v>27</v>
      </c>
      <c r="Q1427">
        <v>112</v>
      </c>
      <c r="R1427">
        <v>31.17</v>
      </c>
      <c r="S1427">
        <v>4.2</v>
      </c>
      <c r="T1427">
        <v>5</v>
      </c>
      <c r="U1427" t="s">
        <v>42</v>
      </c>
      <c r="V1427">
        <f t="shared" si="22"/>
        <v>0</v>
      </c>
    </row>
    <row r="1428" spans="1:22" hidden="1" x14ac:dyDescent="0.3">
      <c r="A1428" s="1">
        <v>45527</v>
      </c>
      <c r="B1428" s="2">
        <v>0.4944560185185185</v>
      </c>
      <c r="C1428" t="s">
        <v>3078</v>
      </c>
      <c r="D1428" t="s">
        <v>84</v>
      </c>
      <c r="E1428" t="s">
        <v>3079</v>
      </c>
      <c r="F1428" t="s">
        <v>39</v>
      </c>
      <c r="G1428" t="s">
        <v>280</v>
      </c>
      <c r="H1428" t="s">
        <v>82</v>
      </c>
      <c r="I1428">
        <v>4.5</v>
      </c>
      <c r="L1428" t="s">
        <v>27</v>
      </c>
      <c r="M1428">
        <v>1</v>
      </c>
      <c r="N1428" t="s">
        <v>88</v>
      </c>
      <c r="P1428" t="s">
        <v>27</v>
      </c>
      <c r="U1428" t="s">
        <v>27</v>
      </c>
      <c r="V1428">
        <f t="shared" si="22"/>
        <v>1</v>
      </c>
    </row>
    <row r="1429" spans="1:22" hidden="1" x14ac:dyDescent="0.3">
      <c r="A1429" s="1">
        <v>45567</v>
      </c>
      <c r="B1429" s="2">
        <v>0.28461805555555558</v>
      </c>
      <c r="C1429" t="s">
        <v>3080</v>
      </c>
      <c r="D1429" t="s">
        <v>37</v>
      </c>
      <c r="E1429" t="s">
        <v>3081</v>
      </c>
      <c r="F1429" t="s">
        <v>31</v>
      </c>
      <c r="G1429" t="s">
        <v>125</v>
      </c>
      <c r="H1429" t="s">
        <v>429</v>
      </c>
      <c r="I1429">
        <v>4.0999999999999996</v>
      </c>
      <c r="J1429">
        <v>44.6</v>
      </c>
      <c r="L1429" t="s">
        <v>27</v>
      </c>
      <c r="N1429" t="s">
        <v>27</v>
      </c>
      <c r="P1429" t="s">
        <v>27</v>
      </c>
      <c r="Q1429">
        <v>544</v>
      </c>
      <c r="R1429">
        <v>27.4</v>
      </c>
      <c r="S1429">
        <v>4.4000000000000004</v>
      </c>
      <c r="T1429">
        <v>3.2</v>
      </c>
      <c r="U1429" t="s">
        <v>75</v>
      </c>
      <c r="V1429">
        <f t="shared" si="22"/>
        <v>0</v>
      </c>
    </row>
    <row r="1430" spans="1:22" hidden="1" x14ac:dyDescent="0.3">
      <c r="A1430" s="1">
        <v>45550</v>
      </c>
      <c r="B1430" s="2">
        <v>0.87268518518518523</v>
      </c>
      <c r="C1430" t="s">
        <v>3082</v>
      </c>
      <c r="D1430" t="s">
        <v>37</v>
      </c>
      <c r="E1430" t="s">
        <v>3083</v>
      </c>
      <c r="F1430" t="s">
        <v>39</v>
      </c>
      <c r="G1430" t="s">
        <v>845</v>
      </c>
      <c r="H1430" t="s">
        <v>949</v>
      </c>
      <c r="I1430">
        <v>7.6</v>
      </c>
      <c r="J1430">
        <v>18</v>
      </c>
      <c r="L1430" t="s">
        <v>27</v>
      </c>
      <c r="N1430" t="s">
        <v>27</v>
      </c>
      <c r="P1430" t="s">
        <v>27</v>
      </c>
      <c r="Q1430">
        <v>609</v>
      </c>
      <c r="R1430">
        <v>20.51</v>
      </c>
      <c r="S1430">
        <v>3.8</v>
      </c>
      <c r="T1430">
        <v>4.0999999999999996</v>
      </c>
      <c r="U1430" t="s">
        <v>35</v>
      </c>
      <c r="V1430">
        <f t="shared" si="22"/>
        <v>0</v>
      </c>
    </row>
    <row r="1431" spans="1:22" x14ac:dyDescent="0.3">
      <c r="A1431" s="1">
        <v>45552</v>
      </c>
      <c r="B1431" s="2">
        <v>0.8250925925925926</v>
      </c>
      <c r="C1431" t="s">
        <v>3084</v>
      </c>
      <c r="D1431" t="s">
        <v>37</v>
      </c>
      <c r="E1431" t="s">
        <v>3085</v>
      </c>
      <c r="F1431" t="s">
        <v>50</v>
      </c>
      <c r="G1431" t="s">
        <v>145</v>
      </c>
      <c r="H1431" t="s">
        <v>264</v>
      </c>
      <c r="I1431">
        <v>5.0999999999999996</v>
      </c>
      <c r="J1431">
        <v>16.7</v>
      </c>
      <c r="K1431">
        <v>0</v>
      </c>
      <c r="L1431" t="s">
        <v>27</v>
      </c>
      <c r="M1431">
        <v>0</v>
      </c>
      <c r="N1431" t="s">
        <v>27</v>
      </c>
      <c r="O1431">
        <v>0</v>
      </c>
      <c r="P1431" t="s">
        <v>27</v>
      </c>
      <c r="Q1431">
        <v>136</v>
      </c>
      <c r="R1431">
        <v>45.7</v>
      </c>
      <c r="S1431">
        <v>4.5999999999999996</v>
      </c>
      <c r="T1431">
        <v>4.8</v>
      </c>
      <c r="U1431" t="s">
        <v>35</v>
      </c>
      <c r="V1431">
        <f t="shared" si="22"/>
        <v>0</v>
      </c>
    </row>
    <row r="1432" spans="1:22" hidden="1" x14ac:dyDescent="0.3">
      <c r="A1432" s="1">
        <v>45421</v>
      </c>
      <c r="B1432" s="2">
        <v>0.60862268518518514</v>
      </c>
      <c r="C1432" t="s">
        <v>3086</v>
      </c>
      <c r="D1432" t="s">
        <v>37</v>
      </c>
      <c r="E1432" t="s">
        <v>3087</v>
      </c>
      <c r="F1432" t="s">
        <v>59</v>
      </c>
      <c r="G1432" t="s">
        <v>268</v>
      </c>
      <c r="H1432" t="s">
        <v>225</v>
      </c>
      <c r="I1432">
        <v>9.6</v>
      </c>
      <c r="J1432">
        <v>41</v>
      </c>
      <c r="L1432" t="s">
        <v>27</v>
      </c>
      <c r="N1432" t="s">
        <v>27</v>
      </c>
      <c r="P1432" t="s">
        <v>27</v>
      </c>
      <c r="Q1432">
        <v>209</v>
      </c>
      <c r="R1432">
        <v>20.190000000000001</v>
      </c>
      <c r="S1432">
        <v>4.3</v>
      </c>
      <c r="T1432">
        <v>3.8</v>
      </c>
      <c r="U1432" t="s">
        <v>98</v>
      </c>
      <c r="V1432">
        <f t="shared" si="22"/>
        <v>0</v>
      </c>
    </row>
    <row r="1433" spans="1:22" hidden="1" x14ac:dyDescent="0.3">
      <c r="A1433" s="1">
        <v>45466</v>
      </c>
      <c r="B1433" s="2">
        <v>0.3019560185185185</v>
      </c>
      <c r="C1433" t="s">
        <v>3088</v>
      </c>
      <c r="D1433" t="s">
        <v>84</v>
      </c>
      <c r="E1433" t="s">
        <v>3089</v>
      </c>
      <c r="F1433" t="s">
        <v>24</v>
      </c>
      <c r="G1433" t="s">
        <v>46</v>
      </c>
      <c r="H1433" t="s">
        <v>208</v>
      </c>
      <c r="I1433">
        <v>11.4</v>
      </c>
      <c r="L1433" t="s">
        <v>27</v>
      </c>
      <c r="M1433">
        <v>1</v>
      </c>
      <c r="N1433" t="s">
        <v>324</v>
      </c>
      <c r="P1433" t="s">
        <v>27</v>
      </c>
      <c r="U1433" t="s">
        <v>27</v>
      </c>
      <c r="V1433">
        <f t="shared" si="22"/>
        <v>1</v>
      </c>
    </row>
    <row r="1434" spans="1:22" hidden="1" x14ac:dyDescent="0.3">
      <c r="A1434" s="1">
        <v>45594</v>
      </c>
      <c r="B1434" s="2">
        <v>0.78307870370370369</v>
      </c>
      <c r="C1434" t="s">
        <v>3090</v>
      </c>
      <c r="D1434" t="s">
        <v>84</v>
      </c>
      <c r="E1434" t="s">
        <v>3091</v>
      </c>
      <c r="F1434" t="s">
        <v>31</v>
      </c>
      <c r="G1434" t="s">
        <v>845</v>
      </c>
      <c r="H1434" t="s">
        <v>286</v>
      </c>
      <c r="I1434">
        <v>11.8</v>
      </c>
      <c r="L1434" t="s">
        <v>27</v>
      </c>
      <c r="M1434">
        <v>1</v>
      </c>
      <c r="N1434" t="s">
        <v>324</v>
      </c>
      <c r="P1434" t="s">
        <v>27</v>
      </c>
      <c r="U1434" t="s">
        <v>27</v>
      </c>
      <c r="V1434">
        <f t="shared" si="22"/>
        <v>1</v>
      </c>
    </row>
    <row r="1435" spans="1:22" hidden="1" x14ac:dyDescent="0.3">
      <c r="A1435" s="1">
        <v>45653</v>
      </c>
      <c r="B1435" s="2">
        <v>0.14000000000000001</v>
      </c>
      <c r="C1435" t="s">
        <v>3092</v>
      </c>
      <c r="D1435" t="s">
        <v>84</v>
      </c>
      <c r="E1435" t="s">
        <v>3093</v>
      </c>
      <c r="F1435" t="s">
        <v>31</v>
      </c>
      <c r="G1435" t="s">
        <v>806</v>
      </c>
      <c r="H1435" t="s">
        <v>547</v>
      </c>
      <c r="I1435">
        <v>8.8000000000000007</v>
      </c>
      <c r="L1435" t="s">
        <v>27</v>
      </c>
      <c r="M1435">
        <v>1</v>
      </c>
      <c r="N1435" t="s">
        <v>105</v>
      </c>
      <c r="P1435" t="s">
        <v>27</v>
      </c>
      <c r="U1435" t="s">
        <v>27</v>
      </c>
      <c r="V1435">
        <f t="shared" si="22"/>
        <v>1</v>
      </c>
    </row>
    <row r="1436" spans="1:22" hidden="1" x14ac:dyDescent="0.3">
      <c r="A1436" s="1">
        <v>45595</v>
      </c>
      <c r="B1436" s="2">
        <v>0.57877314814814818</v>
      </c>
      <c r="C1436" t="s">
        <v>3094</v>
      </c>
      <c r="D1436" t="s">
        <v>84</v>
      </c>
      <c r="E1436" t="s">
        <v>3095</v>
      </c>
      <c r="F1436" t="s">
        <v>39</v>
      </c>
      <c r="G1436" t="s">
        <v>47</v>
      </c>
      <c r="H1436" t="s">
        <v>790</v>
      </c>
      <c r="I1436">
        <v>8.1</v>
      </c>
      <c r="L1436" t="s">
        <v>27</v>
      </c>
      <c r="M1436">
        <v>1</v>
      </c>
      <c r="N1436" t="s">
        <v>88</v>
      </c>
      <c r="P1436" t="s">
        <v>27</v>
      </c>
      <c r="U1436" t="s">
        <v>27</v>
      </c>
      <c r="V1436">
        <f t="shared" si="22"/>
        <v>1</v>
      </c>
    </row>
    <row r="1437" spans="1:22" hidden="1" x14ac:dyDescent="0.3">
      <c r="A1437" s="1">
        <v>45400</v>
      </c>
      <c r="B1437" s="2">
        <v>0.73238425925925921</v>
      </c>
      <c r="C1437" t="s">
        <v>3096</v>
      </c>
      <c r="D1437" t="s">
        <v>84</v>
      </c>
      <c r="E1437" t="s">
        <v>3097</v>
      </c>
      <c r="F1437" t="s">
        <v>135</v>
      </c>
      <c r="G1437" t="s">
        <v>498</v>
      </c>
      <c r="H1437" t="s">
        <v>614</v>
      </c>
      <c r="I1437">
        <v>9.5</v>
      </c>
      <c r="L1437" t="s">
        <v>27</v>
      </c>
      <c r="M1437">
        <v>1</v>
      </c>
      <c r="N1437" t="s">
        <v>156</v>
      </c>
      <c r="P1437" t="s">
        <v>27</v>
      </c>
      <c r="U1437" t="s">
        <v>27</v>
      </c>
      <c r="V1437">
        <f t="shared" si="22"/>
        <v>1</v>
      </c>
    </row>
    <row r="1438" spans="1:22" x14ac:dyDescent="0.3">
      <c r="A1438" s="1">
        <v>45327</v>
      </c>
      <c r="B1438" s="2">
        <v>0.70386574074074071</v>
      </c>
      <c r="C1438" t="s">
        <v>3098</v>
      </c>
      <c r="D1438" t="s">
        <v>37</v>
      </c>
      <c r="E1438" t="s">
        <v>3099</v>
      </c>
      <c r="F1438" t="s">
        <v>45</v>
      </c>
      <c r="G1438" t="s">
        <v>922</v>
      </c>
      <c r="H1438" t="s">
        <v>129</v>
      </c>
      <c r="I1438">
        <v>12.3</v>
      </c>
      <c r="J1438">
        <v>21.3</v>
      </c>
      <c r="K1438">
        <v>0</v>
      </c>
      <c r="L1438" t="s">
        <v>27</v>
      </c>
      <c r="M1438">
        <v>0</v>
      </c>
      <c r="N1438" t="s">
        <v>27</v>
      </c>
      <c r="O1438">
        <v>0</v>
      </c>
      <c r="P1438" t="s">
        <v>27</v>
      </c>
      <c r="Q1438">
        <v>847</v>
      </c>
      <c r="R1438">
        <v>23.27</v>
      </c>
      <c r="S1438">
        <v>3.1</v>
      </c>
      <c r="T1438">
        <v>3.6</v>
      </c>
      <c r="U1438" t="s">
        <v>35</v>
      </c>
      <c r="V1438">
        <f t="shared" si="22"/>
        <v>0</v>
      </c>
    </row>
    <row r="1439" spans="1:22" hidden="1" x14ac:dyDescent="0.3">
      <c r="A1439" s="1">
        <v>45395</v>
      </c>
      <c r="B1439" s="2">
        <v>0.54320601851851846</v>
      </c>
      <c r="C1439" t="s">
        <v>3100</v>
      </c>
      <c r="D1439" t="s">
        <v>84</v>
      </c>
      <c r="E1439" t="s">
        <v>3101</v>
      </c>
      <c r="F1439" t="s">
        <v>39</v>
      </c>
      <c r="G1439" t="s">
        <v>787</v>
      </c>
      <c r="H1439" t="s">
        <v>552</v>
      </c>
      <c r="I1439">
        <v>10.199999999999999</v>
      </c>
      <c r="L1439" t="s">
        <v>27</v>
      </c>
      <c r="M1439">
        <v>1</v>
      </c>
      <c r="N1439" t="s">
        <v>156</v>
      </c>
      <c r="P1439" t="s">
        <v>27</v>
      </c>
      <c r="U1439" t="s">
        <v>27</v>
      </c>
      <c r="V1439">
        <f t="shared" si="22"/>
        <v>1</v>
      </c>
    </row>
    <row r="1440" spans="1:22" hidden="1" x14ac:dyDescent="0.3">
      <c r="A1440" s="1">
        <v>45306</v>
      </c>
      <c r="B1440" s="2">
        <v>0.74927083333333333</v>
      </c>
      <c r="C1440" t="s">
        <v>3102</v>
      </c>
      <c r="D1440" t="s">
        <v>37</v>
      </c>
      <c r="E1440" t="s">
        <v>3103</v>
      </c>
      <c r="F1440" t="s">
        <v>24</v>
      </c>
      <c r="G1440" t="s">
        <v>949</v>
      </c>
      <c r="H1440" t="s">
        <v>118</v>
      </c>
      <c r="I1440">
        <v>8.3000000000000007</v>
      </c>
      <c r="J1440">
        <v>32.9</v>
      </c>
      <c r="L1440" t="s">
        <v>27</v>
      </c>
      <c r="N1440" t="s">
        <v>27</v>
      </c>
      <c r="P1440" t="s">
        <v>27</v>
      </c>
      <c r="Q1440">
        <v>577</v>
      </c>
      <c r="R1440">
        <v>31.19</v>
      </c>
      <c r="S1440">
        <v>4.3</v>
      </c>
      <c r="T1440">
        <v>4.8</v>
      </c>
      <c r="U1440" t="s">
        <v>75</v>
      </c>
      <c r="V1440">
        <f t="shared" si="22"/>
        <v>0</v>
      </c>
    </row>
    <row r="1441" spans="1:22" hidden="1" x14ac:dyDescent="0.3">
      <c r="A1441" s="1">
        <v>45539</v>
      </c>
      <c r="B1441" s="2">
        <v>0.28989583333333335</v>
      </c>
      <c r="C1441" t="s">
        <v>3104</v>
      </c>
      <c r="D1441" t="s">
        <v>37</v>
      </c>
      <c r="E1441" t="s">
        <v>3105</v>
      </c>
      <c r="F1441" t="s">
        <v>59</v>
      </c>
      <c r="G1441" t="s">
        <v>731</v>
      </c>
      <c r="H1441" t="s">
        <v>40</v>
      </c>
      <c r="I1441">
        <v>14.6</v>
      </c>
      <c r="J1441">
        <v>15.2</v>
      </c>
      <c r="L1441" t="s">
        <v>27</v>
      </c>
      <c r="N1441" t="s">
        <v>27</v>
      </c>
      <c r="P1441" t="s">
        <v>27</v>
      </c>
      <c r="Q1441">
        <v>52</v>
      </c>
      <c r="R1441">
        <v>40.6</v>
      </c>
      <c r="S1441">
        <v>4.2</v>
      </c>
      <c r="T1441">
        <v>4.8</v>
      </c>
      <c r="U1441" t="s">
        <v>75</v>
      </c>
      <c r="V1441">
        <f t="shared" si="22"/>
        <v>0</v>
      </c>
    </row>
    <row r="1442" spans="1:22" x14ac:dyDescent="0.3">
      <c r="A1442" s="1">
        <v>45641</v>
      </c>
      <c r="B1442" s="2">
        <v>0.55929398148148146</v>
      </c>
      <c r="C1442" t="s">
        <v>3106</v>
      </c>
      <c r="D1442" t="s">
        <v>37</v>
      </c>
      <c r="E1442" t="s">
        <v>3107</v>
      </c>
      <c r="F1442" t="s">
        <v>50</v>
      </c>
      <c r="G1442" t="s">
        <v>73</v>
      </c>
      <c r="H1442" t="s">
        <v>68</v>
      </c>
      <c r="I1442">
        <v>7.7</v>
      </c>
      <c r="J1442">
        <v>31.8</v>
      </c>
      <c r="K1442">
        <v>0</v>
      </c>
      <c r="L1442" t="s">
        <v>27</v>
      </c>
      <c r="M1442">
        <v>0</v>
      </c>
      <c r="N1442" t="s">
        <v>27</v>
      </c>
      <c r="O1442">
        <v>0</v>
      </c>
      <c r="P1442" t="s">
        <v>27</v>
      </c>
      <c r="Q1442">
        <v>751</v>
      </c>
      <c r="R1442">
        <v>14.74</v>
      </c>
      <c r="S1442">
        <v>3.9</v>
      </c>
      <c r="T1442">
        <v>4.5</v>
      </c>
      <c r="U1442" t="s">
        <v>42</v>
      </c>
      <c r="V1442">
        <f t="shared" si="22"/>
        <v>0</v>
      </c>
    </row>
    <row r="1443" spans="1:22" hidden="1" x14ac:dyDescent="0.3">
      <c r="A1443" s="1">
        <v>45329</v>
      </c>
      <c r="B1443" s="2">
        <v>0.74250000000000005</v>
      </c>
      <c r="C1443" t="s">
        <v>3108</v>
      </c>
      <c r="D1443" t="s">
        <v>107</v>
      </c>
      <c r="E1443" t="s">
        <v>3109</v>
      </c>
      <c r="F1443" t="s">
        <v>59</v>
      </c>
      <c r="G1443" t="s">
        <v>361</v>
      </c>
      <c r="H1443" t="s">
        <v>25</v>
      </c>
      <c r="I1443">
        <v>7.6</v>
      </c>
      <c r="K1443">
        <v>1</v>
      </c>
      <c r="L1443" t="s">
        <v>111</v>
      </c>
      <c r="N1443" t="s">
        <v>27</v>
      </c>
      <c r="P1443" t="s">
        <v>27</v>
      </c>
      <c r="U1443" t="s">
        <v>27</v>
      </c>
      <c r="V1443">
        <f t="shared" si="22"/>
        <v>1</v>
      </c>
    </row>
    <row r="1444" spans="1:22" hidden="1" x14ac:dyDescent="0.3">
      <c r="A1444" s="1">
        <v>45462</v>
      </c>
      <c r="B1444" s="2">
        <v>0.42525462962962962</v>
      </c>
      <c r="C1444" t="s">
        <v>3110</v>
      </c>
      <c r="D1444" t="s">
        <v>84</v>
      </c>
      <c r="E1444" t="s">
        <v>3111</v>
      </c>
      <c r="F1444" t="s">
        <v>39</v>
      </c>
      <c r="G1444" t="s">
        <v>180</v>
      </c>
      <c r="H1444" t="s">
        <v>32</v>
      </c>
      <c r="I1444">
        <v>3.3</v>
      </c>
      <c r="L1444" t="s">
        <v>27</v>
      </c>
      <c r="M1444">
        <v>1</v>
      </c>
      <c r="N1444" t="s">
        <v>88</v>
      </c>
      <c r="P1444" t="s">
        <v>27</v>
      </c>
      <c r="U1444" t="s">
        <v>27</v>
      </c>
      <c r="V1444">
        <f t="shared" si="22"/>
        <v>1</v>
      </c>
    </row>
    <row r="1445" spans="1:22" hidden="1" x14ac:dyDescent="0.3">
      <c r="A1445" s="1">
        <v>45644</v>
      </c>
      <c r="B1445" s="2">
        <v>0.53518518518518521</v>
      </c>
      <c r="C1445" t="s">
        <v>3112</v>
      </c>
      <c r="D1445" t="s">
        <v>37</v>
      </c>
      <c r="E1445" t="s">
        <v>3113</v>
      </c>
      <c r="F1445" t="s">
        <v>59</v>
      </c>
      <c r="G1445" t="s">
        <v>641</v>
      </c>
      <c r="H1445" t="s">
        <v>65</v>
      </c>
      <c r="I1445">
        <v>9.1999999999999993</v>
      </c>
      <c r="J1445">
        <v>25.8</v>
      </c>
      <c r="L1445" t="s">
        <v>27</v>
      </c>
      <c r="N1445" t="s">
        <v>27</v>
      </c>
      <c r="P1445" t="s">
        <v>27</v>
      </c>
      <c r="Q1445">
        <v>947</v>
      </c>
      <c r="R1445">
        <v>31.96</v>
      </c>
      <c r="S1445">
        <v>4.3</v>
      </c>
      <c r="T1445">
        <v>4.5999999999999996</v>
      </c>
      <c r="U1445" t="s">
        <v>75</v>
      </c>
      <c r="V1445">
        <f t="shared" si="22"/>
        <v>0</v>
      </c>
    </row>
    <row r="1446" spans="1:22" hidden="1" x14ac:dyDescent="0.3">
      <c r="A1446" s="1">
        <v>45435</v>
      </c>
      <c r="B1446" s="2">
        <v>0.7306597222222222</v>
      </c>
      <c r="C1446" t="s">
        <v>3114</v>
      </c>
      <c r="D1446" t="s">
        <v>84</v>
      </c>
      <c r="E1446" t="s">
        <v>3115</v>
      </c>
      <c r="F1446" t="s">
        <v>39</v>
      </c>
      <c r="G1446" t="s">
        <v>241</v>
      </c>
      <c r="H1446" t="s">
        <v>603</v>
      </c>
      <c r="I1446">
        <v>11.3</v>
      </c>
      <c r="L1446" t="s">
        <v>27</v>
      </c>
      <c r="M1446">
        <v>1</v>
      </c>
      <c r="N1446" t="s">
        <v>324</v>
      </c>
      <c r="P1446" t="s">
        <v>27</v>
      </c>
      <c r="U1446" t="s">
        <v>27</v>
      </c>
      <c r="V1446">
        <f t="shared" si="22"/>
        <v>1</v>
      </c>
    </row>
    <row r="1447" spans="1:22" hidden="1" x14ac:dyDescent="0.3">
      <c r="A1447" s="1">
        <v>45632</v>
      </c>
      <c r="B1447" s="2">
        <v>0.5532407407407407</v>
      </c>
      <c r="C1447" t="s">
        <v>3116</v>
      </c>
      <c r="D1447" t="s">
        <v>37</v>
      </c>
      <c r="E1447" t="s">
        <v>3117</v>
      </c>
      <c r="F1447" t="s">
        <v>39</v>
      </c>
      <c r="G1447" t="s">
        <v>184</v>
      </c>
      <c r="H1447" t="s">
        <v>1691</v>
      </c>
      <c r="I1447">
        <v>13.4</v>
      </c>
      <c r="J1447">
        <v>17.100000000000001</v>
      </c>
      <c r="L1447" t="s">
        <v>27</v>
      </c>
      <c r="N1447" t="s">
        <v>27</v>
      </c>
      <c r="P1447" t="s">
        <v>27</v>
      </c>
      <c r="Q1447">
        <v>671</v>
      </c>
      <c r="R1447">
        <v>34.75</v>
      </c>
      <c r="S1447">
        <v>4.4000000000000004</v>
      </c>
      <c r="T1447">
        <v>4.9000000000000004</v>
      </c>
      <c r="U1447" t="s">
        <v>35</v>
      </c>
      <c r="V1447">
        <f t="shared" si="22"/>
        <v>0</v>
      </c>
    </row>
    <row r="1448" spans="1:22" hidden="1" x14ac:dyDescent="0.3">
      <c r="A1448" s="1">
        <v>45321</v>
      </c>
      <c r="B1448" s="2">
        <v>0.87414351851851857</v>
      </c>
      <c r="C1448" t="s">
        <v>3118</v>
      </c>
      <c r="D1448" t="s">
        <v>22</v>
      </c>
      <c r="E1448" t="s">
        <v>3119</v>
      </c>
      <c r="F1448" t="s">
        <v>39</v>
      </c>
      <c r="G1448" t="s">
        <v>235</v>
      </c>
      <c r="H1448" t="s">
        <v>51</v>
      </c>
      <c r="L1448" t="s">
        <v>27</v>
      </c>
      <c r="N1448" t="s">
        <v>27</v>
      </c>
      <c r="P1448" t="s">
        <v>27</v>
      </c>
      <c r="U1448" t="s">
        <v>27</v>
      </c>
      <c r="V1448">
        <f t="shared" si="22"/>
        <v>0</v>
      </c>
    </row>
    <row r="1449" spans="1:22" hidden="1" x14ac:dyDescent="0.3">
      <c r="A1449" s="1">
        <v>45607</v>
      </c>
      <c r="B1449" s="2">
        <v>0.57268518518518519</v>
      </c>
      <c r="C1449" t="s">
        <v>3120</v>
      </c>
      <c r="D1449" t="s">
        <v>37</v>
      </c>
      <c r="E1449" t="s">
        <v>3121</v>
      </c>
      <c r="F1449" t="s">
        <v>39</v>
      </c>
      <c r="G1449" t="s">
        <v>879</v>
      </c>
      <c r="H1449" t="s">
        <v>464</v>
      </c>
      <c r="I1449">
        <v>9.5</v>
      </c>
      <c r="J1449">
        <v>15.3</v>
      </c>
      <c r="L1449" t="s">
        <v>27</v>
      </c>
      <c r="N1449" t="s">
        <v>27</v>
      </c>
      <c r="P1449" t="s">
        <v>27</v>
      </c>
      <c r="Q1449">
        <v>468</v>
      </c>
      <c r="R1449">
        <v>35.29</v>
      </c>
      <c r="S1449">
        <v>4.4000000000000004</v>
      </c>
      <c r="T1449">
        <v>4.8</v>
      </c>
      <c r="U1449" t="s">
        <v>42</v>
      </c>
      <c r="V1449">
        <f t="shared" si="22"/>
        <v>0</v>
      </c>
    </row>
    <row r="1450" spans="1:22" hidden="1" x14ac:dyDescent="0.3">
      <c r="A1450" s="1">
        <v>45335</v>
      </c>
      <c r="B1450" s="2">
        <v>0.6746875</v>
      </c>
      <c r="C1450" t="s">
        <v>3122</v>
      </c>
      <c r="D1450" t="s">
        <v>37</v>
      </c>
      <c r="E1450" t="s">
        <v>3123</v>
      </c>
      <c r="F1450" t="s">
        <v>39</v>
      </c>
      <c r="G1450" t="s">
        <v>177</v>
      </c>
      <c r="H1450" t="s">
        <v>60</v>
      </c>
      <c r="I1450">
        <v>5.8</v>
      </c>
      <c r="J1450">
        <v>18.600000000000001</v>
      </c>
      <c r="L1450" t="s">
        <v>27</v>
      </c>
      <c r="N1450" t="s">
        <v>27</v>
      </c>
      <c r="P1450" t="s">
        <v>27</v>
      </c>
      <c r="Q1450">
        <v>162</v>
      </c>
      <c r="R1450">
        <v>23.95</v>
      </c>
      <c r="S1450">
        <v>3.3</v>
      </c>
      <c r="T1450">
        <v>3.9</v>
      </c>
      <c r="U1450" t="s">
        <v>75</v>
      </c>
      <c r="V1450">
        <f t="shared" si="22"/>
        <v>0</v>
      </c>
    </row>
    <row r="1451" spans="1:22" hidden="1" x14ac:dyDescent="0.3">
      <c r="A1451" s="1">
        <v>45413</v>
      </c>
      <c r="B1451" s="2">
        <v>0.78570601851851851</v>
      </c>
      <c r="C1451" t="s">
        <v>3124</v>
      </c>
      <c r="D1451" t="s">
        <v>107</v>
      </c>
      <c r="E1451" t="s">
        <v>3125</v>
      </c>
      <c r="F1451" t="s">
        <v>24</v>
      </c>
      <c r="G1451" t="s">
        <v>302</v>
      </c>
      <c r="H1451" t="s">
        <v>352</v>
      </c>
      <c r="I1451">
        <v>14.5</v>
      </c>
      <c r="K1451">
        <v>1</v>
      </c>
      <c r="L1451" t="s">
        <v>477</v>
      </c>
      <c r="N1451" t="s">
        <v>27</v>
      </c>
      <c r="P1451" t="s">
        <v>27</v>
      </c>
      <c r="U1451" t="s">
        <v>27</v>
      </c>
      <c r="V1451">
        <f t="shared" si="22"/>
        <v>1</v>
      </c>
    </row>
    <row r="1452" spans="1:22" x14ac:dyDescent="0.3">
      <c r="A1452" s="1">
        <v>45450</v>
      </c>
      <c r="B1452" s="2">
        <v>0.40534722222222225</v>
      </c>
      <c r="C1452" t="s">
        <v>3126</v>
      </c>
      <c r="D1452" t="s">
        <v>37</v>
      </c>
      <c r="E1452" t="s">
        <v>3127</v>
      </c>
      <c r="F1452" t="s">
        <v>50</v>
      </c>
      <c r="G1452" t="s">
        <v>207</v>
      </c>
      <c r="H1452" t="s">
        <v>436</v>
      </c>
      <c r="I1452">
        <v>7.1</v>
      </c>
      <c r="J1452">
        <v>40</v>
      </c>
      <c r="K1452">
        <v>0</v>
      </c>
      <c r="L1452" t="s">
        <v>27</v>
      </c>
      <c r="M1452">
        <v>0</v>
      </c>
      <c r="N1452" t="s">
        <v>27</v>
      </c>
      <c r="O1452">
        <v>0</v>
      </c>
      <c r="P1452" t="s">
        <v>27</v>
      </c>
      <c r="Q1452">
        <v>384</v>
      </c>
      <c r="R1452">
        <v>43.54</v>
      </c>
      <c r="S1452">
        <v>4.0999999999999996</v>
      </c>
      <c r="T1452">
        <v>4.8</v>
      </c>
      <c r="U1452" t="s">
        <v>98</v>
      </c>
      <c r="V1452">
        <f t="shared" si="22"/>
        <v>0</v>
      </c>
    </row>
    <row r="1453" spans="1:22" x14ac:dyDescent="0.3">
      <c r="A1453" s="1">
        <v>45406</v>
      </c>
      <c r="B1453" s="2">
        <v>0.90254629629629635</v>
      </c>
      <c r="C1453" t="s">
        <v>3128</v>
      </c>
      <c r="D1453" t="s">
        <v>107</v>
      </c>
      <c r="E1453" t="s">
        <v>3129</v>
      </c>
      <c r="F1453" t="s">
        <v>45</v>
      </c>
      <c r="G1453" t="s">
        <v>283</v>
      </c>
      <c r="H1453" t="s">
        <v>201</v>
      </c>
      <c r="I1453">
        <v>15.4</v>
      </c>
      <c r="J1453">
        <v>0</v>
      </c>
      <c r="K1453">
        <v>1</v>
      </c>
      <c r="L1453" t="s">
        <v>211</v>
      </c>
      <c r="M1453">
        <v>0</v>
      </c>
      <c r="N1453" t="s">
        <v>27</v>
      </c>
      <c r="O1453">
        <v>0</v>
      </c>
      <c r="P1453" t="s">
        <v>27</v>
      </c>
      <c r="Q1453">
        <v>0</v>
      </c>
      <c r="R1453">
        <v>0</v>
      </c>
      <c r="S1453">
        <v>0</v>
      </c>
      <c r="T1453">
        <v>0</v>
      </c>
      <c r="U1453" t="s">
        <v>27</v>
      </c>
      <c r="V1453">
        <f t="shared" si="22"/>
        <v>1</v>
      </c>
    </row>
    <row r="1454" spans="1:22" hidden="1" x14ac:dyDescent="0.3">
      <c r="A1454" s="1">
        <v>45625</v>
      </c>
      <c r="B1454" s="2">
        <v>0.73876157407407406</v>
      </c>
      <c r="C1454" t="s">
        <v>3130</v>
      </c>
      <c r="D1454" t="s">
        <v>37</v>
      </c>
      <c r="E1454" t="s">
        <v>3131</v>
      </c>
      <c r="F1454" t="s">
        <v>59</v>
      </c>
      <c r="G1454" t="s">
        <v>170</v>
      </c>
      <c r="H1454" t="s">
        <v>154</v>
      </c>
      <c r="I1454">
        <v>9.6999999999999993</v>
      </c>
      <c r="J1454">
        <v>19.2</v>
      </c>
      <c r="L1454" t="s">
        <v>27</v>
      </c>
      <c r="N1454" t="s">
        <v>27</v>
      </c>
      <c r="P1454" t="s">
        <v>27</v>
      </c>
      <c r="Q1454">
        <v>288</v>
      </c>
      <c r="R1454">
        <v>13.51</v>
      </c>
      <c r="S1454">
        <v>3.8</v>
      </c>
      <c r="T1454">
        <v>4.2</v>
      </c>
      <c r="U1454" t="s">
        <v>138</v>
      </c>
      <c r="V1454">
        <f t="shared" si="22"/>
        <v>0</v>
      </c>
    </row>
    <row r="1455" spans="1:22" x14ac:dyDescent="0.3">
      <c r="A1455" s="1">
        <v>45563</v>
      </c>
      <c r="B1455" s="2">
        <v>0.64156250000000004</v>
      </c>
      <c r="C1455" t="s">
        <v>3132</v>
      </c>
      <c r="D1455" t="s">
        <v>37</v>
      </c>
      <c r="E1455" t="s">
        <v>3133</v>
      </c>
      <c r="F1455" t="s">
        <v>45</v>
      </c>
      <c r="G1455" t="s">
        <v>428</v>
      </c>
      <c r="H1455" t="s">
        <v>114</v>
      </c>
      <c r="I1455">
        <v>10.7</v>
      </c>
      <c r="J1455">
        <v>31</v>
      </c>
      <c r="K1455">
        <v>0</v>
      </c>
      <c r="L1455" t="s">
        <v>27</v>
      </c>
      <c r="M1455">
        <v>0</v>
      </c>
      <c r="N1455" t="s">
        <v>27</v>
      </c>
      <c r="O1455">
        <v>0</v>
      </c>
      <c r="P1455" t="s">
        <v>27</v>
      </c>
      <c r="Q1455">
        <v>158</v>
      </c>
      <c r="R1455">
        <v>16.82</v>
      </c>
      <c r="S1455">
        <v>4.2</v>
      </c>
      <c r="T1455">
        <v>3.7</v>
      </c>
      <c r="U1455" t="s">
        <v>35</v>
      </c>
      <c r="V1455">
        <f t="shared" si="22"/>
        <v>0</v>
      </c>
    </row>
    <row r="1456" spans="1:22" x14ac:dyDescent="0.3">
      <c r="A1456" s="1">
        <v>45466</v>
      </c>
      <c r="B1456" s="2">
        <v>0.76296296296296295</v>
      </c>
      <c r="C1456" t="s">
        <v>3134</v>
      </c>
      <c r="D1456" t="s">
        <v>37</v>
      </c>
      <c r="E1456" t="s">
        <v>3135</v>
      </c>
      <c r="F1456" t="s">
        <v>50</v>
      </c>
      <c r="G1456" t="s">
        <v>41</v>
      </c>
      <c r="H1456" t="s">
        <v>1022</v>
      </c>
      <c r="I1456">
        <v>7.1</v>
      </c>
      <c r="J1456">
        <v>45</v>
      </c>
      <c r="K1456">
        <v>0</v>
      </c>
      <c r="L1456" t="s">
        <v>27</v>
      </c>
      <c r="M1456">
        <v>0</v>
      </c>
      <c r="N1456" t="s">
        <v>27</v>
      </c>
      <c r="O1456">
        <v>0</v>
      </c>
      <c r="P1456" t="s">
        <v>27</v>
      </c>
      <c r="Q1456">
        <v>801</v>
      </c>
      <c r="R1456">
        <v>44.35</v>
      </c>
      <c r="S1456">
        <v>4.7</v>
      </c>
      <c r="T1456">
        <v>4.7</v>
      </c>
      <c r="U1456" t="s">
        <v>35</v>
      </c>
      <c r="V1456">
        <f t="shared" si="22"/>
        <v>0</v>
      </c>
    </row>
    <row r="1457" spans="1:22" hidden="1" x14ac:dyDescent="0.3">
      <c r="A1457" s="1">
        <v>45463</v>
      </c>
      <c r="B1457" s="2">
        <v>0.86686342592592591</v>
      </c>
      <c r="C1457" t="s">
        <v>3136</v>
      </c>
      <c r="D1457" t="s">
        <v>37</v>
      </c>
      <c r="E1457" t="s">
        <v>3137</v>
      </c>
      <c r="F1457" t="s">
        <v>31</v>
      </c>
      <c r="G1457" t="s">
        <v>422</v>
      </c>
      <c r="H1457" t="s">
        <v>177</v>
      </c>
      <c r="I1457">
        <v>6.8</v>
      </c>
      <c r="J1457">
        <v>31.4</v>
      </c>
      <c r="L1457" t="s">
        <v>27</v>
      </c>
      <c r="N1457" t="s">
        <v>27</v>
      </c>
      <c r="P1457" t="s">
        <v>27</v>
      </c>
      <c r="Q1457">
        <v>362</v>
      </c>
      <c r="R1457">
        <v>45.48</v>
      </c>
      <c r="S1457">
        <v>4.7</v>
      </c>
      <c r="T1457">
        <v>4.5999999999999996</v>
      </c>
      <c r="U1457" t="s">
        <v>42</v>
      </c>
      <c r="V1457">
        <f t="shared" si="22"/>
        <v>0</v>
      </c>
    </row>
    <row r="1458" spans="1:22" hidden="1" x14ac:dyDescent="0.3">
      <c r="A1458" s="1">
        <v>45562</v>
      </c>
      <c r="B1458" s="2">
        <v>0.60155092592592596</v>
      </c>
      <c r="C1458" t="s">
        <v>3138</v>
      </c>
      <c r="D1458" t="s">
        <v>37</v>
      </c>
      <c r="E1458" t="s">
        <v>3139</v>
      </c>
      <c r="F1458" t="s">
        <v>59</v>
      </c>
      <c r="G1458" t="s">
        <v>277</v>
      </c>
      <c r="H1458" t="s">
        <v>268</v>
      </c>
      <c r="I1458">
        <v>13.6</v>
      </c>
      <c r="J1458">
        <v>41</v>
      </c>
      <c r="L1458" t="s">
        <v>27</v>
      </c>
      <c r="N1458" t="s">
        <v>27</v>
      </c>
      <c r="P1458" t="s">
        <v>27</v>
      </c>
      <c r="Q1458">
        <v>587</v>
      </c>
      <c r="R1458">
        <v>15.83</v>
      </c>
      <c r="S1458">
        <v>4.3</v>
      </c>
      <c r="T1458">
        <v>4.3</v>
      </c>
      <c r="U1458" t="s">
        <v>98</v>
      </c>
      <c r="V1458">
        <f t="shared" si="22"/>
        <v>0</v>
      </c>
    </row>
    <row r="1459" spans="1:22" x14ac:dyDescent="0.3">
      <c r="A1459" s="1">
        <v>45377</v>
      </c>
      <c r="B1459" s="2">
        <v>0.45275462962962965</v>
      </c>
      <c r="C1459" t="s">
        <v>3140</v>
      </c>
      <c r="D1459" t="s">
        <v>37</v>
      </c>
      <c r="E1459" t="s">
        <v>3141</v>
      </c>
      <c r="F1459" t="s">
        <v>50</v>
      </c>
      <c r="G1459" t="s">
        <v>314</v>
      </c>
      <c r="H1459" t="s">
        <v>73</v>
      </c>
      <c r="I1459">
        <v>2.8</v>
      </c>
      <c r="J1459">
        <v>18.100000000000001</v>
      </c>
      <c r="K1459">
        <v>0</v>
      </c>
      <c r="L1459" t="s">
        <v>27</v>
      </c>
      <c r="M1459">
        <v>0</v>
      </c>
      <c r="N1459" t="s">
        <v>27</v>
      </c>
      <c r="O1459">
        <v>0</v>
      </c>
      <c r="P1459" t="s">
        <v>27</v>
      </c>
      <c r="Q1459">
        <v>537</v>
      </c>
      <c r="R1459">
        <v>3.53</v>
      </c>
      <c r="S1459">
        <v>4.2</v>
      </c>
      <c r="T1459">
        <v>4.2</v>
      </c>
      <c r="U1459" t="s">
        <v>75</v>
      </c>
      <c r="V1459">
        <f t="shared" si="22"/>
        <v>0</v>
      </c>
    </row>
    <row r="1460" spans="1:22" hidden="1" x14ac:dyDescent="0.3">
      <c r="A1460" s="1">
        <v>45355</v>
      </c>
      <c r="B1460" s="2">
        <v>0.64321759259259259</v>
      </c>
      <c r="C1460" t="s">
        <v>3142</v>
      </c>
      <c r="D1460" t="s">
        <v>37</v>
      </c>
      <c r="E1460" t="s">
        <v>3143</v>
      </c>
      <c r="F1460" t="s">
        <v>59</v>
      </c>
      <c r="G1460" t="s">
        <v>476</v>
      </c>
      <c r="H1460" t="s">
        <v>250</v>
      </c>
      <c r="I1460">
        <v>14.9</v>
      </c>
      <c r="J1460">
        <v>18</v>
      </c>
      <c r="L1460" t="s">
        <v>27</v>
      </c>
      <c r="N1460" t="s">
        <v>27</v>
      </c>
      <c r="P1460" t="s">
        <v>27</v>
      </c>
      <c r="Q1460">
        <v>108</v>
      </c>
      <c r="R1460">
        <v>39.36</v>
      </c>
      <c r="S1460">
        <v>4.5</v>
      </c>
      <c r="T1460">
        <v>3.9</v>
      </c>
      <c r="U1460" t="s">
        <v>75</v>
      </c>
      <c r="V1460">
        <f t="shared" si="22"/>
        <v>0</v>
      </c>
    </row>
    <row r="1461" spans="1:22" hidden="1" x14ac:dyDescent="0.3">
      <c r="A1461" s="1">
        <v>45630</v>
      </c>
      <c r="B1461" s="2">
        <v>0.48516203703703703</v>
      </c>
      <c r="C1461" t="s">
        <v>3144</v>
      </c>
      <c r="D1461" t="s">
        <v>29</v>
      </c>
      <c r="E1461" t="s">
        <v>3145</v>
      </c>
      <c r="F1461" t="s">
        <v>39</v>
      </c>
      <c r="G1461" t="s">
        <v>236</v>
      </c>
      <c r="H1461" t="s">
        <v>173</v>
      </c>
      <c r="I1461">
        <v>6.9</v>
      </c>
      <c r="J1461">
        <v>25.4</v>
      </c>
      <c r="L1461" t="s">
        <v>27</v>
      </c>
      <c r="N1461" t="s">
        <v>27</v>
      </c>
      <c r="O1461">
        <v>1</v>
      </c>
      <c r="P1461" t="s">
        <v>289</v>
      </c>
      <c r="Q1461">
        <v>194</v>
      </c>
      <c r="R1461">
        <v>19.989999999999998</v>
      </c>
      <c r="U1461" t="s">
        <v>35</v>
      </c>
      <c r="V1461">
        <f t="shared" si="22"/>
        <v>0</v>
      </c>
    </row>
    <row r="1462" spans="1:22" hidden="1" x14ac:dyDescent="0.3">
      <c r="A1462" s="1">
        <v>45493</v>
      </c>
      <c r="B1462" s="2">
        <v>3.6284722222222225E-2</v>
      </c>
      <c r="C1462" t="s">
        <v>3146</v>
      </c>
      <c r="D1462" t="s">
        <v>37</v>
      </c>
      <c r="E1462" t="s">
        <v>3147</v>
      </c>
      <c r="F1462" t="s">
        <v>135</v>
      </c>
      <c r="G1462" t="s">
        <v>197</v>
      </c>
      <c r="H1462" t="s">
        <v>242</v>
      </c>
      <c r="I1462">
        <v>8.3000000000000007</v>
      </c>
      <c r="J1462">
        <v>26.3</v>
      </c>
      <c r="L1462" t="s">
        <v>27</v>
      </c>
      <c r="N1462" t="s">
        <v>27</v>
      </c>
      <c r="P1462" t="s">
        <v>27</v>
      </c>
      <c r="Q1462">
        <v>591</v>
      </c>
      <c r="R1462">
        <v>14.68</v>
      </c>
      <c r="S1462">
        <v>4.0999999999999996</v>
      </c>
      <c r="T1462">
        <v>4.5999999999999996</v>
      </c>
      <c r="U1462" t="s">
        <v>98</v>
      </c>
      <c r="V1462">
        <f t="shared" si="22"/>
        <v>0</v>
      </c>
    </row>
    <row r="1463" spans="1:22" x14ac:dyDescent="0.3">
      <c r="A1463" s="1">
        <v>45396</v>
      </c>
      <c r="B1463" s="2">
        <v>0.5693287037037037</v>
      </c>
      <c r="C1463" t="s">
        <v>3148</v>
      </c>
      <c r="D1463" t="s">
        <v>37</v>
      </c>
      <c r="E1463" t="s">
        <v>3149</v>
      </c>
      <c r="F1463" t="s">
        <v>45</v>
      </c>
      <c r="G1463" t="s">
        <v>572</v>
      </c>
      <c r="H1463" t="s">
        <v>185</v>
      </c>
      <c r="I1463">
        <v>8.8000000000000007</v>
      </c>
      <c r="J1463">
        <v>28.5</v>
      </c>
      <c r="K1463">
        <v>0</v>
      </c>
      <c r="L1463" t="s">
        <v>27</v>
      </c>
      <c r="M1463">
        <v>0</v>
      </c>
      <c r="N1463" t="s">
        <v>27</v>
      </c>
      <c r="O1463">
        <v>0</v>
      </c>
      <c r="P1463" t="s">
        <v>27</v>
      </c>
      <c r="Q1463">
        <v>707</v>
      </c>
      <c r="R1463">
        <v>3.49</v>
      </c>
      <c r="S1463">
        <v>3.3</v>
      </c>
      <c r="T1463">
        <v>4.3</v>
      </c>
      <c r="U1463" t="s">
        <v>35</v>
      </c>
      <c r="V1463">
        <f t="shared" si="22"/>
        <v>0</v>
      </c>
    </row>
    <row r="1464" spans="1:22" x14ac:dyDescent="0.3">
      <c r="A1464" s="1">
        <v>45325</v>
      </c>
      <c r="B1464" s="2">
        <v>0.76591435185185186</v>
      </c>
      <c r="C1464" t="s">
        <v>3150</v>
      </c>
      <c r="D1464" t="s">
        <v>22</v>
      </c>
      <c r="E1464" t="s">
        <v>3151</v>
      </c>
      <c r="F1464" t="s">
        <v>50</v>
      </c>
      <c r="G1464" t="s">
        <v>201</v>
      </c>
      <c r="H1464" t="s">
        <v>164</v>
      </c>
      <c r="I1464">
        <v>0</v>
      </c>
      <c r="J1464">
        <v>0</v>
      </c>
      <c r="K1464">
        <v>0</v>
      </c>
      <c r="L1464" t="s">
        <v>27</v>
      </c>
      <c r="M1464">
        <v>0</v>
      </c>
      <c r="N1464" t="s">
        <v>27</v>
      </c>
      <c r="O1464">
        <v>0</v>
      </c>
      <c r="P1464" t="s">
        <v>27</v>
      </c>
      <c r="Q1464">
        <v>0</v>
      </c>
      <c r="R1464">
        <v>0</v>
      </c>
      <c r="S1464">
        <v>0</v>
      </c>
      <c r="T1464">
        <v>0</v>
      </c>
      <c r="U1464" t="s">
        <v>27</v>
      </c>
      <c r="V1464">
        <f t="shared" si="22"/>
        <v>0</v>
      </c>
    </row>
    <row r="1465" spans="1:22" hidden="1" x14ac:dyDescent="0.3">
      <c r="A1465" s="1">
        <v>45326</v>
      </c>
      <c r="B1465" s="2">
        <v>0.929224537037037</v>
      </c>
      <c r="C1465" t="s">
        <v>3152</v>
      </c>
      <c r="D1465" t="s">
        <v>107</v>
      </c>
      <c r="E1465" t="s">
        <v>3153</v>
      </c>
      <c r="F1465" t="s">
        <v>59</v>
      </c>
      <c r="G1465" t="s">
        <v>52</v>
      </c>
      <c r="H1465" t="s">
        <v>461</v>
      </c>
      <c r="I1465">
        <v>10.1</v>
      </c>
      <c r="K1465">
        <v>1</v>
      </c>
      <c r="L1465" t="s">
        <v>477</v>
      </c>
      <c r="N1465" t="s">
        <v>27</v>
      </c>
      <c r="P1465" t="s">
        <v>27</v>
      </c>
      <c r="U1465" t="s">
        <v>27</v>
      </c>
      <c r="V1465">
        <f t="shared" si="22"/>
        <v>1</v>
      </c>
    </row>
    <row r="1466" spans="1:22" hidden="1" x14ac:dyDescent="0.3">
      <c r="A1466" s="1">
        <v>45601</v>
      </c>
      <c r="B1466" s="2">
        <v>0.81579861111111107</v>
      </c>
      <c r="C1466" t="s">
        <v>3154</v>
      </c>
      <c r="D1466" t="s">
        <v>37</v>
      </c>
      <c r="E1466" t="s">
        <v>3155</v>
      </c>
      <c r="F1466" t="s">
        <v>59</v>
      </c>
      <c r="G1466" t="s">
        <v>82</v>
      </c>
      <c r="H1466" t="s">
        <v>47</v>
      </c>
      <c r="I1466">
        <v>8.9</v>
      </c>
      <c r="J1466">
        <v>35.5</v>
      </c>
      <c r="L1466" t="s">
        <v>27</v>
      </c>
      <c r="N1466" t="s">
        <v>27</v>
      </c>
      <c r="P1466" t="s">
        <v>27</v>
      </c>
      <c r="Q1466">
        <v>52</v>
      </c>
      <c r="R1466">
        <v>37.619999999999997</v>
      </c>
      <c r="S1466">
        <v>4.2</v>
      </c>
      <c r="T1466">
        <v>4.4000000000000004</v>
      </c>
      <c r="U1466" t="s">
        <v>98</v>
      </c>
      <c r="V1466">
        <f t="shared" si="22"/>
        <v>0</v>
      </c>
    </row>
    <row r="1467" spans="1:22" hidden="1" x14ac:dyDescent="0.3">
      <c r="A1467" s="1">
        <v>45329</v>
      </c>
      <c r="B1467" s="2">
        <v>8.774305555555556E-2</v>
      </c>
      <c r="C1467" t="s">
        <v>3156</v>
      </c>
      <c r="D1467" t="s">
        <v>37</v>
      </c>
      <c r="E1467" t="s">
        <v>3157</v>
      </c>
      <c r="F1467" t="s">
        <v>31</v>
      </c>
      <c r="G1467" t="s">
        <v>436</v>
      </c>
      <c r="H1467" t="s">
        <v>701</v>
      </c>
      <c r="I1467">
        <v>11.3</v>
      </c>
      <c r="J1467">
        <v>39.5</v>
      </c>
      <c r="L1467" t="s">
        <v>27</v>
      </c>
      <c r="N1467" t="s">
        <v>27</v>
      </c>
      <c r="P1467" t="s">
        <v>27</v>
      </c>
      <c r="Q1467">
        <v>520</v>
      </c>
      <c r="R1467">
        <v>27.98</v>
      </c>
      <c r="S1467">
        <v>4.0999999999999996</v>
      </c>
      <c r="T1467">
        <v>4.3</v>
      </c>
      <c r="U1467" t="s">
        <v>75</v>
      </c>
      <c r="V1467">
        <f t="shared" si="22"/>
        <v>0</v>
      </c>
    </row>
    <row r="1468" spans="1:22" hidden="1" x14ac:dyDescent="0.3">
      <c r="A1468" s="1">
        <v>45358</v>
      </c>
      <c r="B1468" s="2">
        <v>0.78925925925925922</v>
      </c>
      <c r="C1468" t="s">
        <v>3158</v>
      </c>
      <c r="D1468" t="s">
        <v>37</v>
      </c>
      <c r="E1468" t="s">
        <v>3159</v>
      </c>
      <c r="F1468" t="s">
        <v>39</v>
      </c>
      <c r="G1468" t="s">
        <v>518</v>
      </c>
      <c r="H1468" t="s">
        <v>250</v>
      </c>
      <c r="I1468">
        <v>7.4</v>
      </c>
      <c r="J1468">
        <v>41</v>
      </c>
      <c r="L1468" t="s">
        <v>27</v>
      </c>
      <c r="N1468" t="s">
        <v>27</v>
      </c>
      <c r="P1468" t="s">
        <v>27</v>
      </c>
      <c r="Q1468">
        <v>551</v>
      </c>
      <c r="R1468">
        <v>48.84</v>
      </c>
      <c r="S1468">
        <v>4.0999999999999996</v>
      </c>
      <c r="T1468">
        <v>4.9000000000000004</v>
      </c>
      <c r="U1468" t="s">
        <v>98</v>
      </c>
      <c r="V1468">
        <f t="shared" si="22"/>
        <v>0</v>
      </c>
    </row>
    <row r="1469" spans="1:22" hidden="1" x14ac:dyDescent="0.3">
      <c r="A1469" s="1">
        <v>45614</v>
      </c>
      <c r="B1469" s="2">
        <v>0.37684027777777779</v>
      </c>
      <c r="C1469" t="s">
        <v>3160</v>
      </c>
      <c r="D1469" t="s">
        <v>84</v>
      </c>
      <c r="E1469" t="s">
        <v>3161</v>
      </c>
      <c r="F1469" t="s">
        <v>31</v>
      </c>
      <c r="G1469" t="s">
        <v>473</v>
      </c>
      <c r="H1469" t="s">
        <v>40</v>
      </c>
      <c r="I1469">
        <v>8.5</v>
      </c>
      <c r="L1469" t="s">
        <v>27</v>
      </c>
      <c r="M1469">
        <v>1</v>
      </c>
      <c r="N1469" t="s">
        <v>105</v>
      </c>
      <c r="P1469" t="s">
        <v>27</v>
      </c>
      <c r="U1469" t="s">
        <v>27</v>
      </c>
      <c r="V1469">
        <f t="shared" si="22"/>
        <v>1</v>
      </c>
    </row>
    <row r="1470" spans="1:22" hidden="1" x14ac:dyDescent="0.3">
      <c r="A1470" s="1">
        <v>45452</v>
      </c>
      <c r="B1470" s="2">
        <v>0.39601851851851849</v>
      </c>
      <c r="C1470" t="s">
        <v>3162</v>
      </c>
      <c r="D1470" t="s">
        <v>37</v>
      </c>
      <c r="E1470" t="s">
        <v>3163</v>
      </c>
      <c r="F1470" t="s">
        <v>59</v>
      </c>
      <c r="G1470" t="s">
        <v>104</v>
      </c>
      <c r="H1470" t="s">
        <v>542</v>
      </c>
      <c r="I1470">
        <v>2.2000000000000002</v>
      </c>
      <c r="J1470">
        <v>24.9</v>
      </c>
      <c r="L1470" t="s">
        <v>27</v>
      </c>
      <c r="N1470" t="s">
        <v>27</v>
      </c>
      <c r="P1470" t="s">
        <v>27</v>
      </c>
      <c r="Q1470">
        <v>325</v>
      </c>
      <c r="R1470">
        <v>47.93</v>
      </c>
      <c r="S1470">
        <v>4.2</v>
      </c>
      <c r="T1470">
        <v>3.7</v>
      </c>
      <c r="U1470" t="s">
        <v>75</v>
      </c>
      <c r="V1470">
        <f t="shared" si="22"/>
        <v>0</v>
      </c>
    </row>
    <row r="1471" spans="1:22" hidden="1" x14ac:dyDescent="0.3">
      <c r="A1471" s="1">
        <v>45308</v>
      </c>
      <c r="B1471" s="2">
        <v>0.5444444444444444</v>
      </c>
      <c r="C1471" t="s">
        <v>3164</v>
      </c>
      <c r="D1471" t="s">
        <v>22</v>
      </c>
      <c r="E1471" t="s">
        <v>3165</v>
      </c>
      <c r="F1471" t="s">
        <v>39</v>
      </c>
      <c r="G1471" t="s">
        <v>65</v>
      </c>
      <c r="H1471" t="s">
        <v>155</v>
      </c>
      <c r="L1471" t="s">
        <v>27</v>
      </c>
      <c r="N1471" t="s">
        <v>27</v>
      </c>
      <c r="P1471" t="s">
        <v>27</v>
      </c>
      <c r="U1471" t="s">
        <v>27</v>
      </c>
      <c r="V1471">
        <f t="shared" si="22"/>
        <v>0</v>
      </c>
    </row>
    <row r="1472" spans="1:22" hidden="1" x14ac:dyDescent="0.3">
      <c r="A1472" s="1">
        <v>45418</v>
      </c>
      <c r="B1472" s="2">
        <v>0.33809027777777778</v>
      </c>
      <c r="C1472" t="s">
        <v>3166</v>
      </c>
      <c r="D1472" t="s">
        <v>37</v>
      </c>
      <c r="E1472" t="s">
        <v>3167</v>
      </c>
      <c r="F1472" t="s">
        <v>59</v>
      </c>
      <c r="G1472" t="s">
        <v>253</v>
      </c>
      <c r="H1472" t="s">
        <v>110</v>
      </c>
      <c r="I1472">
        <v>2.5</v>
      </c>
      <c r="J1472">
        <v>41.6</v>
      </c>
      <c r="L1472" t="s">
        <v>27</v>
      </c>
      <c r="N1472" t="s">
        <v>27</v>
      </c>
      <c r="P1472" t="s">
        <v>27</v>
      </c>
      <c r="Q1472">
        <v>312</v>
      </c>
      <c r="R1472">
        <v>9.16</v>
      </c>
      <c r="S1472">
        <v>4.5</v>
      </c>
      <c r="T1472">
        <v>3.9</v>
      </c>
      <c r="U1472" t="s">
        <v>138</v>
      </c>
      <c r="V1472">
        <f t="shared" si="22"/>
        <v>0</v>
      </c>
    </row>
    <row r="1473" spans="1:22" hidden="1" x14ac:dyDescent="0.3">
      <c r="A1473" s="1">
        <v>45408</v>
      </c>
      <c r="B1473" s="2">
        <v>0.9037384259259259</v>
      </c>
      <c r="C1473" t="s">
        <v>3168</v>
      </c>
      <c r="D1473" t="s">
        <v>29</v>
      </c>
      <c r="E1473" t="s">
        <v>3169</v>
      </c>
      <c r="F1473" t="s">
        <v>39</v>
      </c>
      <c r="G1473" t="s">
        <v>868</v>
      </c>
      <c r="H1473" t="s">
        <v>184</v>
      </c>
      <c r="I1473">
        <v>2.2000000000000002</v>
      </c>
      <c r="J1473">
        <v>13.6</v>
      </c>
      <c r="L1473" t="s">
        <v>27</v>
      </c>
      <c r="N1473" t="s">
        <v>27</v>
      </c>
      <c r="O1473">
        <v>1</v>
      </c>
      <c r="P1473" t="s">
        <v>34</v>
      </c>
      <c r="Q1473">
        <v>313</v>
      </c>
      <c r="R1473">
        <v>17.579999999999998</v>
      </c>
      <c r="U1473" t="s">
        <v>35</v>
      </c>
      <c r="V1473">
        <f t="shared" si="22"/>
        <v>0</v>
      </c>
    </row>
    <row r="1474" spans="1:22" hidden="1" x14ac:dyDescent="0.3">
      <c r="A1474" s="1">
        <v>45383</v>
      </c>
      <c r="B1474" s="2">
        <v>0.30141203703703706</v>
      </c>
      <c r="C1474" t="s">
        <v>3170</v>
      </c>
      <c r="D1474" t="s">
        <v>84</v>
      </c>
      <c r="E1474" t="s">
        <v>3171</v>
      </c>
      <c r="F1474" t="s">
        <v>39</v>
      </c>
      <c r="G1474" t="s">
        <v>46</v>
      </c>
      <c r="H1474" t="s">
        <v>333</v>
      </c>
      <c r="I1474">
        <v>6.5</v>
      </c>
      <c r="L1474" t="s">
        <v>27</v>
      </c>
      <c r="M1474">
        <v>1</v>
      </c>
      <c r="N1474" t="s">
        <v>156</v>
      </c>
      <c r="P1474" t="s">
        <v>27</v>
      </c>
      <c r="U1474" t="s">
        <v>27</v>
      </c>
      <c r="V1474">
        <f t="shared" ref="V1474:V1537" si="23">SUM(K1474,M1474)</f>
        <v>1</v>
      </c>
    </row>
    <row r="1475" spans="1:22" hidden="1" x14ac:dyDescent="0.3">
      <c r="A1475" s="1">
        <v>45359</v>
      </c>
      <c r="B1475" s="2">
        <v>0.7155555555555555</v>
      </c>
      <c r="C1475" t="s">
        <v>3172</v>
      </c>
      <c r="D1475" t="s">
        <v>22</v>
      </c>
      <c r="E1475" t="s">
        <v>3173</v>
      </c>
      <c r="F1475" t="s">
        <v>31</v>
      </c>
      <c r="G1475" t="s">
        <v>41</v>
      </c>
      <c r="H1475" t="s">
        <v>320</v>
      </c>
      <c r="L1475" t="s">
        <v>27</v>
      </c>
      <c r="N1475" t="s">
        <v>27</v>
      </c>
      <c r="P1475" t="s">
        <v>27</v>
      </c>
      <c r="U1475" t="s">
        <v>27</v>
      </c>
      <c r="V1475">
        <f t="shared" si="23"/>
        <v>0</v>
      </c>
    </row>
    <row r="1476" spans="1:22" hidden="1" x14ac:dyDescent="0.3">
      <c r="A1476" s="1">
        <v>45344</v>
      </c>
      <c r="B1476" s="2">
        <v>0.34162037037037035</v>
      </c>
      <c r="C1476" t="s">
        <v>3174</v>
      </c>
      <c r="D1476" t="s">
        <v>37</v>
      </c>
      <c r="E1476" t="s">
        <v>3175</v>
      </c>
      <c r="F1476" t="s">
        <v>39</v>
      </c>
      <c r="G1476" t="s">
        <v>404</v>
      </c>
      <c r="H1476" t="s">
        <v>641</v>
      </c>
      <c r="I1476">
        <v>7.8</v>
      </c>
      <c r="J1476">
        <v>29</v>
      </c>
      <c r="L1476" t="s">
        <v>27</v>
      </c>
      <c r="N1476" t="s">
        <v>27</v>
      </c>
      <c r="P1476" t="s">
        <v>27</v>
      </c>
      <c r="Q1476">
        <v>528</v>
      </c>
      <c r="R1476">
        <v>32.72</v>
      </c>
      <c r="S1476">
        <v>3.9</v>
      </c>
      <c r="T1476">
        <v>3.7</v>
      </c>
      <c r="U1476" t="s">
        <v>35</v>
      </c>
      <c r="V1476">
        <f t="shared" si="23"/>
        <v>0</v>
      </c>
    </row>
    <row r="1477" spans="1:22" hidden="1" x14ac:dyDescent="0.3">
      <c r="A1477" s="1">
        <v>45496</v>
      </c>
      <c r="B1477" s="2">
        <v>0.87065972222222221</v>
      </c>
      <c r="C1477" t="s">
        <v>3176</v>
      </c>
      <c r="D1477" t="s">
        <v>37</v>
      </c>
      <c r="E1477" t="s">
        <v>3177</v>
      </c>
      <c r="F1477" t="s">
        <v>135</v>
      </c>
      <c r="G1477" t="s">
        <v>109</v>
      </c>
      <c r="H1477" t="s">
        <v>428</v>
      </c>
      <c r="I1477">
        <v>6.8</v>
      </c>
      <c r="J1477">
        <v>28.2</v>
      </c>
      <c r="L1477" t="s">
        <v>27</v>
      </c>
      <c r="N1477" t="s">
        <v>27</v>
      </c>
      <c r="P1477" t="s">
        <v>27</v>
      </c>
      <c r="Q1477">
        <v>406</v>
      </c>
      <c r="R1477">
        <v>46.35</v>
      </c>
      <c r="S1477">
        <v>3.7</v>
      </c>
      <c r="T1477">
        <v>3.7</v>
      </c>
      <c r="U1477" t="s">
        <v>35</v>
      </c>
      <c r="V1477">
        <f t="shared" si="23"/>
        <v>0</v>
      </c>
    </row>
    <row r="1478" spans="1:22" x14ac:dyDescent="0.3">
      <c r="A1478" s="1">
        <v>45464</v>
      </c>
      <c r="B1478" s="2">
        <v>0.44555555555555554</v>
      </c>
      <c r="C1478" t="s">
        <v>3178</v>
      </c>
      <c r="D1478" t="s">
        <v>37</v>
      </c>
      <c r="E1478" t="s">
        <v>3179</v>
      </c>
      <c r="F1478" t="s">
        <v>50</v>
      </c>
      <c r="G1478" t="s">
        <v>41</v>
      </c>
      <c r="H1478" t="s">
        <v>370</v>
      </c>
      <c r="I1478">
        <v>8.1999999999999993</v>
      </c>
      <c r="J1478">
        <v>44.6</v>
      </c>
      <c r="K1478">
        <v>0</v>
      </c>
      <c r="L1478" t="s">
        <v>27</v>
      </c>
      <c r="M1478">
        <v>0</v>
      </c>
      <c r="N1478" t="s">
        <v>27</v>
      </c>
      <c r="O1478">
        <v>0</v>
      </c>
      <c r="P1478" t="s">
        <v>27</v>
      </c>
      <c r="Q1478">
        <v>824</v>
      </c>
      <c r="R1478">
        <v>19.329999999999998</v>
      </c>
      <c r="S1478">
        <v>4.0999999999999996</v>
      </c>
      <c r="T1478">
        <v>4.0999999999999996</v>
      </c>
      <c r="U1478" t="s">
        <v>98</v>
      </c>
      <c r="V1478">
        <f t="shared" si="23"/>
        <v>0</v>
      </c>
    </row>
    <row r="1479" spans="1:22" hidden="1" x14ac:dyDescent="0.3">
      <c r="A1479" s="1">
        <v>45491</v>
      </c>
      <c r="B1479" s="2">
        <v>0.56638888888888894</v>
      </c>
      <c r="C1479" t="s">
        <v>3180</v>
      </c>
      <c r="D1479" t="s">
        <v>37</v>
      </c>
      <c r="E1479" t="s">
        <v>3181</v>
      </c>
      <c r="F1479" t="s">
        <v>39</v>
      </c>
      <c r="G1479" t="s">
        <v>879</v>
      </c>
      <c r="H1479" t="s">
        <v>264</v>
      </c>
      <c r="I1479">
        <v>11.4</v>
      </c>
      <c r="J1479">
        <v>24.2</v>
      </c>
      <c r="L1479" t="s">
        <v>27</v>
      </c>
      <c r="N1479" t="s">
        <v>27</v>
      </c>
      <c r="P1479" t="s">
        <v>27</v>
      </c>
      <c r="Q1479">
        <v>213</v>
      </c>
      <c r="R1479">
        <v>2.12</v>
      </c>
      <c r="S1479">
        <v>3.8</v>
      </c>
      <c r="T1479">
        <v>4.4000000000000004</v>
      </c>
      <c r="U1479" t="s">
        <v>35</v>
      </c>
      <c r="V1479">
        <f t="shared" si="23"/>
        <v>0</v>
      </c>
    </row>
    <row r="1480" spans="1:22" hidden="1" x14ac:dyDescent="0.3">
      <c r="A1480" s="1">
        <v>45528</v>
      </c>
      <c r="B1480" s="2">
        <v>0.69937499999999997</v>
      </c>
      <c r="C1480" t="s">
        <v>3182</v>
      </c>
      <c r="D1480" t="s">
        <v>37</v>
      </c>
      <c r="E1480" t="s">
        <v>3183</v>
      </c>
      <c r="F1480" t="s">
        <v>59</v>
      </c>
      <c r="G1480" t="s">
        <v>552</v>
      </c>
      <c r="H1480" t="s">
        <v>429</v>
      </c>
      <c r="I1480">
        <v>13.4</v>
      </c>
      <c r="J1480">
        <v>28.9</v>
      </c>
      <c r="L1480" t="s">
        <v>27</v>
      </c>
      <c r="N1480" t="s">
        <v>27</v>
      </c>
      <c r="P1480" t="s">
        <v>27</v>
      </c>
      <c r="Q1480">
        <v>2290</v>
      </c>
      <c r="R1480">
        <v>20.82</v>
      </c>
      <c r="S1480">
        <v>4.3</v>
      </c>
      <c r="T1480">
        <v>4.3</v>
      </c>
      <c r="U1480" t="s">
        <v>35</v>
      </c>
      <c r="V1480">
        <f t="shared" si="23"/>
        <v>0</v>
      </c>
    </row>
    <row r="1481" spans="1:22" hidden="1" x14ac:dyDescent="0.3">
      <c r="A1481" s="1">
        <v>45435</v>
      </c>
      <c r="B1481" s="2">
        <v>0.67658564814814814</v>
      </c>
      <c r="C1481" t="s">
        <v>3184</v>
      </c>
      <c r="D1481" t="s">
        <v>84</v>
      </c>
      <c r="E1481" t="s">
        <v>3185</v>
      </c>
      <c r="F1481" t="s">
        <v>39</v>
      </c>
      <c r="G1481" t="s">
        <v>52</v>
      </c>
      <c r="H1481" t="s">
        <v>104</v>
      </c>
      <c r="I1481">
        <v>6.3</v>
      </c>
      <c r="L1481" t="s">
        <v>27</v>
      </c>
      <c r="M1481">
        <v>1</v>
      </c>
      <c r="N1481" t="s">
        <v>88</v>
      </c>
      <c r="P1481" t="s">
        <v>27</v>
      </c>
      <c r="U1481" t="s">
        <v>27</v>
      </c>
      <c r="V1481">
        <f t="shared" si="23"/>
        <v>1</v>
      </c>
    </row>
    <row r="1482" spans="1:22" hidden="1" x14ac:dyDescent="0.3">
      <c r="A1482" s="1">
        <v>45639</v>
      </c>
      <c r="B1482" s="2">
        <v>0.82694444444444448</v>
      </c>
      <c r="C1482" t="s">
        <v>3186</v>
      </c>
      <c r="D1482" t="s">
        <v>37</v>
      </c>
      <c r="E1482" t="s">
        <v>3187</v>
      </c>
      <c r="F1482" t="s">
        <v>59</v>
      </c>
      <c r="G1482" t="s">
        <v>485</v>
      </c>
      <c r="H1482" t="s">
        <v>277</v>
      </c>
      <c r="I1482">
        <v>5.2</v>
      </c>
      <c r="J1482">
        <v>44.9</v>
      </c>
      <c r="L1482" t="s">
        <v>27</v>
      </c>
      <c r="N1482" t="s">
        <v>27</v>
      </c>
      <c r="P1482" t="s">
        <v>27</v>
      </c>
      <c r="Q1482">
        <v>278</v>
      </c>
      <c r="R1482">
        <v>42.34</v>
      </c>
      <c r="S1482">
        <v>4.5999999999999996</v>
      </c>
      <c r="T1482">
        <v>4.3</v>
      </c>
      <c r="U1482" t="s">
        <v>35</v>
      </c>
      <c r="V1482">
        <f t="shared" si="23"/>
        <v>0</v>
      </c>
    </row>
    <row r="1483" spans="1:22" hidden="1" x14ac:dyDescent="0.3">
      <c r="A1483" s="1">
        <v>45637</v>
      </c>
      <c r="B1483" s="2">
        <v>0.68460648148148151</v>
      </c>
      <c r="C1483" t="s">
        <v>3188</v>
      </c>
      <c r="D1483" t="s">
        <v>37</v>
      </c>
      <c r="E1483" t="s">
        <v>3189</v>
      </c>
      <c r="F1483" t="s">
        <v>59</v>
      </c>
      <c r="G1483" t="s">
        <v>86</v>
      </c>
      <c r="H1483" t="s">
        <v>319</v>
      </c>
      <c r="I1483">
        <v>6</v>
      </c>
      <c r="J1483">
        <v>29</v>
      </c>
      <c r="L1483" t="s">
        <v>27</v>
      </c>
      <c r="N1483" t="s">
        <v>27</v>
      </c>
      <c r="P1483" t="s">
        <v>27</v>
      </c>
      <c r="Q1483">
        <v>485</v>
      </c>
      <c r="R1483">
        <v>11.96</v>
      </c>
      <c r="S1483">
        <v>3.5</v>
      </c>
      <c r="T1483">
        <v>4.3</v>
      </c>
      <c r="U1483" t="s">
        <v>98</v>
      </c>
      <c r="V1483">
        <f t="shared" si="23"/>
        <v>0</v>
      </c>
    </row>
    <row r="1484" spans="1:22" hidden="1" x14ac:dyDescent="0.3">
      <c r="A1484" s="1">
        <v>45530</v>
      </c>
      <c r="B1484" s="2">
        <v>0.70171296296296293</v>
      </c>
      <c r="C1484" t="s">
        <v>3190</v>
      </c>
      <c r="D1484" t="s">
        <v>37</v>
      </c>
      <c r="E1484" t="s">
        <v>3191</v>
      </c>
      <c r="F1484" t="s">
        <v>59</v>
      </c>
      <c r="G1484" t="s">
        <v>189</v>
      </c>
      <c r="H1484" t="s">
        <v>299</v>
      </c>
      <c r="I1484">
        <v>8.8000000000000007</v>
      </c>
      <c r="J1484">
        <v>41.9</v>
      </c>
      <c r="L1484" t="s">
        <v>27</v>
      </c>
      <c r="N1484" t="s">
        <v>27</v>
      </c>
      <c r="P1484" t="s">
        <v>27</v>
      </c>
      <c r="Q1484">
        <v>240</v>
      </c>
      <c r="R1484">
        <v>28.73</v>
      </c>
      <c r="S1484">
        <v>4.8</v>
      </c>
      <c r="T1484">
        <v>4.8</v>
      </c>
      <c r="U1484" t="s">
        <v>138</v>
      </c>
      <c r="V1484">
        <f t="shared" si="23"/>
        <v>0</v>
      </c>
    </row>
    <row r="1485" spans="1:22" hidden="1" x14ac:dyDescent="0.3">
      <c r="A1485" s="1">
        <v>45434</v>
      </c>
      <c r="B1485" s="2">
        <v>0.4478240740740741</v>
      </c>
      <c r="C1485" t="s">
        <v>3192</v>
      </c>
      <c r="D1485" t="s">
        <v>29</v>
      </c>
      <c r="E1485" t="s">
        <v>3193</v>
      </c>
      <c r="F1485" t="s">
        <v>24</v>
      </c>
      <c r="G1485" t="s">
        <v>176</v>
      </c>
      <c r="H1485" t="s">
        <v>242</v>
      </c>
      <c r="I1485">
        <v>2.1</v>
      </c>
      <c r="J1485">
        <v>16</v>
      </c>
      <c r="L1485" t="s">
        <v>27</v>
      </c>
      <c r="N1485" t="s">
        <v>27</v>
      </c>
      <c r="O1485">
        <v>1</v>
      </c>
      <c r="P1485" t="s">
        <v>74</v>
      </c>
      <c r="Q1485">
        <v>438</v>
      </c>
      <c r="R1485">
        <v>7.55</v>
      </c>
      <c r="U1485" t="s">
        <v>35</v>
      </c>
      <c r="V1485">
        <f t="shared" si="23"/>
        <v>0</v>
      </c>
    </row>
    <row r="1486" spans="1:22" hidden="1" x14ac:dyDescent="0.3">
      <c r="A1486" s="1">
        <v>45407</v>
      </c>
      <c r="B1486" s="2">
        <v>0.69149305555555551</v>
      </c>
      <c r="C1486" t="s">
        <v>3194</v>
      </c>
      <c r="D1486" t="s">
        <v>37</v>
      </c>
      <c r="E1486" t="s">
        <v>3195</v>
      </c>
      <c r="F1486" t="s">
        <v>39</v>
      </c>
      <c r="G1486" t="s">
        <v>1691</v>
      </c>
      <c r="H1486" t="s">
        <v>330</v>
      </c>
      <c r="I1486">
        <v>14.4</v>
      </c>
      <c r="J1486">
        <v>26.6</v>
      </c>
      <c r="L1486" t="s">
        <v>27</v>
      </c>
      <c r="N1486" t="s">
        <v>27</v>
      </c>
      <c r="P1486" t="s">
        <v>27</v>
      </c>
      <c r="Q1486">
        <v>470</v>
      </c>
      <c r="R1486">
        <v>20.72</v>
      </c>
      <c r="S1486">
        <v>4.0999999999999996</v>
      </c>
      <c r="T1486">
        <v>4.5999999999999996</v>
      </c>
      <c r="U1486" t="s">
        <v>35</v>
      </c>
      <c r="V1486">
        <f t="shared" si="23"/>
        <v>0</v>
      </c>
    </row>
    <row r="1487" spans="1:22" x14ac:dyDescent="0.3">
      <c r="A1487" s="1">
        <v>45561</v>
      </c>
      <c r="B1487" s="2">
        <v>0.83956018518518516</v>
      </c>
      <c r="C1487" t="s">
        <v>3196</v>
      </c>
      <c r="D1487" t="s">
        <v>37</v>
      </c>
      <c r="E1487" t="s">
        <v>3197</v>
      </c>
      <c r="F1487" t="s">
        <v>50</v>
      </c>
      <c r="G1487" t="s">
        <v>378</v>
      </c>
      <c r="H1487" t="s">
        <v>480</v>
      </c>
      <c r="I1487">
        <v>14.4</v>
      </c>
      <c r="J1487">
        <v>25</v>
      </c>
      <c r="K1487">
        <v>0</v>
      </c>
      <c r="L1487" t="s">
        <v>27</v>
      </c>
      <c r="M1487">
        <v>0</v>
      </c>
      <c r="N1487" t="s">
        <v>27</v>
      </c>
      <c r="O1487">
        <v>0</v>
      </c>
      <c r="P1487" t="s">
        <v>27</v>
      </c>
      <c r="Q1487">
        <v>290</v>
      </c>
      <c r="R1487">
        <v>22.62</v>
      </c>
      <c r="S1487">
        <v>3.2</v>
      </c>
      <c r="T1487">
        <v>4.2</v>
      </c>
      <c r="U1487" t="s">
        <v>35</v>
      </c>
      <c r="V1487">
        <f t="shared" si="23"/>
        <v>0</v>
      </c>
    </row>
    <row r="1488" spans="1:22" x14ac:dyDescent="0.3">
      <c r="A1488" s="1">
        <v>45655</v>
      </c>
      <c r="B1488" s="2">
        <v>0.40611111111111109</v>
      </c>
      <c r="C1488" t="s">
        <v>3198</v>
      </c>
      <c r="D1488" t="s">
        <v>22</v>
      </c>
      <c r="E1488" t="s">
        <v>3199</v>
      </c>
      <c r="F1488" t="s">
        <v>50</v>
      </c>
      <c r="G1488" t="s">
        <v>480</v>
      </c>
      <c r="H1488" t="s">
        <v>181</v>
      </c>
      <c r="I1488">
        <v>0</v>
      </c>
      <c r="J1488">
        <v>0</v>
      </c>
      <c r="K1488">
        <v>0</v>
      </c>
      <c r="L1488" t="s">
        <v>27</v>
      </c>
      <c r="M1488">
        <v>0</v>
      </c>
      <c r="N1488" t="s">
        <v>27</v>
      </c>
      <c r="O1488">
        <v>0</v>
      </c>
      <c r="P1488" t="s">
        <v>27</v>
      </c>
      <c r="Q1488">
        <v>0</v>
      </c>
      <c r="R1488">
        <v>0</v>
      </c>
      <c r="S1488">
        <v>0</v>
      </c>
      <c r="T1488">
        <v>0</v>
      </c>
      <c r="U1488" t="s">
        <v>27</v>
      </c>
      <c r="V1488">
        <f t="shared" si="23"/>
        <v>0</v>
      </c>
    </row>
    <row r="1489" spans="1:22" hidden="1" x14ac:dyDescent="0.3">
      <c r="A1489" s="1">
        <v>45653</v>
      </c>
      <c r="B1489" s="2">
        <v>0.91290509259259256</v>
      </c>
      <c r="C1489" t="s">
        <v>3200</v>
      </c>
      <c r="D1489" t="s">
        <v>37</v>
      </c>
      <c r="E1489" t="s">
        <v>3201</v>
      </c>
      <c r="F1489" t="s">
        <v>39</v>
      </c>
      <c r="G1489" t="s">
        <v>323</v>
      </c>
      <c r="H1489" t="s">
        <v>115</v>
      </c>
      <c r="I1489">
        <v>10.4</v>
      </c>
      <c r="J1489">
        <v>22.6</v>
      </c>
      <c r="L1489" t="s">
        <v>27</v>
      </c>
      <c r="N1489" t="s">
        <v>27</v>
      </c>
      <c r="P1489" t="s">
        <v>27</v>
      </c>
      <c r="Q1489">
        <v>475</v>
      </c>
      <c r="R1489">
        <v>39.69</v>
      </c>
      <c r="S1489">
        <v>4.2</v>
      </c>
      <c r="T1489">
        <v>4.5999999999999996</v>
      </c>
      <c r="U1489" t="s">
        <v>75</v>
      </c>
      <c r="V1489">
        <f t="shared" si="23"/>
        <v>0</v>
      </c>
    </row>
    <row r="1490" spans="1:22" x14ac:dyDescent="0.3">
      <c r="A1490" s="1">
        <v>45466</v>
      </c>
      <c r="B1490" s="2">
        <v>0.47848379629629628</v>
      </c>
      <c r="C1490" t="s">
        <v>3202</v>
      </c>
      <c r="D1490" t="s">
        <v>37</v>
      </c>
      <c r="E1490" t="s">
        <v>3203</v>
      </c>
      <c r="F1490" t="s">
        <v>50</v>
      </c>
      <c r="G1490" t="s">
        <v>949</v>
      </c>
      <c r="H1490" t="s">
        <v>417</v>
      </c>
      <c r="I1490">
        <v>11.6</v>
      </c>
      <c r="J1490">
        <v>37.700000000000003</v>
      </c>
      <c r="K1490">
        <v>0</v>
      </c>
      <c r="L1490" t="s">
        <v>27</v>
      </c>
      <c r="M1490">
        <v>0</v>
      </c>
      <c r="N1490" t="s">
        <v>27</v>
      </c>
      <c r="O1490">
        <v>0</v>
      </c>
      <c r="P1490" t="s">
        <v>27</v>
      </c>
      <c r="Q1490">
        <v>749</v>
      </c>
      <c r="R1490">
        <v>10.76</v>
      </c>
      <c r="S1490">
        <v>3.1</v>
      </c>
      <c r="T1490">
        <v>4.2</v>
      </c>
      <c r="U1490" t="s">
        <v>35</v>
      </c>
      <c r="V1490">
        <f t="shared" si="23"/>
        <v>0</v>
      </c>
    </row>
    <row r="1491" spans="1:22" x14ac:dyDescent="0.3">
      <c r="A1491" s="1">
        <v>45514</v>
      </c>
      <c r="B1491" s="2">
        <v>0.39333333333333331</v>
      </c>
      <c r="C1491" t="s">
        <v>3204</v>
      </c>
      <c r="D1491" t="s">
        <v>84</v>
      </c>
      <c r="E1491" t="s">
        <v>3205</v>
      </c>
      <c r="F1491" t="s">
        <v>50</v>
      </c>
      <c r="G1491" t="s">
        <v>356</v>
      </c>
      <c r="H1491" t="s">
        <v>236</v>
      </c>
      <c r="I1491">
        <v>9.6</v>
      </c>
      <c r="J1491">
        <v>0</v>
      </c>
      <c r="K1491">
        <v>0</v>
      </c>
      <c r="L1491" t="s">
        <v>27</v>
      </c>
      <c r="M1491">
        <v>1</v>
      </c>
      <c r="N1491" t="s">
        <v>324</v>
      </c>
      <c r="O1491">
        <v>0</v>
      </c>
      <c r="P1491" t="s">
        <v>27</v>
      </c>
      <c r="Q1491">
        <v>0</v>
      </c>
      <c r="R1491">
        <v>0</v>
      </c>
      <c r="S1491">
        <v>0</v>
      </c>
      <c r="T1491">
        <v>0</v>
      </c>
      <c r="U1491" t="s">
        <v>27</v>
      </c>
      <c r="V1491">
        <f t="shared" si="23"/>
        <v>1</v>
      </c>
    </row>
    <row r="1492" spans="1:22" hidden="1" x14ac:dyDescent="0.3">
      <c r="A1492" s="1">
        <v>45316</v>
      </c>
      <c r="B1492" s="2">
        <v>0.24333333333333335</v>
      </c>
      <c r="C1492" t="s">
        <v>3206</v>
      </c>
      <c r="D1492" t="s">
        <v>37</v>
      </c>
      <c r="E1492" t="s">
        <v>3207</v>
      </c>
      <c r="F1492" t="s">
        <v>31</v>
      </c>
      <c r="G1492" t="s">
        <v>806</v>
      </c>
      <c r="H1492" t="s">
        <v>104</v>
      </c>
      <c r="I1492">
        <v>10.5</v>
      </c>
      <c r="J1492">
        <v>16.600000000000001</v>
      </c>
      <c r="L1492" t="s">
        <v>27</v>
      </c>
      <c r="N1492" t="s">
        <v>27</v>
      </c>
      <c r="P1492" t="s">
        <v>27</v>
      </c>
      <c r="Q1492">
        <v>506</v>
      </c>
      <c r="R1492">
        <v>22.05</v>
      </c>
      <c r="S1492">
        <v>3.6</v>
      </c>
      <c r="T1492">
        <v>4.5999999999999996</v>
      </c>
      <c r="U1492" t="s">
        <v>35</v>
      </c>
      <c r="V1492">
        <f t="shared" si="23"/>
        <v>0</v>
      </c>
    </row>
    <row r="1493" spans="1:22" hidden="1" x14ac:dyDescent="0.3">
      <c r="A1493" s="1">
        <v>45311</v>
      </c>
      <c r="B1493" s="2">
        <v>0.46155092592592595</v>
      </c>
      <c r="C1493" t="s">
        <v>3208</v>
      </c>
      <c r="D1493" t="s">
        <v>22</v>
      </c>
      <c r="E1493" t="s">
        <v>3209</v>
      </c>
      <c r="F1493" t="s">
        <v>59</v>
      </c>
      <c r="G1493" t="s">
        <v>623</v>
      </c>
      <c r="H1493" t="s">
        <v>572</v>
      </c>
      <c r="L1493" t="s">
        <v>27</v>
      </c>
      <c r="N1493" t="s">
        <v>27</v>
      </c>
      <c r="P1493" t="s">
        <v>27</v>
      </c>
      <c r="U1493" t="s">
        <v>27</v>
      </c>
      <c r="V1493">
        <f t="shared" si="23"/>
        <v>0</v>
      </c>
    </row>
    <row r="1494" spans="1:22" hidden="1" x14ac:dyDescent="0.3">
      <c r="A1494" s="1">
        <v>45571</v>
      </c>
      <c r="B1494" s="2">
        <v>0.62973379629629633</v>
      </c>
      <c r="C1494" t="s">
        <v>3210</v>
      </c>
      <c r="D1494" t="s">
        <v>37</v>
      </c>
      <c r="E1494" t="s">
        <v>3211</v>
      </c>
      <c r="F1494" t="s">
        <v>39</v>
      </c>
      <c r="G1494" t="s">
        <v>868</v>
      </c>
      <c r="H1494" t="s">
        <v>569</v>
      </c>
      <c r="I1494">
        <v>3.7</v>
      </c>
      <c r="J1494">
        <v>26.5</v>
      </c>
      <c r="L1494" t="s">
        <v>27</v>
      </c>
      <c r="N1494" t="s">
        <v>27</v>
      </c>
      <c r="P1494" t="s">
        <v>27</v>
      </c>
      <c r="Q1494">
        <v>1596</v>
      </c>
      <c r="R1494">
        <v>19.86</v>
      </c>
      <c r="S1494">
        <v>4.2</v>
      </c>
      <c r="T1494">
        <v>4.7</v>
      </c>
      <c r="U1494" t="s">
        <v>75</v>
      </c>
      <c r="V1494">
        <f t="shared" si="23"/>
        <v>0</v>
      </c>
    </row>
    <row r="1495" spans="1:22" x14ac:dyDescent="0.3">
      <c r="A1495" s="1">
        <v>45395</v>
      </c>
      <c r="B1495" s="2">
        <v>0.83075231481481482</v>
      </c>
      <c r="C1495" t="s">
        <v>3212</v>
      </c>
      <c r="D1495" t="s">
        <v>37</v>
      </c>
      <c r="E1495" t="s">
        <v>3213</v>
      </c>
      <c r="F1495" t="s">
        <v>50</v>
      </c>
      <c r="G1495" t="s">
        <v>41</v>
      </c>
      <c r="H1495" t="s">
        <v>399</v>
      </c>
      <c r="I1495">
        <v>8</v>
      </c>
      <c r="J1495">
        <v>19.7</v>
      </c>
      <c r="K1495">
        <v>0</v>
      </c>
      <c r="L1495" t="s">
        <v>27</v>
      </c>
      <c r="M1495">
        <v>0</v>
      </c>
      <c r="N1495" t="s">
        <v>27</v>
      </c>
      <c r="O1495">
        <v>0</v>
      </c>
      <c r="P1495" t="s">
        <v>27</v>
      </c>
      <c r="Q1495">
        <v>145</v>
      </c>
      <c r="R1495">
        <v>20.62</v>
      </c>
      <c r="S1495">
        <v>4.2</v>
      </c>
      <c r="T1495">
        <v>4.9000000000000004</v>
      </c>
      <c r="U1495" t="s">
        <v>35</v>
      </c>
      <c r="V1495">
        <f t="shared" si="23"/>
        <v>0</v>
      </c>
    </row>
    <row r="1496" spans="1:22" hidden="1" x14ac:dyDescent="0.3">
      <c r="A1496" s="1">
        <v>45622</v>
      </c>
      <c r="B1496" s="2">
        <v>0.35297453703703702</v>
      </c>
      <c r="C1496" t="s">
        <v>3214</v>
      </c>
      <c r="D1496" t="s">
        <v>84</v>
      </c>
      <c r="E1496" t="s">
        <v>3215</v>
      </c>
      <c r="F1496" t="s">
        <v>59</v>
      </c>
      <c r="G1496" t="s">
        <v>253</v>
      </c>
      <c r="H1496" t="s">
        <v>145</v>
      </c>
      <c r="I1496">
        <v>5.6</v>
      </c>
      <c r="L1496" t="s">
        <v>27</v>
      </c>
      <c r="M1496">
        <v>1</v>
      </c>
      <c r="N1496" t="s">
        <v>88</v>
      </c>
      <c r="P1496" t="s">
        <v>27</v>
      </c>
      <c r="U1496" t="s">
        <v>27</v>
      </c>
      <c r="V1496">
        <f t="shared" si="23"/>
        <v>1</v>
      </c>
    </row>
    <row r="1497" spans="1:22" hidden="1" x14ac:dyDescent="0.3">
      <c r="A1497" s="1">
        <v>45572</v>
      </c>
      <c r="B1497" s="2">
        <v>0.54130787037037043</v>
      </c>
      <c r="C1497" t="s">
        <v>3216</v>
      </c>
      <c r="D1497" t="s">
        <v>37</v>
      </c>
      <c r="E1497" t="s">
        <v>3217</v>
      </c>
      <c r="F1497" t="s">
        <v>59</v>
      </c>
      <c r="G1497" t="s">
        <v>126</v>
      </c>
      <c r="H1497" t="s">
        <v>189</v>
      </c>
      <c r="I1497">
        <v>6.7</v>
      </c>
      <c r="J1497">
        <v>25.8</v>
      </c>
      <c r="L1497" t="s">
        <v>27</v>
      </c>
      <c r="N1497" t="s">
        <v>27</v>
      </c>
      <c r="P1497" t="s">
        <v>27</v>
      </c>
      <c r="Q1497">
        <v>332</v>
      </c>
      <c r="R1497">
        <v>40.65</v>
      </c>
      <c r="S1497">
        <v>4.0999999999999996</v>
      </c>
      <c r="T1497">
        <v>4.9000000000000004</v>
      </c>
      <c r="U1497" t="s">
        <v>75</v>
      </c>
      <c r="V1497">
        <f t="shared" si="23"/>
        <v>0</v>
      </c>
    </row>
    <row r="1498" spans="1:22" hidden="1" x14ac:dyDescent="0.3">
      <c r="A1498" s="1">
        <v>45509</v>
      </c>
      <c r="B1498" s="2">
        <v>0.2210300925925926</v>
      </c>
      <c r="C1498" t="s">
        <v>3218</v>
      </c>
      <c r="D1498" t="s">
        <v>22</v>
      </c>
      <c r="E1498" t="s">
        <v>3219</v>
      </c>
      <c r="F1498" t="s">
        <v>39</v>
      </c>
      <c r="G1498" t="s">
        <v>603</v>
      </c>
      <c r="H1498" t="s">
        <v>1022</v>
      </c>
      <c r="L1498" t="s">
        <v>27</v>
      </c>
      <c r="N1498" t="s">
        <v>27</v>
      </c>
      <c r="P1498" t="s">
        <v>27</v>
      </c>
      <c r="U1498" t="s">
        <v>27</v>
      </c>
      <c r="V1498">
        <f t="shared" si="23"/>
        <v>0</v>
      </c>
    </row>
    <row r="1499" spans="1:22" x14ac:dyDescent="0.3">
      <c r="A1499" s="1">
        <v>45563</v>
      </c>
      <c r="B1499" s="2">
        <v>0.50276620370370373</v>
      </c>
      <c r="C1499" t="s">
        <v>3220</v>
      </c>
      <c r="D1499" t="s">
        <v>37</v>
      </c>
      <c r="E1499" t="s">
        <v>3221</v>
      </c>
      <c r="F1499" t="s">
        <v>45</v>
      </c>
      <c r="G1499" t="s">
        <v>125</v>
      </c>
      <c r="H1499" t="s">
        <v>784</v>
      </c>
      <c r="I1499">
        <v>2.4</v>
      </c>
      <c r="J1499">
        <v>20.8</v>
      </c>
      <c r="K1499">
        <v>0</v>
      </c>
      <c r="L1499" t="s">
        <v>27</v>
      </c>
      <c r="M1499">
        <v>0</v>
      </c>
      <c r="N1499" t="s">
        <v>27</v>
      </c>
      <c r="O1499">
        <v>0</v>
      </c>
      <c r="P1499" t="s">
        <v>27</v>
      </c>
      <c r="Q1499">
        <v>588</v>
      </c>
      <c r="R1499">
        <v>26.93</v>
      </c>
      <c r="S1499">
        <v>4.5999999999999996</v>
      </c>
      <c r="T1499">
        <v>3.4</v>
      </c>
      <c r="U1499" t="s">
        <v>35</v>
      </c>
      <c r="V1499">
        <f t="shared" si="23"/>
        <v>0</v>
      </c>
    </row>
    <row r="1500" spans="1:22" hidden="1" x14ac:dyDescent="0.3">
      <c r="A1500" s="1">
        <v>45580</v>
      </c>
      <c r="B1500" s="2">
        <v>0.72608796296296296</v>
      </c>
      <c r="C1500" t="s">
        <v>3222</v>
      </c>
      <c r="D1500" t="s">
        <v>37</v>
      </c>
      <c r="E1500" t="s">
        <v>3223</v>
      </c>
      <c r="F1500" t="s">
        <v>59</v>
      </c>
      <c r="G1500" t="s">
        <v>473</v>
      </c>
      <c r="H1500" t="s">
        <v>189</v>
      </c>
      <c r="I1500">
        <v>7.8</v>
      </c>
      <c r="J1500">
        <v>26.5</v>
      </c>
      <c r="L1500" t="s">
        <v>27</v>
      </c>
      <c r="N1500" t="s">
        <v>27</v>
      </c>
      <c r="P1500" t="s">
        <v>27</v>
      </c>
      <c r="Q1500">
        <v>263</v>
      </c>
      <c r="R1500">
        <v>25.48</v>
      </c>
      <c r="S1500">
        <v>3.8</v>
      </c>
      <c r="T1500">
        <v>4.9000000000000004</v>
      </c>
      <c r="U1500" t="s">
        <v>98</v>
      </c>
      <c r="V1500">
        <f t="shared" si="23"/>
        <v>0</v>
      </c>
    </row>
    <row r="1501" spans="1:22" hidden="1" x14ac:dyDescent="0.3">
      <c r="A1501" s="1">
        <v>45381</v>
      </c>
      <c r="B1501" s="2">
        <v>0.87733796296296296</v>
      </c>
      <c r="C1501" t="s">
        <v>3224</v>
      </c>
      <c r="D1501" t="s">
        <v>37</v>
      </c>
      <c r="E1501" t="s">
        <v>3225</v>
      </c>
      <c r="F1501" t="s">
        <v>59</v>
      </c>
      <c r="G1501" t="s">
        <v>539</v>
      </c>
      <c r="H1501" t="s">
        <v>603</v>
      </c>
      <c r="I1501">
        <v>14.5</v>
      </c>
      <c r="J1501">
        <v>30.2</v>
      </c>
      <c r="L1501" t="s">
        <v>27</v>
      </c>
      <c r="N1501" t="s">
        <v>27</v>
      </c>
      <c r="P1501" t="s">
        <v>27</v>
      </c>
      <c r="Q1501">
        <v>1318</v>
      </c>
      <c r="R1501">
        <v>5.54</v>
      </c>
      <c r="S1501">
        <v>4.8</v>
      </c>
      <c r="T1501">
        <v>4.3</v>
      </c>
      <c r="U1501" t="s">
        <v>35</v>
      </c>
      <c r="V1501">
        <f t="shared" si="23"/>
        <v>0</v>
      </c>
    </row>
    <row r="1502" spans="1:22" hidden="1" x14ac:dyDescent="0.3">
      <c r="A1502" s="1">
        <v>45628</v>
      </c>
      <c r="B1502" s="2">
        <v>0.57657407407407413</v>
      </c>
      <c r="C1502" t="s">
        <v>3226</v>
      </c>
      <c r="D1502" t="s">
        <v>37</v>
      </c>
      <c r="E1502" t="s">
        <v>3227</v>
      </c>
      <c r="F1502" t="s">
        <v>39</v>
      </c>
      <c r="G1502" t="s">
        <v>569</v>
      </c>
      <c r="H1502" t="s">
        <v>72</v>
      </c>
      <c r="I1502">
        <v>6</v>
      </c>
      <c r="J1502">
        <v>33.6</v>
      </c>
      <c r="L1502" t="s">
        <v>27</v>
      </c>
      <c r="N1502" t="s">
        <v>27</v>
      </c>
      <c r="P1502" t="s">
        <v>27</v>
      </c>
      <c r="Q1502">
        <v>52</v>
      </c>
      <c r="R1502">
        <v>15.1</v>
      </c>
      <c r="S1502">
        <v>4.3</v>
      </c>
      <c r="T1502">
        <v>4.5</v>
      </c>
      <c r="U1502" t="s">
        <v>75</v>
      </c>
      <c r="V1502">
        <f t="shared" si="23"/>
        <v>0</v>
      </c>
    </row>
    <row r="1503" spans="1:22" x14ac:dyDescent="0.3">
      <c r="A1503" s="1">
        <v>45519</v>
      </c>
      <c r="B1503" s="2">
        <v>0.87211805555555555</v>
      </c>
      <c r="C1503" t="s">
        <v>3228</v>
      </c>
      <c r="D1503" t="s">
        <v>84</v>
      </c>
      <c r="E1503" t="s">
        <v>3229</v>
      </c>
      <c r="F1503" t="s">
        <v>45</v>
      </c>
      <c r="G1503" t="s">
        <v>121</v>
      </c>
      <c r="H1503" t="s">
        <v>229</v>
      </c>
      <c r="I1503">
        <v>10.4</v>
      </c>
      <c r="J1503">
        <v>0</v>
      </c>
      <c r="K1503">
        <v>0</v>
      </c>
      <c r="L1503" t="s">
        <v>27</v>
      </c>
      <c r="M1503">
        <v>1</v>
      </c>
      <c r="N1503" t="s">
        <v>324</v>
      </c>
      <c r="O1503">
        <v>0</v>
      </c>
      <c r="P1503" t="s">
        <v>27</v>
      </c>
      <c r="Q1503">
        <v>0</v>
      </c>
      <c r="R1503">
        <v>0</v>
      </c>
      <c r="S1503">
        <v>0</v>
      </c>
      <c r="T1503">
        <v>0</v>
      </c>
      <c r="U1503" t="s">
        <v>27</v>
      </c>
      <c r="V1503">
        <f t="shared" si="23"/>
        <v>1</v>
      </c>
    </row>
    <row r="1504" spans="1:22" hidden="1" x14ac:dyDescent="0.3">
      <c r="A1504" s="1">
        <v>45348</v>
      </c>
      <c r="B1504" s="2">
        <v>0.83135416666666662</v>
      </c>
      <c r="C1504" t="s">
        <v>3230</v>
      </c>
      <c r="D1504" t="s">
        <v>84</v>
      </c>
      <c r="E1504" t="s">
        <v>3231</v>
      </c>
      <c r="F1504" t="s">
        <v>59</v>
      </c>
      <c r="G1504" t="s">
        <v>787</v>
      </c>
      <c r="H1504" t="s">
        <v>115</v>
      </c>
      <c r="I1504">
        <v>11.6</v>
      </c>
      <c r="L1504" t="s">
        <v>27</v>
      </c>
      <c r="M1504">
        <v>1</v>
      </c>
      <c r="N1504" t="s">
        <v>105</v>
      </c>
      <c r="P1504" t="s">
        <v>27</v>
      </c>
      <c r="U1504" t="s">
        <v>27</v>
      </c>
      <c r="V1504">
        <f t="shared" si="23"/>
        <v>1</v>
      </c>
    </row>
    <row r="1505" spans="1:22" x14ac:dyDescent="0.3">
      <c r="A1505" s="1">
        <v>45538</v>
      </c>
      <c r="B1505" s="2">
        <v>0.33479166666666665</v>
      </c>
      <c r="C1505" t="s">
        <v>3232</v>
      </c>
      <c r="D1505" t="s">
        <v>37</v>
      </c>
      <c r="E1505" t="s">
        <v>3233</v>
      </c>
      <c r="F1505" t="s">
        <v>45</v>
      </c>
      <c r="G1505" t="s">
        <v>302</v>
      </c>
      <c r="H1505" t="s">
        <v>352</v>
      </c>
      <c r="I1505">
        <v>10.199999999999999</v>
      </c>
      <c r="J1505">
        <v>39.1</v>
      </c>
      <c r="K1505">
        <v>0</v>
      </c>
      <c r="L1505" t="s">
        <v>27</v>
      </c>
      <c r="M1505">
        <v>0</v>
      </c>
      <c r="N1505" t="s">
        <v>27</v>
      </c>
      <c r="O1505">
        <v>0</v>
      </c>
      <c r="P1505" t="s">
        <v>27</v>
      </c>
      <c r="Q1505">
        <v>470</v>
      </c>
      <c r="R1505">
        <v>31.28</v>
      </c>
      <c r="S1505">
        <v>4.4000000000000004</v>
      </c>
      <c r="T1505">
        <v>4.8</v>
      </c>
      <c r="U1505" t="s">
        <v>35</v>
      </c>
      <c r="V1505">
        <f t="shared" si="23"/>
        <v>0</v>
      </c>
    </row>
    <row r="1506" spans="1:22" hidden="1" x14ac:dyDescent="0.3">
      <c r="A1506" s="1">
        <v>45582</v>
      </c>
      <c r="B1506" s="2">
        <v>0.75651620370370365</v>
      </c>
      <c r="C1506" t="s">
        <v>3234</v>
      </c>
      <c r="D1506" t="s">
        <v>37</v>
      </c>
      <c r="E1506" t="s">
        <v>3235</v>
      </c>
      <c r="F1506" t="s">
        <v>59</v>
      </c>
      <c r="G1506" t="s">
        <v>385</v>
      </c>
      <c r="H1506" t="s">
        <v>552</v>
      </c>
      <c r="I1506">
        <v>10</v>
      </c>
      <c r="J1506">
        <v>28.5</v>
      </c>
      <c r="L1506" t="s">
        <v>27</v>
      </c>
      <c r="N1506" t="s">
        <v>27</v>
      </c>
      <c r="P1506" t="s">
        <v>27</v>
      </c>
      <c r="Q1506">
        <v>364</v>
      </c>
      <c r="R1506">
        <v>14.98</v>
      </c>
      <c r="S1506">
        <v>4.2</v>
      </c>
      <c r="T1506">
        <v>4.5999999999999996</v>
      </c>
      <c r="U1506" t="s">
        <v>35</v>
      </c>
      <c r="V1506">
        <f t="shared" si="23"/>
        <v>0</v>
      </c>
    </row>
    <row r="1507" spans="1:22" hidden="1" x14ac:dyDescent="0.3">
      <c r="A1507" s="1">
        <v>45306</v>
      </c>
      <c r="B1507" s="2">
        <v>0.99456018518518519</v>
      </c>
      <c r="C1507" t="s">
        <v>3236</v>
      </c>
      <c r="D1507" t="s">
        <v>37</v>
      </c>
      <c r="E1507" t="s">
        <v>3237</v>
      </c>
      <c r="F1507" t="s">
        <v>39</v>
      </c>
      <c r="G1507" t="s">
        <v>101</v>
      </c>
      <c r="H1507" t="s">
        <v>114</v>
      </c>
      <c r="I1507">
        <v>8.3000000000000007</v>
      </c>
      <c r="J1507">
        <v>18</v>
      </c>
      <c r="L1507" t="s">
        <v>27</v>
      </c>
      <c r="N1507" t="s">
        <v>27</v>
      </c>
      <c r="P1507" t="s">
        <v>27</v>
      </c>
      <c r="Q1507">
        <v>693</v>
      </c>
      <c r="R1507">
        <v>47.67</v>
      </c>
      <c r="S1507">
        <v>4.5</v>
      </c>
      <c r="T1507">
        <v>4.9000000000000004</v>
      </c>
      <c r="U1507" t="s">
        <v>98</v>
      </c>
      <c r="V1507">
        <f t="shared" si="23"/>
        <v>0</v>
      </c>
    </row>
    <row r="1508" spans="1:22" x14ac:dyDescent="0.3">
      <c r="A1508" s="1">
        <v>45525</v>
      </c>
      <c r="B1508" s="2">
        <v>0.95012731481481483</v>
      </c>
      <c r="C1508" t="s">
        <v>3238</v>
      </c>
      <c r="D1508" t="s">
        <v>107</v>
      </c>
      <c r="E1508" t="s">
        <v>3239</v>
      </c>
      <c r="F1508" t="s">
        <v>50</v>
      </c>
      <c r="G1508" t="s">
        <v>184</v>
      </c>
      <c r="H1508" t="s">
        <v>352</v>
      </c>
      <c r="I1508">
        <v>7.9</v>
      </c>
      <c r="J1508">
        <v>0</v>
      </c>
      <c r="K1508">
        <v>1</v>
      </c>
      <c r="L1508" t="s">
        <v>111</v>
      </c>
      <c r="M1508">
        <v>0</v>
      </c>
      <c r="N1508" t="s">
        <v>27</v>
      </c>
      <c r="O1508">
        <v>0</v>
      </c>
      <c r="P1508" t="s">
        <v>27</v>
      </c>
      <c r="Q1508">
        <v>0</v>
      </c>
      <c r="R1508">
        <v>0</v>
      </c>
      <c r="S1508">
        <v>0</v>
      </c>
      <c r="T1508">
        <v>0</v>
      </c>
      <c r="U1508" t="s">
        <v>27</v>
      </c>
      <c r="V1508">
        <f t="shared" si="23"/>
        <v>1</v>
      </c>
    </row>
    <row r="1509" spans="1:22" hidden="1" x14ac:dyDescent="0.3">
      <c r="A1509" s="1">
        <v>45339</v>
      </c>
      <c r="B1509" s="2">
        <v>0.74548611111111107</v>
      </c>
      <c r="C1509" t="s">
        <v>3240</v>
      </c>
      <c r="D1509" t="s">
        <v>29</v>
      </c>
      <c r="E1509" t="s">
        <v>3241</v>
      </c>
      <c r="F1509" t="s">
        <v>31</v>
      </c>
      <c r="G1509" t="s">
        <v>145</v>
      </c>
      <c r="H1509" t="s">
        <v>536</v>
      </c>
      <c r="I1509">
        <v>2.8</v>
      </c>
      <c r="J1509">
        <v>25.8</v>
      </c>
      <c r="L1509" t="s">
        <v>27</v>
      </c>
      <c r="N1509" t="s">
        <v>27</v>
      </c>
      <c r="O1509">
        <v>1</v>
      </c>
      <c r="P1509" t="s">
        <v>74</v>
      </c>
      <c r="Q1509">
        <v>1160</v>
      </c>
      <c r="R1509">
        <v>15.82</v>
      </c>
      <c r="U1509" t="s">
        <v>42</v>
      </c>
      <c r="V1509">
        <f t="shared" si="23"/>
        <v>0</v>
      </c>
    </row>
    <row r="1510" spans="1:22" hidden="1" x14ac:dyDescent="0.3">
      <c r="A1510" s="1">
        <v>45581</v>
      </c>
      <c r="B1510" s="2">
        <v>0.45818287037037037</v>
      </c>
      <c r="C1510" t="s">
        <v>3242</v>
      </c>
      <c r="D1510" t="s">
        <v>37</v>
      </c>
      <c r="E1510" t="s">
        <v>3243</v>
      </c>
      <c r="F1510" t="s">
        <v>31</v>
      </c>
      <c r="G1510" t="s">
        <v>922</v>
      </c>
      <c r="H1510" t="s">
        <v>680</v>
      </c>
      <c r="I1510">
        <v>3.7</v>
      </c>
      <c r="J1510">
        <v>16.100000000000001</v>
      </c>
      <c r="L1510" t="s">
        <v>27</v>
      </c>
      <c r="N1510" t="s">
        <v>27</v>
      </c>
      <c r="P1510" t="s">
        <v>27</v>
      </c>
      <c r="Q1510">
        <v>825</v>
      </c>
      <c r="R1510">
        <v>19.649999999999999</v>
      </c>
      <c r="S1510">
        <v>4.5999999999999996</v>
      </c>
      <c r="T1510">
        <v>4.7</v>
      </c>
      <c r="U1510" t="s">
        <v>75</v>
      </c>
      <c r="V1510">
        <f t="shared" si="23"/>
        <v>0</v>
      </c>
    </row>
    <row r="1511" spans="1:22" hidden="1" x14ac:dyDescent="0.3">
      <c r="A1511" s="1">
        <v>45529</v>
      </c>
      <c r="B1511" s="2">
        <v>0.55984953703703699</v>
      </c>
      <c r="C1511" t="s">
        <v>3244</v>
      </c>
      <c r="D1511" t="s">
        <v>37</v>
      </c>
      <c r="E1511" t="s">
        <v>3245</v>
      </c>
      <c r="F1511" t="s">
        <v>59</v>
      </c>
      <c r="G1511" t="s">
        <v>155</v>
      </c>
      <c r="H1511" t="s">
        <v>353</v>
      </c>
      <c r="I1511">
        <v>5.9</v>
      </c>
      <c r="J1511">
        <v>25.3</v>
      </c>
      <c r="L1511" t="s">
        <v>27</v>
      </c>
      <c r="N1511" t="s">
        <v>27</v>
      </c>
      <c r="P1511" t="s">
        <v>27</v>
      </c>
      <c r="Q1511">
        <v>319</v>
      </c>
      <c r="R1511">
        <v>29.16</v>
      </c>
      <c r="S1511">
        <v>4.3</v>
      </c>
      <c r="T1511">
        <v>3.7</v>
      </c>
      <c r="U1511" t="s">
        <v>35</v>
      </c>
      <c r="V1511">
        <f t="shared" si="23"/>
        <v>0</v>
      </c>
    </row>
    <row r="1512" spans="1:22" x14ac:dyDescent="0.3">
      <c r="A1512" s="1">
        <v>45557</v>
      </c>
      <c r="B1512" s="2">
        <v>0.69074074074074077</v>
      </c>
      <c r="C1512" t="s">
        <v>3246</v>
      </c>
      <c r="D1512" t="s">
        <v>84</v>
      </c>
      <c r="E1512" t="s">
        <v>3247</v>
      </c>
      <c r="F1512" t="s">
        <v>50</v>
      </c>
      <c r="G1512" t="s">
        <v>342</v>
      </c>
      <c r="H1512" t="s">
        <v>249</v>
      </c>
      <c r="I1512">
        <v>7.9</v>
      </c>
      <c r="J1512">
        <v>0</v>
      </c>
      <c r="K1512">
        <v>0</v>
      </c>
      <c r="L1512" t="s">
        <v>27</v>
      </c>
      <c r="M1512">
        <v>1</v>
      </c>
      <c r="N1512" t="s">
        <v>324</v>
      </c>
      <c r="O1512">
        <v>0</v>
      </c>
      <c r="P1512" t="s">
        <v>27</v>
      </c>
      <c r="Q1512">
        <v>0</v>
      </c>
      <c r="R1512">
        <v>0</v>
      </c>
      <c r="S1512">
        <v>0</v>
      </c>
      <c r="T1512">
        <v>0</v>
      </c>
      <c r="U1512" t="s">
        <v>27</v>
      </c>
      <c r="V1512">
        <f t="shared" si="23"/>
        <v>1</v>
      </c>
    </row>
    <row r="1513" spans="1:22" hidden="1" x14ac:dyDescent="0.3">
      <c r="A1513" s="1">
        <v>45546</v>
      </c>
      <c r="B1513" s="2">
        <v>0.38148148148148148</v>
      </c>
      <c r="C1513" t="s">
        <v>3248</v>
      </c>
      <c r="D1513" t="s">
        <v>29</v>
      </c>
      <c r="E1513" t="s">
        <v>3249</v>
      </c>
      <c r="F1513" t="s">
        <v>24</v>
      </c>
      <c r="G1513" t="s">
        <v>173</v>
      </c>
      <c r="H1513" t="s">
        <v>464</v>
      </c>
      <c r="I1513">
        <v>9.9</v>
      </c>
      <c r="J1513">
        <v>25.3</v>
      </c>
      <c r="L1513" t="s">
        <v>27</v>
      </c>
      <c r="N1513" t="s">
        <v>27</v>
      </c>
      <c r="O1513">
        <v>1</v>
      </c>
      <c r="P1513" t="s">
        <v>34</v>
      </c>
      <c r="Q1513">
        <v>167</v>
      </c>
      <c r="R1513">
        <v>3.45</v>
      </c>
      <c r="U1513" t="s">
        <v>75</v>
      </c>
      <c r="V1513">
        <f t="shared" si="23"/>
        <v>0</v>
      </c>
    </row>
    <row r="1514" spans="1:22" hidden="1" x14ac:dyDescent="0.3">
      <c r="A1514" s="1">
        <v>45467</v>
      </c>
      <c r="B1514" s="2">
        <v>0.82552083333333337</v>
      </c>
      <c r="C1514" t="s">
        <v>3250</v>
      </c>
      <c r="D1514" t="s">
        <v>37</v>
      </c>
      <c r="E1514" t="s">
        <v>3251</v>
      </c>
      <c r="F1514" t="s">
        <v>31</v>
      </c>
      <c r="G1514" t="s">
        <v>394</v>
      </c>
      <c r="H1514" t="s">
        <v>154</v>
      </c>
      <c r="I1514">
        <v>12</v>
      </c>
      <c r="J1514">
        <v>22.7</v>
      </c>
      <c r="L1514" t="s">
        <v>27</v>
      </c>
      <c r="N1514" t="s">
        <v>27</v>
      </c>
      <c r="P1514" t="s">
        <v>27</v>
      </c>
      <c r="Q1514">
        <v>282</v>
      </c>
      <c r="R1514">
        <v>29.83</v>
      </c>
      <c r="S1514">
        <v>3.4</v>
      </c>
      <c r="T1514">
        <v>4.8</v>
      </c>
      <c r="U1514" t="s">
        <v>138</v>
      </c>
      <c r="V1514">
        <f t="shared" si="23"/>
        <v>0</v>
      </c>
    </row>
    <row r="1515" spans="1:22" x14ac:dyDescent="0.3">
      <c r="A1515" s="1">
        <v>45535</v>
      </c>
      <c r="B1515" s="2">
        <v>6.537037037037037E-2</v>
      </c>
      <c r="C1515" t="s">
        <v>3252</v>
      </c>
      <c r="D1515" t="s">
        <v>37</v>
      </c>
      <c r="E1515" t="s">
        <v>3253</v>
      </c>
      <c r="F1515" t="s">
        <v>50</v>
      </c>
      <c r="G1515" t="s">
        <v>219</v>
      </c>
      <c r="H1515" t="s">
        <v>163</v>
      </c>
      <c r="I1515">
        <v>15</v>
      </c>
      <c r="J1515">
        <v>32.700000000000003</v>
      </c>
      <c r="K1515">
        <v>0</v>
      </c>
      <c r="L1515" t="s">
        <v>27</v>
      </c>
      <c r="M1515">
        <v>0</v>
      </c>
      <c r="N1515" t="s">
        <v>27</v>
      </c>
      <c r="O1515">
        <v>0</v>
      </c>
      <c r="P1515" t="s">
        <v>27</v>
      </c>
      <c r="Q1515">
        <v>1631</v>
      </c>
      <c r="R1515">
        <v>26.25</v>
      </c>
      <c r="S1515">
        <v>4.3</v>
      </c>
      <c r="T1515">
        <v>4.2</v>
      </c>
      <c r="U1515" t="s">
        <v>35</v>
      </c>
      <c r="V1515">
        <f t="shared" si="23"/>
        <v>0</v>
      </c>
    </row>
    <row r="1516" spans="1:22" hidden="1" x14ac:dyDescent="0.3">
      <c r="A1516" s="1">
        <v>45621</v>
      </c>
      <c r="B1516" s="2">
        <v>0.91604166666666664</v>
      </c>
      <c r="C1516" t="s">
        <v>3254</v>
      </c>
      <c r="D1516" t="s">
        <v>22</v>
      </c>
      <c r="E1516" t="s">
        <v>3255</v>
      </c>
      <c r="F1516" t="s">
        <v>135</v>
      </c>
      <c r="G1516" t="s">
        <v>320</v>
      </c>
      <c r="H1516" t="s">
        <v>264</v>
      </c>
      <c r="L1516" t="s">
        <v>27</v>
      </c>
      <c r="N1516" t="s">
        <v>27</v>
      </c>
      <c r="P1516" t="s">
        <v>27</v>
      </c>
      <c r="U1516" t="s">
        <v>27</v>
      </c>
      <c r="V1516">
        <f t="shared" si="23"/>
        <v>0</v>
      </c>
    </row>
    <row r="1517" spans="1:22" hidden="1" x14ac:dyDescent="0.3">
      <c r="A1517" s="1">
        <v>45293</v>
      </c>
      <c r="B1517" s="2">
        <v>0.48079861111111111</v>
      </c>
      <c r="C1517" t="s">
        <v>3256</v>
      </c>
      <c r="D1517" t="s">
        <v>37</v>
      </c>
      <c r="E1517" t="s">
        <v>3257</v>
      </c>
      <c r="F1517" t="s">
        <v>39</v>
      </c>
      <c r="G1517" t="s">
        <v>65</v>
      </c>
      <c r="H1517" t="s">
        <v>163</v>
      </c>
      <c r="I1517">
        <v>12.9</v>
      </c>
      <c r="J1517">
        <v>25.9</v>
      </c>
      <c r="L1517" t="s">
        <v>27</v>
      </c>
      <c r="N1517" t="s">
        <v>27</v>
      </c>
      <c r="P1517" t="s">
        <v>27</v>
      </c>
      <c r="Q1517">
        <v>161</v>
      </c>
      <c r="R1517">
        <v>21.59</v>
      </c>
      <c r="S1517">
        <v>4.7</v>
      </c>
      <c r="T1517">
        <v>4.7</v>
      </c>
      <c r="U1517" t="s">
        <v>138</v>
      </c>
      <c r="V1517">
        <f t="shared" si="23"/>
        <v>0</v>
      </c>
    </row>
    <row r="1518" spans="1:22" x14ac:dyDescent="0.3">
      <c r="A1518" s="1">
        <v>45643</v>
      </c>
      <c r="B1518" s="2">
        <v>0.44831018518518517</v>
      </c>
      <c r="C1518" t="s">
        <v>3258</v>
      </c>
      <c r="D1518" t="s">
        <v>37</v>
      </c>
      <c r="E1518" t="s">
        <v>3259</v>
      </c>
      <c r="F1518" t="s">
        <v>50</v>
      </c>
      <c r="G1518" t="s">
        <v>868</v>
      </c>
      <c r="H1518" t="s">
        <v>1022</v>
      </c>
      <c r="I1518">
        <v>8.4</v>
      </c>
      <c r="J1518">
        <v>21.4</v>
      </c>
      <c r="K1518">
        <v>0</v>
      </c>
      <c r="L1518" t="s">
        <v>27</v>
      </c>
      <c r="M1518">
        <v>0</v>
      </c>
      <c r="N1518" t="s">
        <v>27</v>
      </c>
      <c r="O1518">
        <v>0</v>
      </c>
      <c r="P1518" t="s">
        <v>27</v>
      </c>
      <c r="Q1518">
        <v>480</v>
      </c>
      <c r="R1518">
        <v>35.909999999999997</v>
      </c>
      <c r="S1518">
        <v>4.8</v>
      </c>
      <c r="T1518">
        <v>4.3</v>
      </c>
      <c r="U1518" t="s">
        <v>35</v>
      </c>
      <c r="V1518">
        <f t="shared" si="23"/>
        <v>0</v>
      </c>
    </row>
    <row r="1519" spans="1:22" hidden="1" x14ac:dyDescent="0.3">
      <c r="A1519" s="1">
        <v>45378</v>
      </c>
      <c r="B1519" s="2">
        <v>0.3278935185185185</v>
      </c>
      <c r="C1519" t="s">
        <v>3260</v>
      </c>
      <c r="D1519" t="s">
        <v>84</v>
      </c>
      <c r="E1519" t="s">
        <v>3261</v>
      </c>
      <c r="F1519" t="s">
        <v>135</v>
      </c>
      <c r="G1519" t="s">
        <v>125</v>
      </c>
      <c r="H1519" t="s">
        <v>115</v>
      </c>
      <c r="I1519">
        <v>4.4000000000000004</v>
      </c>
      <c r="L1519" t="s">
        <v>27</v>
      </c>
      <c r="M1519">
        <v>1</v>
      </c>
      <c r="N1519" t="s">
        <v>156</v>
      </c>
      <c r="P1519" t="s">
        <v>27</v>
      </c>
      <c r="U1519" t="s">
        <v>27</v>
      </c>
      <c r="V1519">
        <f t="shared" si="23"/>
        <v>1</v>
      </c>
    </row>
    <row r="1520" spans="1:22" x14ac:dyDescent="0.3">
      <c r="A1520" s="1">
        <v>45444</v>
      </c>
      <c r="B1520" s="2">
        <v>0.76437500000000003</v>
      </c>
      <c r="C1520" t="s">
        <v>3262</v>
      </c>
      <c r="D1520" t="s">
        <v>107</v>
      </c>
      <c r="E1520" t="s">
        <v>3263</v>
      </c>
      <c r="F1520" t="s">
        <v>50</v>
      </c>
      <c r="G1520" t="s">
        <v>235</v>
      </c>
      <c r="H1520" t="s">
        <v>51</v>
      </c>
      <c r="I1520">
        <v>11.5</v>
      </c>
      <c r="J1520">
        <v>0</v>
      </c>
      <c r="K1520">
        <v>1</v>
      </c>
      <c r="L1520" t="s">
        <v>407</v>
      </c>
      <c r="M1520">
        <v>0</v>
      </c>
      <c r="N1520" t="s">
        <v>27</v>
      </c>
      <c r="O1520">
        <v>0</v>
      </c>
      <c r="P1520" t="s">
        <v>27</v>
      </c>
      <c r="Q1520">
        <v>0</v>
      </c>
      <c r="R1520">
        <v>0</v>
      </c>
      <c r="S1520">
        <v>0</v>
      </c>
      <c r="T1520">
        <v>0</v>
      </c>
      <c r="U1520" t="s">
        <v>27</v>
      </c>
      <c r="V1520">
        <f t="shared" si="23"/>
        <v>1</v>
      </c>
    </row>
    <row r="1521" spans="1:22" x14ac:dyDescent="0.3">
      <c r="A1521" s="1">
        <v>45338</v>
      </c>
      <c r="B1521" s="2">
        <v>0.4840740740740741</v>
      </c>
      <c r="C1521" t="s">
        <v>3264</v>
      </c>
      <c r="D1521" t="s">
        <v>84</v>
      </c>
      <c r="E1521" t="s">
        <v>3265</v>
      </c>
      <c r="F1521" t="s">
        <v>45</v>
      </c>
      <c r="G1521" t="s">
        <v>342</v>
      </c>
      <c r="H1521" t="s">
        <v>114</v>
      </c>
      <c r="I1521">
        <v>5.3</v>
      </c>
      <c r="J1521">
        <v>0</v>
      </c>
      <c r="K1521">
        <v>0</v>
      </c>
      <c r="L1521" t="s">
        <v>27</v>
      </c>
      <c r="M1521">
        <v>1</v>
      </c>
      <c r="N1521" t="s">
        <v>156</v>
      </c>
      <c r="O1521">
        <v>0</v>
      </c>
      <c r="P1521" t="s">
        <v>27</v>
      </c>
      <c r="Q1521">
        <v>0</v>
      </c>
      <c r="R1521">
        <v>0</v>
      </c>
      <c r="S1521">
        <v>0</v>
      </c>
      <c r="T1521">
        <v>0</v>
      </c>
      <c r="U1521" t="s">
        <v>27</v>
      </c>
      <c r="V1521">
        <f t="shared" si="23"/>
        <v>1</v>
      </c>
    </row>
    <row r="1522" spans="1:22" hidden="1" x14ac:dyDescent="0.3">
      <c r="A1522" s="1">
        <v>45494</v>
      </c>
      <c r="B1522" s="2">
        <v>0.69059027777777782</v>
      </c>
      <c r="C1522" t="s">
        <v>3266</v>
      </c>
      <c r="D1522" t="s">
        <v>37</v>
      </c>
      <c r="E1522" t="s">
        <v>3267</v>
      </c>
      <c r="F1522" t="s">
        <v>31</v>
      </c>
      <c r="G1522" t="s">
        <v>136</v>
      </c>
      <c r="H1522" t="s">
        <v>320</v>
      </c>
      <c r="I1522">
        <v>13.6</v>
      </c>
      <c r="J1522">
        <v>33.6</v>
      </c>
      <c r="L1522" t="s">
        <v>27</v>
      </c>
      <c r="N1522" t="s">
        <v>27</v>
      </c>
      <c r="P1522" t="s">
        <v>27</v>
      </c>
      <c r="Q1522">
        <v>662</v>
      </c>
      <c r="R1522">
        <v>43.68</v>
      </c>
      <c r="S1522">
        <v>4.5999999999999996</v>
      </c>
      <c r="T1522">
        <v>4.9000000000000004</v>
      </c>
      <c r="U1522" t="s">
        <v>75</v>
      </c>
      <c r="V1522">
        <f t="shared" si="23"/>
        <v>0</v>
      </c>
    </row>
    <row r="1523" spans="1:22" hidden="1" x14ac:dyDescent="0.3">
      <c r="A1523" s="1">
        <v>45584</v>
      </c>
      <c r="B1523" s="2">
        <v>0.70788194444444441</v>
      </c>
      <c r="C1523" t="s">
        <v>3268</v>
      </c>
      <c r="D1523" t="s">
        <v>37</v>
      </c>
      <c r="E1523" t="s">
        <v>3269</v>
      </c>
      <c r="F1523" t="s">
        <v>59</v>
      </c>
      <c r="G1523" t="s">
        <v>652</v>
      </c>
      <c r="H1523" t="s">
        <v>155</v>
      </c>
      <c r="I1523">
        <v>7.4</v>
      </c>
      <c r="J1523">
        <v>35.799999999999997</v>
      </c>
      <c r="L1523" t="s">
        <v>27</v>
      </c>
      <c r="N1523" t="s">
        <v>27</v>
      </c>
      <c r="P1523" t="s">
        <v>27</v>
      </c>
      <c r="Q1523">
        <v>2205</v>
      </c>
      <c r="R1523">
        <v>36.270000000000003</v>
      </c>
      <c r="S1523">
        <v>3.2</v>
      </c>
      <c r="T1523">
        <v>4.3</v>
      </c>
      <c r="U1523" t="s">
        <v>35</v>
      </c>
      <c r="V1523">
        <f t="shared" si="23"/>
        <v>0</v>
      </c>
    </row>
    <row r="1524" spans="1:22" hidden="1" x14ac:dyDescent="0.3">
      <c r="A1524" s="1">
        <v>45573</v>
      </c>
      <c r="B1524" s="2">
        <v>0.82741898148148152</v>
      </c>
      <c r="C1524" t="s">
        <v>3270</v>
      </c>
      <c r="D1524" t="s">
        <v>37</v>
      </c>
      <c r="E1524" t="s">
        <v>3271</v>
      </c>
      <c r="F1524" t="s">
        <v>39</v>
      </c>
      <c r="G1524" t="s">
        <v>701</v>
      </c>
      <c r="H1524" t="s">
        <v>441</v>
      </c>
      <c r="I1524">
        <v>9.4</v>
      </c>
      <c r="J1524">
        <v>32.6</v>
      </c>
      <c r="L1524" t="s">
        <v>27</v>
      </c>
      <c r="N1524" t="s">
        <v>27</v>
      </c>
      <c r="P1524" t="s">
        <v>27</v>
      </c>
      <c r="Q1524">
        <v>287</v>
      </c>
      <c r="R1524">
        <v>4.43</v>
      </c>
      <c r="S1524">
        <v>3.9</v>
      </c>
      <c r="T1524">
        <v>4.0999999999999996</v>
      </c>
      <c r="U1524" t="s">
        <v>75</v>
      </c>
      <c r="V1524">
        <f t="shared" si="23"/>
        <v>0</v>
      </c>
    </row>
    <row r="1525" spans="1:22" hidden="1" x14ac:dyDescent="0.3">
      <c r="A1525" s="1">
        <v>45649</v>
      </c>
      <c r="B1525" s="2">
        <v>0.43167824074074074</v>
      </c>
      <c r="C1525" t="s">
        <v>3272</v>
      </c>
      <c r="D1525" t="s">
        <v>37</v>
      </c>
      <c r="E1525" t="s">
        <v>3273</v>
      </c>
      <c r="F1525" t="s">
        <v>31</v>
      </c>
      <c r="G1525" t="s">
        <v>286</v>
      </c>
      <c r="H1525" t="s">
        <v>181</v>
      </c>
      <c r="I1525">
        <v>10.1</v>
      </c>
      <c r="J1525">
        <v>17.600000000000001</v>
      </c>
      <c r="L1525" t="s">
        <v>27</v>
      </c>
      <c r="N1525" t="s">
        <v>27</v>
      </c>
      <c r="P1525" t="s">
        <v>27</v>
      </c>
      <c r="Q1525">
        <v>87</v>
      </c>
      <c r="R1525">
        <v>11.55</v>
      </c>
      <c r="S1525">
        <v>4.7</v>
      </c>
      <c r="T1525">
        <v>4.3</v>
      </c>
      <c r="U1525" t="s">
        <v>138</v>
      </c>
      <c r="V1525">
        <f t="shared" si="23"/>
        <v>0</v>
      </c>
    </row>
    <row r="1526" spans="1:22" hidden="1" x14ac:dyDescent="0.3">
      <c r="A1526" s="1">
        <v>45293</v>
      </c>
      <c r="B1526" s="2">
        <v>0.39682870370370371</v>
      </c>
      <c r="C1526" t="s">
        <v>3274</v>
      </c>
      <c r="D1526" t="s">
        <v>37</v>
      </c>
      <c r="E1526" t="s">
        <v>3275</v>
      </c>
      <c r="F1526" t="s">
        <v>39</v>
      </c>
      <c r="G1526" t="s">
        <v>214</v>
      </c>
      <c r="H1526" t="s">
        <v>373</v>
      </c>
      <c r="I1526">
        <v>7.4</v>
      </c>
      <c r="J1526">
        <v>34.700000000000003</v>
      </c>
      <c r="L1526" t="s">
        <v>27</v>
      </c>
      <c r="N1526" t="s">
        <v>27</v>
      </c>
      <c r="P1526" t="s">
        <v>27</v>
      </c>
      <c r="Q1526">
        <v>121</v>
      </c>
      <c r="R1526">
        <v>18.399999999999999</v>
      </c>
      <c r="S1526">
        <v>3.7</v>
      </c>
      <c r="T1526">
        <v>3.8</v>
      </c>
      <c r="U1526" t="s">
        <v>35</v>
      </c>
      <c r="V1526">
        <f t="shared" si="23"/>
        <v>0</v>
      </c>
    </row>
    <row r="1527" spans="1:22" x14ac:dyDescent="0.3">
      <c r="A1527" s="1">
        <v>45595</v>
      </c>
      <c r="B1527" s="2">
        <v>0.73031250000000003</v>
      </c>
      <c r="C1527" t="s">
        <v>3276</v>
      </c>
      <c r="D1527" t="s">
        <v>37</v>
      </c>
      <c r="E1527" t="s">
        <v>3277</v>
      </c>
      <c r="F1527" t="s">
        <v>50</v>
      </c>
      <c r="G1527" t="s">
        <v>181</v>
      </c>
      <c r="H1527" t="s">
        <v>337</v>
      </c>
      <c r="I1527">
        <v>4</v>
      </c>
      <c r="J1527">
        <v>27.8</v>
      </c>
      <c r="K1527">
        <v>0</v>
      </c>
      <c r="L1527" t="s">
        <v>27</v>
      </c>
      <c r="M1527">
        <v>0</v>
      </c>
      <c r="N1527" t="s">
        <v>27</v>
      </c>
      <c r="O1527">
        <v>0</v>
      </c>
      <c r="P1527" t="s">
        <v>27</v>
      </c>
      <c r="Q1527">
        <v>851</v>
      </c>
      <c r="R1527">
        <v>22.13</v>
      </c>
      <c r="S1527">
        <v>4.3</v>
      </c>
      <c r="T1527">
        <v>3.2</v>
      </c>
      <c r="U1527" t="s">
        <v>35</v>
      </c>
      <c r="V1527">
        <f t="shared" si="23"/>
        <v>0</v>
      </c>
    </row>
    <row r="1528" spans="1:22" hidden="1" x14ac:dyDescent="0.3">
      <c r="A1528" s="1">
        <v>45475</v>
      </c>
      <c r="B1528" s="2">
        <v>0.77368055555555559</v>
      </c>
      <c r="C1528" t="s">
        <v>3278</v>
      </c>
      <c r="D1528" t="s">
        <v>37</v>
      </c>
      <c r="E1528" t="s">
        <v>3279</v>
      </c>
      <c r="F1528" t="s">
        <v>59</v>
      </c>
      <c r="G1528" t="s">
        <v>159</v>
      </c>
      <c r="H1528" t="s">
        <v>249</v>
      </c>
      <c r="I1528">
        <v>2.5</v>
      </c>
      <c r="J1528">
        <v>32.700000000000003</v>
      </c>
      <c r="L1528" t="s">
        <v>27</v>
      </c>
      <c r="N1528" t="s">
        <v>27</v>
      </c>
      <c r="P1528" t="s">
        <v>27</v>
      </c>
      <c r="Q1528">
        <v>368</v>
      </c>
      <c r="R1528">
        <v>29.26</v>
      </c>
      <c r="S1528">
        <v>4.3</v>
      </c>
      <c r="T1528">
        <v>4.9000000000000004</v>
      </c>
      <c r="U1528" t="s">
        <v>75</v>
      </c>
      <c r="V1528">
        <f t="shared" si="23"/>
        <v>0</v>
      </c>
    </row>
    <row r="1529" spans="1:22" hidden="1" x14ac:dyDescent="0.3">
      <c r="A1529" s="1">
        <v>45624</v>
      </c>
      <c r="B1529" s="2">
        <v>0.89733796296296298</v>
      </c>
      <c r="C1529" t="s">
        <v>3280</v>
      </c>
      <c r="D1529" t="s">
        <v>22</v>
      </c>
      <c r="E1529" t="s">
        <v>3281</v>
      </c>
      <c r="F1529" t="s">
        <v>59</v>
      </c>
      <c r="G1529" t="s">
        <v>241</v>
      </c>
      <c r="H1529" t="s">
        <v>323</v>
      </c>
      <c r="L1529" t="s">
        <v>27</v>
      </c>
      <c r="N1529" t="s">
        <v>27</v>
      </c>
      <c r="P1529" t="s">
        <v>27</v>
      </c>
      <c r="U1529" t="s">
        <v>27</v>
      </c>
      <c r="V1529">
        <f t="shared" si="23"/>
        <v>0</v>
      </c>
    </row>
    <row r="1530" spans="1:22" hidden="1" x14ac:dyDescent="0.3">
      <c r="A1530" s="1">
        <v>45424</v>
      </c>
      <c r="B1530" s="2">
        <v>0.60969907407407409</v>
      </c>
      <c r="C1530" t="s">
        <v>3282</v>
      </c>
      <c r="D1530" t="s">
        <v>37</v>
      </c>
      <c r="E1530" t="s">
        <v>3283</v>
      </c>
      <c r="F1530" t="s">
        <v>39</v>
      </c>
      <c r="G1530" t="s">
        <v>264</v>
      </c>
      <c r="H1530" t="s">
        <v>97</v>
      </c>
      <c r="I1530">
        <v>4.5999999999999996</v>
      </c>
      <c r="J1530">
        <v>31.2</v>
      </c>
      <c r="L1530" t="s">
        <v>27</v>
      </c>
      <c r="N1530" t="s">
        <v>27</v>
      </c>
      <c r="P1530" t="s">
        <v>27</v>
      </c>
      <c r="Q1530">
        <v>107</v>
      </c>
      <c r="R1530">
        <v>6.64</v>
      </c>
      <c r="S1530">
        <v>3.8</v>
      </c>
      <c r="T1530">
        <v>4.5999999999999996</v>
      </c>
      <c r="U1530" t="s">
        <v>35</v>
      </c>
      <c r="V1530">
        <f t="shared" si="23"/>
        <v>0</v>
      </c>
    </row>
    <row r="1531" spans="1:22" hidden="1" x14ac:dyDescent="0.3">
      <c r="A1531" s="1">
        <v>45567</v>
      </c>
      <c r="B1531" s="2">
        <v>0.44043981481481481</v>
      </c>
      <c r="C1531" t="s">
        <v>3284</v>
      </c>
      <c r="D1531" t="s">
        <v>37</v>
      </c>
      <c r="E1531" t="s">
        <v>3285</v>
      </c>
      <c r="F1531" t="s">
        <v>39</v>
      </c>
      <c r="G1531" t="s">
        <v>68</v>
      </c>
      <c r="H1531" t="s">
        <v>399</v>
      </c>
      <c r="I1531">
        <v>12</v>
      </c>
      <c r="J1531">
        <v>19.899999999999999</v>
      </c>
      <c r="L1531" t="s">
        <v>27</v>
      </c>
      <c r="N1531" t="s">
        <v>27</v>
      </c>
      <c r="P1531" t="s">
        <v>27</v>
      </c>
      <c r="Q1531">
        <v>212</v>
      </c>
      <c r="R1531">
        <v>12.17</v>
      </c>
      <c r="S1531">
        <v>4.0999999999999996</v>
      </c>
      <c r="T1531">
        <v>5</v>
      </c>
      <c r="U1531" t="s">
        <v>75</v>
      </c>
      <c r="V1531">
        <f t="shared" si="23"/>
        <v>0</v>
      </c>
    </row>
    <row r="1532" spans="1:22" hidden="1" x14ac:dyDescent="0.3">
      <c r="A1532" s="1">
        <v>45616</v>
      </c>
      <c r="B1532" s="2">
        <v>0.55212962962962964</v>
      </c>
      <c r="C1532" t="s">
        <v>3286</v>
      </c>
      <c r="D1532" t="s">
        <v>37</v>
      </c>
      <c r="E1532" t="s">
        <v>3287</v>
      </c>
      <c r="F1532" t="s">
        <v>31</v>
      </c>
      <c r="G1532" t="s">
        <v>132</v>
      </c>
      <c r="H1532" t="s">
        <v>330</v>
      </c>
      <c r="I1532">
        <v>2.7</v>
      </c>
      <c r="J1532">
        <v>43.3</v>
      </c>
      <c r="L1532" t="s">
        <v>27</v>
      </c>
      <c r="N1532" t="s">
        <v>27</v>
      </c>
      <c r="P1532" t="s">
        <v>27</v>
      </c>
      <c r="Q1532">
        <v>81</v>
      </c>
      <c r="R1532">
        <v>5.26</v>
      </c>
      <c r="S1532">
        <v>5</v>
      </c>
      <c r="T1532">
        <v>4.7</v>
      </c>
      <c r="U1532" t="s">
        <v>35</v>
      </c>
      <c r="V1532">
        <f t="shared" si="23"/>
        <v>0</v>
      </c>
    </row>
    <row r="1533" spans="1:22" x14ac:dyDescent="0.3">
      <c r="A1533" s="1">
        <v>45420</v>
      </c>
      <c r="B1533" s="2">
        <v>0.49968750000000001</v>
      </c>
      <c r="C1533" t="s">
        <v>3288</v>
      </c>
      <c r="D1533" t="s">
        <v>84</v>
      </c>
      <c r="E1533" t="s">
        <v>3289</v>
      </c>
      <c r="F1533" t="s">
        <v>45</v>
      </c>
      <c r="G1533" t="s">
        <v>151</v>
      </c>
      <c r="H1533" t="s">
        <v>241</v>
      </c>
      <c r="I1533">
        <v>7.5</v>
      </c>
      <c r="J1533">
        <v>0</v>
      </c>
      <c r="K1533">
        <v>0</v>
      </c>
      <c r="L1533" t="s">
        <v>27</v>
      </c>
      <c r="M1533">
        <v>1</v>
      </c>
      <c r="N1533" t="s">
        <v>105</v>
      </c>
      <c r="O1533">
        <v>0</v>
      </c>
      <c r="P1533" t="s">
        <v>27</v>
      </c>
      <c r="Q1533">
        <v>0</v>
      </c>
      <c r="R1533">
        <v>0</v>
      </c>
      <c r="S1533">
        <v>0</v>
      </c>
      <c r="T1533">
        <v>0</v>
      </c>
      <c r="U1533" t="s">
        <v>27</v>
      </c>
      <c r="V1533">
        <f t="shared" si="23"/>
        <v>1</v>
      </c>
    </row>
    <row r="1534" spans="1:22" hidden="1" x14ac:dyDescent="0.3">
      <c r="A1534" s="1">
        <v>45370</v>
      </c>
      <c r="B1534" s="2">
        <v>0.92800925925925926</v>
      </c>
      <c r="C1534" t="s">
        <v>3290</v>
      </c>
      <c r="D1534" t="s">
        <v>37</v>
      </c>
      <c r="E1534" t="s">
        <v>3291</v>
      </c>
      <c r="F1534" t="s">
        <v>39</v>
      </c>
      <c r="G1534" t="s">
        <v>225</v>
      </c>
      <c r="H1534" t="s">
        <v>267</v>
      </c>
      <c r="I1534">
        <v>14.3</v>
      </c>
      <c r="J1534">
        <v>37.9</v>
      </c>
      <c r="L1534" t="s">
        <v>27</v>
      </c>
      <c r="N1534" t="s">
        <v>27</v>
      </c>
      <c r="P1534" t="s">
        <v>27</v>
      </c>
      <c r="Q1534">
        <v>391</v>
      </c>
      <c r="R1534">
        <v>32.909999999999997</v>
      </c>
      <c r="S1534">
        <v>3.5</v>
      </c>
      <c r="T1534">
        <v>4.3</v>
      </c>
      <c r="U1534" t="s">
        <v>98</v>
      </c>
      <c r="V1534">
        <f t="shared" si="23"/>
        <v>0</v>
      </c>
    </row>
    <row r="1535" spans="1:22" hidden="1" x14ac:dyDescent="0.3">
      <c r="A1535" s="1">
        <v>45461</v>
      </c>
      <c r="B1535" s="2">
        <v>0.68315972222222221</v>
      </c>
      <c r="C1535" t="s">
        <v>3292</v>
      </c>
      <c r="D1535" t="s">
        <v>37</v>
      </c>
      <c r="E1535" t="s">
        <v>3293</v>
      </c>
      <c r="F1535" t="s">
        <v>31</v>
      </c>
      <c r="G1535" t="s">
        <v>949</v>
      </c>
      <c r="H1535" t="s">
        <v>40</v>
      </c>
      <c r="I1535">
        <v>10.8</v>
      </c>
      <c r="J1535">
        <v>30.1</v>
      </c>
      <c r="L1535" t="s">
        <v>27</v>
      </c>
      <c r="N1535" t="s">
        <v>27</v>
      </c>
      <c r="P1535" t="s">
        <v>27</v>
      </c>
      <c r="Q1535">
        <v>273</v>
      </c>
      <c r="R1535">
        <v>30.69</v>
      </c>
      <c r="S1535">
        <v>4.0999999999999996</v>
      </c>
      <c r="T1535">
        <v>4.9000000000000004</v>
      </c>
      <c r="U1535" t="s">
        <v>75</v>
      </c>
      <c r="V1535">
        <f t="shared" si="23"/>
        <v>0</v>
      </c>
    </row>
    <row r="1536" spans="1:22" hidden="1" x14ac:dyDescent="0.3">
      <c r="A1536" s="1">
        <v>45370</v>
      </c>
      <c r="B1536" s="2">
        <v>0.28616898148148145</v>
      </c>
      <c r="C1536" t="s">
        <v>3294</v>
      </c>
      <c r="D1536" t="s">
        <v>37</v>
      </c>
      <c r="E1536" t="s">
        <v>3295</v>
      </c>
      <c r="F1536" t="s">
        <v>39</v>
      </c>
      <c r="G1536" t="s">
        <v>141</v>
      </c>
      <c r="H1536" t="s">
        <v>264</v>
      </c>
      <c r="I1536">
        <v>3.3</v>
      </c>
      <c r="J1536">
        <v>34.9</v>
      </c>
      <c r="L1536" t="s">
        <v>27</v>
      </c>
      <c r="N1536" t="s">
        <v>27</v>
      </c>
      <c r="P1536" t="s">
        <v>27</v>
      </c>
      <c r="Q1536">
        <v>2459</v>
      </c>
      <c r="R1536">
        <v>17.579999999999998</v>
      </c>
      <c r="S1536">
        <v>4.0999999999999996</v>
      </c>
      <c r="T1536">
        <v>4.3</v>
      </c>
      <c r="U1536" t="s">
        <v>75</v>
      </c>
      <c r="V1536">
        <f t="shared" si="23"/>
        <v>0</v>
      </c>
    </row>
    <row r="1537" spans="1:22" hidden="1" x14ac:dyDescent="0.3">
      <c r="A1537" s="1">
        <v>45572</v>
      </c>
      <c r="B1537" s="2">
        <v>0.46582175925925928</v>
      </c>
      <c r="C1537" t="s">
        <v>3296</v>
      </c>
      <c r="D1537" t="s">
        <v>37</v>
      </c>
      <c r="E1537" t="s">
        <v>3297</v>
      </c>
      <c r="F1537" t="s">
        <v>24</v>
      </c>
      <c r="G1537" t="s">
        <v>342</v>
      </c>
      <c r="H1537" t="s">
        <v>809</v>
      </c>
      <c r="I1537">
        <v>4.5</v>
      </c>
      <c r="J1537">
        <v>21.3</v>
      </c>
      <c r="L1537" t="s">
        <v>27</v>
      </c>
      <c r="N1537" t="s">
        <v>27</v>
      </c>
      <c r="P1537" t="s">
        <v>27</v>
      </c>
      <c r="Q1537">
        <v>749</v>
      </c>
      <c r="R1537">
        <v>15.96</v>
      </c>
      <c r="S1537">
        <v>3.9</v>
      </c>
      <c r="T1537">
        <v>4.2</v>
      </c>
      <c r="U1537" t="s">
        <v>35</v>
      </c>
      <c r="V1537">
        <f t="shared" si="23"/>
        <v>0</v>
      </c>
    </row>
    <row r="1538" spans="1:22" x14ac:dyDescent="0.3">
      <c r="A1538" s="1">
        <v>45387</v>
      </c>
      <c r="B1538" s="2">
        <v>0.36745370370370373</v>
      </c>
      <c r="C1538" t="s">
        <v>3298</v>
      </c>
      <c r="D1538" t="s">
        <v>37</v>
      </c>
      <c r="E1538" t="s">
        <v>3299</v>
      </c>
      <c r="F1538" t="s">
        <v>45</v>
      </c>
      <c r="G1538" t="s">
        <v>552</v>
      </c>
      <c r="H1538" t="s">
        <v>790</v>
      </c>
      <c r="I1538">
        <v>9</v>
      </c>
      <c r="J1538">
        <v>23.6</v>
      </c>
      <c r="K1538">
        <v>0</v>
      </c>
      <c r="L1538" t="s">
        <v>27</v>
      </c>
      <c r="M1538">
        <v>0</v>
      </c>
      <c r="N1538" t="s">
        <v>27</v>
      </c>
      <c r="O1538">
        <v>0</v>
      </c>
      <c r="P1538" t="s">
        <v>27</v>
      </c>
      <c r="Q1538">
        <v>177</v>
      </c>
      <c r="R1538">
        <v>33.86</v>
      </c>
      <c r="S1538">
        <v>4.3</v>
      </c>
      <c r="T1538">
        <v>5</v>
      </c>
      <c r="U1538" t="s">
        <v>35</v>
      </c>
      <c r="V1538">
        <f t="shared" ref="V1538:V1601" si="24">SUM(K1538,M1538)</f>
        <v>0</v>
      </c>
    </row>
    <row r="1539" spans="1:22" x14ac:dyDescent="0.3">
      <c r="A1539" s="1">
        <v>45376</v>
      </c>
      <c r="B1539" s="2">
        <v>0.62980324074074079</v>
      </c>
      <c r="C1539" t="s">
        <v>3300</v>
      </c>
      <c r="D1539" t="s">
        <v>37</v>
      </c>
      <c r="E1539" t="s">
        <v>3301</v>
      </c>
      <c r="F1539" t="s">
        <v>45</v>
      </c>
      <c r="G1539" t="s">
        <v>118</v>
      </c>
      <c r="H1539" t="s">
        <v>614</v>
      </c>
      <c r="I1539">
        <v>13.9</v>
      </c>
      <c r="J1539">
        <v>15.8</v>
      </c>
      <c r="K1539">
        <v>0</v>
      </c>
      <c r="L1539" t="s">
        <v>27</v>
      </c>
      <c r="M1539">
        <v>0</v>
      </c>
      <c r="N1539" t="s">
        <v>27</v>
      </c>
      <c r="O1539">
        <v>0</v>
      </c>
      <c r="P1539" t="s">
        <v>27</v>
      </c>
      <c r="Q1539">
        <v>372</v>
      </c>
      <c r="R1539">
        <v>13.97</v>
      </c>
      <c r="S1539">
        <v>4.3</v>
      </c>
      <c r="T1539">
        <v>4.9000000000000004</v>
      </c>
      <c r="U1539" t="s">
        <v>98</v>
      </c>
      <c r="V1539">
        <f t="shared" si="24"/>
        <v>0</v>
      </c>
    </row>
    <row r="1540" spans="1:22" x14ac:dyDescent="0.3">
      <c r="A1540" s="1">
        <v>45642</v>
      </c>
      <c r="B1540" s="2">
        <v>0.81767361111111114</v>
      </c>
      <c r="C1540" t="s">
        <v>3302</v>
      </c>
      <c r="D1540" t="s">
        <v>22</v>
      </c>
      <c r="E1540" t="s">
        <v>3303</v>
      </c>
      <c r="F1540" t="s">
        <v>45</v>
      </c>
      <c r="G1540" t="s">
        <v>219</v>
      </c>
      <c r="H1540" t="s">
        <v>69</v>
      </c>
      <c r="I1540">
        <v>0</v>
      </c>
      <c r="J1540">
        <v>0</v>
      </c>
      <c r="K1540">
        <v>0</v>
      </c>
      <c r="L1540" t="s">
        <v>27</v>
      </c>
      <c r="M1540">
        <v>0</v>
      </c>
      <c r="N1540" t="s">
        <v>27</v>
      </c>
      <c r="O1540">
        <v>0</v>
      </c>
      <c r="P1540" t="s">
        <v>27</v>
      </c>
      <c r="Q1540">
        <v>0</v>
      </c>
      <c r="R1540">
        <v>0</v>
      </c>
      <c r="S1540">
        <v>0</v>
      </c>
      <c r="T1540">
        <v>0</v>
      </c>
      <c r="U1540" t="s">
        <v>27</v>
      </c>
      <c r="V1540">
        <f t="shared" si="24"/>
        <v>0</v>
      </c>
    </row>
    <row r="1541" spans="1:22" hidden="1" x14ac:dyDescent="0.3">
      <c r="A1541" s="1">
        <v>45340</v>
      </c>
      <c r="B1541" s="2">
        <v>0.76159722222222226</v>
      </c>
      <c r="C1541" t="s">
        <v>3304</v>
      </c>
      <c r="D1541" t="s">
        <v>37</v>
      </c>
      <c r="E1541" t="s">
        <v>3305</v>
      </c>
      <c r="F1541" t="s">
        <v>24</v>
      </c>
      <c r="G1541" t="s">
        <v>399</v>
      </c>
      <c r="H1541" t="s">
        <v>264</v>
      </c>
      <c r="I1541">
        <v>8.6</v>
      </c>
      <c r="J1541">
        <v>33.200000000000003</v>
      </c>
      <c r="L1541" t="s">
        <v>27</v>
      </c>
      <c r="N1541" t="s">
        <v>27</v>
      </c>
      <c r="P1541" t="s">
        <v>27</v>
      </c>
      <c r="Q1541">
        <v>119</v>
      </c>
      <c r="R1541">
        <v>11.1</v>
      </c>
      <c r="S1541">
        <v>4.3</v>
      </c>
      <c r="T1541">
        <v>4.2</v>
      </c>
      <c r="U1541" t="s">
        <v>35</v>
      </c>
      <c r="V1541">
        <f t="shared" si="24"/>
        <v>0</v>
      </c>
    </row>
    <row r="1542" spans="1:22" hidden="1" x14ac:dyDescent="0.3">
      <c r="A1542" s="1">
        <v>45435</v>
      </c>
      <c r="B1542" s="2">
        <v>2.2314814814814815E-2</v>
      </c>
      <c r="C1542" t="s">
        <v>3306</v>
      </c>
      <c r="D1542" t="s">
        <v>37</v>
      </c>
      <c r="E1542" t="s">
        <v>3307</v>
      </c>
      <c r="F1542" t="s">
        <v>59</v>
      </c>
      <c r="G1542" t="s">
        <v>198</v>
      </c>
      <c r="H1542" t="s">
        <v>507</v>
      </c>
      <c r="I1542">
        <v>9.3000000000000007</v>
      </c>
      <c r="J1542">
        <v>40.299999999999997</v>
      </c>
      <c r="L1542" t="s">
        <v>27</v>
      </c>
      <c r="N1542" t="s">
        <v>27</v>
      </c>
      <c r="P1542" t="s">
        <v>27</v>
      </c>
      <c r="Q1542">
        <v>347</v>
      </c>
      <c r="R1542">
        <v>24.11</v>
      </c>
      <c r="S1542">
        <v>4.8</v>
      </c>
      <c r="T1542">
        <v>4.2</v>
      </c>
      <c r="U1542" t="s">
        <v>35</v>
      </c>
      <c r="V1542">
        <f t="shared" si="24"/>
        <v>0</v>
      </c>
    </row>
    <row r="1543" spans="1:22" x14ac:dyDescent="0.3">
      <c r="A1543" s="1">
        <v>45476</v>
      </c>
      <c r="B1543" s="2">
        <v>0.73670138888888892</v>
      </c>
      <c r="C1543" t="s">
        <v>3308</v>
      </c>
      <c r="D1543" t="s">
        <v>37</v>
      </c>
      <c r="E1543" t="s">
        <v>3309</v>
      </c>
      <c r="F1543" t="s">
        <v>45</v>
      </c>
      <c r="G1543" t="s">
        <v>235</v>
      </c>
      <c r="H1543" t="s">
        <v>539</v>
      </c>
      <c r="I1543">
        <v>8.6999999999999993</v>
      </c>
      <c r="J1543">
        <v>15.1</v>
      </c>
      <c r="K1543">
        <v>0</v>
      </c>
      <c r="L1543" t="s">
        <v>27</v>
      </c>
      <c r="M1543">
        <v>0</v>
      </c>
      <c r="N1543" t="s">
        <v>27</v>
      </c>
      <c r="O1543">
        <v>0</v>
      </c>
      <c r="P1543" t="s">
        <v>27</v>
      </c>
      <c r="Q1543">
        <v>806</v>
      </c>
      <c r="R1543">
        <v>28.31</v>
      </c>
      <c r="S1543">
        <v>4</v>
      </c>
      <c r="T1543">
        <v>5</v>
      </c>
      <c r="U1543" t="s">
        <v>75</v>
      </c>
      <c r="V1543">
        <f t="shared" si="24"/>
        <v>0</v>
      </c>
    </row>
    <row r="1544" spans="1:22" x14ac:dyDescent="0.3">
      <c r="A1544" s="1">
        <v>45604</v>
      </c>
      <c r="B1544" s="2">
        <v>6.2430555555555559E-2</v>
      </c>
      <c r="C1544" t="s">
        <v>3310</v>
      </c>
      <c r="D1544" t="s">
        <v>84</v>
      </c>
      <c r="E1544" t="s">
        <v>3311</v>
      </c>
      <c r="F1544" t="s">
        <v>45</v>
      </c>
      <c r="G1544" t="s">
        <v>356</v>
      </c>
      <c r="H1544" t="s">
        <v>87</v>
      </c>
      <c r="I1544">
        <v>8.5</v>
      </c>
      <c r="J1544">
        <v>0</v>
      </c>
      <c r="K1544">
        <v>0</v>
      </c>
      <c r="L1544" t="s">
        <v>27</v>
      </c>
      <c r="M1544">
        <v>1</v>
      </c>
      <c r="N1544" t="s">
        <v>88</v>
      </c>
      <c r="O1544">
        <v>0</v>
      </c>
      <c r="P1544" t="s">
        <v>27</v>
      </c>
      <c r="Q1544">
        <v>0</v>
      </c>
      <c r="R1544">
        <v>0</v>
      </c>
      <c r="S1544">
        <v>0</v>
      </c>
      <c r="T1544">
        <v>0</v>
      </c>
      <c r="U1544" t="s">
        <v>27</v>
      </c>
      <c r="V1544">
        <f t="shared" si="24"/>
        <v>1</v>
      </c>
    </row>
    <row r="1545" spans="1:22" x14ac:dyDescent="0.3">
      <c r="A1545" s="1">
        <v>45435</v>
      </c>
      <c r="B1545" s="2">
        <v>0.47386574074074073</v>
      </c>
      <c r="C1545" t="s">
        <v>3312</v>
      </c>
      <c r="D1545" t="s">
        <v>37</v>
      </c>
      <c r="E1545" t="s">
        <v>3313</v>
      </c>
      <c r="F1545" t="s">
        <v>45</v>
      </c>
      <c r="G1545" t="s">
        <v>845</v>
      </c>
      <c r="H1545" t="s">
        <v>154</v>
      </c>
      <c r="I1545">
        <v>6.7</v>
      </c>
      <c r="J1545">
        <v>35.6</v>
      </c>
      <c r="K1545">
        <v>0</v>
      </c>
      <c r="L1545" t="s">
        <v>27</v>
      </c>
      <c r="M1545">
        <v>0</v>
      </c>
      <c r="N1545" t="s">
        <v>27</v>
      </c>
      <c r="O1545">
        <v>0</v>
      </c>
      <c r="P1545" t="s">
        <v>27</v>
      </c>
      <c r="Q1545">
        <v>58</v>
      </c>
      <c r="R1545">
        <v>31.61</v>
      </c>
      <c r="S1545">
        <v>4.5999999999999996</v>
      </c>
      <c r="T1545">
        <v>4.9000000000000004</v>
      </c>
      <c r="U1545" t="s">
        <v>75</v>
      </c>
      <c r="V1545">
        <f t="shared" si="24"/>
        <v>0</v>
      </c>
    </row>
    <row r="1546" spans="1:22" hidden="1" x14ac:dyDescent="0.3">
      <c r="A1546" s="1">
        <v>45393</v>
      </c>
      <c r="B1546" s="2">
        <v>0.48663194444444446</v>
      </c>
      <c r="C1546" t="s">
        <v>3314</v>
      </c>
      <c r="D1546" t="s">
        <v>37</v>
      </c>
      <c r="E1546" t="s">
        <v>3315</v>
      </c>
      <c r="F1546" t="s">
        <v>39</v>
      </c>
      <c r="G1546" t="s">
        <v>78</v>
      </c>
      <c r="H1546" t="s">
        <v>333</v>
      </c>
      <c r="I1546">
        <v>13.9</v>
      </c>
      <c r="J1546">
        <v>42.8</v>
      </c>
      <c r="L1546" t="s">
        <v>27</v>
      </c>
      <c r="N1546" t="s">
        <v>27</v>
      </c>
      <c r="P1546" t="s">
        <v>27</v>
      </c>
      <c r="Q1546">
        <v>851</v>
      </c>
      <c r="R1546">
        <v>48.94</v>
      </c>
      <c r="S1546">
        <v>4.2</v>
      </c>
      <c r="T1546">
        <v>4.9000000000000004</v>
      </c>
      <c r="U1546" t="s">
        <v>35</v>
      </c>
      <c r="V1546">
        <f t="shared" si="24"/>
        <v>0</v>
      </c>
    </row>
    <row r="1547" spans="1:22" hidden="1" x14ac:dyDescent="0.3">
      <c r="A1547" s="1">
        <v>45648</v>
      </c>
      <c r="B1547" s="2">
        <v>0.87103009259259256</v>
      </c>
      <c r="C1547" t="s">
        <v>3316</v>
      </c>
      <c r="D1547" t="s">
        <v>84</v>
      </c>
      <c r="E1547" t="s">
        <v>3317</v>
      </c>
      <c r="F1547" t="s">
        <v>24</v>
      </c>
      <c r="G1547" t="s">
        <v>188</v>
      </c>
      <c r="H1547" t="s">
        <v>264</v>
      </c>
      <c r="I1547">
        <v>9.9</v>
      </c>
      <c r="L1547" t="s">
        <v>27</v>
      </c>
      <c r="M1547">
        <v>1</v>
      </c>
      <c r="N1547" t="s">
        <v>105</v>
      </c>
      <c r="P1547" t="s">
        <v>27</v>
      </c>
      <c r="U1547" t="s">
        <v>27</v>
      </c>
      <c r="V1547">
        <f t="shared" si="24"/>
        <v>1</v>
      </c>
    </row>
    <row r="1548" spans="1:22" hidden="1" x14ac:dyDescent="0.3">
      <c r="A1548" s="1">
        <v>45474</v>
      </c>
      <c r="B1548" s="2">
        <v>0.71553240740740742</v>
      </c>
      <c r="C1548" t="s">
        <v>3318</v>
      </c>
      <c r="D1548" t="s">
        <v>37</v>
      </c>
      <c r="E1548" t="s">
        <v>3319</v>
      </c>
      <c r="F1548" t="s">
        <v>39</v>
      </c>
      <c r="G1548" t="s">
        <v>249</v>
      </c>
      <c r="H1548" t="s">
        <v>1691</v>
      </c>
      <c r="I1548">
        <v>9.6</v>
      </c>
      <c r="J1548">
        <v>33.200000000000003</v>
      </c>
      <c r="L1548" t="s">
        <v>27</v>
      </c>
      <c r="N1548" t="s">
        <v>27</v>
      </c>
      <c r="P1548" t="s">
        <v>27</v>
      </c>
      <c r="Q1548">
        <v>336</v>
      </c>
      <c r="R1548">
        <v>27.98</v>
      </c>
      <c r="S1548">
        <v>3.7</v>
      </c>
      <c r="T1548">
        <v>4.2</v>
      </c>
      <c r="U1548" t="s">
        <v>35</v>
      </c>
      <c r="V1548">
        <f t="shared" si="24"/>
        <v>0</v>
      </c>
    </row>
    <row r="1549" spans="1:22" x14ac:dyDescent="0.3">
      <c r="A1549" s="1">
        <v>45363</v>
      </c>
      <c r="B1549" s="2">
        <v>0.7795023148148148</v>
      </c>
      <c r="C1549" t="s">
        <v>3320</v>
      </c>
      <c r="D1549" t="s">
        <v>37</v>
      </c>
      <c r="E1549" t="s">
        <v>3321</v>
      </c>
      <c r="F1549" t="s">
        <v>50</v>
      </c>
      <c r="G1549" t="s">
        <v>473</v>
      </c>
      <c r="H1549" t="s">
        <v>299</v>
      </c>
      <c r="I1549">
        <v>9.5</v>
      </c>
      <c r="J1549">
        <v>24.9</v>
      </c>
      <c r="K1549">
        <v>0</v>
      </c>
      <c r="L1549" t="s">
        <v>27</v>
      </c>
      <c r="M1549">
        <v>0</v>
      </c>
      <c r="N1549" t="s">
        <v>27</v>
      </c>
      <c r="O1549">
        <v>0</v>
      </c>
      <c r="P1549" t="s">
        <v>27</v>
      </c>
      <c r="Q1549">
        <v>88</v>
      </c>
      <c r="R1549">
        <v>18.260000000000002</v>
      </c>
      <c r="S1549">
        <v>4.9000000000000004</v>
      </c>
      <c r="T1549">
        <v>4.7</v>
      </c>
      <c r="U1549" t="s">
        <v>35</v>
      </c>
      <c r="V1549">
        <f t="shared" si="24"/>
        <v>0</v>
      </c>
    </row>
    <row r="1550" spans="1:22" x14ac:dyDescent="0.3">
      <c r="A1550" s="1">
        <v>45573</v>
      </c>
      <c r="B1550" s="2">
        <v>1.2291666666666666E-2</v>
      </c>
      <c r="C1550" t="s">
        <v>3322</v>
      </c>
      <c r="D1550" t="s">
        <v>37</v>
      </c>
      <c r="E1550" t="s">
        <v>3323</v>
      </c>
      <c r="F1550" t="s">
        <v>45</v>
      </c>
      <c r="G1550" t="s">
        <v>73</v>
      </c>
      <c r="H1550" t="s">
        <v>160</v>
      </c>
      <c r="I1550">
        <v>10.7</v>
      </c>
      <c r="J1550">
        <v>16</v>
      </c>
      <c r="K1550">
        <v>0</v>
      </c>
      <c r="L1550" t="s">
        <v>27</v>
      </c>
      <c r="M1550">
        <v>0</v>
      </c>
      <c r="N1550" t="s">
        <v>27</v>
      </c>
      <c r="O1550">
        <v>0</v>
      </c>
      <c r="P1550" t="s">
        <v>27</v>
      </c>
      <c r="Q1550">
        <v>479</v>
      </c>
      <c r="R1550">
        <v>39.770000000000003</v>
      </c>
      <c r="S1550">
        <v>4.4000000000000004</v>
      </c>
      <c r="T1550">
        <v>4.7</v>
      </c>
      <c r="U1550" t="s">
        <v>35</v>
      </c>
      <c r="V1550">
        <f t="shared" si="24"/>
        <v>0</v>
      </c>
    </row>
    <row r="1551" spans="1:22" hidden="1" x14ac:dyDescent="0.3">
      <c r="A1551" s="1">
        <v>45490</v>
      </c>
      <c r="B1551" s="2">
        <v>0.41792824074074075</v>
      </c>
      <c r="C1551" t="s">
        <v>3324</v>
      </c>
      <c r="D1551" t="s">
        <v>37</v>
      </c>
      <c r="E1551" t="s">
        <v>3325</v>
      </c>
      <c r="F1551" t="s">
        <v>39</v>
      </c>
      <c r="G1551" t="s">
        <v>79</v>
      </c>
      <c r="H1551" t="s">
        <v>46</v>
      </c>
      <c r="I1551">
        <v>7.9</v>
      </c>
      <c r="J1551">
        <v>30.4</v>
      </c>
      <c r="L1551" t="s">
        <v>27</v>
      </c>
      <c r="N1551" t="s">
        <v>27</v>
      </c>
      <c r="P1551" t="s">
        <v>27</v>
      </c>
      <c r="Q1551">
        <v>354</v>
      </c>
      <c r="R1551">
        <v>41.43</v>
      </c>
      <c r="S1551">
        <v>3.4</v>
      </c>
      <c r="T1551">
        <v>4.5999999999999996</v>
      </c>
      <c r="U1551" t="s">
        <v>75</v>
      </c>
      <c r="V1551">
        <f t="shared" si="24"/>
        <v>0</v>
      </c>
    </row>
    <row r="1552" spans="1:22" hidden="1" x14ac:dyDescent="0.3">
      <c r="A1552" s="1">
        <v>45360</v>
      </c>
      <c r="B1552" s="2">
        <v>0.85490740740740745</v>
      </c>
      <c r="C1552" t="s">
        <v>3326</v>
      </c>
      <c r="D1552" t="s">
        <v>37</v>
      </c>
      <c r="E1552" t="s">
        <v>3327</v>
      </c>
      <c r="F1552" t="s">
        <v>24</v>
      </c>
      <c r="G1552" t="s">
        <v>144</v>
      </c>
      <c r="H1552" t="s">
        <v>307</v>
      </c>
      <c r="I1552">
        <v>14.7</v>
      </c>
      <c r="J1552">
        <v>38.700000000000003</v>
      </c>
      <c r="L1552" t="s">
        <v>27</v>
      </c>
      <c r="N1552" t="s">
        <v>27</v>
      </c>
      <c r="P1552" t="s">
        <v>27</v>
      </c>
      <c r="Q1552">
        <v>402</v>
      </c>
      <c r="R1552">
        <v>21.53</v>
      </c>
      <c r="S1552">
        <v>4.5999999999999996</v>
      </c>
      <c r="T1552">
        <v>4.2</v>
      </c>
      <c r="U1552" t="s">
        <v>75</v>
      </c>
      <c r="V1552">
        <f t="shared" si="24"/>
        <v>0</v>
      </c>
    </row>
    <row r="1553" spans="1:22" hidden="1" x14ac:dyDescent="0.3">
      <c r="A1553" s="1">
        <v>45517</v>
      </c>
      <c r="B1553" s="2">
        <v>0.65015046296296297</v>
      </c>
      <c r="C1553" t="s">
        <v>3328</v>
      </c>
      <c r="D1553" t="s">
        <v>107</v>
      </c>
      <c r="E1553" t="s">
        <v>3329</v>
      </c>
      <c r="F1553" t="s">
        <v>39</v>
      </c>
      <c r="G1553" t="s">
        <v>254</v>
      </c>
      <c r="H1553" t="s">
        <v>145</v>
      </c>
      <c r="I1553">
        <v>12.6</v>
      </c>
      <c r="K1553">
        <v>1</v>
      </c>
      <c r="L1553" t="s">
        <v>477</v>
      </c>
      <c r="N1553" t="s">
        <v>27</v>
      </c>
      <c r="P1553" t="s">
        <v>27</v>
      </c>
      <c r="U1553" t="s">
        <v>27</v>
      </c>
      <c r="V1553">
        <f t="shared" si="24"/>
        <v>1</v>
      </c>
    </row>
    <row r="1554" spans="1:22" hidden="1" x14ac:dyDescent="0.3">
      <c r="A1554" s="1">
        <v>45370</v>
      </c>
      <c r="B1554" s="2">
        <v>0.70015046296296302</v>
      </c>
      <c r="C1554" t="s">
        <v>3330</v>
      </c>
      <c r="D1554" t="s">
        <v>37</v>
      </c>
      <c r="E1554" t="s">
        <v>3331</v>
      </c>
      <c r="F1554" t="s">
        <v>59</v>
      </c>
      <c r="G1554" t="s">
        <v>201</v>
      </c>
      <c r="H1554" t="s">
        <v>523</v>
      </c>
      <c r="I1554">
        <v>14.8</v>
      </c>
      <c r="J1554">
        <v>23.3</v>
      </c>
      <c r="L1554" t="s">
        <v>27</v>
      </c>
      <c r="N1554" t="s">
        <v>27</v>
      </c>
      <c r="P1554" t="s">
        <v>27</v>
      </c>
      <c r="Q1554">
        <v>825</v>
      </c>
      <c r="R1554">
        <v>42.06</v>
      </c>
      <c r="S1554">
        <v>4.3</v>
      </c>
      <c r="T1554">
        <v>4.5</v>
      </c>
      <c r="U1554" t="s">
        <v>75</v>
      </c>
      <c r="V1554">
        <f t="shared" si="24"/>
        <v>0</v>
      </c>
    </row>
    <row r="1555" spans="1:22" hidden="1" x14ac:dyDescent="0.3">
      <c r="A1555" s="1">
        <v>45353</v>
      </c>
      <c r="B1555" s="2">
        <v>0.5143402777777778</v>
      </c>
      <c r="C1555" t="s">
        <v>3332</v>
      </c>
      <c r="D1555" t="s">
        <v>84</v>
      </c>
      <c r="E1555" t="s">
        <v>3333</v>
      </c>
      <c r="F1555" t="s">
        <v>39</v>
      </c>
      <c r="G1555" t="s">
        <v>319</v>
      </c>
      <c r="H1555" t="s">
        <v>428</v>
      </c>
      <c r="I1555">
        <v>4.7</v>
      </c>
      <c r="L1555" t="s">
        <v>27</v>
      </c>
      <c r="M1555">
        <v>1</v>
      </c>
      <c r="N1555" t="s">
        <v>324</v>
      </c>
      <c r="P1555" t="s">
        <v>27</v>
      </c>
      <c r="U1555" t="s">
        <v>27</v>
      </c>
      <c r="V1555">
        <f t="shared" si="24"/>
        <v>1</v>
      </c>
    </row>
    <row r="1556" spans="1:22" hidden="1" x14ac:dyDescent="0.3">
      <c r="A1556" s="1">
        <v>45410</v>
      </c>
      <c r="B1556" s="2">
        <v>0.30530092592592595</v>
      </c>
      <c r="C1556" t="s">
        <v>3334</v>
      </c>
      <c r="D1556" t="s">
        <v>84</v>
      </c>
      <c r="E1556" t="s">
        <v>3335</v>
      </c>
      <c r="F1556" t="s">
        <v>59</v>
      </c>
      <c r="G1556" t="s">
        <v>441</v>
      </c>
      <c r="H1556" t="s">
        <v>302</v>
      </c>
      <c r="I1556">
        <v>11.1</v>
      </c>
      <c r="L1556" t="s">
        <v>27</v>
      </c>
      <c r="M1556">
        <v>1</v>
      </c>
      <c r="N1556" t="s">
        <v>324</v>
      </c>
      <c r="P1556" t="s">
        <v>27</v>
      </c>
      <c r="U1556" t="s">
        <v>27</v>
      </c>
      <c r="V1556">
        <f t="shared" si="24"/>
        <v>1</v>
      </c>
    </row>
    <row r="1557" spans="1:22" hidden="1" x14ac:dyDescent="0.3">
      <c r="A1557" s="1">
        <v>45313</v>
      </c>
      <c r="B1557" s="2">
        <v>0.29505787037037035</v>
      </c>
      <c r="C1557" t="s">
        <v>3336</v>
      </c>
      <c r="D1557" t="s">
        <v>37</v>
      </c>
      <c r="E1557" t="s">
        <v>3337</v>
      </c>
      <c r="F1557" t="s">
        <v>39</v>
      </c>
      <c r="G1557" t="s">
        <v>121</v>
      </c>
      <c r="H1557" t="s">
        <v>253</v>
      </c>
      <c r="I1557">
        <v>2.2000000000000002</v>
      </c>
      <c r="J1557">
        <v>34.299999999999997</v>
      </c>
      <c r="L1557" t="s">
        <v>27</v>
      </c>
      <c r="N1557" t="s">
        <v>27</v>
      </c>
      <c r="P1557" t="s">
        <v>27</v>
      </c>
      <c r="Q1557">
        <v>330</v>
      </c>
      <c r="R1557">
        <v>42.76</v>
      </c>
      <c r="S1557">
        <v>4.4000000000000004</v>
      </c>
      <c r="T1557">
        <v>4.3</v>
      </c>
      <c r="U1557" t="s">
        <v>98</v>
      </c>
      <c r="V1557">
        <f t="shared" si="24"/>
        <v>0</v>
      </c>
    </row>
    <row r="1558" spans="1:22" hidden="1" x14ac:dyDescent="0.3">
      <c r="A1558" s="1">
        <v>45573</v>
      </c>
      <c r="B1558" s="2">
        <v>0.6159027777777778</v>
      </c>
      <c r="C1558" t="s">
        <v>3338</v>
      </c>
      <c r="D1558" t="s">
        <v>37</v>
      </c>
      <c r="E1558" t="s">
        <v>3339</v>
      </c>
      <c r="F1558" t="s">
        <v>31</v>
      </c>
      <c r="G1558" t="s">
        <v>784</v>
      </c>
      <c r="H1558" t="s">
        <v>122</v>
      </c>
      <c r="I1558">
        <v>2.7</v>
      </c>
      <c r="J1558">
        <v>20.100000000000001</v>
      </c>
      <c r="L1558" t="s">
        <v>27</v>
      </c>
      <c r="N1558" t="s">
        <v>27</v>
      </c>
      <c r="P1558" t="s">
        <v>27</v>
      </c>
      <c r="Q1558">
        <v>735</v>
      </c>
      <c r="R1558">
        <v>47.01</v>
      </c>
      <c r="S1558">
        <v>4.5999999999999996</v>
      </c>
      <c r="T1558">
        <v>4.3</v>
      </c>
      <c r="U1558" t="s">
        <v>42</v>
      </c>
      <c r="V1558">
        <f t="shared" si="24"/>
        <v>0</v>
      </c>
    </row>
    <row r="1559" spans="1:22" hidden="1" x14ac:dyDescent="0.3">
      <c r="A1559" s="1">
        <v>45432</v>
      </c>
      <c r="B1559" s="2">
        <v>0.9674652777777778</v>
      </c>
      <c r="C1559" t="s">
        <v>3340</v>
      </c>
      <c r="D1559" t="s">
        <v>37</v>
      </c>
      <c r="E1559" t="s">
        <v>3341</v>
      </c>
      <c r="F1559" t="s">
        <v>31</v>
      </c>
      <c r="G1559" t="s">
        <v>677</v>
      </c>
      <c r="H1559" t="s">
        <v>151</v>
      </c>
      <c r="I1559">
        <v>3.7</v>
      </c>
      <c r="J1559">
        <v>37.6</v>
      </c>
      <c r="L1559" t="s">
        <v>27</v>
      </c>
      <c r="N1559" t="s">
        <v>27</v>
      </c>
      <c r="P1559" t="s">
        <v>27</v>
      </c>
      <c r="Q1559">
        <v>571</v>
      </c>
      <c r="R1559">
        <v>12.64</v>
      </c>
      <c r="S1559">
        <v>4.2</v>
      </c>
      <c r="T1559">
        <v>3.2</v>
      </c>
      <c r="U1559" t="s">
        <v>42</v>
      </c>
      <c r="V1559">
        <f t="shared" si="24"/>
        <v>0</v>
      </c>
    </row>
    <row r="1560" spans="1:22" hidden="1" x14ac:dyDescent="0.3">
      <c r="A1560" s="1">
        <v>45405</v>
      </c>
      <c r="B1560" s="2">
        <v>0.48983796296296295</v>
      </c>
      <c r="C1560" t="s">
        <v>3342</v>
      </c>
      <c r="D1560" t="s">
        <v>37</v>
      </c>
      <c r="E1560" t="s">
        <v>3343</v>
      </c>
      <c r="F1560" t="s">
        <v>59</v>
      </c>
      <c r="G1560" t="s">
        <v>485</v>
      </c>
      <c r="H1560" t="s">
        <v>141</v>
      </c>
      <c r="I1560">
        <v>4.7</v>
      </c>
      <c r="J1560">
        <v>22.1</v>
      </c>
      <c r="L1560" t="s">
        <v>27</v>
      </c>
      <c r="N1560" t="s">
        <v>27</v>
      </c>
      <c r="P1560" t="s">
        <v>27</v>
      </c>
      <c r="Q1560">
        <v>352</v>
      </c>
      <c r="R1560">
        <v>45.51</v>
      </c>
      <c r="S1560">
        <v>4.5</v>
      </c>
      <c r="T1560">
        <v>4.3</v>
      </c>
      <c r="U1560" t="s">
        <v>35</v>
      </c>
      <c r="V1560">
        <f t="shared" si="24"/>
        <v>0</v>
      </c>
    </row>
    <row r="1561" spans="1:22" x14ac:dyDescent="0.3">
      <c r="A1561" s="1">
        <v>45484</v>
      </c>
      <c r="B1561" s="2">
        <v>0.77526620370370369</v>
      </c>
      <c r="C1561" t="s">
        <v>3344</v>
      </c>
      <c r="D1561" t="s">
        <v>37</v>
      </c>
      <c r="E1561" t="s">
        <v>3345</v>
      </c>
      <c r="F1561" t="s">
        <v>45</v>
      </c>
      <c r="G1561" t="s">
        <v>253</v>
      </c>
      <c r="H1561" t="s">
        <v>342</v>
      </c>
      <c r="I1561">
        <v>8.4</v>
      </c>
      <c r="J1561">
        <v>38.6</v>
      </c>
      <c r="K1561">
        <v>0</v>
      </c>
      <c r="L1561" t="s">
        <v>27</v>
      </c>
      <c r="M1561">
        <v>0</v>
      </c>
      <c r="N1561" t="s">
        <v>27</v>
      </c>
      <c r="O1561">
        <v>0</v>
      </c>
      <c r="P1561" t="s">
        <v>27</v>
      </c>
      <c r="Q1561">
        <v>58</v>
      </c>
      <c r="R1561">
        <v>40.49</v>
      </c>
      <c r="S1561">
        <v>4.5</v>
      </c>
      <c r="T1561">
        <v>4</v>
      </c>
      <c r="U1561" t="s">
        <v>35</v>
      </c>
      <c r="V1561">
        <f t="shared" si="24"/>
        <v>0</v>
      </c>
    </row>
    <row r="1562" spans="1:22" x14ac:dyDescent="0.3">
      <c r="A1562" s="1">
        <v>45481</v>
      </c>
      <c r="B1562" s="2">
        <v>0.35016203703703702</v>
      </c>
      <c r="C1562" t="s">
        <v>3346</v>
      </c>
      <c r="D1562" t="s">
        <v>37</v>
      </c>
      <c r="E1562" t="s">
        <v>3347</v>
      </c>
      <c r="F1562" t="s">
        <v>45</v>
      </c>
      <c r="G1562" t="s">
        <v>600</v>
      </c>
      <c r="H1562" t="s">
        <v>577</v>
      </c>
      <c r="I1562">
        <v>12.9</v>
      </c>
      <c r="J1562">
        <v>43.4</v>
      </c>
      <c r="K1562">
        <v>0</v>
      </c>
      <c r="L1562" t="s">
        <v>27</v>
      </c>
      <c r="M1562">
        <v>0</v>
      </c>
      <c r="N1562" t="s">
        <v>27</v>
      </c>
      <c r="O1562">
        <v>0</v>
      </c>
      <c r="P1562" t="s">
        <v>27</v>
      </c>
      <c r="Q1562">
        <v>223</v>
      </c>
      <c r="R1562">
        <v>30.02</v>
      </c>
      <c r="S1562">
        <v>4.2</v>
      </c>
      <c r="T1562">
        <v>4.8</v>
      </c>
      <c r="U1562" t="s">
        <v>35</v>
      </c>
      <c r="V1562">
        <f t="shared" si="24"/>
        <v>0</v>
      </c>
    </row>
    <row r="1563" spans="1:22" x14ac:dyDescent="0.3">
      <c r="A1563" s="1">
        <v>45640</v>
      </c>
      <c r="B1563" s="2">
        <v>0.69048611111111113</v>
      </c>
      <c r="C1563" t="s">
        <v>3348</v>
      </c>
      <c r="D1563" t="s">
        <v>37</v>
      </c>
      <c r="E1563" t="s">
        <v>3349</v>
      </c>
      <c r="F1563" t="s">
        <v>45</v>
      </c>
      <c r="G1563" t="s">
        <v>60</v>
      </c>
      <c r="H1563" t="s">
        <v>417</v>
      </c>
      <c r="I1563">
        <v>9.5</v>
      </c>
      <c r="J1563">
        <v>18.8</v>
      </c>
      <c r="K1563">
        <v>0</v>
      </c>
      <c r="L1563" t="s">
        <v>27</v>
      </c>
      <c r="M1563">
        <v>0</v>
      </c>
      <c r="N1563" t="s">
        <v>27</v>
      </c>
      <c r="O1563">
        <v>0</v>
      </c>
      <c r="P1563" t="s">
        <v>27</v>
      </c>
      <c r="Q1563">
        <v>826</v>
      </c>
      <c r="R1563">
        <v>3.96</v>
      </c>
      <c r="S1563">
        <v>4.7</v>
      </c>
      <c r="T1563">
        <v>4.5999999999999996</v>
      </c>
      <c r="U1563" t="s">
        <v>138</v>
      </c>
      <c r="V1563">
        <f t="shared" si="24"/>
        <v>0</v>
      </c>
    </row>
    <row r="1564" spans="1:22" x14ac:dyDescent="0.3">
      <c r="A1564" s="1">
        <v>45485</v>
      </c>
      <c r="B1564" s="2">
        <v>0.825775462962963</v>
      </c>
      <c r="C1564" t="s">
        <v>3350</v>
      </c>
      <c r="D1564" t="s">
        <v>37</v>
      </c>
      <c r="E1564" t="s">
        <v>3351</v>
      </c>
      <c r="F1564" t="s">
        <v>50</v>
      </c>
      <c r="G1564" t="s">
        <v>164</v>
      </c>
      <c r="H1564" t="s">
        <v>180</v>
      </c>
      <c r="I1564">
        <v>12.6</v>
      </c>
      <c r="J1564">
        <v>34.6</v>
      </c>
      <c r="K1564">
        <v>0</v>
      </c>
      <c r="L1564" t="s">
        <v>27</v>
      </c>
      <c r="M1564">
        <v>0</v>
      </c>
      <c r="N1564" t="s">
        <v>27</v>
      </c>
      <c r="O1564">
        <v>0</v>
      </c>
      <c r="P1564" t="s">
        <v>27</v>
      </c>
      <c r="Q1564">
        <v>253</v>
      </c>
      <c r="R1564">
        <v>24.3</v>
      </c>
      <c r="S1564">
        <v>4.5</v>
      </c>
      <c r="T1564">
        <v>4.5999999999999996</v>
      </c>
      <c r="U1564" t="s">
        <v>75</v>
      </c>
      <c r="V1564">
        <f t="shared" si="24"/>
        <v>0</v>
      </c>
    </row>
    <row r="1565" spans="1:22" hidden="1" x14ac:dyDescent="0.3">
      <c r="A1565" s="1">
        <v>45588</v>
      </c>
      <c r="B1565" s="2">
        <v>0.77520833333333339</v>
      </c>
      <c r="C1565" t="s">
        <v>3352</v>
      </c>
      <c r="D1565" t="s">
        <v>37</v>
      </c>
      <c r="E1565" t="s">
        <v>3353</v>
      </c>
      <c r="F1565" t="s">
        <v>31</v>
      </c>
      <c r="G1565" t="s">
        <v>236</v>
      </c>
      <c r="H1565" t="s">
        <v>208</v>
      </c>
      <c r="I1565">
        <v>7.9</v>
      </c>
      <c r="J1565">
        <v>28.8</v>
      </c>
      <c r="L1565" t="s">
        <v>27</v>
      </c>
      <c r="N1565" t="s">
        <v>27</v>
      </c>
      <c r="P1565" t="s">
        <v>27</v>
      </c>
      <c r="Q1565">
        <v>395</v>
      </c>
      <c r="R1565">
        <v>45.72</v>
      </c>
      <c r="S1565">
        <v>3.2</v>
      </c>
      <c r="T1565">
        <v>4.3</v>
      </c>
      <c r="U1565" t="s">
        <v>35</v>
      </c>
      <c r="V1565">
        <f t="shared" si="24"/>
        <v>0</v>
      </c>
    </row>
    <row r="1566" spans="1:22" hidden="1" x14ac:dyDescent="0.3">
      <c r="A1566" s="1">
        <v>45500</v>
      </c>
      <c r="B1566" s="2">
        <v>0.10616898148148148</v>
      </c>
      <c r="C1566" t="s">
        <v>3354</v>
      </c>
      <c r="D1566" t="s">
        <v>37</v>
      </c>
      <c r="E1566" t="s">
        <v>3355</v>
      </c>
      <c r="F1566" t="s">
        <v>59</v>
      </c>
      <c r="G1566" t="s">
        <v>64</v>
      </c>
      <c r="H1566" t="s">
        <v>61</v>
      </c>
      <c r="I1566">
        <v>13.1</v>
      </c>
      <c r="J1566">
        <v>32</v>
      </c>
      <c r="L1566" t="s">
        <v>27</v>
      </c>
      <c r="N1566" t="s">
        <v>27</v>
      </c>
      <c r="P1566" t="s">
        <v>27</v>
      </c>
      <c r="Q1566">
        <v>391</v>
      </c>
      <c r="R1566">
        <v>32.020000000000003</v>
      </c>
      <c r="S1566">
        <v>4.3</v>
      </c>
      <c r="T1566">
        <v>3.1</v>
      </c>
      <c r="U1566" t="s">
        <v>35</v>
      </c>
      <c r="V1566">
        <f t="shared" si="24"/>
        <v>0</v>
      </c>
    </row>
    <row r="1567" spans="1:22" x14ac:dyDescent="0.3">
      <c r="A1567" s="1">
        <v>45568</v>
      </c>
      <c r="B1567" s="2">
        <v>0.74581018518518516</v>
      </c>
      <c r="C1567" t="s">
        <v>3356</v>
      </c>
      <c r="D1567" t="s">
        <v>37</v>
      </c>
      <c r="E1567" t="s">
        <v>3357</v>
      </c>
      <c r="F1567" t="s">
        <v>50</v>
      </c>
      <c r="G1567" t="s">
        <v>204</v>
      </c>
      <c r="H1567" t="s">
        <v>394</v>
      </c>
      <c r="I1567">
        <v>3.7</v>
      </c>
      <c r="J1567">
        <v>19.3</v>
      </c>
      <c r="K1567">
        <v>0</v>
      </c>
      <c r="L1567" t="s">
        <v>27</v>
      </c>
      <c r="M1567">
        <v>0</v>
      </c>
      <c r="N1567" t="s">
        <v>27</v>
      </c>
      <c r="O1567">
        <v>0</v>
      </c>
      <c r="P1567" t="s">
        <v>27</v>
      </c>
      <c r="Q1567">
        <v>334</v>
      </c>
      <c r="R1567">
        <v>15.95</v>
      </c>
      <c r="S1567">
        <v>4.5999999999999996</v>
      </c>
      <c r="T1567">
        <v>4.2</v>
      </c>
      <c r="U1567" t="s">
        <v>35</v>
      </c>
      <c r="V1567">
        <f t="shared" si="24"/>
        <v>0</v>
      </c>
    </row>
    <row r="1568" spans="1:22" hidden="1" x14ac:dyDescent="0.3">
      <c r="A1568" s="1">
        <v>45452</v>
      </c>
      <c r="B1568" s="2">
        <v>0.30481481481481482</v>
      </c>
      <c r="C1568" t="s">
        <v>3358</v>
      </c>
      <c r="D1568" t="s">
        <v>22</v>
      </c>
      <c r="E1568" t="s">
        <v>3359</v>
      </c>
      <c r="F1568" t="s">
        <v>24</v>
      </c>
      <c r="G1568" t="s">
        <v>868</v>
      </c>
      <c r="H1568" t="s">
        <v>32</v>
      </c>
      <c r="L1568" t="s">
        <v>27</v>
      </c>
      <c r="N1568" t="s">
        <v>27</v>
      </c>
      <c r="P1568" t="s">
        <v>27</v>
      </c>
      <c r="U1568" t="s">
        <v>27</v>
      </c>
      <c r="V1568">
        <f t="shared" si="24"/>
        <v>0</v>
      </c>
    </row>
    <row r="1569" spans="1:22" hidden="1" x14ac:dyDescent="0.3">
      <c r="A1569" s="1">
        <v>45471</v>
      </c>
      <c r="B1569" s="2">
        <v>0.31487268518518519</v>
      </c>
      <c r="C1569" t="s">
        <v>3360</v>
      </c>
      <c r="D1569" t="s">
        <v>37</v>
      </c>
      <c r="E1569" t="s">
        <v>3361</v>
      </c>
      <c r="F1569" t="s">
        <v>31</v>
      </c>
      <c r="G1569" t="s">
        <v>47</v>
      </c>
      <c r="H1569" t="s">
        <v>257</v>
      </c>
      <c r="I1569">
        <v>7.8</v>
      </c>
      <c r="J1569">
        <v>29.6</v>
      </c>
      <c r="L1569" t="s">
        <v>27</v>
      </c>
      <c r="N1569" t="s">
        <v>27</v>
      </c>
      <c r="P1569" t="s">
        <v>27</v>
      </c>
      <c r="Q1569">
        <v>1831</v>
      </c>
      <c r="R1569">
        <v>39.090000000000003</v>
      </c>
      <c r="S1569">
        <v>4.2</v>
      </c>
      <c r="T1569">
        <v>4.4000000000000004</v>
      </c>
      <c r="U1569" t="s">
        <v>75</v>
      </c>
      <c r="V1569">
        <f t="shared" si="24"/>
        <v>0</v>
      </c>
    </row>
    <row r="1570" spans="1:22" hidden="1" x14ac:dyDescent="0.3">
      <c r="A1570" s="1">
        <v>45462</v>
      </c>
      <c r="B1570" s="2">
        <v>0.70745370370370375</v>
      </c>
      <c r="C1570" t="s">
        <v>3362</v>
      </c>
      <c r="D1570" t="s">
        <v>84</v>
      </c>
      <c r="E1570" t="s">
        <v>3363</v>
      </c>
      <c r="F1570" t="s">
        <v>39</v>
      </c>
      <c r="G1570" t="s">
        <v>82</v>
      </c>
      <c r="H1570" t="s">
        <v>299</v>
      </c>
      <c r="I1570">
        <v>4.0999999999999996</v>
      </c>
      <c r="L1570" t="s">
        <v>27</v>
      </c>
      <c r="M1570">
        <v>1</v>
      </c>
      <c r="N1570" t="s">
        <v>156</v>
      </c>
      <c r="P1570" t="s">
        <v>27</v>
      </c>
      <c r="U1570" t="s">
        <v>27</v>
      </c>
      <c r="V1570">
        <f t="shared" si="24"/>
        <v>1</v>
      </c>
    </row>
    <row r="1571" spans="1:22" hidden="1" x14ac:dyDescent="0.3">
      <c r="A1571" s="1">
        <v>45372</v>
      </c>
      <c r="B1571" s="2">
        <v>0.2439699074074074</v>
      </c>
      <c r="C1571" t="s">
        <v>3364</v>
      </c>
      <c r="D1571" t="s">
        <v>37</v>
      </c>
      <c r="E1571" t="s">
        <v>3365</v>
      </c>
      <c r="F1571" t="s">
        <v>39</v>
      </c>
      <c r="G1571" t="s">
        <v>286</v>
      </c>
      <c r="H1571" t="s">
        <v>441</v>
      </c>
      <c r="I1571">
        <v>14.4</v>
      </c>
      <c r="J1571">
        <v>16.100000000000001</v>
      </c>
      <c r="L1571" t="s">
        <v>27</v>
      </c>
      <c r="N1571" t="s">
        <v>27</v>
      </c>
      <c r="P1571" t="s">
        <v>27</v>
      </c>
      <c r="Q1571">
        <v>191</v>
      </c>
      <c r="R1571">
        <v>30.55</v>
      </c>
      <c r="S1571">
        <v>4.4000000000000004</v>
      </c>
      <c r="T1571">
        <v>4.5</v>
      </c>
      <c r="U1571" t="s">
        <v>75</v>
      </c>
      <c r="V1571">
        <f t="shared" si="24"/>
        <v>0</v>
      </c>
    </row>
    <row r="1572" spans="1:22" hidden="1" x14ac:dyDescent="0.3">
      <c r="A1572" s="1">
        <v>45353</v>
      </c>
      <c r="B1572" s="2">
        <v>0.68840277777777781</v>
      </c>
      <c r="C1572" t="s">
        <v>3366</v>
      </c>
      <c r="D1572" t="s">
        <v>37</v>
      </c>
      <c r="E1572" t="s">
        <v>3367</v>
      </c>
      <c r="F1572" t="s">
        <v>39</v>
      </c>
      <c r="G1572" t="s">
        <v>235</v>
      </c>
      <c r="H1572" t="s">
        <v>61</v>
      </c>
      <c r="I1572">
        <v>7.2</v>
      </c>
      <c r="J1572">
        <v>26.8</v>
      </c>
      <c r="L1572" t="s">
        <v>27</v>
      </c>
      <c r="N1572" t="s">
        <v>27</v>
      </c>
      <c r="P1572" t="s">
        <v>27</v>
      </c>
      <c r="Q1572">
        <v>95</v>
      </c>
      <c r="R1572">
        <v>3.84</v>
      </c>
      <c r="S1572">
        <v>4.4000000000000004</v>
      </c>
      <c r="T1572">
        <v>4.5999999999999996</v>
      </c>
      <c r="U1572" t="s">
        <v>75</v>
      </c>
      <c r="V1572">
        <f t="shared" si="24"/>
        <v>0</v>
      </c>
    </row>
    <row r="1573" spans="1:22" hidden="1" x14ac:dyDescent="0.3">
      <c r="A1573" s="1">
        <v>45355</v>
      </c>
      <c r="B1573" s="2">
        <v>0.81685185185185183</v>
      </c>
      <c r="C1573" t="s">
        <v>3368</v>
      </c>
      <c r="D1573" t="s">
        <v>29</v>
      </c>
      <c r="E1573" t="s">
        <v>3369</v>
      </c>
      <c r="F1573" t="s">
        <v>39</v>
      </c>
      <c r="G1573" t="s">
        <v>623</v>
      </c>
      <c r="H1573" t="s">
        <v>547</v>
      </c>
      <c r="I1573">
        <v>8.1</v>
      </c>
      <c r="J1573">
        <v>21.1</v>
      </c>
      <c r="L1573" t="s">
        <v>27</v>
      </c>
      <c r="N1573" t="s">
        <v>27</v>
      </c>
      <c r="O1573">
        <v>1</v>
      </c>
      <c r="P1573" t="s">
        <v>34</v>
      </c>
      <c r="Q1573">
        <v>141</v>
      </c>
      <c r="R1573">
        <v>11.17</v>
      </c>
      <c r="U1573" t="s">
        <v>75</v>
      </c>
      <c r="V1573">
        <f t="shared" si="24"/>
        <v>0</v>
      </c>
    </row>
    <row r="1574" spans="1:22" hidden="1" x14ac:dyDescent="0.3">
      <c r="A1574" s="1">
        <v>45647</v>
      </c>
      <c r="B1574" s="2">
        <v>0.78453703703703703</v>
      </c>
      <c r="C1574" t="s">
        <v>3370</v>
      </c>
      <c r="D1574" t="s">
        <v>37</v>
      </c>
      <c r="E1574" t="s">
        <v>3371</v>
      </c>
      <c r="F1574" t="s">
        <v>59</v>
      </c>
      <c r="G1574" t="s">
        <v>109</v>
      </c>
      <c r="H1574" t="s">
        <v>302</v>
      </c>
      <c r="I1574">
        <v>3.7</v>
      </c>
      <c r="J1574">
        <v>36.6</v>
      </c>
      <c r="L1574" t="s">
        <v>27</v>
      </c>
      <c r="N1574" t="s">
        <v>27</v>
      </c>
      <c r="P1574" t="s">
        <v>27</v>
      </c>
      <c r="Q1574">
        <v>698</v>
      </c>
      <c r="R1574">
        <v>31.79</v>
      </c>
      <c r="S1574">
        <v>4.5999999999999996</v>
      </c>
      <c r="T1574">
        <v>4.5999999999999996</v>
      </c>
      <c r="U1574" t="s">
        <v>35</v>
      </c>
      <c r="V1574">
        <f t="shared" si="24"/>
        <v>0</v>
      </c>
    </row>
    <row r="1575" spans="1:22" x14ac:dyDescent="0.3">
      <c r="A1575" s="1">
        <v>45316</v>
      </c>
      <c r="B1575" s="2">
        <v>0.71960648148148143</v>
      </c>
      <c r="C1575" t="s">
        <v>3372</v>
      </c>
      <c r="D1575" t="s">
        <v>37</v>
      </c>
      <c r="E1575" t="s">
        <v>3373</v>
      </c>
      <c r="F1575" t="s">
        <v>50</v>
      </c>
      <c r="G1575" t="s">
        <v>32</v>
      </c>
      <c r="H1575" t="s">
        <v>330</v>
      </c>
      <c r="I1575">
        <v>13.5</v>
      </c>
      <c r="J1575">
        <v>17.600000000000001</v>
      </c>
      <c r="K1575">
        <v>0</v>
      </c>
      <c r="L1575" t="s">
        <v>27</v>
      </c>
      <c r="M1575">
        <v>0</v>
      </c>
      <c r="N1575" t="s">
        <v>27</v>
      </c>
      <c r="O1575">
        <v>0</v>
      </c>
      <c r="P1575" t="s">
        <v>27</v>
      </c>
      <c r="Q1575">
        <v>858</v>
      </c>
      <c r="R1575">
        <v>7.1</v>
      </c>
      <c r="S1575">
        <v>4</v>
      </c>
      <c r="T1575">
        <v>3.9</v>
      </c>
      <c r="U1575" t="s">
        <v>42</v>
      </c>
      <c r="V1575">
        <f t="shared" si="24"/>
        <v>0</v>
      </c>
    </row>
    <row r="1576" spans="1:22" x14ac:dyDescent="0.3">
      <c r="A1576" s="1">
        <v>45463</v>
      </c>
      <c r="B1576" s="2">
        <v>0.69855324074074077</v>
      </c>
      <c r="C1576" t="s">
        <v>3374</v>
      </c>
      <c r="D1576" t="s">
        <v>84</v>
      </c>
      <c r="E1576" t="s">
        <v>3375</v>
      </c>
      <c r="F1576" t="s">
        <v>45</v>
      </c>
      <c r="G1576" t="s">
        <v>104</v>
      </c>
      <c r="H1576" t="s">
        <v>412</v>
      </c>
      <c r="I1576">
        <v>11.2</v>
      </c>
      <c r="J1576">
        <v>0</v>
      </c>
      <c r="K1576">
        <v>0</v>
      </c>
      <c r="L1576" t="s">
        <v>27</v>
      </c>
      <c r="M1576">
        <v>1</v>
      </c>
      <c r="N1576" t="s">
        <v>324</v>
      </c>
      <c r="O1576">
        <v>0</v>
      </c>
      <c r="P1576" t="s">
        <v>27</v>
      </c>
      <c r="Q1576">
        <v>0</v>
      </c>
      <c r="R1576">
        <v>0</v>
      </c>
      <c r="S1576">
        <v>0</v>
      </c>
      <c r="T1576">
        <v>0</v>
      </c>
      <c r="U1576" t="s">
        <v>27</v>
      </c>
      <c r="V1576">
        <f t="shared" si="24"/>
        <v>1</v>
      </c>
    </row>
    <row r="1577" spans="1:22" x14ac:dyDescent="0.3">
      <c r="A1577" s="1">
        <v>45526</v>
      </c>
      <c r="B1577" s="2">
        <v>0.53515046296296298</v>
      </c>
      <c r="C1577" t="s">
        <v>3376</v>
      </c>
      <c r="D1577" t="s">
        <v>84</v>
      </c>
      <c r="E1577" t="s">
        <v>3377</v>
      </c>
      <c r="F1577" t="s">
        <v>45</v>
      </c>
      <c r="G1577" t="s">
        <v>373</v>
      </c>
      <c r="H1577" t="s">
        <v>879</v>
      </c>
      <c r="I1577">
        <v>6.5</v>
      </c>
      <c r="J1577">
        <v>0</v>
      </c>
      <c r="K1577">
        <v>0</v>
      </c>
      <c r="L1577" t="s">
        <v>27</v>
      </c>
      <c r="M1577">
        <v>1</v>
      </c>
      <c r="N1577" t="s">
        <v>88</v>
      </c>
      <c r="O1577">
        <v>0</v>
      </c>
      <c r="P1577" t="s">
        <v>27</v>
      </c>
      <c r="Q1577">
        <v>0</v>
      </c>
      <c r="R1577">
        <v>0</v>
      </c>
      <c r="S1577">
        <v>0</v>
      </c>
      <c r="T1577">
        <v>0</v>
      </c>
      <c r="U1577" t="s">
        <v>27</v>
      </c>
      <c r="V1577">
        <f t="shared" si="24"/>
        <v>1</v>
      </c>
    </row>
    <row r="1578" spans="1:22" hidden="1" x14ac:dyDescent="0.3">
      <c r="A1578" s="1">
        <v>45465</v>
      </c>
      <c r="B1578" s="2">
        <v>0.60658564814814819</v>
      </c>
      <c r="C1578" t="s">
        <v>3378</v>
      </c>
      <c r="D1578" t="s">
        <v>84</v>
      </c>
      <c r="E1578" t="s">
        <v>3379</v>
      </c>
      <c r="F1578" t="s">
        <v>39</v>
      </c>
      <c r="G1578" t="s">
        <v>55</v>
      </c>
      <c r="H1578" t="s">
        <v>364</v>
      </c>
      <c r="I1578">
        <v>11.3</v>
      </c>
      <c r="L1578" t="s">
        <v>27</v>
      </c>
      <c r="M1578">
        <v>1</v>
      </c>
      <c r="N1578" t="s">
        <v>88</v>
      </c>
      <c r="P1578" t="s">
        <v>27</v>
      </c>
      <c r="U1578" t="s">
        <v>27</v>
      </c>
      <c r="V1578">
        <f t="shared" si="24"/>
        <v>1</v>
      </c>
    </row>
    <row r="1579" spans="1:22" hidden="1" x14ac:dyDescent="0.3">
      <c r="A1579" s="1">
        <v>45467</v>
      </c>
      <c r="B1579" s="2">
        <v>0.78354166666666669</v>
      </c>
      <c r="C1579" t="s">
        <v>3380</v>
      </c>
      <c r="D1579" t="s">
        <v>37</v>
      </c>
      <c r="E1579" t="s">
        <v>3381</v>
      </c>
      <c r="F1579" t="s">
        <v>31</v>
      </c>
      <c r="G1579" t="s">
        <v>72</v>
      </c>
      <c r="H1579" t="s">
        <v>25</v>
      </c>
      <c r="I1579">
        <v>4.5999999999999996</v>
      </c>
      <c r="J1579">
        <v>37.700000000000003</v>
      </c>
      <c r="L1579" t="s">
        <v>27</v>
      </c>
      <c r="N1579" t="s">
        <v>27</v>
      </c>
      <c r="P1579" t="s">
        <v>27</v>
      </c>
      <c r="Q1579">
        <v>2062</v>
      </c>
      <c r="R1579">
        <v>41.08</v>
      </c>
      <c r="S1579">
        <v>5</v>
      </c>
      <c r="T1579">
        <v>4.3</v>
      </c>
      <c r="U1579" t="s">
        <v>35</v>
      </c>
      <c r="V1579">
        <f t="shared" si="24"/>
        <v>0</v>
      </c>
    </row>
    <row r="1580" spans="1:22" hidden="1" x14ac:dyDescent="0.3">
      <c r="A1580" s="1">
        <v>45494</v>
      </c>
      <c r="B1580" s="2">
        <v>0.8767476851851852</v>
      </c>
      <c r="C1580" t="s">
        <v>3382</v>
      </c>
      <c r="D1580" t="s">
        <v>37</v>
      </c>
      <c r="E1580" t="s">
        <v>3383</v>
      </c>
      <c r="F1580" t="s">
        <v>39</v>
      </c>
      <c r="G1580" t="s">
        <v>46</v>
      </c>
      <c r="H1580" t="s">
        <v>292</v>
      </c>
      <c r="I1580">
        <v>9.4</v>
      </c>
      <c r="J1580">
        <v>35.5</v>
      </c>
      <c r="L1580" t="s">
        <v>27</v>
      </c>
      <c r="N1580" t="s">
        <v>27</v>
      </c>
      <c r="P1580" t="s">
        <v>27</v>
      </c>
      <c r="Q1580">
        <v>234</v>
      </c>
      <c r="R1580">
        <v>13.49</v>
      </c>
      <c r="S1580">
        <v>4.3</v>
      </c>
      <c r="T1580">
        <v>4.5999999999999996</v>
      </c>
      <c r="U1580" t="s">
        <v>35</v>
      </c>
      <c r="V1580">
        <f t="shared" si="24"/>
        <v>0</v>
      </c>
    </row>
    <row r="1581" spans="1:22" x14ac:dyDescent="0.3">
      <c r="A1581" s="1">
        <v>45296</v>
      </c>
      <c r="B1581" s="2">
        <v>0.21181712962962962</v>
      </c>
      <c r="C1581" t="s">
        <v>3384</v>
      </c>
      <c r="D1581" t="s">
        <v>37</v>
      </c>
      <c r="E1581" t="s">
        <v>3385</v>
      </c>
      <c r="F1581" t="s">
        <v>50</v>
      </c>
      <c r="G1581" t="s">
        <v>845</v>
      </c>
      <c r="H1581" t="s">
        <v>319</v>
      </c>
      <c r="I1581">
        <v>8.1</v>
      </c>
      <c r="J1581">
        <v>17.2</v>
      </c>
      <c r="K1581">
        <v>0</v>
      </c>
      <c r="L1581" t="s">
        <v>27</v>
      </c>
      <c r="M1581">
        <v>0</v>
      </c>
      <c r="N1581" t="s">
        <v>27</v>
      </c>
      <c r="O1581">
        <v>0</v>
      </c>
      <c r="P1581" t="s">
        <v>27</v>
      </c>
      <c r="Q1581">
        <v>338</v>
      </c>
      <c r="R1581">
        <v>5.58</v>
      </c>
      <c r="S1581">
        <v>4.3</v>
      </c>
      <c r="T1581">
        <v>4.8</v>
      </c>
      <c r="U1581" t="s">
        <v>138</v>
      </c>
      <c r="V1581">
        <f t="shared" si="24"/>
        <v>0</v>
      </c>
    </row>
    <row r="1582" spans="1:22" x14ac:dyDescent="0.3">
      <c r="A1582" s="1">
        <v>45441</v>
      </c>
      <c r="B1582" s="2">
        <v>0.46108796296296295</v>
      </c>
      <c r="C1582" t="s">
        <v>3386</v>
      </c>
      <c r="D1582" t="s">
        <v>37</v>
      </c>
      <c r="E1582" t="s">
        <v>3387</v>
      </c>
      <c r="F1582" t="s">
        <v>45</v>
      </c>
      <c r="G1582" t="s">
        <v>110</v>
      </c>
      <c r="H1582" t="s">
        <v>235</v>
      </c>
      <c r="I1582">
        <v>4.8</v>
      </c>
      <c r="J1582">
        <v>21.6</v>
      </c>
      <c r="K1582">
        <v>0</v>
      </c>
      <c r="L1582" t="s">
        <v>27</v>
      </c>
      <c r="M1582">
        <v>0</v>
      </c>
      <c r="N1582" t="s">
        <v>27</v>
      </c>
      <c r="O1582">
        <v>0</v>
      </c>
      <c r="P1582" t="s">
        <v>27</v>
      </c>
      <c r="Q1582">
        <v>793</v>
      </c>
      <c r="R1582">
        <v>22.98</v>
      </c>
      <c r="S1582">
        <v>4.8</v>
      </c>
      <c r="T1582">
        <v>4.3</v>
      </c>
      <c r="U1582" t="s">
        <v>35</v>
      </c>
      <c r="V1582">
        <f t="shared" si="24"/>
        <v>0</v>
      </c>
    </row>
    <row r="1583" spans="1:22" hidden="1" x14ac:dyDescent="0.3">
      <c r="A1583" s="1">
        <v>45397</v>
      </c>
      <c r="B1583" s="2">
        <v>0.82422453703703702</v>
      </c>
      <c r="C1583" t="s">
        <v>3388</v>
      </c>
      <c r="D1583" t="s">
        <v>37</v>
      </c>
      <c r="E1583" t="s">
        <v>3389</v>
      </c>
      <c r="F1583" t="s">
        <v>31</v>
      </c>
      <c r="G1583" t="s">
        <v>41</v>
      </c>
      <c r="H1583" t="s">
        <v>422</v>
      </c>
      <c r="I1583">
        <v>6.7</v>
      </c>
      <c r="J1583">
        <v>19.7</v>
      </c>
      <c r="L1583" t="s">
        <v>27</v>
      </c>
      <c r="N1583" t="s">
        <v>27</v>
      </c>
      <c r="P1583" t="s">
        <v>27</v>
      </c>
      <c r="Q1583">
        <v>203</v>
      </c>
      <c r="R1583">
        <v>37.93</v>
      </c>
      <c r="S1583">
        <v>4.3</v>
      </c>
      <c r="T1583">
        <v>4.0999999999999996</v>
      </c>
      <c r="U1583" t="s">
        <v>35</v>
      </c>
      <c r="V1583">
        <f t="shared" si="24"/>
        <v>0</v>
      </c>
    </row>
    <row r="1584" spans="1:22" hidden="1" x14ac:dyDescent="0.3">
      <c r="A1584" s="1">
        <v>45498</v>
      </c>
      <c r="B1584" s="2">
        <v>0.89516203703703701</v>
      </c>
      <c r="C1584" t="s">
        <v>3390</v>
      </c>
      <c r="D1584" t="s">
        <v>37</v>
      </c>
      <c r="E1584" t="s">
        <v>3391</v>
      </c>
      <c r="F1584" t="s">
        <v>59</v>
      </c>
      <c r="G1584" t="s">
        <v>151</v>
      </c>
      <c r="H1584" t="s">
        <v>450</v>
      </c>
      <c r="I1584">
        <v>6.7</v>
      </c>
      <c r="J1584">
        <v>34.700000000000003</v>
      </c>
      <c r="L1584" t="s">
        <v>27</v>
      </c>
      <c r="N1584" t="s">
        <v>27</v>
      </c>
      <c r="P1584" t="s">
        <v>27</v>
      </c>
      <c r="Q1584">
        <v>275</v>
      </c>
      <c r="R1584">
        <v>48.5</v>
      </c>
      <c r="S1584">
        <v>4.2</v>
      </c>
      <c r="T1584">
        <v>4.9000000000000004</v>
      </c>
      <c r="U1584" t="s">
        <v>35</v>
      </c>
      <c r="V1584">
        <f t="shared" si="24"/>
        <v>0</v>
      </c>
    </row>
    <row r="1585" spans="1:22" hidden="1" x14ac:dyDescent="0.3">
      <c r="A1585" s="1">
        <v>45524</v>
      </c>
      <c r="B1585" s="2">
        <v>0.6811342592592593</v>
      </c>
      <c r="C1585" t="s">
        <v>3392</v>
      </c>
      <c r="D1585" t="s">
        <v>84</v>
      </c>
      <c r="E1585" t="s">
        <v>3393</v>
      </c>
      <c r="F1585" t="s">
        <v>24</v>
      </c>
      <c r="G1585" t="s">
        <v>229</v>
      </c>
      <c r="H1585" t="s">
        <v>250</v>
      </c>
      <c r="I1585">
        <v>9</v>
      </c>
      <c r="L1585" t="s">
        <v>27</v>
      </c>
      <c r="M1585">
        <v>1</v>
      </c>
      <c r="N1585" t="s">
        <v>156</v>
      </c>
      <c r="P1585" t="s">
        <v>27</v>
      </c>
      <c r="U1585" t="s">
        <v>27</v>
      </c>
      <c r="V1585">
        <f t="shared" si="24"/>
        <v>1</v>
      </c>
    </row>
    <row r="1586" spans="1:22" hidden="1" x14ac:dyDescent="0.3">
      <c r="A1586" s="1">
        <v>45645</v>
      </c>
      <c r="B1586" s="2">
        <v>0.50160879629629629</v>
      </c>
      <c r="C1586" t="s">
        <v>3394</v>
      </c>
      <c r="D1586" t="s">
        <v>37</v>
      </c>
      <c r="E1586" t="s">
        <v>3395</v>
      </c>
      <c r="F1586" t="s">
        <v>39</v>
      </c>
      <c r="G1586" t="s">
        <v>353</v>
      </c>
      <c r="H1586" t="s">
        <v>236</v>
      </c>
      <c r="I1586">
        <v>10.7</v>
      </c>
      <c r="J1586">
        <v>21.6</v>
      </c>
      <c r="L1586" t="s">
        <v>27</v>
      </c>
      <c r="N1586" t="s">
        <v>27</v>
      </c>
      <c r="P1586" t="s">
        <v>27</v>
      </c>
      <c r="Q1586">
        <v>332</v>
      </c>
      <c r="R1586">
        <v>49.66</v>
      </c>
      <c r="S1586">
        <v>4.8</v>
      </c>
      <c r="T1586">
        <v>4.7</v>
      </c>
      <c r="U1586" t="s">
        <v>35</v>
      </c>
      <c r="V1586">
        <f t="shared" si="24"/>
        <v>0</v>
      </c>
    </row>
    <row r="1587" spans="1:22" hidden="1" x14ac:dyDescent="0.3">
      <c r="A1587" s="1">
        <v>45600</v>
      </c>
      <c r="B1587" s="2">
        <v>0.66306712962962966</v>
      </c>
      <c r="C1587" t="s">
        <v>3396</v>
      </c>
      <c r="D1587" t="s">
        <v>84</v>
      </c>
      <c r="E1587" t="s">
        <v>3397</v>
      </c>
      <c r="F1587" t="s">
        <v>39</v>
      </c>
      <c r="G1587" t="s">
        <v>450</v>
      </c>
      <c r="H1587" t="s">
        <v>137</v>
      </c>
      <c r="I1587">
        <v>6.5</v>
      </c>
      <c r="L1587" t="s">
        <v>27</v>
      </c>
      <c r="M1587">
        <v>1</v>
      </c>
      <c r="N1587" t="s">
        <v>156</v>
      </c>
      <c r="P1587" t="s">
        <v>27</v>
      </c>
      <c r="U1587" t="s">
        <v>27</v>
      </c>
      <c r="V1587">
        <f t="shared" si="24"/>
        <v>1</v>
      </c>
    </row>
    <row r="1588" spans="1:22" hidden="1" x14ac:dyDescent="0.3">
      <c r="A1588" s="1">
        <v>45526</v>
      </c>
      <c r="B1588" s="2">
        <v>0.721099537037037</v>
      </c>
      <c r="C1588" t="s">
        <v>3398</v>
      </c>
      <c r="D1588" t="s">
        <v>29</v>
      </c>
      <c r="E1588" t="s">
        <v>3399</v>
      </c>
      <c r="F1588" t="s">
        <v>135</v>
      </c>
      <c r="G1588" t="s">
        <v>286</v>
      </c>
      <c r="H1588" t="s">
        <v>539</v>
      </c>
      <c r="I1588">
        <v>7.7</v>
      </c>
      <c r="J1588">
        <v>28.6</v>
      </c>
      <c r="L1588" t="s">
        <v>27</v>
      </c>
      <c r="N1588" t="s">
        <v>27</v>
      </c>
      <c r="O1588">
        <v>1</v>
      </c>
      <c r="P1588" t="s">
        <v>34</v>
      </c>
      <c r="Q1588">
        <v>144</v>
      </c>
      <c r="R1588">
        <v>9.6</v>
      </c>
      <c r="U1588" t="s">
        <v>75</v>
      </c>
      <c r="V1588">
        <f t="shared" si="24"/>
        <v>0</v>
      </c>
    </row>
    <row r="1589" spans="1:22" hidden="1" x14ac:dyDescent="0.3">
      <c r="A1589" s="1">
        <v>45426</v>
      </c>
      <c r="B1589" s="2">
        <v>0.54129629629629628</v>
      </c>
      <c r="C1589" t="s">
        <v>3400</v>
      </c>
      <c r="D1589" t="s">
        <v>107</v>
      </c>
      <c r="E1589" t="s">
        <v>3401</v>
      </c>
      <c r="F1589" t="s">
        <v>59</v>
      </c>
      <c r="G1589" t="s">
        <v>652</v>
      </c>
      <c r="H1589" t="s">
        <v>197</v>
      </c>
      <c r="I1589">
        <v>18.8</v>
      </c>
      <c r="K1589">
        <v>1</v>
      </c>
      <c r="L1589" t="s">
        <v>111</v>
      </c>
      <c r="N1589" t="s">
        <v>27</v>
      </c>
      <c r="P1589" t="s">
        <v>27</v>
      </c>
      <c r="U1589" t="s">
        <v>27</v>
      </c>
      <c r="V1589">
        <f t="shared" si="24"/>
        <v>1</v>
      </c>
    </row>
    <row r="1590" spans="1:22" x14ac:dyDescent="0.3">
      <c r="A1590" s="1">
        <v>45399</v>
      </c>
      <c r="B1590" s="2">
        <v>0.29864583333333333</v>
      </c>
      <c r="C1590" t="s">
        <v>3402</v>
      </c>
      <c r="D1590" t="s">
        <v>37</v>
      </c>
      <c r="E1590" t="s">
        <v>3403</v>
      </c>
      <c r="F1590" t="s">
        <v>50</v>
      </c>
      <c r="G1590" t="s">
        <v>399</v>
      </c>
      <c r="H1590" t="s">
        <v>394</v>
      </c>
      <c r="I1590">
        <v>8.9</v>
      </c>
      <c r="J1590">
        <v>25.4</v>
      </c>
      <c r="K1590">
        <v>0</v>
      </c>
      <c r="L1590" t="s">
        <v>27</v>
      </c>
      <c r="M1590">
        <v>0</v>
      </c>
      <c r="N1590" t="s">
        <v>27</v>
      </c>
      <c r="O1590">
        <v>0</v>
      </c>
      <c r="P1590" t="s">
        <v>27</v>
      </c>
      <c r="Q1590">
        <v>321</v>
      </c>
      <c r="R1590">
        <v>26.73</v>
      </c>
      <c r="S1590">
        <v>3.9</v>
      </c>
      <c r="T1590">
        <v>4.3</v>
      </c>
      <c r="U1590" t="s">
        <v>35</v>
      </c>
      <c r="V1590">
        <f t="shared" si="24"/>
        <v>0</v>
      </c>
    </row>
    <row r="1591" spans="1:22" x14ac:dyDescent="0.3">
      <c r="A1591" s="1">
        <v>45349</v>
      </c>
      <c r="B1591" s="2">
        <v>0.5189583333333333</v>
      </c>
      <c r="C1591" t="s">
        <v>3404</v>
      </c>
      <c r="D1591" t="s">
        <v>37</v>
      </c>
      <c r="E1591" t="s">
        <v>3405</v>
      </c>
      <c r="F1591" t="s">
        <v>45</v>
      </c>
      <c r="G1591" t="s">
        <v>677</v>
      </c>
      <c r="H1591" t="s">
        <v>577</v>
      </c>
      <c r="I1591">
        <v>8.1</v>
      </c>
      <c r="J1591">
        <v>20.6</v>
      </c>
      <c r="K1591">
        <v>0</v>
      </c>
      <c r="L1591" t="s">
        <v>27</v>
      </c>
      <c r="M1591">
        <v>0</v>
      </c>
      <c r="N1591" t="s">
        <v>27</v>
      </c>
      <c r="O1591">
        <v>0</v>
      </c>
      <c r="P1591" t="s">
        <v>27</v>
      </c>
      <c r="Q1591">
        <v>147</v>
      </c>
      <c r="R1591">
        <v>19.95</v>
      </c>
      <c r="S1591">
        <v>4.4000000000000004</v>
      </c>
      <c r="T1591">
        <v>4.9000000000000004</v>
      </c>
      <c r="U1591" t="s">
        <v>35</v>
      </c>
      <c r="V1591">
        <f t="shared" si="24"/>
        <v>0</v>
      </c>
    </row>
    <row r="1592" spans="1:22" hidden="1" x14ac:dyDescent="0.3">
      <c r="A1592" s="1">
        <v>45320</v>
      </c>
      <c r="B1592" s="2">
        <v>0.72703703703703704</v>
      </c>
      <c r="C1592" t="s">
        <v>3406</v>
      </c>
      <c r="D1592" t="s">
        <v>37</v>
      </c>
      <c r="E1592" t="s">
        <v>3407</v>
      </c>
      <c r="F1592" t="s">
        <v>39</v>
      </c>
      <c r="G1592" t="s">
        <v>370</v>
      </c>
      <c r="H1592" t="s">
        <v>378</v>
      </c>
      <c r="I1592">
        <v>2.7</v>
      </c>
      <c r="J1592">
        <v>16.5</v>
      </c>
      <c r="L1592" t="s">
        <v>27</v>
      </c>
      <c r="N1592" t="s">
        <v>27</v>
      </c>
      <c r="P1592" t="s">
        <v>27</v>
      </c>
      <c r="Q1592">
        <v>202</v>
      </c>
      <c r="R1592">
        <v>48.25</v>
      </c>
      <c r="S1592">
        <v>4</v>
      </c>
      <c r="T1592">
        <v>4.3</v>
      </c>
      <c r="U1592" t="s">
        <v>42</v>
      </c>
      <c r="V1592">
        <f t="shared" si="24"/>
        <v>0</v>
      </c>
    </row>
    <row r="1593" spans="1:22" x14ac:dyDescent="0.3">
      <c r="A1593" s="1">
        <v>45354</v>
      </c>
      <c r="B1593" s="2">
        <v>0.87820601851851854</v>
      </c>
      <c r="C1593" t="s">
        <v>3408</v>
      </c>
      <c r="D1593" t="s">
        <v>37</v>
      </c>
      <c r="E1593" t="s">
        <v>3409</v>
      </c>
      <c r="F1593" t="s">
        <v>45</v>
      </c>
      <c r="G1593" t="s">
        <v>726</v>
      </c>
      <c r="H1593" t="s">
        <v>353</v>
      </c>
      <c r="I1593">
        <v>8.6</v>
      </c>
      <c r="J1593">
        <v>41</v>
      </c>
      <c r="K1593">
        <v>0</v>
      </c>
      <c r="L1593" t="s">
        <v>27</v>
      </c>
      <c r="M1593">
        <v>0</v>
      </c>
      <c r="N1593" t="s">
        <v>27</v>
      </c>
      <c r="O1593">
        <v>0</v>
      </c>
      <c r="P1593" t="s">
        <v>27</v>
      </c>
      <c r="Q1593">
        <v>1080</v>
      </c>
      <c r="R1593">
        <v>9.1</v>
      </c>
      <c r="S1593">
        <v>3.9</v>
      </c>
      <c r="T1593">
        <v>3.8</v>
      </c>
      <c r="U1593" t="s">
        <v>98</v>
      </c>
      <c r="V1593">
        <f t="shared" si="24"/>
        <v>0</v>
      </c>
    </row>
    <row r="1594" spans="1:22" hidden="1" x14ac:dyDescent="0.3">
      <c r="A1594" s="1">
        <v>45530</v>
      </c>
      <c r="B1594" s="2">
        <v>0.34413194444444445</v>
      </c>
      <c r="C1594" t="s">
        <v>3410</v>
      </c>
      <c r="D1594" t="s">
        <v>107</v>
      </c>
      <c r="E1594" t="s">
        <v>3411</v>
      </c>
      <c r="F1594" t="s">
        <v>31</v>
      </c>
      <c r="G1594" t="s">
        <v>378</v>
      </c>
      <c r="H1594" t="s">
        <v>949</v>
      </c>
      <c r="I1594">
        <v>5.5</v>
      </c>
      <c r="K1594">
        <v>1</v>
      </c>
      <c r="L1594" t="s">
        <v>211</v>
      </c>
      <c r="N1594" t="s">
        <v>27</v>
      </c>
      <c r="P1594" t="s">
        <v>27</v>
      </c>
      <c r="U1594" t="s">
        <v>27</v>
      </c>
      <c r="V1594">
        <f t="shared" si="24"/>
        <v>1</v>
      </c>
    </row>
    <row r="1595" spans="1:22" hidden="1" x14ac:dyDescent="0.3">
      <c r="A1595" s="1">
        <v>45476</v>
      </c>
      <c r="B1595" s="2">
        <v>0.72232638888888889</v>
      </c>
      <c r="C1595" t="s">
        <v>3412</v>
      </c>
      <c r="D1595" t="s">
        <v>37</v>
      </c>
      <c r="E1595" t="s">
        <v>3413</v>
      </c>
      <c r="F1595" t="s">
        <v>31</v>
      </c>
      <c r="G1595" t="s">
        <v>155</v>
      </c>
      <c r="H1595" t="s">
        <v>129</v>
      </c>
      <c r="I1595">
        <v>9.1</v>
      </c>
      <c r="J1595">
        <v>16.600000000000001</v>
      </c>
      <c r="L1595" t="s">
        <v>27</v>
      </c>
      <c r="N1595" t="s">
        <v>27</v>
      </c>
      <c r="P1595" t="s">
        <v>27</v>
      </c>
      <c r="Q1595">
        <v>293</v>
      </c>
      <c r="R1595">
        <v>48.82</v>
      </c>
      <c r="S1595">
        <v>4.5999999999999996</v>
      </c>
      <c r="T1595">
        <v>4.5</v>
      </c>
      <c r="U1595" t="s">
        <v>35</v>
      </c>
      <c r="V1595">
        <f t="shared" si="24"/>
        <v>0</v>
      </c>
    </row>
    <row r="1596" spans="1:22" hidden="1" x14ac:dyDescent="0.3">
      <c r="A1596" s="1">
        <v>45616</v>
      </c>
      <c r="B1596" s="2">
        <v>0.49614583333333334</v>
      </c>
      <c r="C1596" t="s">
        <v>3414</v>
      </c>
      <c r="D1596" t="s">
        <v>84</v>
      </c>
      <c r="E1596" t="s">
        <v>3415</v>
      </c>
      <c r="F1596" t="s">
        <v>39</v>
      </c>
      <c r="G1596" t="s">
        <v>254</v>
      </c>
      <c r="H1596" t="s">
        <v>614</v>
      </c>
      <c r="I1596">
        <v>7.9</v>
      </c>
      <c r="L1596" t="s">
        <v>27</v>
      </c>
      <c r="M1596">
        <v>1</v>
      </c>
      <c r="N1596" t="s">
        <v>88</v>
      </c>
      <c r="P1596" t="s">
        <v>27</v>
      </c>
      <c r="U1596" t="s">
        <v>27</v>
      </c>
      <c r="V1596">
        <f t="shared" si="24"/>
        <v>1</v>
      </c>
    </row>
    <row r="1597" spans="1:22" hidden="1" x14ac:dyDescent="0.3">
      <c r="A1597" s="1">
        <v>45298</v>
      </c>
      <c r="B1597" s="2">
        <v>0.51043981481481482</v>
      </c>
      <c r="C1597" t="s">
        <v>3416</v>
      </c>
      <c r="D1597" t="s">
        <v>37</v>
      </c>
      <c r="E1597" t="s">
        <v>3417</v>
      </c>
      <c r="F1597" t="s">
        <v>39</v>
      </c>
      <c r="G1597" t="s">
        <v>450</v>
      </c>
      <c r="H1597" t="s">
        <v>64</v>
      </c>
      <c r="I1597">
        <v>4.8</v>
      </c>
      <c r="J1597">
        <v>33.9</v>
      </c>
      <c r="L1597" t="s">
        <v>27</v>
      </c>
      <c r="N1597" t="s">
        <v>27</v>
      </c>
      <c r="P1597" t="s">
        <v>27</v>
      </c>
      <c r="Q1597">
        <v>222</v>
      </c>
      <c r="R1597">
        <v>20.350000000000001</v>
      </c>
      <c r="S1597">
        <v>3.9</v>
      </c>
      <c r="T1597">
        <v>4.5</v>
      </c>
      <c r="U1597" t="s">
        <v>138</v>
      </c>
      <c r="V1597">
        <f t="shared" si="24"/>
        <v>0</v>
      </c>
    </row>
    <row r="1598" spans="1:22" hidden="1" x14ac:dyDescent="0.3">
      <c r="A1598" s="1">
        <v>45463</v>
      </c>
      <c r="B1598" s="2">
        <v>0.40008101851851852</v>
      </c>
      <c r="C1598" t="s">
        <v>3418</v>
      </c>
      <c r="D1598" t="s">
        <v>84</v>
      </c>
      <c r="E1598" t="s">
        <v>3419</v>
      </c>
      <c r="F1598" t="s">
        <v>39</v>
      </c>
      <c r="G1598" t="s">
        <v>641</v>
      </c>
      <c r="H1598" t="s">
        <v>373</v>
      </c>
      <c r="I1598">
        <v>11.8</v>
      </c>
      <c r="L1598" t="s">
        <v>27</v>
      </c>
      <c r="M1598">
        <v>1</v>
      </c>
      <c r="N1598" t="s">
        <v>105</v>
      </c>
      <c r="P1598" t="s">
        <v>27</v>
      </c>
      <c r="U1598" t="s">
        <v>27</v>
      </c>
      <c r="V1598">
        <f t="shared" si="24"/>
        <v>1</v>
      </c>
    </row>
    <row r="1599" spans="1:22" hidden="1" x14ac:dyDescent="0.3">
      <c r="A1599" s="1">
        <v>45409</v>
      </c>
      <c r="B1599" s="2">
        <v>0.67623842592592598</v>
      </c>
      <c r="C1599" t="s">
        <v>3420</v>
      </c>
      <c r="D1599" t="s">
        <v>37</v>
      </c>
      <c r="E1599" t="s">
        <v>3421</v>
      </c>
      <c r="F1599" t="s">
        <v>31</v>
      </c>
      <c r="G1599" t="s">
        <v>254</v>
      </c>
      <c r="H1599" t="s">
        <v>277</v>
      </c>
      <c r="I1599">
        <v>5.4</v>
      </c>
      <c r="J1599">
        <v>35</v>
      </c>
      <c r="L1599" t="s">
        <v>27</v>
      </c>
      <c r="N1599" t="s">
        <v>27</v>
      </c>
      <c r="P1599" t="s">
        <v>27</v>
      </c>
      <c r="Q1599">
        <v>117</v>
      </c>
      <c r="R1599">
        <v>24.42</v>
      </c>
      <c r="S1599">
        <v>5</v>
      </c>
      <c r="T1599">
        <v>4.8</v>
      </c>
      <c r="U1599" t="s">
        <v>42</v>
      </c>
      <c r="V1599">
        <f t="shared" si="24"/>
        <v>0</v>
      </c>
    </row>
    <row r="1600" spans="1:22" hidden="1" x14ac:dyDescent="0.3">
      <c r="A1600" s="1">
        <v>45609</v>
      </c>
      <c r="B1600" s="2">
        <v>0.68072916666666672</v>
      </c>
      <c r="C1600" t="s">
        <v>3422</v>
      </c>
      <c r="D1600" t="s">
        <v>37</v>
      </c>
      <c r="E1600" t="s">
        <v>3423</v>
      </c>
      <c r="F1600" t="s">
        <v>59</v>
      </c>
      <c r="G1600" t="s">
        <v>173</v>
      </c>
      <c r="H1600" t="s">
        <v>32</v>
      </c>
      <c r="I1600">
        <v>5.9</v>
      </c>
      <c r="J1600">
        <v>20.100000000000001</v>
      </c>
      <c r="L1600" t="s">
        <v>27</v>
      </c>
      <c r="N1600" t="s">
        <v>27</v>
      </c>
      <c r="P1600" t="s">
        <v>27</v>
      </c>
      <c r="Q1600">
        <v>369</v>
      </c>
      <c r="R1600">
        <v>3.36</v>
      </c>
      <c r="S1600">
        <v>4.3</v>
      </c>
      <c r="T1600">
        <v>5</v>
      </c>
      <c r="U1600" t="s">
        <v>42</v>
      </c>
      <c r="V1600">
        <f t="shared" si="24"/>
        <v>0</v>
      </c>
    </row>
    <row r="1601" spans="1:22" hidden="1" x14ac:dyDescent="0.3">
      <c r="A1601" s="1">
        <v>45423</v>
      </c>
      <c r="B1601" s="2">
        <v>0.69690972222222225</v>
      </c>
      <c r="C1601" t="s">
        <v>3424</v>
      </c>
      <c r="D1601" t="s">
        <v>37</v>
      </c>
      <c r="E1601" t="s">
        <v>3425</v>
      </c>
      <c r="F1601" t="s">
        <v>39</v>
      </c>
      <c r="G1601" t="s">
        <v>201</v>
      </c>
      <c r="H1601" t="s">
        <v>86</v>
      </c>
      <c r="I1601">
        <v>14.9</v>
      </c>
      <c r="J1601">
        <v>16</v>
      </c>
      <c r="L1601" t="s">
        <v>27</v>
      </c>
      <c r="N1601" t="s">
        <v>27</v>
      </c>
      <c r="P1601" t="s">
        <v>27</v>
      </c>
      <c r="Q1601">
        <v>392</v>
      </c>
      <c r="R1601">
        <v>49.29</v>
      </c>
      <c r="S1601">
        <v>4.2</v>
      </c>
      <c r="T1601">
        <v>4.9000000000000004</v>
      </c>
      <c r="U1601" t="s">
        <v>75</v>
      </c>
      <c r="V1601">
        <f t="shared" si="24"/>
        <v>0</v>
      </c>
    </row>
    <row r="1602" spans="1:22" hidden="1" x14ac:dyDescent="0.3">
      <c r="A1602" s="1">
        <v>45313</v>
      </c>
      <c r="B1602" s="2">
        <v>0.91082175925925923</v>
      </c>
      <c r="C1602" t="s">
        <v>3426</v>
      </c>
      <c r="D1602" t="s">
        <v>37</v>
      </c>
      <c r="E1602" t="s">
        <v>3427</v>
      </c>
      <c r="F1602" t="s">
        <v>59</v>
      </c>
      <c r="G1602" t="s">
        <v>577</v>
      </c>
      <c r="H1602" t="s">
        <v>118</v>
      </c>
      <c r="I1602">
        <v>5.2</v>
      </c>
      <c r="J1602">
        <v>35.799999999999997</v>
      </c>
      <c r="L1602" t="s">
        <v>27</v>
      </c>
      <c r="N1602" t="s">
        <v>27</v>
      </c>
      <c r="P1602" t="s">
        <v>27</v>
      </c>
      <c r="Q1602">
        <v>560</v>
      </c>
      <c r="R1602">
        <v>3.03</v>
      </c>
      <c r="S1602">
        <v>4.8</v>
      </c>
      <c r="T1602">
        <v>4.3</v>
      </c>
      <c r="U1602" t="s">
        <v>35</v>
      </c>
      <c r="V1602">
        <f t="shared" ref="V1602:V1665" si="25">SUM(K1602,M1602)</f>
        <v>0</v>
      </c>
    </row>
    <row r="1603" spans="1:22" hidden="1" x14ac:dyDescent="0.3">
      <c r="A1603" s="1">
        <v>45549</v>
      </c>
      <c r="B1603" s="2">
        <v>0.37228009259259259</v>
      </c>
      <c r="C1603" t="s">
        <v>3428</v>
      </c>
      <c r="D1603" t="s">
        <v>37</v>
      </c>
      <c r="E1603" t="s">
        <v>3429</v>
      </c>
      <c r="F1603" t="s">
        <v>39</v>
      </c>
      <c r="G1603" t="s">
        <v>114</v>
      </c>
      <c r="H1603" t="s">
        <v>46</v>
      </c>
      <c r="I1603">
        <v>9.6</v>
      </c>
      <c r="J1603">
        <v>27.8</v>
      </c>
      <c r="L1603" t="s">
        <v>27</v>
      </c>
      <c r="N1603" t="s">
        <v>27</v>
      </c>
      <c r="P1603" t="s">
        <v>27</v>
      </c>
      <c r="Q1603">
        <v>557</v>
      </c>
      <c r="R1603">
        <v>11.18</v>
      </c>
      <c r="S1603">
        <v>4.2</v>
      </c>
      <c r="T1603">
        <v>4.4000000000000004</v>
      </c>
      <c r="U1603" t="s">
        <v>35</v>
      </c>
      <c r="V1603">
        <f t="shared" si="25"/>
        <v>0</v>
      </c>
    </row>
    <row r="1604" spans="1:22" hidden="1" x14ac:dyDescent="0.3">
      <c r="A1604" s="1">
        <v>45429</v>
      </c>
      <c r="B1604" s="2">
        <v>0.69418981481481479</v>
      </c>
      <c r="C1604" t="s">
        <v>3430</v>
      </c>
      <c r="D1604" t="s">
        <v>37</v>
      </c>
      <c r="E1604" t="s">
        <v>3431</v>
      </c>
      <c r="F1604" t="s">
        <v>39</v>
      </c>
      <c r="G1604" t="s">
        <v>184</v>
      </c>
      <c r="H1604" t="s">
        <v>129</v>
      </c>
      <c r="I1604">
        <v>4.4000000000000004</v>
      </c>
      <c r="J1604">
        <v>40.299999999999997</v>
      </c>
      <c r="L1604" t="s">
        <v>27</v>
      </c>
      <c r="N1604" t="s">
        <v>27</v>
      </c>
      <c r="P1604" t="s">
        <v>27</v>
      </c>
      <c r="Q1604">
        <v>233</v>
      </c>
      <c r="R1604">
        <v>27.38</v>
      </c>
      <c r="S1604">
        <v>4.3</v>
      </c>
      <c r="T1604">
        <v>4.5999999999999996</v>
      </c>
      <c r="U1604" t="s">
        <v>98</v>
      </c>
      <c r="V1604">
        <f t="shared" si="25"/>
        <v>0</v>
      </c>
    </row>
    <row r="1605" spans="1:22" hidden="1" x14ac:dyDescent="0.3">
      <c r="A1605" s="1">
        <v>45376</v>
      </c>
      <c r="B1605" s="2">
        <v>0.80707175925925922</v>
      </c>
      <c r="C1605" t="s">
        <v>3432</v>
      </c>
      <c r="D1605" t="s">
        <v>37</v>
      </c>
      <c r="E1605" t="s">
        <v>3433</v>
      </c>
      <c r="F1605" t="s">
        <v>31</v>
      </c>
      <c r="G1605" t="s">
        <v>47</v>
      </c>
      <c r="H1605" t="s">
        <v>250</v>
      </c>
      <c r="I1605">
        <v>10.1</v>
      </c>
      <c r="J1605">
        <v>23.1</v>
      </c>
      <c r="L1605" t="s">
        <v>27</v>
      </c>
      <c r="N1605" t="s">
        <v>27</v>
      </c>
      <c r="P1605" t="s">
        <v>27</v>
      </c>
      <c r="Q1605">
        <v>127</v>
      </c>
      <c r="R1605">
        <v>7.91</v>
      </c>
      <c r="S1605">
        <v>3.4</v>
      </c>
      <c r="T1605">
        <v>3.9</v>
      </c>
      <c r="U1605" t="s">
        <v>42</v>
      </c>
      <c r="V1605">
        <f t="shared" si="25"/>
        <v>0</v>
      </c>
    </row>
    <row r="1606" spans="1:22" hidden="1" x14ac:dyDescent="0.3">
      <c r="A1606" s="1">
        <v>45472</v>
      </c>
      <c r="B1606" s="2">
        <v>0.27685185185185185</v>
      </c>
      <c r="C1606" t="s">
        <v>3434</v>
      </c>
      <c r="D1606" t="s">
        <v>37</v>
      </c>
      <c r="E1606" t="s">
        <v>3435</v>
      </c>
      <c r="F1606" t="s">
        <v>31</v>
      </c>
      <c r="G1606" t="s">
        <v>173</v>
      </c>
      <c r="H1606" t="s">
        <v>569</v>
      </c>
      <c r="I1606">
        <v>14.2</v>
      </c>
      <c r="J1606">
        <v>16.2</v>
      </c>
      <c r="L1606" t="s">
        <v>27</v>
      </c>
      <c r="N1606" t="s">
        <v>27</v>
      </c>
      <c r="P1606" t="s">
        <v>27</v>
      </c>
      <c r="Q1606">
        <v>164</v>
      </c>
      <c r="R1606">
        <v>6.18</v>
      </c>
      <c r="S1606">
        <v>4.5</v>
      </c>
      <c r="T1606">
        <v>3.8</v>
      </c>
      <c r="U1606" t="s">
        <v>75</v>
      </c>
      <c r="V1606">
        <f t="shared" si="25"/>
        <v>0</v>
      </c>
    </row>
    <row r="1607" spans="1:22" x14ac:dyDescent="0.3">
      <c r="A1607" s="1">
        <v>45302</v>
      </c>
      <c r="B1607" s="2">
        <v>0.86982638888888886</v>
      </c>
      <c r="C1607" t="s">
        <v>3436</v>
      </c>
      <c r="D1607" t="s">
        <v>84</v>
      </c>
      <c r="E1607" t="s">
        <v>3437</v>
      </c>
      <c r="F1607" t="s">
        <v>50</v>
      </c>
      <c r="G1607" t="s">
        <v>122</v>
      </c>
      <c r="H1607" t="s">
        <v>480</v>
      </c>
      <c r="I1607">
        <v>10.4</v>
      </c>
      <c r="J1607">
        <v>0</v>
      </c>
      <c r="K1607">
        <v>0</v>
      </c>
      <c r="L1607" t="s">
        <v>27</v>
      </c>
      <c r="M1607">
        <v>1</v>
      </c>
      <c r="N1607" t="s">
        <v>324</v>
      </c>
      <c r="O1607">
        <v>0</v>
      </c>
      <c r="P1607" t="s">
        <v>27</v>
      </c>
      <c r="Q1607">
        <v>0</v>
      </c>
      <c r="R1607">
        <v>0</v>
      </c>
      <c r="S1607">
        <v>0</v>
      </c>
      <c r="T1607">
        <v>0</v>
      </c>
      <c r="U1607" t="s">
        <v>27</v>
      </c>
      <c r="V1607">
        <f t="shared" si="25"/>
        <v>1</v>
      </c>
    </row>
    <row r="1608" spans="1:22" hidden="1" x14ac:dyDescent="0.3">
      <c r="A1608" s="1">
        <v>45418</v>
      </c>
      <c r="B1608" s="2">
        <v>0.44960648148148147</v>
      </c>
      <c r="C1608" t="s">
        <v>3438</v>
      </c>
      <c r="D1608" t="s">
        <v>22</v>
      </c>
      <c r="E1608" t="s">
        <v>3439</v>
      </c>
      <c r="F1608" t="s">
        <v>24</v>
      </c>
      <c r="G1608" t="s">
        <v>353</v>
      </c>
      <c r="H1608" t="s">
        <v>141</v>
      </c>
      <c r="L1608" t="s">
        <v>27</v>
      </c>
      <c r="N1608" t="s">
        <v>27</v>
      </c>
      <c r="P1608" t="s">
        <v>27</v>
      </c>
      <c r="U1608" t="s">
        <v>27</v>
      </c>
      <c r="V1608">
        <f t="shared" si="25"/>
        <v>0</v>
      </c>
    </row>
    <row r="1609" spans="1:22" x14ac:dyDescent="0.3">
      <c r="A1609" s="1">
        <v>45648</v>
      </c>
      <c r="B1609" s="2">
        <v>0.32901620370370371</v>
      </c>
      <c r="C1609" t="s">
        <v>3440</v>
      </c>
      <c r="D1609" t="s">
        <v>37</v>
      </c>
      <c r="E1609" t="s">
        <v>3441</v>
      </c>
      <c r="F1609" t="s">
        <v>50</v>
      </c>
      <c r="G1609" t="s">
        <v>485</v>
      </c>
      <c r="H1609" t="s">
        <v>148</v>
      </c>
      <c r="I1609">
        <v>4.9000000000000004</v>
      </c>
      <c r="J1609">
        <v>33.4</v>
      </c>
      <c r="K1609">
        <v>0</v>
      </c>
      <c r="L1609" t="s">
        <v>27</v>
      </c>
      <c r="M1609">
        <v>0</v>
      </c>
      <c r="N1609" t="s">
        <v>27</v>
      </c>
      <c r="O1609">
        <v>0</v>
      </c>
      <c r="P1609" t="s">
        <v>27</v>
      </c>
      <c r="Q1609">
        <v>114</v>
      </c>
      <c r="R1609">
        <v>9.74</v>
      </c>
      <c r="S1609">
        <v>3.5</v>
      </c>
      <c r="T1609">
        <v>3.6</v>
      </c>
      <c r="U1609" t="s">
        <v>98</v>
      </c>
      <c r="V1609">
        <f t="shared" si="25"/>
        <v>0</v>
      </c>
    </row>
    <row r="1610" spans="1:22" x14ac:dyDescent="0.3">
      <c r="A1610" s="1">
        <v>45522</v>
      </c>
      <c r="B1610" s="2">
        <v>0.38765046296296296</v>
      </c>
      <c r="C1610" t="s">
        <v>3442</v>
      </c>
      <c r="D1610" t="s">
        <v>22</v>
      </c>
      <c r="E1610" t="s">
        <v>3443</v>
      </c>
      <c r="F1610" t="s">
        <v>45</v>
      </c>
      <c r="G1610" t="s">
        <v>473</v>
      </c>
      <c r="H1610" t="s">
        <v>121</v>
      </c>
      <c r="I1610">
        <v>0</v>
      </c>
      <c r="J1610">
        <v>0</v>
      </c>
      <c r="K1610">
        <v>0</v>
      </c>
      <c r="L1610" t="s">
        <v>27</v>
      </c>
      <c r="M1610">
        <v>0</v>
      </c>
      <c r="N1610" t="s">
        <v>27</v>
      </c>
      <c r="O1610">
        <v>0</v>
      </c>
      <c r="P1610" t="s">
        <v>27</v>
      </c>
      <c r="Q1610">
        <v>0</v>
      </c>
      <c r="R1610">
        <v>0</v>
      </c>
      <c r="S1610">
        <v>0</v>
      </c>
      <c r="T1610">
        <v>0</v>
      </c>
      <c r="U1610" t="s">
        <v>27</v>
      </c>
      <c r="V1610">
        <f t="shared" si="25"/>
        <v>0</v>
      </c>
    </row>
    <row r="1611" spans="1:22" hidden="1" x14ac:dyDescent="0.3">
      <c r="A1611" s="1">
        <v>45296</v>
      </c>
      <c r="B1611" s="2">
        <v>0.2038773148148148</v>
      </c>
      <c r="C1611" t="s">
        <v>3444</v>
      </c>
      <c r="D1611" t="s">
        <v>37</v>
      </c>
      <c r="E1611" t="s">
        <v>3445</v>
      </c>
      <c r="F1611" t="s">
        <v>59</v>
      </c>
      <c r="G1611" t="s">
        <v>132</v>
      </c>
      <c r="H1611" t="s">
        <v>845</v>
      </c>
      <c r="I1611">
        <v>7.8</v>
      </c>
      <c r="J1611">
        <v>37.1</v>
      </c>
      <c r="L1611" t="s">
        <v>27</v>
      </c>
      <c r="N1611" t="s">
        <v>27</v>
      </c>
      <c r="P1611" t="s">
        <v>27</v>
      </c>
      <c r="Q1611">
        <v>343</v>
      </c>
      <c r="R1611">
        <v>17.579999999999998</v>
      </c>
      <c r="S1611">
        <v>3.8</v>
      </c>
      <c r="T1611">
        <v>4.2</v>
      </c>
      <c r="U1611" t="s">
        <v>75</v>
      </c>
      <c r="V1611">
        <f t="shared" si="25"/>
        <v>0</v>
      </c>
    </row>
    <row r="1612" spans="1:22" hidden="1" x14ac:dyDescent="0.3">
      <c r="A1612" s="1">
        <v>45379</v>
      </c>
      <c r="B1612" s="2">
        <v>0.70134259259259257</v>
      </c>
      <c r="C1612" t="s">
        <v>3446</v>
      </c>
      <c r="D1612" t="s">
        <v>37</v>
      </c>
      <c r="E1612" t="s">
        <v>3447</v>
      </c>
      <c r="F1612" t="s">
        <v>24</v>
      </c>
      <c r="G1612" t="s">
        <v>132</v>
      </c>
      <c r="H1612" t="s">
        <v>56</v>
      </c>
      <c r="I1612">
        <v>9</v>
      </c>
      <c r="J1612">
        <v>35.1</v>
      </c>
      <c r="L1612" t="s">
        <v>27</v>
      </c>
      <c r="N1612" t="s">
        <v>27</v>
      </c>
      <c r="P1612" t="s">
        <v>27</v>
      </c>
      <c r="Q1612">
        <v>711</v>
      </c>
      <c r="R1612">
        <v>11.11</v>
      </c>
      <c r="S1612">
        <v>4.2</v>
      </c>
      <c r="T1612">
        <v>4.4000000000000004</v>
      </c>
      <c r="U1612" t="s">
        <v>75</v>
      </c>
      <c r="V1612">
        <f t="shared" si="25"/>
        <v>0</v>
      </c>
    </row>
    <row r="1613" spans="1:22" x14ac:dyDescent="0.3">
      <c r="A1613" s="1">
        <v>45428</v>
      </c>
      <c r="B1613" s="2">
        <v>0.63342592592592595</v>
      </c>
      <c r="C1613" t="s">
        <v>3448</v>
      </c>
      <c r="D1613" t="s">
        <v>84</v>
      </c>
      <c r="E1613" t="s">
        <v>3449</v>
      </c>
      <c r="F1613" t="s">
        <v>50</v>
      </c>
      <c r="G1613" t="s">
        <v>236</v>
      </c>
      <c r="H1613" t="s">
        <v>572</v>
      </c>
      <c r="I1613">
        <v>11.2</v>
      </c>
      <c r="J1613">
        <v>0</v>
      </c>
      <c r="K1613">
        <v>0</v>
      </c>
      <c r="L1613" t="s">
        <v>27</v>
      </c>
      <c r="M1613">
        <v>1</v>
      </c>
      <c r="N1613" t="s">
        <v>324</v>
      </c>
      <c r="O1613">
        <v>0</v>
      </c>
      <c r="P1613" t="s">
        <v>27</v>
      </c>
      <c r="Q1613">
        <v>0</v>
      </c>
      <c r="R1613">
        <v>0</v>
      </c>
      <c r="S1613">
        <v>0</v>
      </c>
      <c r="T1613">
        <v>0</v>
      </c>
      <c r="U1613" t="s">
        <v>27</v>
      </c>
      <c r="V1613">
        <f t="shared" si="25"/>
        <v>1</v>
      </c>
    </row>
    <row r="1614" spans="1:22" hidden="1" x14ac:dyDescent="0.3">
      <c r="A1614" s="1">
        <v>45542</v>
      </c>
      <c r="B1614" s="2">
        <v>0.95732638888888888</v>
      </c>
      <c r="C1614" t="s">
        <v>3450</v>
      </c>
      <c r="D1614" t="s">
        <v>37</v>
      </c>
      <c r="E1614" t="s">
        <v>3451</v>
      </c>
      <c r="F1614" t="s">
        <v>39</v>
      </c>
      <c r="G1614" t="s">
        <v>327</v>
      </c>
      <c r="H1614" t="s">
        <v>79</v>
      </c>
      <c r="I1614">
        <v>13.4</v>
      </c>
      <c r="J1614">
        <v>33.9</v>
      </c>
      <c r="L1614" t="s">
        <v>27</v>
      </c>
      <c r="N1614" t="s">
        <v>27</v>
      </c>
      <c r="P1614" t="s">
        <v>27</v>
      </c>
      <c r="Q1614">
        <v>775</v>
      </c>
      <c r="R1614">
        <v>45.06</v>
      </c>
      <c r="S1614">
        <v>4.3</v>
      </c>
      <c r="T1614">
        <v>3.7</v>
      </c>
      <c r="U1614" t="s">
        <v>98</v>
      </c>
      <c r="V1614">
        <f t="shared" si="25"/>
        <v>0</v>
      </c>
    </row>
    <row r="1615" spans="1:22" x14ac:dyDescent="0.3">
      <c r="A1615" s="1">
        <v>45550</v>
      </c>
      <c r="B1615" s="2">
        <v>0.2527314814814815</v>
      </c>
      <c r="C1615" t="s">
        <v>3452</v>
      </c>
      <c r="D1615" t="s">
        <v>37</v>
      </c>
      <c r="E1615" t="s">
        <v>3453</v>
      </c>
      <c r="F1615" t="s">
        <v>50</v>
      </c>
      <c r="G1615" t="s">
        <v>352</v>
      </c>
      <c r="H1615" t="s">
        <v>536</v>
      </c>
      <c r="I1615">
        <v>9.4</v>
      </c>
      <c r="J1615">
        <v>20.3</v>
      </c>
      <c r="K1615">
        <v>0</v>
      </c>
      <c r="L1615" t="s">
        <v>27</v>
      </c>
      <c r="M1615">
        <v>0</v>
      </c>
      <c r="N1615" t="s">
        <v>27</v>
      </c>
      <c r="O1615">
        <v>0</v>
      </c>
      <c r="P1615" t="s">
        <v>27</v>
      </c>
      <c r="Q1615">
        <v>504</v>
      </c>
      <c r="R1615">
        <v>16.89</v>
      </c>
      <c r="S1615">
        <v>4.3</v>
      </c>
      <c r="T1615">
        <v>3.4</v>
      </c>
      <c r="U1615" t="s">
        <v>35</v>
      </c>
      <c r="V1615">
        <f t="shared" si="25"/>
        <v>0</v>
      </c>
    </row>
    <row r="1616" spans="1:22" hidden="1" x14ac:dyDescent="0.3">
      <c r="A1616" s="1">
        <v>45586</v>
      </c>
      <c r="B1616" s="2">
        <v>0.36320601851851853</v>
      </c>
      <c r="C1616" t="s">
        <v>3454</v>
      </c>
      <c r="D1616" t="s">
        <v>29</v>
      </c>
      <c r="E1616" t="s">
        <v>3455</v>
      </c>
      <c r="F1616" t="s">
        <v>59</v>
      </c>
      <c r="G1616" t="s">
        <v>25</v>
      </c>
      <c r="H1616" t="s">
        <v>242</v>
      </c>
      <c r="I1616">
        <v>2.6</v>
      </c>
      <c r="J1616">
        <v>21.8</v>
      </c>
      <c r="L1616" t="s">
        <v>27</v>
      </c>
      <c r="N1616" t="s">
        <v>27</v>
      </c>
      <c r="O1616">
        <v>1</v>
      </c>
      <c r="P1616" t="s">
        <v>74</v>
      </c>
      <c r="Q1616">
        <v>250</v>
      </c>
      <c r="R1616">
        <v>16.21</v>
      </c>
      <c r="U1616" t="s">
        <v>75</v>
      </c>
      <c r="V1616">
        <f t="shared" si="25"/>
        <v>0</v>
      </c>
    </row>
    <row r="1617" spans="1:22" hidden="1" x14ac:dyDescent="0.3">
      <c r="A1617" s="1">
        <v>45370</v>
      </c>
      <c r="B1617" s="2">
        <v>0.51442129629629629</v>
      </c>
      <c r="C1617" t="s">
        <v>3456</v>
      </c>
      <c r="D1617" t="s">
        <v>37</v>
      </c>
      <c r="E1617" t="s">
        <v>3457</v>
      </c>
      <c r="F1617" t="s">
        <v>39</v>
      </c>
      <c r="G1617" t="s">
        <v>806</v>
      </c>
      <c r="H1617" t="s">
        <v>173</v>
      </c>
      <c r="I1617">
        <v>5.0999999999999996</v>
      </c>
      <c r="J1617">
        <v>18.399999999999999</v>
      </c>
      <c r="L1617" t="s">
        <v>27</v>
      </c>
      <c r="N1617" t="s">
        <v>27</v>
      </c>
      <c r="P1617" t="s">
        <v>27</v>
      </c>
      <c r="Q1617">
        <v>482</v>
      </c>
      <c r="R1617">
        <v>5.49</v>
      </c>
      <c r="S1617">
        <v>4.8</v>
      </c>
      <c r="T1617">
        <v>4.0999999999999996</v>
      </c>
      <c r="U1617" t="s">
        <v>75</v>
      </c>
      <c r="V1617">
        <f t="shared" si="25"/>
        <v>0</v>
      </c>
    </row>
    <row r="1618" spans="1:22" hidden="1" x14ac:dyDescent="0.3">
      <c r="A1618" s="1">
        <v>45303</v>
      </c>
      <c r="B1618" s="2">
        <v>0.90478009259259262</v>
      </c>
      <c r="C1618" t="s">
        <v>3458</v>
      </c>
      <c r="D1618" t="s">
        <v>84</v>
      </c>
      <c r="E1618" t="s">
        <v>3459</v>
      </c>
      <c r="F1618" t="s">
        <v>59</v>
      </c>
      <c r="G1618" t="s">
        <v>32</v>
      </c>
      <c r="H1618" t="s">
        <v>208</v>
      </c>
      <c r="I1618">
        <v>5.6</v>
      </c>
      <c r="L1618" t="s">
        <v>27</v>
      </c>
      <c r="M1618">
        <v>1</v>
      </c>
      <c r="N1618" t="s">
        <v>88</v>
      </c>
      <c r="P1618" t="s">
        <v>27</v>
      </c>
      <c r="U1618" t="s">
        <v>27</v>
      </c>
      <c r="V1618">
        <f t="shared" si="25"/>
        <v>1</v>
      </c>
    </row>
    <row r="1619" spans="1:22" hidden="1" x14ac:dyDescent="0.3">
      <c r="A1619" s="1">
        <v>45321</v>
      </c>
      <c r="B1619" s="2">
        <v>0.38728009259259261</v>
      </c>
      <c r="C1619" t="s">
        <v>3460</v>
      </c>
      <c r="D1619" t="s">
        <v>37</v>
      </c>
      <c r="E1619" t="s">
        <v>3461</v>
      </c>
      <c r="F1619" t="s">
        <v>59</v>
      </c>
      <c r="G1619" t="s">
        <v>114</v>
      </c>
      <c r="H1619" t="s">
        <v>52</v>
      </c>
      <c r="I1619">
        <v>14.6</v>
      </c>
      <c r="J1619">
        <v>34.5</v>
      </c>
      <c r="L1619" t="s">
        <v>27</v>
      </c>
      <c r="N1619" t="s">
        <v>27</v>
      </c>
      <c r="P1619" t="s">
        <v>27</v>
      </c>
      <c r="Q1619">
        <v>374</v>
      </c>
      <c r="R1619">
        <v>31.65</v>
      </c>
      <c r="S1619">
        <v>3.8</v>
      </c>
      <c r="T1619">
        <v>4.8</v>
      </c>
      <c r="U1619" t="s">
        <v>35</v>
      </c>
      <c r="V1619">
        <f t="shared" si="25"/>
        <v>0</v>
      </c>
    </row>
    <row r="1620" spans="1:22" x14ac:dyDescent="0.3">
      <c r="A1620" s="1">
        <v>45651</v>
      </c>
      <c r="B1620" s="2">
        <v>0.82937499999999997</v>
      </c>
      <c r="C1620" t="s">
        <v>3462</v>
      </c>
      <c r="D1620" t="s">
        <v>84</v>
      </c>
      <c r="E1620" t="s">
        <v>3463</v>
      </c>
      <c r="F1620" t="s">
        <v>50</v>
      </c>
      <c r="G1620" t="s">
        <v>68</v>
      </c>
      <c r="H1620" t="s">
        <v>93</v>
      </c>
      <c r="I1620">
        <v>8.3000000000000007</v>
      </c>
      <c r="J1620">
        <v>0</v>
      </c>
      <c r="K1620">
        <v>0</v>
      </c>
      <c r="L1620" t="s">
        <v>27</v>
      </c>
      <c r="M1620">
        <v>1</v>
      </c>
      <c r="N1620" t="s">
        <v>88</v>
      </c>
      <c r="O1620">
        <v>0</v>
      </c>
      <c r="P1620" t="s">
        <v>27</v>
      </c>
      <c r="Q1620">
        <v>0</v>
      </c>
      <c r="R1620">
        <v>0</v>
      </c>
      <c r="S1620">
        <v>0</v>
      </c>
      <c r="T1620">
        <v>0</v>
      </c>
      <c r="U1620" t="s">
        <v>27</v>
      </c>
      <c r="V1620">
        <f t="shared" si="25"/>
        <v>1</v>
      </c>
    </row>
    <row r="1621" spans="1:22" hidden="1" x14ac:dyDescent="0.3">
      <c r="A1621" s="1">
        <v>45494</v>
      </c>
      <c r="B1621" s="2">
        <v>0.68068287037037034</v>
      </c>
      <c r="C1621" t="s">
        <v>3464</v>
      </c>
      <c r="D1621" t="s">
        <v>29</v>
      </c>
      <c r="E1621" t="s">
        <v>3465</v>
      </c>
      <c r="F1621" t="s">
        <v>59</v>
      </c>
      <c r="G1621" t="s">
        <v>922</v>
      </c>
      <c r="H1621" t="s">
        <v>173</v>
      </c>
      <c r="I1621">
        <v>8.1999999999999993</v>
      </c>
      <c r="J1621">
        <v>22.9</v>
      </c>
      <c r="L1621" t="s">
        <v>27</v>
      </c>
      <c r="N1621" t="s">
        <v>27</v>
      </c>
      <c r="O1621">
        <v>1</v>
      </c>
      <c r="P1621" t="s">
        <v>34</v>
      </c>
      <c r="Q1621">
        <v>98</v>
      </c>
      <c r="R1621">
        <v>14.22</v>
      </c>
      <c r="U1621" t="s">
        <v>138</v>
      </c>
      <c r="V1621">
        <f t="shared" si="25"/>
        <v>0</v>
      </c>
    </row>
    <row r="1622" spans="1:22" x14ac:dyDescent="0.3">
      <c r="A1622" s="1">
        <v>45482</v>
      </c>
      <c r="B1622" s="2">
        <v>0.67769675925925921</v>
      </c>
      <c r="C1622" t="s">
        <v>3466</v>
      </c>
      <c r="D1622" t="s">
        <v>37</v>
      </c>
      <c r="E1622" t="s">
        <v>3467</v>
      </c>
      <c r="F1622" t="s">
        <v>50</v>
      </c>
      <c r="G1622" t="s">
        <v>145</v>
      </c>
      <c r="H1622" t="s">
        <v>412</v>
      </c>
      <c r="I1622">
        <v>3</v>
      </c>
      <c r="J1622">
        <v>21.4</v>
      </c>
      <c r="K1622">
        <v>0</v>
      </c>
      <c r="L1622" t="s">
        <v>27</v>
      </c>
      <c r="M1622">
        <v>0</v>
      </c>
      <c r="N1622" t="s">
        <v>27</v>
      </c>
      <c r="O1622">
        <v>0</v>
      </c>
      <c r="P1622" t="s">
        <v>27</v>
      </c>
      <c r="Q1622">
        <v>349</v>
      </c>
      <c r="R1622">
        <v>34.5</v>
      </c>
      <c r="S1622">
        <v>4</v>
      </c>
      <c r="T1622">
        <v>4.5999999999999996</v>
      </c>
      <c r="U1622" t="s">
        <v>75</v>
      </c>
      <c r="V1622">
        <f t="shared" si="25"/>
        <v>0</v>
      </c>
    </row>
    <row r="1623" spans="1:22" hidden="1" x14ac:dyDescent="0.3">
      <c r="A1623" s="1">
        <v>45467</v>
      </c>
      <c r="B1623" s="2">
        <v>0.80701388888888892</v>
      </c>
      <c r="C1623" t="s">
        <v>3468</v>
      </c>
      <c r="D1623" t="s">
        <v>37</v>
      </c>
      <c r="E1623" t="s">
        <v>3469</v>
      </c>
      <c r="F1623" t="s">
        <v>31</v>
      </c>
      <c r="G1623" t="s">
        <v>110</v>
      </c>
      <c r="H1623" t="s">
        <v>600</v>
      </c>
      <c r="I1623">
        <v>7.8</v>
      </c>
      <c r="J1623">
        <v>44</v>
      </c>
      <c r="L1623" t="s">
        <v>27</v>
      </c>
      <c r="N1623" t="s">
        <v>27</v>
      </c>
      <c r="P1623" t="s">
        <v>27</v>
      </c>
      <c r="Q1623">
        <v>595</v>
      </c>
      <c r="R1623">
        <v>40.119999999999997</v>
      </c>
      <c r="S1623">
        <v>3.8</v>
      </c>
      <c r="T1623">
        <v>4.3</v>
      </c>
      <c r="U1623" t="s">
        <v>35</v>
      </c>
      <c r="V1623">
        <f t="shared" si="25"/>
        <v>0</v>
      </c>
    </row>
    <row r="1624" spans="1:22" hidden="1" x14ac:dyDescent="0.3">
      <c r="A1624" s="1">
        <v>45423</v>
      </c>
      <c r="B1624" s="2">
        <v>0.95704861111111106</v>
      </c>
      <c r="C1624" t="s">
        <v>3470</v>
      </c>
      <c r="D1624" t="s">
        <v>107</v>
      </c>
      <c r="E1624" t="s">
        <v>3471</v>
      </c>
      <c r="F1624" t="s">
        <v>31</v>
      </c>
      <c r="G1624" t="s">
        <v>361</v>
      </c>
      <c r="H1624" t="s">
        <v>167</v>
      </c>
      <c r="I1624">
        <v>17.8</v>
      </c>
      <c r="K1624">
        <v>1</v>
      </c>
      <c r="L1624" t="s">
        <v>477</v>
      </c>
      <c r="N1624" t="s">
        <v>27</v>
      </c>
      <c r="P1624" t="s">
        <v>27</v>
      </c>
      <c r="U1624" t="s">
        <v>27</v>
      </c>
      <c r="V1624">
        <f t="shared" si="25"/>
        <v>1</v>
      </c>
    </row>
    <row r="1625" spans="1:22" hidden="1" x14ac:dyDescent="0.3">
      <c r="A1625" s="1">
        <v>45613</v>
      </c>
      <c r="B1625" s="2">
        <v>0.73954861111111114</v>
      </c>
      <c r="C1625" t="s">
        <v>3472</v>
      </c>
      <c r="D1625" t="s">
        <v>37</v>
      </c>
      <c r="E1625" t="s">
        <v>3473</v>
      </c>
      <c r="F1625" t="s">
        <v>39</v>
      </c>
      <c r="G1625" t="s">
        <v>356</v>
      </c>
      <c r="H1625" t="s">
        <v>60</v>
      </c>
      <c r="I1625">
        <v>13.1</v>
      </c>
      <c r="J1625">
        <v>32.700000000000003</v>
      </c>
      <c r="L1625" t="s">
        <v>27</v>
      </c>
      <c r="N1625" t="s">
        <v>27</v>
      </c>
      <c r="P1625" t="s">
        <v>27</v>
      </c>
      <c r="Q1625">
        <v>725</v>
      </c>
      <c r="R1625">
        <v>17.97</v>
      </c>
      <c r="S1625">
        <v>4</v>
      </c>
      <c r="T1625">
        <v>4.2</v>
      </c>
      <c r="U1625" t="s">
        <v>75</v>
      </c>
      <c r="V1625">
        <f t="shared" si="25"/>
        <v>0</v>
      </c>
    </row>
    <row r="1626" spans="1:22" hidden="1" x14ac:dyDescent="0.3">
      <c r="A1626" s="1">
        <v>45539</v>
      </c>
      <c r="B1626" s="2">
        <v>0.70020833333333332</v>
      </c>
      <c r="C1626" t="s">
        <v>3474</v>
      </c>
      <c r="D1626" t="s">
        <v>37</v>
      </c>
      <c r="E1626" t="s">
        <v>3475</v>
      </c>
      <c r="F1626" t="s">
        <v>39</v>
      </c>
      <c r="G1626" t="s">
        <v>126</v>
      </c>
      <c r="H1626" t="s">
        <v>125</v>
      </c>
      <c r="I1626">
        <v>7.7</v>
      </c>
      <c r="J1626">
        <v>37.700000000000003</v>
      </c>
      <c r="L1626" t="s">
        <v>27</v>
      </c>
      <c r="N1626" t="s">
        <v>27</v>
      </c>
      <c r="P1626" t="s">
        <v>27</v>
      </c>
      <c r="Q1626">
        <v>426</v>
      </c>
      <c r="R1626">
        <v>43.83</v>
      </c>
      <c r="S1626">
        <v>4.2</v>
      </c>
      <c r="T1626">
        <v>3.5</v>
      </c>
      <c r="U1626" t="s">
        <v>35</v>
      </c>
      <c r="V1626">
        <f t="shared" si="25"/>
        <v>0</v>
      </c>
    </row>
    <row r="1627" spans="1:22" x14ac:dyDescent="0.3">
      <c r="A1627" s="1">
        <v>45594</v>
      </c>
      <c r="B1627" s="2">
        <v>0.72311342592592598</v>
      </c>
      <c r="C1627" t="s">
        <v>3476</v>
      </c>
      <c r="D1627" t="s">
        <v>37</v>
      </c>
      <c r="E1627" t="s">
        <v>3477</v>
      </c>
      <c r="F1627" t="s">
        <v>50</v>
      </c>
      <c r="G1627" t="s">
        <v>879</v>
      </c>
      <c r="H1627" t="s">
        <v>319</v>
      </c>
      <c r="I1627">
        <v>2.7</v>
      </c>
      <c r="J1627">
        <v>42.6</v>
      </c>
      <c r="K1627">
        <v>0</v>
      </c>
      <c r="L1627" t="s">
        <v>27</v>
      </c>
      <c r="M1627">
        <v>0</v>
      </c>
      <c r="N1627" t="s">
        <v>27</v>
      </c>
      <c r="O1627">
        <v>0</v>
      </c>
      <c r="P1627" t="s">
        <v>27</v>
      </c>
      <c r="Q1627">
        <v>311</v>
      </c>
      <c r="R1627">
        <v>4.3</v>
      </c>
      <c r="S1627">
        <v>3.8</v>
      </c>
      <c r="T1627">
        <v>4.5999999999999996</v>
      </c>
      <c r="U1627" t="s">
        <v>75</v>
      </c>
      <c r="V1627">
        <f t="shared" si="25"/>
        <v>0</v>
      </c>
    </row>
    <row r="1628" spans="1:22" x14ac:dyDescent="0.3">
      <c r="A1628" s="1">
        <v>45606</v>
      </c>
      <c r="B1628" s="2">
        <v>0.39756944444444442</v>
      </c>
      <c r="C1628" t="s">
        <v>3478</v>
      </c>
      <c r="D1628" t="s">
        <v>37</v>
      </c>
      <c r="E1628" t="s">
        <v>3479</v>
      </c>
      <c r="F1628" t="s">
        <v>45</v>
      </c>
      <c r="G1628" t="s">
        <v>151</v>
      </c>
      <c r="H1628" t="s">
        <v>40</v>
      </c>
      <c r="I1628">
        <v>6.5</v>
      </c>
      <c r="J1628">
        <v>36.4</v>
      </c>
      <c r="K1628">
        <v>0</v>
      </c>
      <c r="L1628" t="s">
        <v>27</v>
      </c>
      <c r="M1628">
        <v>0</v>
      </c>
      <c r="N1628" t="s">
        <v>27</v>
      </c>
      <c r="O1628">
        <v>0</v>
      </c>
      <c r="P1628" t="s">
        <v>27</v>
      </c>
      <c r="Q1628">
        <v>223</v>
      </c>
      <c r="R1628">
        <v>46.38</v>
      </c>
      <c r="S1628">
        <v>4.2</v>
      </c>
      <c r="T1628">
        <v>3.7</v>
      </c>
      <c r="U1628" t="s">
        <v>35</v>
      </c>
      <c r="V1628">
        <f t="shared" si="25"/>
        <v>0</v>
      </c>
    </row>
    <row r="1629" spans="1:22" hidden="1" x14ac:dyDescent="0.3">
      <c r="A1629" s="1">
        <v>45431</v>
      </c>
      <c r="B1629" s="2">
        <v>0.61508101851851849</v>
      </c>
      <c r="C1629" t="s">
        <v>3480</v>
      </c>
      <c r="D1629" t="s">
        <v>29</v>
      </c>
      <c r="E1629" t="s">
        <v>3481</v>
      </c>
      <c r="F1629" t="s">
        <v>39</v>
      </c>
      <c r="G1629" t="s">
        <v>180</v>
      </c>
      <c r="H1629" t="s">
        <v>307</v>
      </c>
      <c r="I1629">
        <v>3.7</v>
      </c>
      <c r="J1629">
        <v>26.1</v>
      </c>
      <c r="L1629" t="s">
        <v>27</v>
      </c>
      <c r="N1629" t="s">
        <v>27</v>
      </c>
      <c r="O1629">
        <v>1</v>
      </c>
      <c r="P1629" t="s">
        <v>74</v>
      </c>
      <c r="Q1629">
        <v>653</v>
      </c>
      <c r="R1629">
        <v>6.9</v>
      </c>
      <c r="U1629" t="s">
        <v>35</v>
      </c>
      <c r="V1629">
        <f t="shared" si="25"/>
        <v>0</v>
      </c>
    </row>
    <row r="1630" spans="1:22" hidden="1" x14ac:dyDescent="0.3">
      <c r="A1630" s="1">
        <v>45549</v>
      </c>
      <c r="B1630" s="2">
        <v>0.41005787037037039</v>
      </c>
      <c r="C1630" t="s">
        <v>3482</v>
      </c>
      <c r="D1630" t="s">
        <v>107</v>
      </c>
      <c r="E1630" t="s">
        <v>3483</v>
      </c>
      <c r="F1630" t="s">
        <v>59</v>
      </c>
      <c r="G1630" t="s">
        <v>56</v>
      </c>
      <c r="H1630" t="s">
        <v>333</v>
      </c>
      <c r="I1630">
        <v>9.1999999999999993</v>
      </c>
      <c r="K1630">
        <v>1</v>
      </c>
      <c r="L1630" t="s">
        <v>111</v>
      </c>
      <c r="N1630" t="s">
        <v>27</v>
      </c>
      <c r="P1630" t="s">
        <v>27</v>
      </c>
      <c r="U1630" t="s">
        <v>27</v>
      </c>
      <c r="V1630">
        <f t="shared" si="25"/>
        <v>1</v>
      </c>
    </row>
    <row r="1631" spans="1:22" hidden="1" x14ac:dyDescent="0.3">
      <c r="A1631" s="1">
        <v>45329</v>
      </c>
      <c r="B1631" s="2">
        <v>0.24369212962962963</v>
      </c>
      <c r="C1631" t="s">
        <v>3484</v>
      </c>
      <c r="D1631" t="s">
        <v>29</v>
      </c>
      <c r="E1631" t="s">
        <v>3485</v>
      </c>
      <c r="F1631" t="s">
        <v>59</v>
      </c>
      <c r="G1631" t="s">
        <v>51</v>
      </c>
      <c r="H1631" t="s">
        <v>60</v>
      </c>
      <c r="I1631">
        <v>9.5</v>
      </c>
      <c r="J1631">
        <v>15.9</v>
      </c>
      <c r="L1631" t="s">
        <v>27</v>
      </c>
      <c r="N1631" t="s">
        <v>27</v>
      </c>
      <c r="O1631">
        <v>1</v>
      </c>
      <c r="P1631" t="s">
        <v>74</v>
      </c>
      <c r="Q1631">
        <v>205</v>
      </c>
      <c r="R1631">
        <v>3.34</v>
      </c>
      <c r="U1631" t="s">
        <v>75</v>
      </c>
      <c r="V1631">
        <f t="shared" si="25"/>
        <v>0</v>
      </c>
    </row>
    <row r="1632" spans="1:22" hidden="1" x14ac:dyDescent="0.3">
      <c r="A1632" s="1">
        <v>45480</v>
      </c>
      <c r="B1632" s="2">
        <v>0.66046296296296292</v>
      </c>
      <c r="C1632" t="s">
        <v>3486</v>
      </c>
      <c r="D1632" t="s">
        <v>107</v>
      </c>
      <c r="E1632" t="s">
        <v>3487</v>
      </c>
      <c r="F1632" t="s">
        <v>59</v>
      </c>
      <c r="G1632" t="s">
        <v>641</v>
      </c>
      <c r="H1632" t="s">
        <v>118</v>
      </c>
      <c r="I1632">
        <v>19.3</v>
      </c>
      <c r="K1632">
        <v>1</v>
      </c>
      <c r="L1632" t="s">
        <v>477</v>
      </c>
      <c r="N1632" t="s">
        <v>27</v>
      </c>
      <c r="P1632" t="s">
        <v>27</v>
      </c>
      <c r="U1632" t="s">
        <v>27</v>
      </c>
      <c r="V1632">
        <f t="shared" si="25"/>
        <v>1</v>
      </c>
    </row>
    <row r="1633" spans="1:22" hidden="1" x14ac:dyDescent="0.3">
      <c r="A1633" s="1">
        <v>45424</v>
      </c>
      <c r="B1633" s="2">
        <v>0.84893518518518518</v>
      </c>
      <c r="C1633" t="s">
        <v>3488</v>
      </c>
      <c r="D1633" t="s">
        <v>37</v>
      </c>
      <c r="E1633" t="s">
        <v>3489</v>
      </c>
      <c r="F1633" t="s">
        <v>39</v>
      </c>
      <c r="G1633" t="s">
        <v>485</v>
      </c>
      <c r="H1633" t="s">
        <v>640</v>
      </c>
      <c r="I1633">
        <v>10.5</v>
      </c>
      <c r="J1633">
        <v>18.600000000000001</v>
      </c>
      <c r="L1633" t="s">
        <v>27</v>
      </c>
      <c r="N1633" t="s">
        <v>27</v>
      </c>
      <c r="P1633" t="s">
        <v>27</v>
      </c>
      <c r="Q1633">
        <v>1220</v>
      </c>
      <c r="R1633">
        <v>11.11</v>
      </c>
      <c r="S1633">
        <v>4.2</v>
      </c>
      <c r="T1633">
        <v>3.8</v>
      </c>
      <c r="U1633" t="s">
        <v>75</v>
      </c>
      <c r="V1633">
        <f t="shared" si="25"/>
        <v>0</v>
      </c>
    </row>
    <row r="1634" spans="1:22" hidden="1" x14ac:dyDescent="0.3">
      <c r="A1634" s="1">
        <v>45536</v>
      </c>
      <c r="B1634" s="2">
        <v>0.2379050925925926</v>
      </c>
      <c r="C1634" t="s">
        <v>3490</v>
      </c>
      <c r="D1634" t="s">
        <v>37</v>
      </c>
      <c r="E1634" t="s">
        <v>3491</v>
      </c>
      <c r="F1634" t="s">
        <v>39</v>
      </c>
      <c r="G1634" t="s">
        <v>310</v>
      </c>
      <c r="H1634" t="s">
        <v>323</v>
      </c>
      <c r="I1634">
        <v>10.3</v>
      </c>
      <c r="J1634">
        <v>36.1</v>
      </c>
      <c r="L1634" t="s">
        <v>27</v>
      </c>
      <c r="N1634" t="s">
        <v>27</v>
      </c>
      <c r="P1634" t="s">
        <v>27</v>
      </c>
      <c r="Q1634">
        <v>633</v>
      </c>
      <c r="R1634">
        <v>22.37</v>
      </c>
      <c r="S1634">
        <v>3.8</v>
      </c>
      <c r="T1634">
        <v>4.0999999999999996</v>
      </c>
      <c r="U1634" t="s">
        <v>75</v>
      </c>
      <c r="V1634">
        <f t="shared" si="25"/>
        <v>0</v>
      </c>
    </row>
    <row r="1635" spans="1:22" x14ac:dyDescent="0.3">
      <c r="A1635" s="1">
        <v>45530</v>
      </c>
      <c r="B1635" s="2">
        <v>0.6667939814814815</v>
      </c>
      <c r="C1635" t="s">
        <v>3492</v>
      </c>
      <c r="D1635" t="s">
        <v>22</v>
      </c>
      <c r="E1635" t="s">
        <v>3493</v>
      </c>
      <c r="F1635" t="s">
        <v>50</v>
      </c>
      <c r="G1635" t="s">
        <v>370</v>
      </c>
      <c r="H1635" t="s">
        <v>701</v>
      </c>
      <c r="I1635">
        <v>0</v>
      </c>
      <c r="J1635">
        <v>0</v>
      </c>
      <c r="K1635">
        <v>0</v>
      </c>
      <c r="L1635" t="s">
        <v>27</v>
      </c>
      <c r="M1635">
        <v>0</v>
      </c>
      <c r="N1635" t="s">
        <v>27</v>
      </c>
      <c r="O1635">
        <v>0</v>
      </c>
      <c r="P1635" t="s">
        <v>27</v>
      </c>
      <c r="Q1635">
        <v>0</v>
      </c>
      <c r="R1635">
        <v>0</v>
      </c>
      <c r="S1635">
        <v>0</v>
      </c>
      <c r="T1635">
        <v>0</v>
      </c>
      <c r="U1635" t="s">
        <v>27</v>
      </c>
      <c r="V1635">
        <f t="shared" si="25"/>
        <v>0</v>
      </c>
    </row>
    <row r="1636" spans="1:22" hidden="1" x14ac:dyDescent="0.3">
      <c r="A1636" s="1">
        <v>45501</v>
      </c>
      <c r="B1636" s="2">
        <v>0.68296296296296299</v>
      </c>
      <c r="C1636" t="s">
        <v>3494</v>
      </c>
      <c r="D1636" t="s">
        <v>37</v>
      </c>
      <c r="E1636" t="s">
        <v>3495</v>
      </c>
      <c r="F1636" t="s">
        <v>24</v>
      </c>
      <c r="G1636" t="s">
        <v>163</v>
      </c>
      <c r="H1636" t="s">
        <v>464</v>
      </c>
      <c r="I1636">
        <v>12.8</v>
      </c>
      <c r="J1636">
        <v>43.2</v>
      </c>
      <c r="L1636" t="s">
        <v>27</v>
      </c>
      <c r="N1636" t="s">
        <v>27</v>
      </c>
      <c r="P1636" t="s">
        <v>27</v>
      </c>
      <c r="Q1636">
        <v>383</v>
      </c>
      <c r="R1636">
        <v>36.159999999999997</v>
      </c>
      <c r="S1636">
        <v>4.7</v>
      </c>
      <c r="T1636">
        <v>4.5999999999999996</v>
      </c>
      <c r="U1636" t="s">
        <v>35</v>
      </c>
      <c r="V1636">
        <f t="shared" si="25"/>
        <v>0</v>
      </c>
    </row>
    <row r="1637" spans="1:22" hidden="1" x14ac:dyDescent="0.3">
      <c r="A1637" s="1">
        <v>45440</v>
      </c>
      <c r="B1637" s="2">
        <v>0.30958333333333332</v>
      </c>
      <c r="C1637" t="s">
        <v>3496</v>
      </c>
      <c r="D1637" t="s">
        <v>37</v>
      </c>
      <c r="E1637" t="s">
        <v>3497</v>
      </c>
      <c r="F1637" t="s">
        <v>39</v>
      </c>
      <c r="G1637" t="s">
        <v>176</v>
      </c>
      <c r="H1637" t="s">
        <v>404</v>
      </c>
      <c r="I1637">
        <v>3</v>
      </c>
      <c r="J1637">
        <v>33.9</v>
      </c>
      <c r="L1637" t="s">
        <v>27</v>
      </c>
      <c r="N1637" t="s">
        <v>27</v>
      </c>
      <c r="P1637" t="s">
        <v>27</v>
      </c>
      <c r="Q1637">
        <v>991</v>
      </c>
      <c r="R1637">
        <v>11.69</v>
      </c>
      <c r="S1637">
        <v>4.7</v>
      </c>
      <c r="T1637">
        <v>3.6</v>
      </c>
      <c r="U1637" t="s">
        <v>35</v>
      </c>
      <c r="V1637">
        <f t="shared" si="25"/>
        <v>0</v>
      </c>
    </row>
    <row r="1638" spans="1:22" x14ac:dyDescent="0.3">
      <c r="A1638" s="1">
        <v>45364</v>
      </c>
      <c r="B1638" s="2">
        <v>0.67689814814814819</v>
      </c>
      <c r="C1638" t="s">
        <v>3498</v>
      </c>
      <c r="D1638" t="s">
        <v>37</v>
      </c>
      <c r="E1638" t="s">
        <v>3499</v>
      </c>
      <c r="F1638" t="s">
        <v>45</v>
      </c>
      <c r="G1638" t="s">
        <v>450</v>
      </c>
      <c r="H1638" t="s">
        <v>214</v>
      </c>
      <c r="I1638">
        <v>6.2</v>
      </c>
      <c r="J1638">
        <v>15.2</v>
      </c>
      <c r="K1638">
        <v>0</v>
      </c>
      <c r="L1638" t="s">
        <v>27</v>
      </c>
      <c r="M1638">
        <v>0</v>
      </c>
      <c r="N1638" t="s">
        <v>27</v>
      </c>
      <c r="O1638">
        <v>0</v>
      </c>
      <c r="P1638" t="s">
        <v>27</v>
      </c>
      <c r="Q1638">
        <v>528</v>
      </c>
      <c r="R1638">
        <v>14.08</v>
      </c>
      <c r="S1638">
        <v>4.7</v>
      </c>
      <c r="T1638">
        <v>4.5999999999999996</v>
      </c>
      <c r="U1638" t="s">
        <v>35</v>
      </c>
      <c r="V1638">
        <f t="shared" si="25"/>
        <v>0</v>
      </c>
    </row>
    <row r="1639" spans="1:22" x14ac:dyDescent="0.3">
      <c r="A1639" s="1">
        <v>45644</v>
      </c>
      <c r="B1639" s="2">
        <v>0.9520601851851852</v>
      </c>
      <c r="C1639" t="s">
        <v>3500</v>
      </c>
      <c r="D1639" t="s">
        <v>37</v>
      </c>
      <c r="E1639" t="s">
        <v>3501</v>
      </c>
      <c r="F1639" t="s">
        <v>50</v>
      </c>
      <c r="G1639" t="s">
        <v>314</v>
      </c>
      <c r="H1639" t="s">
        <v>188</v>
      </c>
      <c r="I1639">
        <v>9.6</v>
      </c>
      <c r="J1639">
        <v>33.1</v>
      </c>
      <c r="K1639">
        <v>0</v>
      </c>
      <c r="L1639" t="s">
        <v>27</v>
      </c>
      <c r="M1639">
        <v>0</v>
      </c>
      <c r="N1639" t="s">
        <v>27</v>
      </c>
      <c r="O1639">
        <v>0</v>
      </c>
      <c r="P1639" t="s">
        <v>27</v>
      </c>
      <c r="Q1639">
        <v>897</v>
      </c>
      <c r="R1639">
        <v>27.75</v>
      </c>
      <c r="S1639">
        <v>4.3</v>
      </c>
      <c r="T1639">
        <v>3.7</v>
      </c>
      <c r="U1639" t="s">
        <v>35</v>
      </c>
      <c r="V1639">
        <f t="shared" si="25"/>
        <v>0</v>
      </c>
    </row>
    <row r="1640" spans="1:22" hidden="1" x14ac:dyDescent="0.3">
      <c r="A1640" s="1">
        <v>45411</v>
      </c>
      <c r="B1640" s="2">
        <v>0.28421296296296295</v>
      </c>
      <c r="C1640" t="s">
        <v>3502</v>
      </c>
      <c r="D1640" t="s">
        <v>37</v>
      </c>
      <c r="E1640" t="s">
        <v>3503</v>
      </c>
      <c r="F1640" t="s">
        <v>39</v>
      </c>
      <c r="G1640" t="s">
        <v>523</v>
      </c>
      <c r="H1640" t="s">
        <v>337</v>
      </c>
      <c r="I1640">
        <v>12.8</v>
      </c>
      <c r="J1640">
        <v>20.9</v>
      </c>
      <c r="L1640" t="s">
        <v>27</v>
      </c>
      <c r="N1640" t="s">
        <v>27</v>
      </c>
      <c r="P1640" t="s">
        <v>27</v>
      </c>
      <c r="Q1640">
        <v>472</v>
      </c>
      <c r="R1640">
        <v>49.01</v>
      </c>
      <c r="S1640">
        <v>4.5999999999999996</v>
      </c>
      <c r="T1640">
        <v>4.8</v>
      </c>
      <c r="U1640" t="s">
        <v>35</v>
      </c>
      <c r="V1640">
        <f t="shared" si="25"/>
        <v>0</v>
      </c>
    </row>
    <row r="1641" spans="1:22" hidden="1" x14ac:dyDescent="0.3">
      <c r="A1641" s="1">
        <v>45456</v>
      </c>
      <c r="B1641" s="2">
        <v>0.31849537037037035</v>
      </c>
      <c r="C1641" t="s">
        <v>3504</v>
      </c>
      <c r="D1641" t="s">
        <v>37</v>
      </c>
      <c r="E1641" t="s">
        <v>3505</v>
      </c>
      <c r="F1641" t="s">
        <v>31</v>
      </c>
      <c r="G1641" t="s">
        <v>787</v>
      </c>
      <c r="H1641" t="s">
        <v>144</v>
      </c>
      <c r="I1641">
        <v>9</v>
      </c>
      <c r="J1641">
        <v>16.899999999999999</v>
      </c>
      <c r="L1641" t="s">
        <v>27</v>
      </c>
      <c r="N1641" t="s">
        <v>27</v>
      </c>
      <c r="P1641" t="s">
        <v>27</v>
      </c>
      <c r="Q1641">
        <v>631</v>
      </c>
      <c r="R1641">
        <v>15.54</v>
      </c>
      <c r="S1641">
        <v>4.2</v>
      </c>
      <c r="T1641">
        <v>4.3</v>
      </c>
      <c r="U1641" t="s">
        <v>35</v>
      </c>
      <c r="V1641">
        <f t="shared" si="25"/>
        <v>0</v>
      </c>
    </row>
    <row r="1642" spans="1:22" hidden="1" x14ac:dyDescent="0.3">
      <c r="A1642" s="1">
        <v>45496</v>
      </c>
      <c r="B1642" s="2">
        <v>0.53945601851851854</v>
      </c>
      <c r="C1642" t="s">
        <v>3506</v>
      </c>
      <c r="D1642" t="s">
        <v>107</v>
      </c>
      <c r="E1642" t="s">
        <v>3507</v>
      </c>
      <c r="F1642" t="s">
        <v>135</v>
      </c>
      <c r="G1642" t="s">
        <v>370</v>
      </c>
      <c r="H1642" t="s">
        <v>125</v>
      </c>
      <c r="I1642">
        <v>14.4</v>
      </c>
      <c r="K1642">
        <v>1</v>
      </c>
      <c r="L1642" t="s">
        <v>477</v>
      </c>
      <c r="N1642" t="s">
        <v>27</v>
      </c>
      <c r="P1642" t="s">
        <v>27</v>
      </c>
      <c r="U1642" t="s">
        <v>27</v>
      </c>
      <c r="V1642">
        <f t="shared" si="25"/>
        <v>1</v>
      </c>
    </row>
    <row r="1643" spans="1:22" hidden="1" x14ac:dyDescent="0.3">
      <c r="A1643" s="1">
        <v>45299</v>
      </c>
      <c r="B1643" s="2">
        <v>0.77172453703703703</v>
      </c>
      <c r="C1643" t="s">
        <v>3508</v>
      </c>
      <c r="D1643" t="s">
        <v>37</v>
      </c>
      <c r="E1643" t="s">
        <v>3509</v>
      </c>
      <c r="F1643" t="s">
        <v>24</v>
      </c>
      <c r="G1643" t="s">
        <v>552</v>
      </c>
      <c r="H1643" t="s">
        <v>806</v>
      </c>
      <c r="I1643">
        <v>11.6</v>
      </c>
      <c r="J1643">
        <v>34.4</v>
      </c>
      <c r="L1643" t="s">
        <v>27</v>
      </c>
      <c r="N1643" t="s">
        <v>27</v>
      </c>
      <c r="P1643" t="s">
        <v>27</v>
      </c>
      <c r="Q1643">
        <v>251</v>
      </c>
      <c r="R1643">
        <v>21.93</v>
      </c>
      <c r="S1643">
        <v>4.5999999999999996</v>
      </c>
      <c r="T1643">
        <v>4.5</v>
      </c>
      <c r="U1643" t="s">
        <v>35</v>
      </c>
      <c r="V1643">
        <f t="shared" si="25"/>
        <v>0</v>
      </c>
    </row>
    <row r="1644" spans="1:22" hidden="1" x14ac:dyDescent="0.3">
      <c r="A1644" s="1">
        <v>45337</v>
      </c>
      <c r="B1644" s="2">
        <v>0.50027777777777782</v>
      </c>
      <c r="C1644" t="s">
        <v>3510</v>
      </c>
      <c r="D1644" t="s">
        <v>37</v>
      </c>
      <c r="E1644" t="s">
        <v>3511</v>
      </c>
      <c r="F1644" t="s">
        <v>31</v>
      </c>
      <c r="G1644" t="s">
        <v>429</v>
      </c>
      <c r="H1644" t="s">
        <v>160</v>
      </c>
      <c r="I1644">
        <v>2.9</v>
      </c>
      <c r="J1644">
        <v>25.6</v>
      </c>
      <c r="L1644" t="s">
        <v>27</v>
      </c>
      <c r="N1644" t="s">
        <v>27</v>
      </c>
      <c r="P1644" t="s">
        <v>27</v>
      </c>
      <c r="Q1644">
        <v>255</v>
      </c>
      <c r="R1644">
        <v>39.799999999999997</v>
      </c>
      <c r="S1644">
        <v>4.2</v>
      </c>
      <c r="T1644">
        <v>4.5999999999999996</v>
      </c>
      <c r="U1644" t="s">
        <v>35</v>
      </c>
      <c r="V1644">
        <f t="shared" si="25"/>
        <v>0</v>
      </c>
    </row>
    <row r="1645" spans="1:22" x14ac:dyDescent="0.3">
      <c r="A1645" s="1">
        <v>45461</v>
      </c>
      <c r="B1645" s="2">
        <v>3.8518518518518521E-2</v>
      </c>
      <c r="C1645" t="s">
        <v>3512</v>
      </c>
      <c r="D1645" t="s">
        <v>84</v>
      </c>
      <c r="E1645" t="s">
        <v>3513</v>
      </c>
      <c r="F1645" t="s">
        <v>45</v>
      </c>
      <c r="G1645" t="s">
        <v>523</v>
      </c>
      <c r="H1645" t="s">
        <v>422</v>
      </c>
      <c r="I1645">
        <v>10.3</v>
      </c>
      <c r="J1645">
        <v>0</v>
      </c>
      <c r="K1645">
        <v>0</v>
      </c>
      <c r="L1645" t="s">
        <v>27</v>
      </c>
      <c r="M1645">
        <v>1</v>
      </c>
      <c r="N1645" t="s">
        <v>324</v>
      </c>
      <c r="O1645">
        <v>0</v>
      </c>
      <c r="P1645" t="s">
        <v>27</v>
      </c>
      <c r="Q1645">
        <v>0</v>
      </c>
      <c r="R1645">
        <v>0</v>
      </c>
      <c r="S1645">
        <v>0</v>
      </c>
      <c r="T1645">
        <v>0</v>
      </c>
      <c r="U1645" t="s">
        <v>27</v>
      </c>
      <c r="V1645">
        <f t="shared" si="25"/>
        <v>1</v>
      </c>
    </row>
    <row r="1646" spans="1:22" hidden="1" x14ac:dyDescent="0.3">
      <c r="A1646" s="1">
        <v>45621</v>
      </c>
      <c r="B1646" s="2">
        <v>0.72241898148148154</v>
      </c>
      <c r="C1646" t="s">
        <v>3514</v>
      </c>
      <c r="D1646" t="s">
        <v>37</v>
      </c>
      <c r="E1646" t="s">
        <v>3515</v>
      </c>
      <c r="F1646" t="s">
        <v>59</v>
      </c>
      <c r="G1646" t="s">
        <v>144</v>
      </c>
      <c r="H1646" t="s">
        <v>795</v>
      </c>
      <c r="I1646">
        <v>3.1</v>
      </c>
      <c r="J1646">
        <v>25</v>
      </c>
      <c r="L1646" t="s">
        <v>27</v>
      </c>
      <c r="N1646" t="s">
        <v>27</v>
      </c>
      <c r="P1646" t="s">
        <v>27</v>
      </c>
      <c r="Q1646">
        <v>239</v>
      </c>
      <c r="R1646">
        <v>34.01</v>
      </c>
      <c r="S1646">
        <v>4.4000000000000004</v>
      </c>
      <c r="T1646">
        <v>4.5999999999999996</v>
      </c>
      <c r="U1646" t="s">
        <v>75</v>
      </c>
      <c r="V1646">
        <f t="shared" si="25"/>
        <v>0</v>
      </c>
    </row>
    <row r="1647" spans="1:22" hidden="1" x14ac:dyDescent="0.3">
      <c r="A1647" s="1">
        <v>45558</v>
      </c>
      <c r="B1647" s="2">
        <v>0.56488425925925922</v>
      </c>
      <c r="C1647" t="s">
        <v>3516</v>
      </c>
      <c r="D1647" t="s">
        <v>84</v>
      </c>
      <c r="E1647" t="s">
        <v>3517</v>
      </c>
      <c r="F1647" t="s">
        <v>39</v>
      </c>
      <c r="G1647" t="s">
        <v>507</v>
      </c>
      <c r="H1647" t="s">
        <v>185</v>
      </c>
      <c r="I1647">
        <v>7.3</v>
      </c>
      <c r="L1647" t="s">
        <v>27</v>
      </c>
      <c r="M1647">
        <v>1</v>
      </c>
      <c r="N1647" t="s">
        <v>88</v>
      </c>
      <c r="P1647" t="s">
        <v>27</v>
      </c>
      <c r="U1647" t="s">
        <v>27</v>
      </c>
      <c r="V1647">
        <f t="shared" si="25"/>
        <v>1</v>
      </c>
    </row>
    <row r="1648" spans="1:22" hidden="1" x14ac:dyDescent="0.3">
      <c r="A1648" s="1">
        <v>45449</v>
      </c>
      <c r="B1648" s="2">
        <v>0.48369212962962965</v>
      </c>
      <c r="C1648" t="s">
        <v>3518</v>
      </c>
      <c r="D1648" t="s">
        <v>22</v>
      </c>
      <c r="E1648" t="s">
        <v>3519</v>
      </c>
      <c r="F1648" t="s">
        <v>39</v>
      </c>
      <c r="G1648" t="s">
        <v>250</v>
      </c>
      <c r="H1648" t="s">
        <v>185</v>
      </c>
      <c r="L1648" t="s">
        <v>27</v>
      </c>
      <c r="N1648" t="s">
        <v>27</v>
      </c>
      <c r="P1648" t="s">
        <v>27</v>
      </c>
      <c r="U1648" t="s">
        <v>27</v>
      </c>
      <c r="V1648">
        <f t="shared" si="25"/>
        <v>0</v>
      </c>
    </row>
    <row r="1649" spans="1:22" hidden="1" x14ac:dyDescent="0.3">
      <c r="A1649" s="1">
        <v>45643</v>
      </c>
      <c r="B1649" s="2">
        <v>0.29711805555555554</v>
      </c>
      <c r="C1649" t="s">
        <v>3520</v>
      </c>
      <c r="D1649" t="s">
        <v>37</v>
      </c>
      <c r="E1649" t="s">
        <v>3521</v>
      </c>
      <c r="F1649" t="s">
        <v>24</v>
      </c>
      <c r="G1649" t="s">
        <v>226</v>
      </c>
      <c r="H1649" t="s">
        <v>164</v>
      </c>
      <c r="I1649">
        <v>4.3</v>
      </c>
      <c r="J1649">
        <v>38.799999999999997</v>
      </c>
      <c r="L1649" t="s">
        <v>27</v>
      </c>
      <c r="N1649" t="s">
        <v>27</v>
      </c>
      <c r="P1649" t="s">
        <v>27</v>
      </c>
      <c r="Q1649">
        <v>380</v>
      </c>
      <c r="R1649">
        <v>19.989999999999998</v>
      </c>
      <c r="S1649">
        <v>4.5999999999999996</v>
      </c>
      <c r="T1649">
        <v>4.9000000000000004</v>
      </c>
      <c r="U1649" t="s">
        <v>75</v>
      </c>
      <c r="V1649">
        <f t="shared" si="25"/>
        <v>0</v>
      </c>
    </row>
    <row r="1650" spans="1:22" hidden="1" x14ac:dyDescent="0.3">
      <c r="A1650" s="1">
        <v>45490</v>
      </c>
      <c r="B1650" s="2">
        <v>0.75148148148148153</v>
      </c>
      <c r="C1650" t="s">
        <v>3522</v>
      </c>
      <c r="D1650" t="s">
        <v>107</v>
      </c>
      <c r="E1650" t="s">
        <v>3523</v>
      </c>
      <c r="F1650" t="s">
        <v>59</v>
      </c>
      <c r="G1650" t="s">
        <v>177</v>
      </c>
      <c r="H1650" t="s">
        <v>129</v>
      </c>
      <c r="I1650">
        <v>13.6</v>
      </c>
      <c r="K1650">
        <v>1</v>
      </c>
      <c r="L1650" t="s">
        <v>211</v>
      </c>
      <c r="N1650" t="s">
        <v>27</v>
      </c>
      <c r="P1650" t="s">
        <v>27</v>
      </c>
      <c r="U1650" t="s">
        <v>27</v>
      </c>
      <c r="V1650">
        <f t="shared" si="25"/>
        <v>1</v>
      </c>
    </row>
    <row r="1651" spans="1:22" hidden="1" x14ac:dyDescent="0.3">
      <c r="A1651" s="1">
        <v>45293</v>
      </c>
      <c r="B1651" s="2">
        <v>0.53112268518518524</v>
      </c>
      <c r="C1651" t="s">
        <v>3524</v>
      </c>
      <c r="D1651" t="s">
        <v>22</v>
      </c>
      <c r="E1651" t="s">
        <v>3525</v>
      </c>
      <c r="F1651" t="s">
        <v>39</v>
      </c>
      <c r="G1651" t="s">
        <v>314</v>
      </c>
      <c r="H1651" t="s">
        <v>155</v>
      </c>
      <c r="L1651" t="s">
        <v>27</v>
      </c>
      <c r="N1651" t="s">
        <v>27</v>
      </c>
      <c r="P1651" t="s">
        <v>27</v>
      </c>
      <c r="U1651" t="s">
        <v>27</v>
      </c>
      <c r="V1651">
        <f t="shared" si="25"/>
        <v>0</v>
      </c>
    </row>
    <row r="1652" spans="1:22" hidden="1" x14ac:dyDescent="0.3">
      <c r="A1652" s="1">
        <v>45638</v>
      </c>
      <c r="B1652" s="2">
        <v>0.32578703703703704</v>
      </c>
      <c r="C1652" t="s">
        <v>3526</v>
      </c>
      <c r="D1652" t="s">
        <v>84</v>
      </c>
      <c r="E1652" t="s">
        <v>3527</v>
      </c>
      <c r="F1652" t="s">
        <v>39</v>
      </c>
      <c r="G1652" t="s">
        <v>197</v>
      </c>
      <c r="H1652" t="s">
        <v>241</v>
      </c>
      <c r="I1652">
        <v>11.1</v>
      </c>
      <c r="L1652" t="s">
        <v>27</v>
      </c>
      <c r="M1652">
        <v>1</v>
      </c>
      <c r="N1652" t="s">
        <v>156</v>
      </c>
      <c r="P1652" t="s">
        <v>27</v>
      </c>
      <c r="U1652" t="s">
        <v>27</v>
      </c>
      <c r="V1652">
        <f t="shared" si="25"/>
        <v>1</v>
      </c>
    </row>
    <row r="1653" spans="1:22" x14ac:dyDescent="0.3">
      <c r="A1653" s="1">
        <v>45625</v>
      </c>
      <c r="B1653" s="2">
        <v>0.81633101851851853</v>
      </c>
      <c r="C1653" t="s">
        <v>3528</v>
      </c>
      <c r="D1653" t="s">
        <v>37</v>
      </c>
      <c r="E1653" t="s">
        <v>3529</v>
      </c>
      <c r="F1653" t="s">
        <v>45</v>
      </c>
      <c r="G1653" t="s">
        <v>795</v>
      </c>
      <c r="H1653" t="s">
        <v>473</v>
      </c>
      <c r="I1653">
        <v>8.1999999999999993</v>
      </c>
      <c r="J1653">
        <v>35.6</v>
      </c>
      <c r="K1653">
        <v>0</v>
      </c>
      <c r="L1653" t="s">
        <v>27</v>
      </c>
      <c r="M1653">
        <v>0</v>
      </c>
      <c r="N1653" t="s">
        <v>27</v>
      </c>
      <c r="O1653">
        <v>0</v>
      </c>
      <c r="P1653" t="s">
        <v>27</v>
      </c>
      <c r="Q1653">
        <v>92</v>
      </c>
      <c r="R1653">
        <v>46.02</v>
      </c>
      <c r="S1653">
        <v>4.5999999999999996</v>
      </c>
      <c r="T1653">
        <v>4.4000000000000004</v>
      </c>
      <c r="U1653" t="s">
        <v>75</v>
      </c>
      <c r="V1653">
        <f t="shared" si="25"/>
        <v>0</v>
      </c>
    </row>
    <row r="1654" spans="1:22" hidden="1" x14ac:dyDescent="0.3">
      <c r="A1654" s="1">
        <v>45348</v>
      </c>
      <c r="B1654" s="2">
        <v>0.61511574074074071</v>
      </c>
      <c r="C1654" t="s">
        <v>3530</v>
      </c>
      <c r="D1654" t="s">
        <v>29</v>
      </c>
      <c r="E1654" t="s">
        <v>3531</v>
      </c>
      <c r="F1654" t="s">
        <v>24</v>
      </c>
      <c r="G1654" t="s">
        <v>640</v>
      </c>
      <c r="H1654" t="s">
        <v>1022</v>
      </c>
      <c r="I1654">
        <v>5.6</v>
      </c>
      <c r="J1654">
        <v>19.2</v>
      </c>
      <c r="L1654" t="s">
        <v>27</v>
      </c>
      <c r="N1654" t="s">
        <v>27</v>
      </c>
      <c r="O1654">
        <v>1</v>
      </c>
      <c r="P1654" t="s">
        <v>34</v>
      </c>
      <c r="Q1654">
        <v>372</v>
      </c>
      <c r="R1654">
        <v>18.510000000000002</v>
      </c>
      <c r="U1654" t="s">
        <v>35</v>
      </c>
      <c r="V1654">
        <f t="shared" si="25"/>
        <v>0</v>
      </c>
    </row>
    <row r="1655" spans="1:22" hidden="1" x14ac:dyDescent="0.3">
      <c r="A1655" s="1">
        <v>45375</v>
      </c>
      <c r="B1655" s="2">
        <v>0.43594907407407407</v>
      </c>
      <c r="C1655" t="s">
        <v>3532</v>
      </c>
      <c r="D1655" t="s">
        <v>37</v>
      </c>
      <c r="E1655" t="s">
        <v>3533</v>
      </c>
      <c r="F1655" t="s">
        <v>59</v>
      </c>
      <c r="G1655" t="s">
        <v>198</v>
      </c>
      <c r="H1655" t="s">
        <v>361</v>
      </c>
      <c r="I1655">
        <v>5.9</v>
      </c>
      <c r="J1655">
        <v>17</v>
      </c>
      <c r="L1655" t="s">
        <v>27</v>
      </c>
      <c r="N1655" t="s">
        <v>27</v>
      </c>
      <c r="P1655" t="s">
        <v>27</v>
      </c>
      <c r="Q1655">
        <v>1017</v>
      </c>
      <c r="R1655">
        <v>13.99</v>
      </c>
      <c r="S1655">
        <v>4.3</v>
      </c>
      <c r="T1655">
        <v>4.8</v>
      </c>
      <c r="U1655" t="s">
        <v>138</v>
      </c>
      <c r="V1655">
        <f t="shared" si="25"/>
        <v>0</v>
      </c>
    </row>
    <row r="1656" spans="1:22" hidden="1" x14ac:dyDescent="0.3">
      <c r="A1656" s="1">
        <v>45487</v>
      </c>
      <c r="B1656" s="2">
        <v>0.96781249999999996</v>
      </c>
      <c r="C1656" t="s">
        <v>3534</v>
      </c>
      <c r="D1656" t="s">
        <v>37</v>
      </c>
      <c r="E1656" t="s">
        <v>3535</v>
      </c>
      <c r="F1656" t="s">
        <v>39</v>
      </c>
      <c r="G1656" t="s">
        <v>399</v>
      </c>
      <c r="H1656" t="s">
        <v>476</v>
      </c>
      <c r="I1656">
        <v>3.8</v>
      </c>
      <c r="J1656">
        <v>36.299999999999997</v>
      </c>
      <c r="L1656" t="s">
        <v>27</v>
      </c>
      <c r="N1656" t="s">
        <v>27</v>
      </c>
      <c r="P1656" t="s">
        <v>27</v>
      </c>
      <c r="Q1656">
        <v>279</v>
      </c>
      <c r="R1656">
        <v>49.96</v>
      </c>
      <c r="S1656">
        <v>4.5999999999999996</v>
      </c>
      <c r="T1656">
        <v>4.7</v>
      </c>
      <c r="U1656" t="s">
        <v>42</v>
      </c>
      <c r="V1656">
        <f t="shared" si="25"/>
        <v>0</v>
      </c>
    </row>
    <row r="1657" spans="1:22" hidden="1" x14ac:dyDescent="0.3">
      <c r="A1657" s="1">
        <v>45648</v>
      </c>
      <c r="B1657" s="2">
        <v>0.84645833333333331</v>
      </c>
      <c r="C1657" t="s">
        <v>3536</v>
      </c>
      <c r="D1657" t="s">
        <v>37</v>
      </c>
      <c r="E1657" t="s">
        <v>3537</v>
      </c>
      <c r="F1657" t="s">
        <v>39</v>
      </c>
      <c r="G1657" t="s">
        <v>310</v>
      </c>
      <c r="H1657" t="s">
        <v>623</v>
      </c>
      <c r="I1657">
        <v>11.5</v>
      </c>
      <c r="J1657">
        <v>20.9</v>
      </c>
      <c r="L1657" t="s">
        <v>27</v>
      </c>
      <c r="N1657" t="s">
        <v>27</v>
      </c>
      <c r="P1657" t="s">
        <v>27</v>
      </c>
      <c r="Q1657">
        <v>589</v>
      </c>
      <c r="R1657">
        <v>35.56</v>
      </c>
      <c r="S1657">
        <v>4.9000000000000004</v>
      </c>
      <c r="T1657">
        <v>4.9000000000000004</v>
      </c>
      <c r="U1657" t="s">
        <v>35</v>
      </c>
      <c r="V1657">
        <f t="shared" si="25"/>
        <v>0</v>
      </c>
    </row>
    <row r="1658" spans="1:22" hidden="1" x14ac:dyDescent="0.3">
      <c r="A1658" s="1">
        <v>45352</v>
      </c>
      <c r="B1658" s="2">
        <v>0.58322916666666669</v>
      </c>
      <c r="C1658" t="s">
        <v>3538</v>
      </c>
      <c r="D1658" t="s">
        <v>84</v>
      </c>
      <c r="E1658" t="s">
        <v>3539</v>
      </c>
      <c r="F1658" t="s">
        <v>135</v>
      </c>
      <c r="G1658" t="s">
        <v>480</v>
      </c>
      <c r="H1658" t="s">
        <v>507</v>
      </c>
      <c r="I1658">
        <v>7.3</v>
      </c>
      <c r="L1658" t="s">
        <v>27</v>
      </c>
      <c r="M1658">
        <v>1</v>
      </c>
      <c r="N1658" t="s">
        <v>156</v>
      </c>
      <c r="P1658" t="s">
        <v>27</v>
      </c>
      <c r="U1658" t="s">
        <v>27</v>
      </c>
      <c r="V1658">
        <f t="shared" si="25"/>
        <v>1</v>
      </c>
    </row>
    <row r="1659" spans="1:22" x14ac:dyDescent="0.3">
      <c r="A1659" s="1">
        <v>45637</v>
      </c>
      <c r="B1659" s="2">
        <v>0.37982638888888887</v>
      </c>
      <c r="C1659" t="s">
        <v>3540</v>
      </c>
      <c r="D1659" t="s">
        <v>84</v>
      </c>
      <c r="E1659" t="s">
        <v>3541</v>
      </c>
      <c r="F1659" t="s">
        <v>50</v>
      </c>
      <c r="G1659" t="s">
        <v>204</v>
      </c>
      <c r="H1659" t="s">
        <v>310</v>
      </c>
      <c r="I1659">
        <v>5.8</v>
      </c>
      <c r="J1659">
        <v>0</v>
      </c>
      <c r="K1659">
        <v>0</v>
      </c>
      <c r="L1659" t="s">
        <v>27</v>
      </c>
      <c r="M1659">
        <v>1</v>
      </c>
      <c r="N1659" t="s">
        <v>156</v>
      </c>
      <c r="O1659">
        <v>0</v>
      </c>
      <c r="P1659" t="s">
        <v>27</v>
      </c>
      <c r="Q1659">
        <v>0</v>
      </c>
      <c r="R1659">
        <v>0</v>
      </c>
      <c r="S1659">
        <v>0</v>
      </c>
      <c r="T1659">
        <v>0</v>
      </c>
      <c r="U1659" t="s">
        <v>27</v>
      </c>
      <c r="V1659">
        <f t="shared" si="25"/>
        <v>1</v>
      </c>
    </row>
    <row r="1660" spans="1:22" x14ac:dyDescent="0.3">
      <c r="A1660" s="1">
        <v>45458</v>
      </c>
      <c r="B1660" s="2">
        <v>0.46553240740740742</v>
      </c>
      <c r="C1660" t="s">
        <v>3542</v>
      </c>
      <c r="D1660" t="s">
        <v>107</v>
      </c>
      <c r="E1660" t="s">
        <v>3543</v>
      </c>
      <c r="F1660" t="s">
        <v>45</v>
      </c>
      <c r="G1660" t="s">
        <v>302</v>
      </c>
      <c r="H1660" t="s">
        <v>292</v>
      </c>
      <c r="I1660">
        <v>15</v>
      </c>
      <c r="J1660">
        <v>0</v>
      </c>
      <c r="K1660">
        <v>1</v>
      </c>
      <c r="L1660" t="s">
        <v>477</v>
      </c>
      <c r="M1660">
        <v>0</v>
      </c>
      <c r="N1660" t="s">
        <v>27</v>
      </c>
      <c r="O1660">
        <v>0</v>
      </c>
      <c r="P1660" t="s">
        <v>27</v>
      </c>
      <c r="Q1660">
        <v>0</v>
      </c>
      <c r="R1660">
        <v>0</v>
      </c>
      <c r="S1660">
        <v>0</v>
      </c>
      <c r="T1660">
        <v>0</v>
      </c>
      <c r="U1660" t="s">
        <v>27</v>
      </c>
      <c r="V1660">
        <f t="shared" si="25"/>
        <v>1</v>
      </c>
    </row>
    <row r="1661" spans="1:22" hidden="1" x14ac:dyDescent="0.3">
      <c r="A1661" s="1">
        <v>45410</v>
      </c>
      <c r="B1661" s="2">
        <v>0.57587962962962957</v>
      </c>
      <c r="C1661" t="s">
        <v>3544</v>
      </c>
      <c r="D1661" t="s">
        <v>37</v>
      </c>
      <c r="E1661" t="s">
        <v>3545</v>
      </c>
      <c r="F1661" t="s">
        <v>31</v>
      </c>
      <c r="G1661" t="s">
        <v>795</v>
      </c>
      <c r="H1661" t="s">
        <v>118</v>
      </c>
      <c r="I1661">
        <v>4</v>
      </c>
      <c r="J1661">
        <v>24.9</v>
      </c>
      <c r="L1661" t="s">
        <v>27</v>
      </c>
      <c r="N1661" t="s">
        <v>27</v>
      </c>
      <c r="P1661" t="s">
        <v>27</v>
      </c>
      <c r="Q1661">
        <v>477</v>
      </c>
      <c r="R1661">
        <v>45.15</v>
      </c>
      <c r="S1661">
        <v>3.7</v>
      </c>
      <c r="T1661">
        <v>4.5999999999999996</v>
      </c>
      <c r="U1661" t="s">
        <v>42</v>
      </c>
      <c r="V1661">
        <f t="shared" si="25"/>
        <v>0</v>
      </c>
    </row>
    <row r="1662" spans="1:22" x14ac:dyDescent="0.3">
      <c r="A1662" s="1">
        <v>45590</v>
      </c>
      <c r="B1662" s="2">
        <v>0.82136574074074076</v>
      </c>
      <c r="C1662" t="s">
        <v>3546</v>
      </c>
      <c r="D1662" t="s">
        <v>22</v>
      </c>
      <c r="E1662" t="s">
        <v>3547</v>
      </c>
      <c r="F1662" t="s">
        <v>50</v>
      </c>
      <c r="G1662" t="s">
        <v>173</v>
      </c>
      <c r="H1662" t="s">
        <v>40</v>
      </c>
      <c r="I1662">
        <v>0</v>
      </c>
      <c r="J1662">
        <v>0</v>
      </c>
      <c r="K1662">
        <v>0</v>
      </c>
      <c r="L1662" t="s">
        <v>27</v>
      </c>
      <c r="M1662">
        <v>0</v>
      </c>
      <c r="N1662" t="s">
        <v>27</v>
      </c>
      <c r="O1662">
        <v>0</v>
      </c>
      <c r="P1662" t="s">
        <v>27</v>
      </c>
      <c r="Q1662">
        <v>0</v>
      </c>
      <c r="R1662">
        <v>0</v>
      </c>
      <c r="S1662">
        <v>0</v>
      </c>
      <c r="T1662">
        <v>0</v>
      </c>
      <c r="U1662" t="s">
        <v>27</v>
      </c>
      <c r="V1662">
        <f t="shared" si="25"/>
        <v>0</v>
      </c>
    </row>
    <row r="1663" spans="1:22" x14ac:dyDescent="0.3">
      <c r="A1663" s="1">
        <v>45443</v>
      </c>
      <c r="B1663" s="2">
        <v>0.2144675925925926</v>
      </c>
      <c r="C1663" t="s">
        <v>3548</v>
      </c>
      <c r="D1663" t="s">
        <v>37</v>
      </c>
      <c r="E1663" t="s">
        <v>3549</v>
      </c>
      <c r="F1663" t="s">
        <v>45</v>
      </c>
      <c r="G1663" t="s">
        <v>26</v>
      </c>
      <c r="H1663" t="s">
        <v>257</v>
      </c>
      <c r="I1663">
        <v>10.6</v>
      </c>
      <c r="J1663">
        <v>25.1</v>
      </c>
      <c r="K1663">
        <v>0</v>
      </c>
      <c r="L1663" t="s">
        <v>27</v>
      </c>
      <c r="M1663">
        <v>0</v>
      </c>
      <c r="N1663" t="s">
        <v>27</v>
      </c>
      <c r="O1663">
        <v>0</v>
      </c>
      <c r="P1663" t="s">
        <v>27</v>
      </c>
      <c r="Q1663">
        <v>506</v>
      </c>
      <c r="R1663">
        <v>5.29</v>
      </c>
      <c r="S1663">
        <v>4.3</v>
      </c>
      <c r="T1663">
        <v>4.9000000000000004</v>
      </c>
      <c r="U1663" t="s">
        <v>35</v>
      </c>
      <c r="V1663">
        <f t="shared" si="25"/>
        <v>0</v>
      </c>
    </row>
    <row r="1664" spans="1:22" hidden="1" x14ac:dyDescent="0.3">
      <c r="A1664" s="1">
        <v>45381</v>
      </c>
      <c r="B1664" s="2">
        <v>0.55846064814814811</v>
      </c>
      <c r="C1664" t="s">
        <v>3550</v>
      </c>
      <c r="D1664" t="s">
        <v>29</v>
      </c>
      <c r="E1664" t="s">
        <v>3551</v>
      </c>
      <c r="F1664" t="s">
        <v>31</v>
      </c>
      <c r="G1664" t="s">
        <v>214</v>
      </c>
      <c r="H1664" t="s">
        <v>394</v>
      </c>
      <c r="I1664">
        <v>2.2999999999999998</v>
      </c>
      <c r="J1664">
        <v>24.6</v>
      </c>
      <c r="L1664" t="s">
        <v>27</v>
      </c>
      <c r="N1664" t="s">
        <v>27</v>
      </c>
      <c r="O1664">
        <v>1</v>
      </c>
      <c r="P1664" t="s">
        <v>289</v>
      </c>
      <c r="Q1664">
        <v>138</v>
      </c>
      <c r="R1664">
        <v>12.52</v>
      </c>
      <c r="U1664" t="s">
        <v>35</v>
      </c>
      <c r="V1664">
        <f t="shared" si="25"/>
        <v>0</v>
      </c>
    </row>
    <row r="1665" spans="1:22" hidden="1" x14ac:dyDescent="0.3">
      <c r="A1665" s="1">
        <v>45448</v>
      </c>
      <c r="B1665" s="2">
        <v>0.66087962962962965</v>
      </c>
      <c r="C1665" t="s">
        <v>3552</v>
      </c>
      <c r="D1665" t="s">
        <v>84</v>
      </c>
      <c r="E1665" t="s">
        <v>3553</v>
      </c>
      <c r="F1665" t="s">
        <v>135</v>
      </c>
      <c r="G1665" t="s">
        <v>333</v>
      </c>
      <c r="H1665" t="s">
        <v>201</v>
      </c>
      <c r="I1665">
        <v>9.8000000000000007</v>
      </c>
      <c r="L1665" t="s">
        <v>27</v>
      </c>
      <c r="M1665">
        <v>1</v>
      </c>
      <c r="N1665" t="s">
        <v>156</v>
      </c>
      <c r="P1665" t="s">
        <v>27</v>
      </c>
      <c r="U1665" t="s">
        <v>27</v>
      </c>
      <c r="V1665">
        <f t="shared" si="25"/>
        <v>1</v>
      </c>
    </row>
    <row r="1666" spans="1:22" x14ac:dyDescent="0.3">
      <c r="A1666" s="1">
        <v>45591</v>
      </c>
      <c r="B1666" s="2">
        <v>0.37439814814814815</v>
      </c>
      <c r="C1666" t="s">
        <v>3554</v>
      </c>
      <c r="D1666" t="s">
        <v>37</v>
      </c>
      <c r="E1666" t="s">
        <v>3555</v>
      </c>
      <c r="F1666" t="s">
        <v>45</v>
      </c>
      <c r="G1666" t="s">
        <v>547</v>
      </c>
      <c r="H1666" t="s">
        <v>194</v>
      </c>
      <c r="I1666">
        <v>6.6</v>
      </c>
      <c r="J1666">
        <v>27.4</v>
      </c>
      <c r="K1666">
        <v>0</v>
      </c>
      <c r="L1666" t="s">
        <v>27</v>
      </c>
      <c r="M1666">
        <v>0</v>
      </c>
      <c r="N1666" t="s">
        <v>27</v>
      </c>
      <c r="O1666">
        <v>0</v>
      </c>
      <c r="P1666" t="s">
        <v>27</v>
      </c>
      <c r="Q1666">
        <v>1313</v>
      </c>
      <c r="R1666">
        <v>45.48</v>
      </c>
      <c r="S1666">
        <v>4.3</v>
      </c>
      <c r="T1666">
        <v>4.9000000000000004</v>
      </c>
      <c r="U1666" t="s">
        <v>35</v>
      </c>
      <c r="V1666">
        <f t="shared" ref="V1666:V1729" si="26">SUM(K1666,M1666)</f>
        <v>0</v>
      </c>
    </row>
    <row r="1667" spans="1:22" hidden="1" x14ac:dyDescent="0.3">
      <c r="A1667" s="1">
        <v>45522</v>
      </c>
      <c r="B1667" s="2">
        <v>0.33457175925925925</v>
      </c>
      <c r="C1667" t="s">
        <v>3556</v>
      </c>
      <c r="D1667" t="s">
        <v>84</v>
      </c>
      <c r="E1667" t="s">
        <v>3557</v>
      </c>
      <c r="F1667" t="s">
        <v>39</v>
      </c>
      <c r="G1667" t="s">
        <v>82</v>
      </c>
      <c r="H1667" t="s">
        <v>164</v>
      </c>
      <c r="I1667">
        <v>6</v>
      </c>
      <c r="L1667" t="s">
        <v>27</v>
      </c>
      <c r="M1667">
        <v>1</v>
      </c>
      <c r="N1667" t="s">
        <v>156</v>
      </c>
      <c r="P1667" t="s">
        <v>27</v>
      </c>
      <c r="U1667" t="s">
        <v>27</v>
      </c>
      <c r="V1667">
        <f t="shared" si="26"/>
        <v>1</v>
      </c>
    </row>
    <row r="1668" spans="1:22" x14ac:dyDescent="0.3">
      <c r="A1668" s="1">
        <v>45520</v>
      </c>
      <c r="B1668" s="2">
        <v>0.93893518518518515</v>
      </c>
      <c r="C1668" t="s">
        <v>3558</v>
      </c>
      <c r="D1668" t="s">
        <v>37</v>
      </c>
      <c r="E1668" t="s">
        <v>3559</v>
      </c>
      <c r="F1668" t="s">
        <v>50</v>
      </c>
      <c r="G1668" t="s">
        <v>65</v>
      </c>
      <c r="H1668" t="s">
        <v>136</v>
      </c>
      <c r="I1668">
        <v>9.8000000000000007</v>
      </c>
      <c r="J1668">
        <v>33.200000000000003</v>
      </c>
      <c r="K1668">
        <v>0</v>
      </c>
      <c r="L1668" t="s">
        <v>27</v>
      </c>
      <c r="M1668">
        <v>0</v>
      </c>
      <c r="N1668" t="s">
        <v>27</v>
      </c>
      <c r="O1668">
        <v>0</v>
      </c>
      <c r="P1668" t="s">
        <v>27</v>
      </c>
      <c r="Q1668">
        <v>519</v>
      </c>
      <c r="R1668">
        <v>28.7</v>
      </c>
      <c r="S1668">
        <v>4.0999999999999996</v>
      </c>
      <c r="T1668">
        <v>4.4000000000000004</v>
      </c>
      <c r="U1668" t="s">
        <v>98</v>
      </c>
      <c r="V1668">
        <f t="shared" si="26"/>
        <v>0</v>
      </c>
    </row>
    <row r="1669" spans="1:22" hidden="1" x14ac:dyDescent="0.3">
      <c r="A1669" s="1">
        <v>45595</v>
      </c>
      <c r="B1669" s="2">
        <v>0.9818634259259259</v>
      </c>
      <c r="C1669" t="s">
        <v>3560</v>
      </c>
      <c r="D1669" t="s">
        <v>37</v>
      </c>
      <c r="E1669" t="s">
        <v>3561</v>
      </c>
      <c r="F1669" t="s">
        <v>39</v>
      </c>
      <c r="G1669" t="s">
        <v>450</v>
      </c>
      <c r="H1669" t="s">
        <v>64</v>
      </c>
      <c r="I1669">
        <v>14.1</v>
      </c>
      <c r="J1669">
        <v>35.6</v>
      </c>
      <c r="L1669" t="s">
        <v>27</v>
      </c>
      <c r="N1669" t="s">
        <v>27</v>
      </c>
      <c r="P1669" t="s">
        <v>27</v>
      </c>
      <c r="Q1669">
        <v>163</v>
      </c>
      <c r="R1669">
        <v>16.03</v>
      </c>
      <c r="S1669">
        <v>3.8</v>
      </c>
      <c r="T1669">
        <v>4.8</v>
      </c>
      <c r="U1669" t="s">
        <v>35</v>
      </c>
      <c r="V1669">
        <f t="shared" si="26"/>
        <v>0</v>
      </c>
    </row>
    <row r="1670" spans="1:22" hidden="1" x14ac:dyDescent="0.3">
      <c r="A1670" s="1">
        <v>45591</v>
      </c>
      <c r="B1670" s="2">
        <v>0.73443287037037042</v>
      </c>
      <c r="C1670" t="s">
        <v>3562</v>
      </c>
      <c r="D1670" t="s">
        <v>37</v>
      </c>
      <c r="E1670" t="s">
        <v>3563</v>
      </c>
      <c r="F1670" t="s">
        <v>31</v>
      </c>
      <c r="G1670" t="s">
        <v>1022</v>
      </c>
      <c r="H1670" t="s">
        <v>680</v>
      </c>
      <c r="I1670">
        <v>4</v>
      </c>
      <c r="J1670">
        <v>33.799999999999997</v>
      </c>
      <c r="L1670" t="s">
        <v>27</v>
      </c>
      <c r="N1670" t="s">
        <v>27</v>
      </c>
      <c r="P1670" t="s">
        <v>27</v>
      </c>
      <c r="Q1670">
        <v>321</v>
      </c>
      <c r="R1670">
        <v>47.04</v>
      </c>
      <c r="S1670">
        <v>4.0999999999999996</v>
      </c>
      <c r="T1670">
        <v>3.7</v>
      </c>
      <c r="U1670" t="s">
        <v>35</v>
      </c>
      <c r="V1670">
        <f t="shared" si="26"/>
        <v>0</v>
      </c>
    </row>
    <row r="1671" spans="1:22" hidden="1" x14ac:dyDescent="0.3">
      <c r="A1671" s="1">
        <v>45625</v>
      </c>
      <c r="B1671" s="2">
        <v>0.51401620370370371</v>
      </c>
      <c r="C1671" t="s">
        <v>3564</v>
      </c>
      <c r="D1671" t="s">
        <v>22</v>
      </c>
      <c r="E1671" t="s">
        <v>3565</v>
      </c>
      <c r="F1671" t="s">
        <v>31</v>
      </c>
      <c r="G1671" t="s">
        <v>173</v>
      </c>
      <c r="H1671" t="s">
        <v>787</v>
      </c>
      <c r="L1671" t="s">
        <v>27</v>
      </c>
      <c r="N1671" t="s">
        <v>27</v>
      </c>
      <c r="P1671" t="s">
        <v>27</v>
      </c>
      <c r="U1671" t="s">
        <v>27</v>
      </c>
      <c r="V1671">
        <f t="shared" si="26"/>
        <v>0</v>
      </c>
    </row>
    <row r="1672" spans="1:22" hidden="1" x14ac:dyDescent="0.3">
      <c r="A1672" s="1">
        <v>45468</v>
      </c>
      <c r="B1672" s="2">
        <v>0.66833333333333333</v>
      </c>
      <c r="C1672" t="s">
        <v>3566</v>
      </c>
      <c r="D1672" t="s">
        <v>37</v>
      </c>
      <c r="E1672" t="s">
        <v>3567</v>
      </c>
      <c r="F1672" t="s">
        <v>39</v>
      </c>
      <c r="G1672" t="s">
        <v>795</v>
      </c>
      <c r="H1672" t="s">
        <v>184</v>
      </c>
      <c r="I1672">
        <v>3</v>
      </c>
      <c r="J1672">
        <v>27.9</v>
      </c>
      <c r="L1672" t="s">
        <v>27</v>
      </c>
      <c r="N1672" t="s">
        <v>27</v>
      </c>
      <c r="P1672" t="s">
        <v>27</v>
      </c>
      <c r="Q1672">
        <v>137</v>
      </c>
      <c r="R1672">
        <v>40.78</v>
      </c>
      <c r="S1672">
        <v>4.5999999999999996</v>
      </c>
      <c r="T1672">
        <v>4.9000000000000004</v>
      </c>
      <c r="U1672" t="s">
        <v>75</v>
      </c>
      <c r="V1672">
        <f t="shared" si="26"/>
        <v>0</v>
      </c>
    </row>
    <row r="1673" spans="1:22" hidden="1" x14ac:dyDescent="0.3">
      <c r="A1673" s="1">
        <v>45453</v>
      </c>
      <c r="B1673" s="2">
        <v>0.68261574074074072</v>
      </c>
      <c r="C1673" t="s">
        <v>3568</v>
      </c>
      <c r="D1673" t="s">
        <v>84</v>
      </c>
      <c r="E1673" t="s">
        <v>3569</v>
      </c>
      <c r="F1673" t="s">
        <v>31</v>
      </c>
      <c r="G1673" t="s">
        <v>922</v>
      </c>
      <c r="H1673" t="s">
        <v>82</v>
      </c>
      <c r="I1673">
        <v>10.6</v>
      </c>
      <c r="L1673" t="s">
        <v>27</v>
      </c>
      <c r="M1673">
        <v>1</v>
      </c>
      <c r="N1673" t="s">
        <v>88</v>
      </c>
      <c r="P1673" t="s">
        <v>27</v>
      </c>
      <c r="U1673" t="s">
        <v>27</v>
      </c>
      <c r="V1673">
        <f t="shared" si="26"/>
        <v>1</v>
      </c>
    </row>
    <row r="1674" spans="1:22" x14ac:dyDescent="0.3">
      <c r="A1674" s="1">
        <v>45353</v>
      </c>
      <c r="B1674" s="2">
        <v>0.40726851851851853</v>
      </c>
      <c r="C1674" t="s">
        <v>3570</v>
      </c>
      <c r="D1674" t="s">
        <v>29</v>
      </c>
      <c r="E1674" t="s">
        <v>3571</v>
      </c>
      <c r="F1674" t="s">
        <v>45</v>
      </c>
      <c r="G1674" t="s">
        <v>51</v>
      </c>
      <c r="H1674" t="s">
        <v>536</v>
      </c>
      <c r="I1674">
        <v>2</v>
      </c>
      <c r="J1674">
        <v>19</v>
      </c>
      <c r="K1674">
        <v>0</v>
      </c>
      <c r="L1674" t="s">
        <v>27</v>
      </c>
      <c r="M1674">
        <v>0</v>
      </c>
      <c r="N1674" t="s">
        <v>27</v>
      </c>
      <c r="O1674">
        <v>1</v>
      </c>
      <c r="P1674" t="s">
        <v>34</v>
      </c>
      <c r="Q1674">
        <v>379</v>
      </c>
      <c r="R1674">
        <v>6.26</v>
      </c>
      <c r="S1674">
        <v>0</v>
      </c>
      <c r="T1674">
        <v>0</v>
      </c>
      <c r="U1674" t="s">
        <v>35</v>
      </c>
      <c r="V1674">
        <f t="shared" si="26"/>
        <v>0</v>
      </c>
    </row>
    <row r="1675" spans="1:22" x14ac:dyDescent="0.3">
      <c r="A1675" s="1">
        <v>45353</v>
      </c>
      <c r="B1675" s="2">
        <v>0.52887731481481481</v>
      </c>
      <c r="C1675" t="s">
        <v>3572</v>
      </c>
      <c r="D1675" t="s">
        <v>37</v>
      </c>
      <c r="E1675" t="s">
        <v>3573</v>
      </c>
      <c r="F1675" t="s">
        <v>50</v>
      </c>
      <c r="G1675" t="s">
        <v>154</v>
      </c>
      <c r="H1675" t="s">
        <v>72</v>
      </c>
      <c r="I1675">
        <v>11.3</v>
      </c>
      <c r="J1675">
        <v>43.5</v>
      </c>
      <c r="K1675">
        <v>0</v>
      </c>
      <c r="L1675" t="s">
        <v>27</v>
      </c>
      <c r="M1675">
        <v>0</v>
      </c>
      <c r="N1675" t="s">
        <v>27</v>
      </c>
      <c r="O1675">
        <v>0</v>
      </c>
      <c r="P1675" t="s">
        <v>27</v>
      </c>
      <c r="Q1675">
        <v>245</v>
      </c>
      <c r="R1675">
        <v>47.19</v>
      </c>
      <c r="S1675">
        <v>4.5999999999999996</v>
      </c>
      <c r="T1675">
        <v>4.9000000000000004</v>
      </c>
      <c r="U1675" t="s">
        <v>75</v>
      </c>
      <c r="V1675">
        <f t="shared" si="26"/>
        <v>0</v>
      </c>
    </row>
    <row r="1676" spans="1:22" x14ac:dyDescent="0.3">
      <c r="A1676" s="1">
        <v>45641</v>
      </c>
      <c r="B1676" s="2">
        <v>0.45146990740740739</v>
      </c>
      <c r="C1676" t="s">
        <v>3574</v>
      </c>
      <c r="D1676" t="s">
        <v>37</v>
      </c>
      <c r="E1676" t="s">
        <v>3575</v>
      </c>
      <c r="F1676" t="s">
        <v>45</v>
      </c>
      <c r="G1676" t="s">
        <v>236</v>
      </c>
      <c r="H1676" t="s">
        <v>429</v>
      </c>
      <c r="I1676">
        <v>2.1</v>
      </c>
      <c r="J1676">
        <v>39.200000000000003</v>
      </c>
      <c r="K1676">
        <v>0</v>
      </c>
      <c r="L1676" t="s">
        <v>27</v>
      </c>
      <c r="M1676">
        <v>0</v>
      </c>
      <c r="N1676" t="s">
        <v>27</v>
      </c>
      <c r="O1676">
        <v>0</v>
      </c>
      <c r="P1676" t="s">
        <v>27</v>
      </c>
      <c r="Q1676">
        <v>129</v>
      </c>
      <c r="R1676">
        <v>27.76</v>
      </c>
      <c r="S1676">
        <v>3.7</v>
      </c>
      <c r="T1676">
        <v>4.3</v>
      </c>
      <c r="U1676" t="s">
        <v>75</v>
      </c>
      <c r="V1676">
        <f t="shared" si="26"/>
        <v>0</v>
      </c>
    </row>
    <row r="1677" spans="1:22" x14ac:dyDescent="0.3">
      <c r="A1677" s="1">
        <v>45512</v>
      </c>
      <c r="B1677" s="2">
        <v>0.82327546296296295</v>
      </c>
      <c r="C1677" t="s">
        <v>3576</v>
      </c>
      <c r="D1677" t="s">
        <v>37</v>
      </c>
      <c r="E1677" t="s">
        <v>3577</v>
      </c>
      <c r="F1677" t="s">
        <v>45</v>
      </c>
      <c r="G1677" t="s">
        <v>173</v>
      </c>
      <c r="H1677" t="s">
        <v>652</v>
      </c>
      <c r="I1677">
        <v>6.7</v>
      </c>
      <c r="J1677">
        <v>32.700000000000003</v>
      </c>
      <c r="K1677">
        <v>0</v>
      </c>
      <c r="L1677" t="s">
        <v>27</v>
      </c>
      <c r="M1677">
        <v>0</v>
      </c>
      <c r="N1677" t="s">
        <v>27</v>
      </c>
      <c r="O1677">
        <v>0</v>
      </c>
      <c r="P1677" t="s">
        <v>27</v>
      </c>
      <c r="Q1677">
        <v>991</v>
      </c>
      <c r="R1677">
        <v>6.77</v>
      </c>
      <c r="S1677">
        <v>4.2</v>
      </c>
      <c r="T1677">
        <v>4.5999999999999996</v>
      </c>
      <c r="U1677" t="s">
        <v>75</v>
      </c>
      <c r="V1677">
        <f t="shared" si="26"/>
        <v>0</v>
      </c>
    </row>
    <row r="1678" spans="1:22" hidden="1" x14ac:dyDescent="0.3">
      <c r="A1678" s="1">
        <v>45601</v>
      </c>
      <c r="B1678" s="2">
        <v>0.64342592592592596</v>
      </c>
      <c r="C1678" t="s">
        <v>3578</v>
      </c>
      <c r="D1678" t="s">
        <v>37</v>
      </c>
      <c r="E1678" t="s">
        <v>3579</v>
      </c>
      <c r="F1678" t="s">
        <v>39</v>
      </c>
      <c r="G1678" t="s">
        <v>115</v>
      </c>
      <c r="H1678" t="s">
        <v>436</v>
      </c>
      <c r="I1678">
        <v>13.7</v>
      </c>
      <c r="J1678">
        <v>21.9</v>
      </c>
      <c r="L1678" t="s">
        <v>27</v>
      </c>
      <c r="N1678" t="s">
        <v>27</v>
      </c>
      <c r="P1678" t="s">
        <v>27</v>
      </c>
      <c r="Q1678">
        <v>273</v>
      </c>
      <c r="R1678">
        <v>46.44</v>
      </c>
      <c r="S1678">
        <v>4.5999999999999996</v>
      </c>
      <c r="T1678">
        <v>4.4000000000000004</v>
      </c>
      <c r="U1678" t="s">
        <v>35</v>
      </c>
      <c r="V1678">
        <f t="shared" si="26"/>
        <v>0</v>
      </c>
    </row>
    <row r="1679" spans="1:22" hidden="1" x14ac:dyDescent="0.3">
      <c r="A1679" s="1">
        <v>45423</v>
      </c>
      <c r="B1679" s="2">
        <v>0.54634259259259255</v>
      </c>
      <c r="C1679" t="s">
        <v>3580</v>
      </c>
      <c r="D1679" t="s">
        <v>37</v>
      </c>
      <c r="E1679" t="s">
        <v>3581</v>
      </c>
      <c r="F1679" t="s">
        <v>31</v>
      </c>
      <c r="G1679" t="s">
        <v>307</v>
      </c>
      <c r="H1679" t="s">
        <v>286</v>
      </c>
      <c r="I1679">
        <v>5</v>
      </c>
      <c r="J1679">
        <v>28.1</v>
      </c>
      <c r="L1679" t="s">
        <v>27</v>
      </c>
      <c r="N1679" t="s">
        <v>27</v>
      </c>
      <c r="P1679" t="s">
        <v>27</v>
      </c>
      <c r="Q1679">
        <v>1202</v>
      </c>
      <c r="R1679">
        <v>48.17</v>
      </c>
      <c r="S1679">
        <v>4.7</v>
      </c>
      <c r="T1679">
        <v>4.9000000000000004</v>
      </c>
      <c r="U1679" t="s">
        <v>75</v>
      </c>
      <c r="V1679">
        <f t="shared" si="26"/>
        <v>0</v>
      </c>
    </row>
    <row r="1680" spans="1:22" hidden="1" x14ac:dyDescent="0.3">
      <c r="A1680" s="1">
        <v>45574</v>
      </c>
      <c r="B1680" s="2">
        <v>0.43565972222222221</v>
      </c>
      <c r="C1680" t="s">
        <v>3582</v>
      </c>
      <c r="D1680" t="s">
        <v>37</v>
      </c>
      <c r="E1680" t="s">
        <v>3583</v>
      </c>
      <c r="F1680" t="s">
        <v>39</v>
      </c>
      <c r="G1680" t="s">
        <v>283</v>
      </c>
      <c r="H1680" t="s">
        <v>450</v>
      </c>
      <c r="I1680">
        <v>13.1</v>
      </c>
      <c r="J1680">
        <v>16.2</v>
      </c>
      <c r="L1680" t="s">
        <v>27</v>
      </c>
      <c r="N1680" t="s">
        <v>27</v>
      </c>
      <c r="P1680" t="s">
        <v>27</v>
      </c>
      <c r="Q1680">
        <v>379</v>
      </c>
      <c r="R1680">
        <v>2.79</v>
      </c>
      <c r="S1680">
        <v>5</v>
      </c>
      <c r="T1680">
        <v>4.5999999999999996</v>
      </c>
      <c r="U1680" t="s">
        <v>75</v>
      </c>
      <c r="V1680">
        <f t="shared" si="26"/>
        <v>0</v>
      </c>
    </row>
    <row r="1681" spans="1:22" x14ac:dyDescent="0.3">
      <c r="A1681" s="1">
        <v>45373</v>
      </c>
      <c r="B1681" s="2">
        <v>0.43579861111111112</v>
      </c>
      <c r="C1681" t="s">
        <v>3584</v>
      </c>
      <c r="D1681" t="s">
        <v>37</v>
      </c>
      <c r="E1681" t="s">
        <v>3585</v>
      </c>
      <c r="F1681" t="s">
        <v>45</v>
      </c>
      <c r="G1681" t="s">
        <v>523</v>
      </c>
      <c r="H1681" t="s">
        <v>180</v>
      </c>
      <c r="I1681">
        <v>3.5</v>
      </c>
      <c r="J1681">
        <v>17.399999999999999</v>
      </c>
      <c r="K1681">
        <v>0</v>
      </c>
      <c r="L1681" t="s">
        <v>27</v>
      </c>
      <c r="M1681">
        <v>0</v>
      </c>
      <c r="N1681" t="s">
        <v>27</v>
      </c>
      <c r="O1681">
        <v>0</v>
      </c>
      <c r="P1681" t="s">
        <v>27</v>
      </c>
      <c r="Q1681">
        <v>926</v>
      </c>
      <c r="R1681">
        <v>14.14</v>
      </c>
      <c r="S1681">
        <v>4.2</v>
      </c>
      <c r="T1681">
        <v>4.3</v>
      </c>
      <c r="U1681" t="s">
        <v>35</v>
      </c>
      <c r="V1681">
        <f t="shared" si="26"/>
        <v>0</v>
      </c>
    </row>
    <row r="1682" spans="1:22" hidden="1" x14ac:dyDescent="0.3">
      <c r="A1682" s="1">
        <v>45653</v>
      </c>
      <c r="B1682" s="2">
        <v>0.67371527777777773</v>
      </c>
      <c r="C1682" t="s">
        <v>3586</v>
      </c>
      <c r="D1682" t="s">
        <v>37</v>
      </c>
      <c r="E1682" t="s">
        <v>3587</v>
      </c>
      <c r="F1682" t="s">
        <v>24</v>
      </c>
      <c r="G1682" t="s">
        <v>180</v>
      </c>
      <c r="H1682" t="s">
        <v>498</v>
      </c>
      <c r="I1682">
        <v>13.4</v>
      </c>
      <c r="J1682">
        <v>17.399999999999999</v>
      </c>
      <c r="L1682" t="s">
        <v>27</v>
      </c>
      <c r="N1682" t="s">
        <v>27</v>
      </c>
      <c r="P1682" t="s">
        <v>27</v>
      </c>
      <c r="Q1682">
        <v>209</v>
      </c>
      <c r="R1682">
        <v>28.41</v>
      </c>
      <c r="S1682">
        <v>5</v>
      </c>
      <c r="T1682">
        <v>3.8</v>
      </c>
      <c r="U1682" t="s">
        <v>35</v>
      </c>
      <c r="V1682">
        <f t="shared" si="26"/>
        <v>0</v>
      </c>
    </row>
    <row r="1683" spans="1:22" hidden="1" x14ac:dyDescent="0.3">
      <c r="A1683" s="1">
        <v>45584</v>
      </c>
      <c r="B1683" s="2">
        <v>0.62189814814814814</v>
      </c>
      <c r="C1683" t="s">
        <v>3588</v>
      </c>
      <c r="D1683" t="s">
        <v>37</v>
      </c>
      <c r="E1683" t="s">
        <v>3589</v>
      </c>
      <c r="F1683" t="s">
        <v>39</v>
      </c>
      <c r="G1683" t="s">
        <v>809</v>
      </c>
      <c r="H1683" t="s">
        <v>394</v>
      </c>
      <c r="I1683">
        <v>2.2000000000000002</v>
      </c>
      <c r="J1683">
        <v>27.9</v>
      </c>
      <c r="L1683" t="s">
        <v>27</v>
      </c>
      <c r="N1683" t="s">
        <v>27</v>
      </c>
      <c r="P1683" t="s">
        <v>27</v>
      </c>
      <c r="Q1683">
        <v>1740</v>
      </c>
      <c r="R1683">
        <v>3.76</v>
      </c>
      <c r="S1683">
        <v>3.6</v>
      </c>
      <c r="T1683">
        <v>4.5</v>
      </c>
      <c r="U1683" t="s">
        <v>75</v>
      </c>
      <c r="V1683">
        <f t="shared" si="26"/>
        <v>0</v>
      </c>
    </row>
    <row r="1684" spans="1:22" hidden="1" x14ac:dyDescent="0.3">
      <c r="A1684" s="1">
        <v>45566</v>
      </c>
      <c r="B1684" s="2">
        <v>0.69104166666666667</v>
      </c>
      <c r="C1684" t="s">
        <v>3590</v>
      </c>
      <c r="D1684" t="s">
        <v>37</v>
      </c>
      <c r="E1684" t="s">
        <v>3591</v>
      </c>
      <c r="F1684" t="s">
        <v>59</v>
      </c>
      <c r="G1684" t="s">
        <v>87</v>
      </c>
      <c r="H1684" t="s">
        <v>52</v>
      </c>
      <c r="I1684">
        <v>8.6</v>
      </c>
      <c r="J1684">
        <v>31.9</v>
      </c>
      <c r="L1684" t="s">
        <v>27</v>
      </c>
      <c r="N1684" t="s">
        <v>27</v>
      </c>
      <c r="P1684" t="s">
        <v>27</v>
      </c>
      <c r="Q1684">
        <v>425</v>
      </c>
      <c r="R1684">
        <v>24.22</v>
      </c>
      <c r="S1684">
        <v>3.4</v>
      </c>
      <c r="T1684">
        <v>4.4000000000000004</v>
      </c>
      <c r="U1684" t="s">
        <v>75</v>
      </c>
      <c r="V1684">
        <f t="shared" si="26"/>
        <v>0</v>
      </c>
    </row>
    <row r="1685" spans="1:22" hidden="1" x14ac:dyDescent="0.3">
      <c r="A1685" s="1">
        <v>45588</v>
      </c>
      <c r="B1685" s="2">
        <v>0.88351851851851848</v>
      </c>
      <c r="C1685" t="s">
        <v>3592</v>
      </c>
      <c r="D1685" t="s">
        <v>37</v>
      </c>
      <c r="E1685" t="s">
        <v>3593</v>
      </c>
      <c r="F1685" t="s">
        <v>39</v>
      </c>
      <c r="G1685" t="s">
        <v>795</v>
      </c>
      <c r="H1685" t="s">
        <v>337</v>
      </c>
      <c r="I1685">
        <v>4.9000000000000004</v>
      </c>
      <c r="J1685">
        <v>39.700000000000003</v>
      </c>
      <c r="L1685" t="s">
        <v>27</v>
      </c>
      <c r="N1685" t="s">
        <v>27</v>
      </c>
      <c r="P1685" t="s">
        <v>27</v>
      </c>
      <c r="Q1685">
        <v>909</v>
      </c>
      <c r="R1685">
        <v>21.29</v>
      </c>
      <c r="S1685">
        <v>4.8</v>
      </c>
      <c r="T1685">
        <v>4.8</v>
      </c>
      <c r="U1685" t="s">
        <v>35</v>
      </c>
      <c r="V1685">
        <f t="shared" si="26"/>
        <v>0</v>
      </c>
    </row>
    <row r="1686" spans="1:22" hidden="1" x14ac:dyDescent="0.3">
      <c r="A1686" s="1">
        <v>45443</v>
      </c>
      <c r="B1686" s="2">
        <v>0.83968750000000003</v>
      </c>
      <c r="C1686" t="s">
        <v>3594</v>
      </c>
      <c r="D1686" t="s">
        <v>37</v>
      </c>
      <c r="E1686" t="s">
        <v>3595</v>
      </c>
      <c r="F1686" t="s">
        <v>31</v>
      </c>
      <c r="G1686" t="s">
        <v>640</v>
      </c>
      <c r="H1686" t="s">
        <v>176</v>
      </c>
      <c r="I1686">
        <v>13.8</v>
      </c>
      <c r="J1686">
        <v>31.6</v>
      </c>
      <c r="L1686" t="s">
        <v>27</v>
      </c>
      <c r="N1686" t="s">
        <v>27</v>
      </c>
      <c r="P1686" t="s">
        <v>27</v>
      </c>
      <c r="Q1686">
        <v>810</v>
      </c>
      <c r="R1686">
        <v>35.04</v>
      </c>
      <c r="S1686">
        <v>3.2</v>
      </c>
      <c r="T1686">
        <v>4.0999999999999996</v>
      </c>
      <c r="U1686" t="s">
        <v>98</v>
      </c>
      <c r="V1686">
        <f t="shared" si="26"/>
        <v>0</v>
      </c>
    </row>
    <row r="1687" spans="1:22" x14ac:dyDescent="0.3">
      <c r="A1687" s="1">
        <v>45450</v>
      </c>
      <c r="B1687" s="2">
        <v>0.74759259259259259</v>
      </c>
      <c r="C1687" t="s">
        <v>3596</v>
      </c>
      <c r="D1687" t="s">
        <v>84</v>
      </c>
      <c r="E1687" t="s">
        <v>3597</v>
      </c>
      <c r="F1687" t="s">
        <v>50</v>
      </c>
      <c r="G1687" t="s">
        <v>523</v>
      </c>
      <c r="H1687" t="s">
        <v>327</v>
      </c>
      <c r="I1687">
        <v>10.1</v>
      </c>
      <c r="J1687">
        <v>0</v>
      </c>
      <c r="K1687">
        <v>0</v>
      </c>
      <c r="L1687" t="s">
        <v>27</v>
      </c>
      <c r="M1687">
        <v>1</v>
      </c>
      <c r="N1687" t="s">
        <v>324</v>
      </c>
      <c r="O1687">
        <v>0</v>
      </c>
      <c r="P1687" t="s">
        <v>27</v>
      </c>
      <c r="Q1687">
        <v>0</v>
      </c>
      <c r="R1687">
        <v>0</v>
      </c>
      <c r="S1687">
        <v>0</v>
      </c>
      <c r="T1687">
        <v>0</v>
      </c>
      <c r="U1687" t="s">
        <v>27</v>
      </c>
      <c r="V1687">
        <f t="shared" si="26"/>
        <v>1</v>
      </c>
    </row>
    <row r="1688" spans="1:22" x14ac:dyDescent="0.3">
      <c r="A1688" s="1">
        <v>45473</v>
      </c>
      <c r="B1688" s="2">
        <v>0.5541666666666667</v>
      </c>
      <c r="C1688" t="s">
        <v>3598</v>
      </c>
      <c r="D1688" t="s">
        <v>22</v>
      </c>
      <c r="E1688" t="s">
        <v>3599</v>
      </c>
      <c r="F1688" t="s">
        <v>45</v>
      </c>
      <c r="G1688" t="s">
        <v>78</v>
      </c>
      <c r="H1688" t="s">
        <v>249</v>
      </c>
      <c r="I1688">
        <v>0</v>
      </c>
      <c r="J1688">
        <v>0</v>
      </c>
      <c r="K1688">
        <v>0</v>
      </c>
      <c r="L1688" t="s">
        <v>27</v>
      </c>
      <c r="M1688">
        <v>0</v>
      </c>
      <c r="N1688" t="s">
        <v>27</v>
      </c>
      <c r="O1688">
        <v>0</v>
      </c>
      <c r="P1688" t="s">
        <v>27</v>
      </c>
      <c r="Q1688">
        <v>0</v>
      </c>
      <c r="R1688">
        <v>0</v>
      </c>
      <c r="S1688">
        <v>0</v>
      </c>
      <c r="T1688">
        <v>0</v>
      </c>
      <c r="U1688" t="s">
        <v>27</v>
      </c>
      <c r="V1688">
        <f t="shared" si="26"/>
        <v>0</v>
      </c>
    </row>
    <row r="1689" spans="1:22" hidden="1" x14ac:dyDescent="0.3">
      <c r="A1689" s="1">
        <v>45521</v>
      </c>
      <c r="B1689" s="2">
        <v>0.90246527777777774</v>
      </c>
      <c r="C1689" t="s">
        <v>3600</v>
      </c>
      <c r="D1689" t="s">
        <v>37</v>
      </c>
      <c r="E1689" t="s">
        <v>3601</v>
      </c>
      <c r="F1689" t="s">
        <v>31</v>
      </c>
      <c r="G1689" t="s">
        <v>109</v>
      </c>
      <c r="H1689" t="s">
        <v>40</v>
      </c>
      <c r="I1689">
        <v>14.2</v>
      </c>
      <c r="J1689">
        <v>19.899999999999999</v>
      </c>
      <c r="L1689" t="s">
        <v>27</v>
      </c>
      <c r="N1689" t="s">
        <v>27</v>
      </c>
      <c r="P1689" t="s">
        <v>27</v>
      </c>
      <c r="Q1689">
        <v>1046</v>
      </c>
      <c r="R1689">
        <v>49.62</v>
      </c>
      <c r="S1689">
        <v>3.8</v>
      </c>
      <c r="T1689">
        <v>3.9</v>
      </c>
      <c r="U1689" t="s">
        <v>35</v>
      </c>
      <c r="V1689">
        <f t="shared" si="26"/>
        <v>0</v>
      </c>
    </row>
    <row r="1690" spans="1:22" hidden="1" x14ac:dyDescent="0.3">
      <c r="A1690" s="1">
        <v>45531</v>
      </c>
      <c r="B1690" s="2">
        <v>0.43322916666666667</v>
      </c>
      <c r="C1690" t="s">
        <v>3602</v>
      </c>
      <c r="D1690" t="s">
        <v>37</v>
      </c>
      <c r="E1690" t="s">
        <v>3603</v>
      </c>
      <c r="F1690" t="s">
        <v>39</v>
      </c>
      <c r="G1690" t="s">
        <v>310</v>
      </c>
      <c r="H1690" t="s">
        <v>498</v>
      </c>
      <c r="I1690">
        <v>5.0999999999999996</v>
      </c>
      <c r="J1690">
        <v>31.6</v>
      </c>
      <c r="L1690" t="s">
        <v>27</v>
      </c>
      <c r="N1690" t="s">
        <v>27</v>
      </c>
      <c r="P1690" t="s">
        <v>27</v>
      </c>
      <c r="Q1690">
        <v>330</v>
      </c>
      <c r="R1690">
        <v>4.2699999999999996</v>
      </c>
      <c r="S1690">
        <v>4.3</v>
      </c>
      <c r="T1690">
        <v>3.9</v>
      </c>
      <c r="U1690" t="s">
        <v>35</v>
      </c>
      <c r="V1690">
        <f t="shared" si="26"/>
        <v>0</v>
      </c>
    </row>
    <row r="1691" spans="1:22" hidden="1" x14ac:dyDescent="0.3">
      <c r="A1691" s="1">
        <v>45587</v>
      </c>
      <c r="B1691" s="2">
        <v>0.49688657407407405</v>
      </c>
      <c r="C1691" t="s">
        <v>3604</v>
      </c>
      <c r="D1691" t="s">
        <v>37</v>
      </c>
      <c r="E1691" t="s">
        <v>3605</v>
      </c>
      <c r="F1691" t="s">
        <v>31</v>
      </c>
      <c r="G1691" t="s">
        <v>464</v>
      </c>
      <c r="H1691" t="s">
        <v>249</v>
      </c>
      <c r="I1691">
        <v>3.9</v>
      </c>
      <c r="J1691">
        <v>41.2</v>
      </c>
      <c r="L1691" t="s">
        <v>27</v>
      </c>
      <c r="N1691" t="s">
        <v>27</v>
      </c>
      <c r="P1691" t="s">
        <v>27</v>
      </c>
      <c r="Q1691">
        <v>314</v>
      </c>
      <c r="R1691">
        <v>13.89</v>
      </c>
      <c r="S1691">
        <v>3.3</v>
      </c>
      <c r="T1691">
        <v>4.3</v>
      </c>
      <c r="U1691" t="s">
        <v>75</v>
      </c>
      <c r="V1691">
        <f t="shared" si="26"/>
        <v>0</v>
      </c>
    </row>
    <row r="1692" spans="1:22" hidden="1" x14ac:dyDescent="0.3">
      <c r="A1692" s="1">
        <v>45652</v>
      </c>
      <c r="B1692" s="2">
        <v>0.55126157407407406</v>
      </c>
      <c r="C1692" t="s">
        <v>3606</v>
      </c>
      <c r="D1692" t="s">
        <v>37</v>
      </c>
      <c r="E1692" t="s">
        <v>3607</v>
      </c>
      <c r="F1692" t="s">
        <v>31</v>
      </c>
      <c r="G1692" t="s">
        <v>118</v>
      </c>
      <c r="H1692" t="s">
        <v>378</v>
      </c>
      <c r="I1692">
        <v>7.9</v>
      </c>
      <c r="J1692">
        <v>25.3</v>
      </c>
      <c r="L1692" t="s">
        <v>27</v>
      </c>
      <c r="N1692" t="s">
        <v>27</v>
      </c>
      <c r="P1692" t="s">
        <v>27</v>
      </c>
      <c r="Q1692">
        <v>469</v>
      </c>
      <c r="R1692">
        <v>28.22</v>
      </c>
      <c r="S1692">
        <v>4.4000000000000004</v>
      </c>
      <c r="T1692">
        <v>4.8</v>
      </c>
      <c r="U1692" t="s">
        <v>35</v>
      </c>
      <c r="V1692">
        <f t="shared" si="26"/>
        <v>0</v>
      </c>
    </row>
    <row r="1693" spans="1:22" hidden="1" x14ac:dyDescent="0.3">
      <c r="A1693" s="1">
        <v>45531</v>
      </c>
      <c r="B1693" s="2">
        <v>0.28171296296296294</v>
      </c>
      <c r="C1693" t="s">
        <v>3608</v>
      </c>
      <c r="D1693" t="s">
        <v>107</v>
      </c>
      <c r="E1693" t="s">
        <v>3609</v>
      </c>
      <c r="F1693" t="s">
        <v>39</v>
      </c>
      <c r="G1693" t="s">
        <v>394</v>
      </c>
      <c r="H1693" t="s">
        <v>425</v>
      </c>
      <c r="I1693">
        <v>7.9</v>
      </c>
      <c r="K1693">
        <v>1</v>
      </c>
      <c r="L1693" t="s">
        <v>477</v>
      </c>
      <c r="N1693" t="s">
        <v>27</v>
      </c>
      <c r="P1693" t="s">
        <v>27</v>
      </c>
      <c r="U1693" t="s">
        <v>27</v>
      </c>
      <c r="V1693">
        <f t="shared" si="26"/>
        <v>1</v>
      </c>
    </row>
    <row r="1694" spans="1:22" hidden="1" x14ac:dyDescent="0.3">
      <c r="A1694" s="1">
        <v>45644</v>
      </c>
      <c r="B1694" s="2">
        <v>0.63692129629629635</v>
      </c>
      <c r="C1694" t="s">
        <v>3610</v>
      </c>
      <c r="D1694" t="s">
        <v>37</v>
      </c>
      <c r="E1694" t="s">
        <v>3611</v>
      </c>
      <c r="F1694" t="s">
        <v>39</v>
      </c>
      <c r="G1694" t="s">
        <v>73</v>
      </c>
      <c r="H1694" t="s">
        <v>55</v>
      </c>
      <c r="I1694">
        <v>6.9</v>
      </c>
      <c r="J1694">
        <v>31.2</v>
      </c>
      <c r="L1694" t="s">
        <v>27</v>
      </c>
      <c r="N1694" t="s">
        <v>27</v>
      </c>
      <c r="P1694" t="s">
        <v>27</v>
      </c>
      <c r="Q1694">
        <v>130</v>
      </c>
      <c r="R1694">
        <v>10.68</v>
      </c>
      <c r="S1694">
        <v>3.1</v>
      </c>
      <c r="T1694">
        <v>4.3</v>
      </c>
      <c r="U1694" t="s">
        <v>35</v>
      </c>
      <c r="V1694">
        <f t="shared" si="26"/>
        <v>0</v>
      </c>
    </row>
    <row r="1695" spans="1:22" x14ac:dyDescent="0.3">
      <c r="A1695" s="1">
        <v>45443</v>
      </c>
      <c r="B1695" s="2">
        <v>0.5458101851851852</v>
      </c>
      <c r="C1695" t="s">
        <v>3612</v>
      </c>
      <c r="D1695" t="s">
        <v>37</v>
      </c>
      <c r="E1695" t="s">
        <v>3613</v>
      </c>
      <c r="F1695" t="s">
        <v>50</v>
      </c>
      <c r="G1695" t="s">
        <v>154</v>
      </c>
      <c r="H1695" t="s">
        <v>226</v>
      </c>
      <c r="I1695">
        <v>14.6</v>
      </c>
      <c r="J1695">
        <v>34.700000000000003</v>
      </c>
      <c r="K1695">
        <v>0</v>
      </c>
      <c r="L1695" t="s">
        <v>27</v>
      </c>
      <c r="M1695">
        <v>0</v>
      </c>
      <c r="N1695" t="s">
        <v>27</v>
      </c>
      <c r="O1695">
        <v>0</v>
      </c>
      <c r="P1695" t="s">
        <v>27</v>
      </c>
      <c r="Q1695">
        <v>249</v>
      </c>
      <c r="R1695">
        <v>37.21</v>
      </c>
      <c r="S1695">
        <v>3</v>
      </c>
      <c r="T1695">
        <v>5</v>
      </c>
      <c r="U1695" t="s">
        <v>35</v>
      </c>
      <c r="V1695">
        <f t="shared" si="26"/>
        <v>0</v>
      </c>
    </row>
    <row r="1696" spans="1:22" x14ac:dyDescent="0.3">
      <c r="A1696" s="1">
        <v>45383</v>
      </c>
      <c r="B1696" s="2">
        <v>0.72575231481481484</v>
      </c>
      <c r="C1696" t="s">
        <v>3614</v>
      </c>
      <c r="D1696" t="s">
        <v>107</v>
      </c>
      <c r="E1696" t="s">
        <v>3615</v>
      </c>
      <c r="F1696" t="s">
        <v>45</v>
      </c>
      <c r="G1696" t="s">
        <v>197</v>
      </c>
      <c r="H1696" t="s">
        <v>129</v>
      </c>
      <c r="I1696">
        <v>10.9</v>
      </c>
      <c r="J1696">
        <v>0</v>
      </c>
      <c r="K1696">
        <v>1</v>
      </c>
      <c r="L1696" t="s">
        <v>407</v>
      </c>
      <c r="M1696">
        <v>0</v>
      </c>
      <c r="N1696" t="s">
        <v>27</v>
      </c>
      <c r="O1696">
        <v>0</v>
      </c>
      <c r="P1696" t="s">
        <v>27</v>
      </c>
      <c r="Q1696">
        <v>0</v>
      </c>
      <c r="R1696">
        <v>0</v>
      </c>
      <c r="S1696">
        <v>0</v>
      </c>
      <c r="T1696">
        <v>0</v>
      </c>
      <c r="U1696" t="s">
        <v>27</v>
      </c>
      <c r="V1696">
        <f t="shared" si="26"/>
        <v>1</v>
      </c>
    </row>
    <row r="1697" spans="1:22" hidden="1" x14ac:dyDescent="0.3">
      <c r="A1697" s="1">
        <v>45517</v>
      </c>
      <c r="B1697" s="2">
        <v>0.81172453703703706</v>
      </c>
      <c r="C1697" t="s">
        <v>3616</v>
      </c>
      <c r="D1697" t="s">
        <v>22</v>
      </c>
      <c r="E1697" t="s">
        <v>3617</v>
      </c>
      <c r="F1697" t="s">
        <v>24</v>
      </c>
      <c r="G1697" t="s">
        <v>310</v>
      </c>
      <c r="H1697" t="s">
        <v>342</v>
      </c>
      <c r="L1697" t="s">
        <v>27</v>
      </c>
      <c r="N1697" t="s">
        <v>27</v>
      </c>
      <c r="P1697" t="s">
        <v>27</v>
      </c>
      <c r="U1697" t="s">
        <v>27</v>
      </c>
      <c r="V1697">
        <f t="shared" si="26"/>
        <v>0</v>
      </c>
    </row>
    <row r="1698" spans="1:22" hidden="1" x14ac:dyDescent="0.3">
      <c r="A1698" s="1">
        <v>45310</v>
      </c>
      <c r="B1698" s="2">
        <v>0.12034722222222222</v>
      </c>
      <c r="C1698" t="s">
        <v>3618</v>
      </c>
      <c r="D1698" t="s">
        <v>84</v>
      </c>
      <c r="E1698" t="s">
        <v>3619</v>
      </c>
      <c r="F1698" t="s">
        <v>39</v>
      </c>
      <c r="G1698" t="s">
        <v>164</v>
      </c>
      <c r="H1698" t="s">
        <v>310</v>
      </c>
      <c r="I1698">
        <v>9</v>
      </c>
      <c r="L1698" t="s">
        <v>27</v>
      </c>
      <c r="M1698">
        <v>1</v>
      </c>
      <c r="N1698" t="s">
        <v>88</v>
      </c>
      <c r="P1698" t="s">
        <v>27</v>
      </c>
      <c r="U1698" t="s">
        <v>27</v>
      </c>
      <c r="V1698">
        <f t="shared" si="26"/>
        <v>1</v>
      </c>
    </row>
    <row r="1699" spans="1:22" hidden="1" x14ac:dyDescent="0.3">
      <c r="A1699" s="1">
        <v>45566</v>
      </c>
      <c r="B1699" s="2">
        <v>0.86305555555555558</v>
      </c>
      <c r="C1699" t="s">
        <v>3620</v>
      </c>
      <c r="D1699" t="s">
        <v>84</v>
      </c>
      <c r="E1699" t="s">
        <v>3621</v>
      </c>
      <c r="F1699" t="s">
        <v>31</v>
      </c>
      <c r="G1699" t="s">
        <v>299</v>
      </c>
      <c r="H1699" t="s">
        <v>264</v>
      </c>
      <c r="I1699">
        <v>5</v>
      </c>
      <c r="L1699" t="s">
        <v>27</v>
      </c>
      <c r="M1699">
        <v>1</v>
      </c>
      <c r="N1699" t="s">
        <v>324</v>
      </c>
      <c r="P1699" t="s">
        <v>27</v>
      </c>
      <c r="U1699" t="s">
        <v>27</v>
      </c>
      <c r="V1699">
        <f t="shared" si="26"/>
        <v>1</v>
      </c>
    </row>
    <row r="1700" spans="1:22" x14ac:dyDescent="0.3">
      <c r="A1700" s="1">
        <v>45614</v>
      </c>
      <c r="B1700" s="2">
        <v>0.68218749999999995</v>
      </c>
      <c r="C1700" t="s">
        <v>3622</v>
      </c>
      <c r="D1700" t="s">
        <v>37</v>
      </c>
      <c r="E1700" t="s">
        <v>3623</v>
      </c>
      <c r="F1700" t="s">
        <v>45</v>
      </c>
      <c r="G1700" t="s">
        <v>428</v>
      </c>
      <c r="H1700" t="s">
        <v>235</v>
      </c>
      <c r="I1700">
        <v>12.3</v>
      </c>
      <c r="J1700">
        <v>36.200000000000003</v>
      </c>
      <c r="K1700">
        <v>0</v>
      </c>
      <c r="L1700" t="s">
        <v>27</v>
      </c>
      <c r="M1700">
        <v>0</v>
      </c>
      <c r="N1700" t="s">
        <v>27</v>
      </c>
      <c r="O1700">
        <v>0</v>
      </c>
      <c r="P1700" t="s">
        <v>27</v>
      </c>
      <c r="Q1700">
        <v>640</v>
      </c>
      <c r="R1700">
        <v>22.33</v>
      </c>
      <c r="S1700">
        <v>4.5999999999999996</v>
      </c>
      <c r="T1700">
        <v>4.2</v>
      </c>
      <c r="U1700" t="s">
        <v>75</v>
      </c>
      <c r="V1700">
        <f t="shared" si="26"/>
        <v>0</v>
      </c>
    </row>
    <row r="1701" spans="1:22" hidden="1" x14ac:dyDescent="0.3">
      <c r="A1701" s="1">
        <v>45401</v>
      </c>
      <c r="B1701" s="2">
        <v>0.87884259259259256</v>
      </c>
      <c r="C1701" t="s">
        <v>3624</v>
      </c>
      <c r="D1701" t="s">
        <v>37</v>
      </c>
      <c r="E1701" t="s">
        <v>3625</v>
      </c>
      <c r="F1701" t="s">
        <v>135</v>
      </c>
      <c r="G1701" t="s">
        <v>109</v>
      </c>
      <c r="H1701" t="s">
        <v>167</v>
      </c>
      <c r="I1701">
        <v>4.5999999999999996</v>
      </c>
      <c r="J1701">
        <v>36.700000000000003</v>
      </c>
      <c r="L1701" t="s">
        <v>27</v>
      </c>
      <c r="N1701" t="s">
        <v>27</v>
      </c>
      <c r="P1701" t="s">
        <v>27</v>
      </c>
      <c r="Q1701">
        <v>369</v>
      </c>
      <c r="R1701">
        <v>23.88</v>
      </c>
      <c r="S1701">
        <v>4.2</v>
      </c>
      <c r="T1701">
        <v>4.2</v>
      </c>
      <c r="U1701" t="s">
        <v>138</v>
      </c>
      <c r="V1701">
        <f t="shared" si="26"/>
        <v>0</v>
      </c>
    </row>
    <row r="1702" spans="1:22" x14ac:dyDescent="0.3">
      <c r="A1702" s="1">
        <v>45582</v>
      </c>
      <c r="B1702" s="2">
        <v>0.43202546296296296</v>
      </c>
      <c r="C1702" t="s">
        <v>3626</v>
      </c>
      <c r="D1702" t="s">
        <v>29</v>
      </c>
      <c r="E1702" t="s">
        <v>3627</v>
      </c>
      <c r="F1702" t="s">
        <v>50</v>
      </c>
      <c r="G1702" t="s">
        <v>1022</v>
      </c>
      <c r="H1702" t="s">
        <v>378</v>
      </c>
      <c r="I1702">
        <v>2.7</v>
      </c>
      <c r="J1702">
        <v>29.3</v>
      </c>
      <c r="K1702">
        <v>0</v>
      </c>
      <c r="L1702" t="s">
        <v>27</v>
      </c>
      <c r="M1702">
        <v>0</v>
      </c>
      <c r="N1702" t="s">
        <v>27</v>
      </c>
      <c r="O1702">
        <v>1</v>
      </c>
      <c r="P1702" t="s">
        <v>74</v>
      </c>
      <c r="Q1702">
        <v>181</v>
      </c>
      <c r="R1702">
        <v>5.83</v>
      </c>
      <c r="S1702">
        <v>0</v>
      </c>
      <c r="T1702">
        <v>0</v>
      </c>
      <c r="U1702" t="s">
        <v>35</v>
      </c>
      <c r="V1702">
        <f t="shared" si="26"/>
        <v>0</v>
      </c>
    </row>
    <row r="1703" spans="1:22" x14ac:dyDescent="0.3">
      <c r="A1703" s="1">
        <v>45468</v>
      </c>
      <c r="B1703" s="2">
        <v>0.43556712962962962</v>
      </c>
      <c r="C1703" t="s">
        <v>3628</v>
      </c>
      <c r="D1703" t="s">
        <v>37</v>
      </c>
      <c r="E1703" t="s">
        <v>3629</v>
      </c>
      <c r="F1703" t="s">
        <v>50</v>
      </c>
      <c r="G1703" t="s">
        <v>160</v>
      </c>
      <c r="H1703" t="s">
        <v>614</v>
      </c>
      <c r="I1703">
        <v>6.8</v>
      </c>
      <c r="J1703">
        <v>43.8</v>
      </c>
      <c r="K1703">
        <v>0</v>
      </c>
      <c r="L1703" t="s">
        <v>27</v>
      </c>
      <c r="M1703">
        <v>0</v>
      </c>
      <c r="N1703" t="s">
        <v>27</v>
      </c>
      <c r="O1703">
        <v>0</v>
      </c>
      <c r="P1703" t="s">
        <v>27</v>
      </c>
      <c r="Q1703">
        <v>223</v>
      </c>
      <c r="R1703">
        <v>24.74</v>
      </c>
      <c r="S1703">
        <v>3.6</v>
      </c>
      <c r="T1703">
        <v>3.9</v>
      </c>
      <c r="U1703" t="s">
        <v>35</v>
      </c>
      <c r="V1703">
        <f t="shared" si="26"/>
        <v>0</v>
      </c>
    </row>
    <row r="1704" spans="1:22" hidden="1" x14ac:dyDescent="0.3">
      <c r="A1704" s="1">
        <v>45573</v>
      </c>
      <c r="B1704" s="2">
        <v>0.41097222222222224</v>
      </c>
      <c r="C1704" t="s">
        <v>3630</v>
      </c>
      <c r="D1704" t="s">
        <v>84</v>
      </c>
      <c r="E1704" t="s">
        <v>3631</v>
      </c>
      <c r="F1704" t="s">
        <v>39</v>
      </c>
      <c r="G1704" t="s">
        <v>507</v>
      </c>
      <c r="H1704" t="s">
        <v>214</v>
      </c>
      <c r="I1704">
        <v>5.3</v>
      </c>
      <c r="L1704" t="s">
        <v>27</v>
      </c>
      <c r="M1704">
        <v>1</v>
      </c>
      <c r="N1704" t="s">
        <v>324</v>
      </c>
      <c r="P1704" t="s">
        <v>27</v>
      </c>
      <c r="U1704" t="s">
        <v>27</v>
      </c>
      <c r="V1704">
        <f t="shared" si="26"/>
        <v>1</v>
      </c>
    </row>
    <row r="1705" spans="1:22" hidden="1" x14ac:dyDescent="0.3">
      <c r="A1705" s="1">
        <v>45623</v>
      </c>
      <c r="B1705" s="2">
        <v>0.83739583333333334</v>
      </c>
      <c r="C1705" t="s">
        <v>3632</v>
      </c>
      <c r="D1705" t="s">
        <v>37</v>
      </c>
      <c r="E1705" t="s">
        <v>3633</v>
      </c>
      <c r="F1705" t="s">
        <v>31</v>
      </c>
      <c r="G1705" t="s">
        <v>170</v>
      </c>
      <c r="H1705" t="s">
        <v>307</v>
      </c>
      <c r="I1705">
        <v>9.9</v>
      </c>
      <c r="J1705">
        <v>44.9</v>
      </c>
      <c r="L1705" t="s">
        <v>27</v>
      </c>
      <c r="N1705" t="s">
        <v>27</v>
      </c>
      <c r="P1705" t="s">
        <v>27</v>
      </c>
      <c r="Q1705">
        <v>675</v>
      </c>
      <c r="R1705">
        <v>46.23</v>
      </c>
      <c r="S1705">
        <v>4.9000000000000004</v>
      </c>
      <c r="T1705">
        <v>4.3</v>
      </c>
      <c r="U1705" t="s">
        <v>75</v>
      </c>
      <c r="V1705">
        <f t="shared" si="26"/>
        <v>0</v>
      </c>
    </row>
    <row r="1706" spans="1:22" x14ac:dyDescent="0.3">
      <c r="A1706" s="1">
        <v>45654</v>
      </c>
      <c r="B1706" s="2">
        <v>0.42153935185185187</v>
      </c>
      <c r="C1706" t="s">
        <v>3634</v>
      </c>
      <c r="D1706" t="s">
        <v>37</v>
      </c>
      <c r="E1706" t="s">
        <v>3635</v>
      </c>
      <c r="F1706" t="s">
        <v>50</v>
      </c>
      <c r="G1706" t="s">
        <v>33</v>
      </c>
      <c r="H1706" t="s">
        <v>222</v>
      </c>
      <c r="I1706">
        <v>2.4</v>
      </c>
      <c r="J1706">
        <v>27.3</v>
      </c>
      <c r="K1706">
        <v>0</v>
      </c>
      <c r="L1706" t="s">
        <v>27</v>
      </c>
      <c r="M1706">
        <v>0</v>
      </c>
      <c r="N1706" t="s">
        <v>27</v>
      </c>
      <c r="O1706">
        <v>0</v>
      </c>
      <c r="P1706" t="s">
        <v>27</v>
      </c>
      <c r="Q1706">
        <v>348</v>
      </c>
      <c r="R1706">
        <v>36.090000000000003</v>
      </c>
      <c r="S1706">
        <v>4.3</v>
      </c>
      <c r="T1706">
        <v>5</v>
      </c>
      <c r="U1706" t="s">
        <v>138</v>
      </c>
      <c r="V1706">
        <f t="shared" si="26"/>
        <v>0</v>
      </c>
    </row>
    <row r="1707" spans="1:22" hidden="1" x14ac:dyDescent="0.3">
      <c r="A1707" s="1">
        <v>45502</v>
      </c>
      <c r="B1707" s="2">
        <v>0.48702546296296295</v>
      </c>
      <c r="C1707" t="s">
        <v>3636</v>
      </c>
      <c r="D1707" t="s">
        <v>37</v>
      </c>
      <c r="E1707" t="s">
        <v>3637</v>
      </c>
      <c r="F1707" t="s">
        <v>59</v>
      </c>
      <c r="G1707" t="s">
        <v>109</v>
      </c>
      <c r="H1707" t="s">
        <v>69</v>
      </c>
      <c r="I1707">
        <v>11.2</v>
      </c>
      <c r="J1707">
        <v>19.2</v>
      </c>
      <c r="L1707" t="s">
        <v>27</v>
      </c>
      <c r="N1707" t="s">
        <v>27</v>
      </c>
      <c r="P1707" t="s">
        <v>27</v>
      </c>
      <c r="Q1707">
        <v>207</v>
      </c>
      <c r="R1707">
        <v>45.18</v>
      </c>
      <c r="S1707">
        <v>4.2</v>
      </c>
      <c r="T1707">
        <v>4.2</v>
      </c>
      <c r="U1707" t="s">
        <v>35</v>
      </c>
      <c r="V1707">
        <f t="shared" si="26"/>
        <v>0</v>
      </c>
    </row>
    <row r="1708" spans="1:22" x14ac:dyDescent="0.3">
      <c r="A1708" s="1">
        <v>45645</v>
      </c>
      <c r="B1708" s="2">
        <v>0.93027777777777776</v>
      </c>
      <c r="C1708" t="s">
        <v>3638</v>
      </c>
      <c r="D1708" t="s">
        <v>37</v>
      </c>
      <c r="E1708" t="s">
        <v>3639</v>
      </c>
      <c r="F1708" t="s">
        <v>45</v>
      </c>
      <c r="G1708" t="s">
        <v>254</v>
      </c>
      <c r="H1708" t="s">
        <v>114</v>
      </c>
      <c r="I1708">
        <v>15</v>
      </c>
      <c r="J1708">
        <v>37</v>
      </c>
      <c r="K1708">
        <v>0</v>
      </c>
      <c r="L1708" t="s">
        <v>27</v>
      </c>
      <c r="M1708">
        <v>0</v>
      </c>
      <c r="N1708" t="s">
        <v>27</v>
      </c>
      <c r="O1708">
        <v>0</v>
      </c>
      <c r="P1708" t="s">
        <v>27</v>
      </c>
      <c r="Q1708">
        <v>450</v>
      </c>
      <c r="R1708">
        <v>24.32</v>
      </c>
      <c r="S1708">
        <v>4.0999999999999996</v>
      </c>
      <c r="T1708">
        <v>4.2</v>
      </c>
      <c r="U1708" t="s">
        <v>98</v>
      </c>
      <c r="V1708">
        <f t="shared" si="26"/>
        <v>0</v>
      </c>
    </row>
    <row r="1709" spans="1:22" x14ac:dyDescent="0.3">
      <c r="A1709" s="1">
        <v>45381</v>
      </c>
      <c r="B1709" s="2">
        <v>0.47185185185185186</v>
      </c>
      <c r="C1709" t="s">
        <v>3640</v>
      </c>
      <c r="D1709" t="s">
        <v>37</v>
      </c>
      <c r="E1709" t="s">
        <v>3641</v>
      </c>
      <c r="F1709" t="s">
        <v>50</v>
      </c>
      <c r="G1709" t="s">
        <v>356</v>
      </c>
      <c r="H1709" t="s">
        <v>310</v>
      </c>
      <c r="I1709">
        <v>10.8</v>
      </c>
      <c r="J1709">
        <v>18.899999999999999</v>
      </c>
      <c r="K1709">
        <v>0</v>
      </c>
      <c r="L1709" t="s">
        <v>27</v>
      </c>
      <c r="M1709">
        <v>0</v>
      </c>
      <c r="N1709" t="s">
        <v>27</v>
      </c>
      <c r="O1709">
        <v>0</v>
      </c>
      <c r="P1709" t="s">
        <v>27</v>
      </c>
      <c r="Q1709">
        <v>1510</v>
      </c>
      <c r="R1709">
        <v>16.43</v>
      </c>
      <c r="S1709">
        <v>4.2</v>
      </c>
      <c r="T1709">
        <v>3.6</v>
      </c>
      <c r="U1709" t="s">
        <v>138</v>
      </c>
      <c r="V1709">
        <f t="shared" si="26"/>
        <v>0</v>
      </c>
    </row>
    <row r="1710" spans="1:22" hidden="1" x14ac:dyDescent="0.3">
      <c r="A1710" s="1">
        <v>45371</v>
      </c>
      <c r="B1710" s="2">
        <v>0.77228009259259256</v>
      </c>
      <c r="C1710" t="s">
        <v>3642</v>
      </c>
      <c r="D1710" t="s">
        <v>37</v>
      </c>
      <c r="E1710" t="s">
        <v>3643</v>
      </c>
      <c r="F1710" t="s">
        <v>24</v>
      </c>
      <c r="G1710" t="s">
        <v>86</v>
      </c>
      <c r="H1710" t="s">
        <v>845</v>
      </c>
      <c r="I1710">
        <v>10.8</v>
      </c>
      <c r="J1710">
        <v>22</v>
      </c>
      <c r="L1710" t="s">
        <v>27</v>
      </c>
      <c r="N1710" t="s">
        <v>27</v>
      </c>
      <c r="P1710" t="s">
        <v>27</v>
      </c>
      <c r="Q1710">
        <v>979</v>
      </c>
      <c r="R1710">
        <v>34.94</v>
      </c>
      <c r="S1710">
        <v>3.7</v>
      </c>
      <c r="T1710">
        <v>4.5999999999999996</v>
      </c>
      <c r="U1710" t="s">
        <v>35</v>
      </c>
      <c r="V1710">
        <f t="shared" si="26"/>
        <v>0</v>
      </c>
    </row>
    <row r="1711" spans="1:22" x14ac:dyDescent="0.3">
      <c r="A1711" s="1">
        <v>45635</v>
      </c>
      <c r="B1711" s="2">
        <v>0.34430555555555553</v>
      </c>
      <c r="C1711" t="s">
        <v>3644</v>
      </c>
      <c r="D1711" t="s">
        <v>37</v>
      </c>
      <c r="E1711" t="s">
        <v>3645</v>
      </c>
      <c r="F1711" t="s">
        <v>45</v>
      </c>
      <c r="G1711" t="s">
        <v>141</v>
      </c>
      <c r="H1711" t="s">
        <v>26</v>
      </c>
      <c r="I1711">
        <v>13.3</v>
      </c>
      <c r="J1711">
        <v>18.899999999999999</v>
      </c>
      <c r="K1711">
        <v>0</v>
      </c>
      <c r="L1711" t="s">
        <v>27</v>
      </c>
      <c r="M1711">
        <v>0</v>
      </c>
      <c r="N1711" t="s">
        <v>27</v>
      </c>
      <c r="O1711">
        <v>0</v>
      </c>
      <c r="P1711" t="s">
        <v>27</v>
      </c>
      <c r="Q1711">
        <v>318</v>
      </c>
      <c r="R1711">
        <v>5.42</v>
      </c>
      <c r="S1711">
        <v>4.5</v>
      </c>
      <c r="T1711">
        <v>3.9</v>
      </c>
      <c r="U1711" t="s">
        <v>138</v>
      </c>
      <c r="V1711">
        <f t="shared" si="26"/>
        <v>0</v>
      </c>
    </row>
    <row r="1712" spans="1:22" hidden="1" x14ac:dyDescent="0.3">
      <c r="A1712" s="1">
        <v>45551</v>
      </c>
      <c r="B1712" s="2">
        <v>0.67789351851851853</v>
      </c>
      <c r="C1712" t="s">
        <v>3646</v>
      </c>
      <c r="D1712" t="s">
        <v>37</v>
      </c>
      <c r="E1712" t="s">
        <v>3647</v>
      </c>
      <c r="F1712" t="s">
        <v>39</v>
      </c>
      <c r="G1712" t="s">
        <v>310</v>
      </c>
      <c r="H1712" t="s">
        <v>110</v>
      </c>
      <c r="I1712">
        <v>11.9</v>
      </c>
      <c r="J1712">
        <v>38.1</v>
      </c>
      <c r="L1712" t="s">
        <v>27</v>
      </c>
      <c r="N1712" t="s">
        <v>27</v>
      </c>
      <c r="P1712" t="s">
        <v>27</v>
      </c>
      <c r="Q1712">
        <v>110</v>
      </c>
      <c r="R1712">
        <v>32.6</v>
      </c>
      <c r="S1712">
        <v>3.7</v>
      </c>
      <c r="T1712">
        <v>4.3</v>
      </c>
      <c r="U1712" t="s">
        <v>75</v>
      </c>
      <c r="V1712">
        <f t="shared" si="26"/>
        <v>0</v>
      </c>
    </row>
    <row r="1713" spans="1:22" hidden="1" x14ac:dyDescent="0.3">
      <c r="A1713" s="1">
        <v>45535</v>
      </c>
      <c r="B1713" s="2">
        <v>0.49689814814814814</v>
      </c>
      <c r="C1713" t="s">
        <v>3648</v>
      </c>
      <c r="D1713" t="s">
        <v>29</v>
      </c>
      <c r="E1713" t="s">
        <v>3649</v>
      </c>
      <c r="F1713" t="s">
        <v>59</v>
      </c>
      <c r="G1713" t="s">
        <v>68</v>
      </c>
      <c r="H1713" t="s">
        <v>417</v>
      </c>
      <c r="I1713">
        <v>7.2</v>
      </c>
      <c r="J1713">
        <v>26.2</v>
      </c>
      <c r="L1713" t="s">
        <v>27</v>
      </c>
      <c r="N1713" t="s">
        <v>27</v>
      </c>
      <c r="O1713">
        <v>1</v>
      </c>
      <c r="P1713" t="s">
        <v>74</v>
      </c>
      <c r="Q1713">
        <v>468</v>
      </c>
      <c r="R1713">
        <v>11.51</v>
      </c>
      <c r="U1713" t="s">
        <v>75</v>
      </c>
      <c r="V1713">
        <f t="shared" si="26"/>
        <v>0</v>
      </c>
    </row>
    <row r="1714" spans="1:22" hidden="1" x14ac:dyDescent="0.3">
      <c r="A1714" s="1">
        <v>45600</v>
      </c>
      <c r="B1714" s="2">
        <v>0.76728009259259256</v>
      </c>
      <c r="C1714" t="s">
        <v>3650</v>
      </c>
      <c r="D1714" t="s">
        <v>37</v>
      </c>
      <c r="E1714" t="s">
        <v>3651</v>
      </c>
      <c r="F1714" t="s">
        <v>39</v>
      </c>
      <c r="G1714" t="s">
        <v>25</v>
      </c>
      <c r="H1714" t="s">
        <v>922</v>
      </c>
      <c r="I1714">
        <v>8.6</v>
      </c>
      <c r="J1714">
        <v>38.200000000000003</v>
      </c>
      <c r="L1714" t="s">
        <v>27</v>
      </c>
      <c r="N1714" t="s">
        <v>27</v>
      </c>
      <c r="P1714" t="s">
        <v>27</v>
      </c>
      <c r="Q1714">
        <v>359</v>
      </c>
      <c r="R1714">
        <v>16.39</v>
      </c>
      <c r="S1714">
        <v>4.5999999999999996</v>
      </c>
      <c r="T1714">
        <v>4.5999999999999996</v>
      </c>
      <c r="U1714" t="s">
        <v>35</v>
      </c>
      <c r="V1714">
        <f t="shared" si="26"/>
        <v>0</v>
      </c>
    </row>
    <row r="1715" spans="1:22" hidden="1" x14ac:dyDescent="0.3">
      <c r="A1715" s="1">
        <v>45319</v>
      </c>
      <c r="B1715" s="2">
        <v>0.43530092592592595</v>
      </c>
      <c r="C1715" t="s">
        <v>3652</v>
      </c>
      <c r="D1715" t="s">
        <v>37</v>
      </c>
      <c r="E1715" t="s">
        <v>3653</v>
      </c>
      <c r="F1715" t="s">
        <v>39</v>
      </c>
      <c r="G1715" t="s">
        <v>640</v>
      </c>
      <c r="H1715" t="s">
        <v>197</v>
      </c>
      <c r="I1715">
        <v>7</v>
      </c>
      <c r="J1715">
        <v>42.5</v>
      </c>
      <c r="L1715" t="s">
        <v>27</v>
      </c>
      <c r="N1715" t="s">
        <v>27</v>
      </c>
      <c r="P1715" t="s">
        <v>27</v>
      </c>
      <c r="Q1715">
        <v>486</v>
      </c>
      <c r="R1715">
        <v>44.29</v>
      </c>
      <c r="S1715">
        <v>3.9</v>
      </c>
      <c r="T1715">
        <v>4.2</v>
      </c>
      <c r="U1715" t="s">
        <v>138</v>
      </c>
      <c r="V1715">
        <f t="shared" si="26"/>
        <v>0</v>
      </c>
    </row>
    <row r="1716" spans="1:22" hidden="1" x14ac:dyDescent="0.3">
      <c r="A1716" s="1">
        <v>45630</v>
      </c>
      <c r="B1716" s="2">
        <v>0.87677083333333339</v>
      </c>
      <c r="C1716" t="s">
        <v>3654</v>
      </c>
      <c r="D1716" t="s">
        <v>37</v>
      </c>
      <c r="E1716" t="s">
        <v>3655</v>
      </c>
      <c r="F1716" t="s">
        <v>59</v>
      </c>
      <c r="G1716" t="s">
        <v>784</v>
      </c>
      <c r="H1716" t="s">
        <v>160</v>
      </c>
      <c r="I1716">
        <v>6.5</v>
      </c>
      <c r="J1716">
        <v>44.8</v>
      </c>
      <c r="L1716" t="s">
        <v>27</v>
      </c>
      <c r="N1716" t="s">
        <v>27</v>
      </c>
      <c r="P1716" t="s">
        <v>27</v>
      </c>
      <c r="Q1716">
        <v>626</v>
      </c>
      <c r="R1716">
        <v>16.36</v>
      </c>
      <c r="S1716">
        <v>4.3</v>
      </c>
      <c r="T1716">
        <v>3.7</v>
      </c>
      <c r="U1716" t="s">
        <v>138</v>
      </c>
      <c r="V1716">
        <f t="shared" si="26"/>
        <v>0</v>
      </c>
    </row>
    <row r="1717" spans="1:22" x14ac:dyDescent="0.3">
      <c r="A1717" s="1">
        <v>45603</v>
      </c>
      <c r="B1717" s="2">
        <v>0.90888888888888886</v>
      </c>
      <c r="C1717" t="s">
        <v>3656</v>
      </c>
      <c r="D1717" t="s">
        <v>37</v>
      </c>
      <c r="E1717" t="s">
        <v>3657</v>
      </c>
      <c r="F1717" t="s">
        <v>50</v>
      </c>
      <c r="G1717" t="s">
        <v>577</v>
      </c>
      <c r="H1717" t="s">
        <v>464</v>
      </c>
      <c r="I1717">
        <v>5.2</v>
      </c>
      <c r="J1717">
        <v>18.8</v>
      </c>
      <c r="K1717">
        <v>0</v>
      </c>
      <c r="L1717" t="s">
        <v>27</v>
      </c>
      <c r="M1717">
        <v>0</v>
      </c>
      <c r="N1717" t="s">
        <v>27</v>
      </c>
      <c r="O1717">
        <v>0</v>
      </c>
      <c r="P1717" t="s">
        <v>27</v>
      </c>
      <c r="Q1717">
        <v>323</v>
      </c>
      <c r="R1717">
        <v>42.31</v>
      </c>
      <c r="S1717">
        <v>4.3</v>
      </c>
      <c r="T1717">
        <v>4.2</v>
      </c>
      <c r="U1717" t="s">
        <v>35</v>
      </c>
      <c r="V1717">
        <f t="shared" si="26"/>
        <v>0</v>
      </c>
    </row>
    <row r="1718" spans="1:22" hidden="1" x14ac:dyDescent="0.3">
      <c r="A1718" s="1">
        <v>45517</v>
      </c>
      <c r="B1718" s="2">
        <v>0.9206481481481481</v>
      </c>
      <c r="C1718" t="s">
        <v>3658</v>
      </c>
      <c r="D1718" t="s">
        <v>37</v>
      </c>
      <c r="E1718" t="s">
        <v>3659</v>
      </c>
      <c r="F1718" t="s">
        <v>59</v>
      </c>
      <c r="G1718" t="s">
        <v>104</v>
      </c>
      <c r="H1718" t="s">
        <v>280</v>
      </c>
      <c r="I1718">
        <v>4</v>
      </c>
      <c r="J1718">
        <v>20.8</v>
      </c>
      <c r="L1718" t="s">
        <v>27</v>
      </c>
      <c r="N1718" t="s">
        <v>27</v>
      </c>
      <c r="P1718" t="s">
        <v>27</v>
      </c>
      <c r="Q1718">
        <v>63</v>
      </c>
      <c r="R1718">
        <v>40.6</v>
      </c>
      <c r="S1718">
        <v>4.2</v>
      </c>
      <c r="T1718">
        <v>3.4</v>
      </c>
      <c r="U1718" t="s">
        <v>35</v>
      </c>
      <c r="V1718">
        <f t="shared" si="26"/>
        <v>0</v>
      </c>
    </row>
    <row r="1719" spans="1:22" hidden="1" x14ac:dyDescent="0.3">
      <c r="A1719" s="1">
        <v>45410</v>
      </c>
      <c r="B1719" s="2">
        <v>0.22524305555555554</v>
      </c>
      <c r="C1719" t="s">
        <v>3660</v>
      </c>
      <c r="D1719" t="s">
        <v>37</v>
      </c>
      <c r="E1719" t="s">
        <v>3661</v>
      </c>
      <c r="F1719" t="s">
        <v>31</v>
      </c>
      <c r="G1719" t="s">
        <v>55</v>
      </c>
      <c r="H1719" t="s">
        <v>129</v>
      </c>
      <c r="I1719">
        <v>3.8</v>
      </c>
      <c r="J1719">
        <v>28.1</v>
      </c>
      <c r="L1719" t="s">
        <v>27</v>
      </c>
      <c r="N1719" t="s">
        <v>27</v>
      </c>
      <c r="P1719" t="s">
        <v>27</v>
      </c>
      <c r="Q1719">
        <v>275</v>
      </c>
      <c r="R1719">
        <v>47.6</v>
      </c>
      <c r="S1719">
        <v>4.4000000000000004</v>
      </c>
      <c r="T1719">
        <v>4.7</v>
      </c>
      <c r="U1719" t="s">
        <v>35</v>
      </c>
      <c r="V1719">
        <f t="shared" si="26"/>
        <v>0</v>
      </c>
    </row>
    <row r="1720" spans="1:22" hidden="1" x14ac:dyDescent="0.3">
      <c r="A1720" s="1">
        <v>45517</v>
      </c>
      <c r="B1720" s="2">
        <v>0.42658564814814814</v>
      </c>
      <c r="C1720" t="s">
        <v>3662</v>
      </c>
      <c r="D1720" t="s">
        <v>37</v>
      </c>
      <c r="E1720" t="s">
        <v>3663</v>
      </c>
      <c r="F1720" t="s">
        <v>59</v>
      </c>
      <c r="G1720" t="s">
        <v>299</v>
      </c>
      <c r="H1720" t="s">
        <v>68</v>
      </c>
      <c r="I1720">
        <v>8.6</v>
      </c>
      <c r="J1720">
        <v>36.299999999999997</v>
      </c>
      <c r="L1720" t="s">
        <v>27</v>
      </c>
      <c r="N1720" t="s">
        <v>27</v>
      </c>
      <c r="P1720" t="s">
        <v>27</v>
      </c>
      <c r="Q1720">
        <v>728</v>
      </c>
      <c r="R1720">
        <v>5.14</v>
      </c>
      <c r="S1720">
        <v>4.5999999999999996</v>
      </c>
      <c r="T1720">
        <v>4.4000000000000004</v>
      </c>
      <c r="U1720" t="s">
        <v>42</v>
      </c>
      <c r="V1720">
        <f t="shared" si="26"/>
        <v>0</v>
      </c>
    </row>
    <row r="1721" spans="1:22" hidden="1" x14ac:dyDescent="0.3">
      <c r="A1721" s="1">
        <v>45418</v>
      </c>
      <c r="B1721" s="2">
        <v>0.83865740740740746</v>
      </c>
      <c r="C1721" t="s">
        <v>3664</v>
      </c>
      <c r="D1721" t="s">
        <v>37</v>
      </c>
      <c r="E1721" t="s">
        <v>3665</v>
      </c>
      <c r="F1721" t="s">
        <v>59</v>
      </c>
      <c r="G1721" t="s">
        <v>55</v>
      </c>
      <c r="H1721" t="s">
        <v>577</v>
      </c>
      <c r="I1721">
        <v>5</v>
      </c>
      <c r="J1721">
        <v>32.700000000000003</v>
      </c>
      <c r="L1721" t="s">
        <v>27</v>
      </c>
      <c r="N1721" t="s">
        <v>27</v>
      </c>
      <c r="P1721" t="s">
        <v>27</v>
      </c>
      <c r="Q1721">
        <v>335</v>
      </c>
      <c r="R1721">
        <v>39.74</v>
      </c>
      <c r="S1721">
        <v>4.4000000000000004</v>
      </c>
      <c r="T1721">
        <v>4.7</v>
      </c>
      <c r="U1721" t="s">
        <v>42</v>
      </c>
      <c r="V1721">
        <f t="shared" si="26"/>
        <v>0</v>
      </c>
    </row>
    <row r="1722" spans="1:22" x14ac:dyDescent="0.3">
      <c r="A1722" s="1">
        <v>45533</v>
      </c>
      <c r="B1722" s="2">
        <v>0.86225694444444445</v>
      </c>
      <c r="C1722" t="s">
        <v>3666</v>
      </c>
      <c r="D1722" t="s">
        <v>37</v>
      </c>
      <c r="E1722" t="s">
        <v>3667</v>
      </c>
      <c r="F1722" t="s">
        <v>50</v>
      </c>
      <c r="G1722" t="s">
        <v>879</v>
      </c>
      <c r="H1722" t="s">
        <v>56</v>
      </c>
      <c r="I1722">
        <v>12.6</v>
      </c>
      <c r="J1722">
        <v>37.200000000000003</v>
      </c>
      <c r="K1722">
        <v>0</v>
      </c>
      <c r="L1722" t="s">
        <v>27</v>
      </c>
      <c r="M1722">
        <v>0</v>
      </c>
      <c r="N1722" t="s">
        <v>27</v>
      </c>
      <c r="O1722">
        <v>0</v>
      </c>
      <c r="P1722" t="s">
        <v>27</v>
      </c>
      <c r="Q1722">
        <v>283</v>
      </c>
      <c r="R1722">
        <v>15.45</v>
      </c>
      <c r="S1722">
        <v>4.2</v>
      </c>
      <c r="T1722">
        <v>3.6</v>
      </c>
      <c r="U1722" t="s">
        <v>35</v>
      </c>
      <c r="V1722">
        <f t="shared" si="26"/>
        <v>0</v>
      </c>
    </row>
    <row r="1723" spans="1:22" hidden="1" x14ac:dyDescent="0.3">
      <c r="A1723" s="1">
        <v>45300</v>
      </c>
      <c r="B1723" s="2">
        <v>0.77528935185185188</v>
      </c>
      <c r="C1723" t="s">
        <v>3668</v>
      </c>
      <c r="D1723" t="s">
        <v>84</v>
      </c>
      <c r="E1723" t="s">
        <v>3669</v>
      </c>
      <c r="F1723" t="s">
        <v>24</v>
      </c>
      <c r="G1723" t="s">
        <v>428</v>
      </c>
      <c r="H1723" t="s">
        <v>109</v>
      </c>
      <c r="I1723">
        <v>4.5999999999999996</v>
      </c>
      <c r="L1723" t="s">
        <v>27</v>
      </c>
      <c r="M1723">
        <v>1</v>
      </c>
      <c r="N1723" t="s">
        <v>324</v>
      </c>
      <c r="P1723" t="s">
        <v>27</v>
      </c>
      <c r="U1723" t="s">
        <v>27</v>
      </c>
      <c r="V1723">
        <f t="shared" si="26"/>
        <v>1</v>
      </c>
    </row>
    <row r="1724" spans="1:22" hidden="1" x14ac:dyDescent="0.3">
      <c r="A1724" s="1">
        <v>45506</v>
      </c>
      <c r="B1724" s="2">
        <v>0.79160879629629632</v>
      </c>
      <c r="C1724" t="s">
        <v>3670</v>
      </c>
      <c r="D1724" t="s">
        <v>37</v>
      </c>
      <c r="E1724" t="s">
        <v>3671</v>
      </c>
      <c r="F1724" t="s">
        <v>59</v>
      </c>
      <c r="G1724" t="s">
        <v>46</v>
      </c>
      <c r="H1724" t="s">
        <v>845</v>
      </c>
      <c r="I1724">
        <v>10.3</v>
      </c>
      <c r="J1724">
        <v>44.9</v>
      </c>
      <c r="L1724" t="s">
        <v>27</v>
      </c>
      <c r="N1724" t="s">
        <v>27</v>
      </c>
      <c r="P1724" t="s">
        <v>27</v>
      </c>
      <c r="Q1724">
        <v>495</v>
      </c>
      <c r="R1724">
        <v>5.0999999999999996</v>
      </c>
      <c r="S1724">
        <v>5</v>
      </c>
      <c r="T1724">
        <v>4.0999999999999996</v>
      </c>
      <c r="U1724" t="s">
        <v>75</v>
      </c>
      <c r="V1724">
        <f t="shared" si="26"/>
        <v>0</v>
      </c>
    </row>
    <row r="1725" spans="1:22" hidden="1" x14ac:dyDescent="0.3">
      <c r="A1725" s="1">
        <v>45312</v>
      </c>
      <c r="B1725" s="2">
        <v>0.7443981481481482</v>
      </c>
      <c r="C1725" t="s">
        <v>3672</v>
      </c>
      <c r="D1725" t="s">
        <v>84</v>
      </c>
      <c r="E1725" t="s">
        <v>3673</v>
      </c>
      <c r="F1725" t="s">
        <v>31</v>
      </c>
      <c r="G1725" t="s">
        <v>132</v>
      </c>
      <c r="H1725" t="s">
        <v>136</v>
      </c>
      <c r="I1725">
        <v>3</v>
      </c>
      <c r="L1725" t="s">
        <v>27</v>
      </c>
      <c r="M1725">
        <v>1</v>
      </c>
      <c r="N1725" t="s">
        <v>105</v>
      </c>
      <c r="P1725" t="s">
        <v>27</v>
      </c>
      <c r="U1725" t="s">
        <v>27</v>
      </c>
      <c r="V1725">
        <f t="shared" si="26"/>
        <v>1</v>
      </c>
    </row>
    <row r="1726" spans="1:22" hidden="1" x14ac:dyDescent="0.3">
      <c r="A1726" s="1">
        <v>45435</v>
      </c>
      <c r="B1726" s="2">
        <v>0.29398148148148145</v>
      </c>
      <c r="C1726" t="s">
        <v>3674</v>
      </c>
      <c r="D1726" t="s">
        <v>37</v>
      </c>
      <c r="E1726" t="s">
        <v>3675</v>
      </c>
      <c r="F1726" t="s">
        <v>59</v>
      </c>
      <c r="G1726" t="s">
        <v>569</v>
      </c>
      <c r="H1726" t="s">
        <v>450</v>
      </c>
      <c r="I1726">
        <v>8.9</v>
      </c>
      <c r="J1726">
        <v>36.299999999999997</v>
      </c>
      <c r="L1726" t="s">
        <v>27</v>
      </c>
      <c r="N1726" t="s">
        <v>27</v>
      </c>
      <c r="P1726" t="s">
        <v>27</v>
      </c>
      <c r="Q1726">
        <v>468</v>
      </c>
      <c r="R1726">
        <v>40.770000000000003</v>
      </c>
      <c r="S1726">
        <v>4.3</v>
      </c>
      <c r="T1726">
        <v>4.5</v>
      </c>
      <c r="U1726" t="s">
        <v>42</v>
      </c>
      <c r="V1726">
        <f t="shared" si="26"/>
        <v>0</v>
      </c>
    </row>
    <row r="1727" spans="1:22" hidden="1" x14ac:dyDescent="0.3">
      <c r="A1727" s="1">
        <v>45454</v>
      </c>
      <c r="B1727" s="2">
        <v>0.84858796296296302</v>
      </c>
      <c r="C1727" t="s">
        <v>3676</v>
      </c>
      <c r="D1727" t="s">
        <v>84</v>
      </c>
      <c r="E1727" t="s">
        <v>3677</v>
      </c>
      <c r="F1727" t="s">
        <v>39</v>
      </c>
      <c r="G1727" t="s">
        <v>145</v>
      </c>
      <c r="H1727" t="s">
        <v>1022</v>
      </c>
      <c r="I1727">
        <v>5.7</v>
      </c>
      <c r="L1727" t="s">
        <v>27</v>
      </c>
      <c r="M1727">
        <v>1</v>
      </c>
      <c r="N1727" t="s">
        <v>156</v>
      </c>
      <c r="P1727" t="s">
        <v>27</v>
      </c>
      <c r="U1727" t="s">
        <v>27</v>
      </c>
      <c r="V1727">
        <f t="shared" si="26"/>
        <v>1</v>
      </c>
    </row>
    <row r="1728" spans="1:22" hidden="1" x14ac:dyDescent="0.3">
      <c r="A1728" s="1">
        <v>45492</v>
      </c>
      <c r="B1728" s="2">
        <v>0.958125</v>
      </c>
      <c r="C1728" t="s">
        <v>3678</v>
      </c>
      <c r="D1728" t="s">
        <v>29</v>
      </c>
      <c r="E1728" t="s">
        <v>3679</v>
      </c>
      <c r="F1728" t="s">
        <v>59</v>
      </c>
      <c r="G1728" t="s">
        <v>26</v>
      </c>
      <c r="H1728" t="s">
        <v>69</v>
      </c>
      <c r="I1728">
        <v>7.3</v>
      </c>
      <c r="J1728">
        <v>22.9</v>
      </c>
      <c r="L1728" t="s">
        <v>27</v>
      </c>
      <c r="N1728" t="s">
        <v>27</v>
      </c>
      <c r="O1728">
        <v>1</v>
      </c>
      <c r="P1728" t="s">
        <v>289</v>
      </c>
      <c r="Q1728">
        <v>475</v>
      </c>
      <c r="R1728">
        <v>14.54</v>
      </c>
      <c r="U1728" t="s">
        <v>75</v>
      </c>
      <c r="V1728">
        <f t="shared" si="26"/>
        <v>0</v>
      </c>
    </row>
    <row r="1729" spans="1:22" x14ac:dyDescent="0.3">
      <c r="A1729" s="1">
        <v>45367</v>
      </c>
      <c r="B1729" s="2">
        <v>0.75165509259259256</v>
      </c>
      <c r="C1729" t="s">
        <v>3680</v>
      </c>
      <c r="D1729" t="s">
        <v>107</v>
      </c>
      <c r="E1729" t="s">
        <v>3681</v>
      </c>
      <c r="F1729" t="s">
        <v>50</v>
      </c>
      <c r="G1729" t="s">
        <v>160</v>
      </c>
      <c r="H1729" t="s">
        <v>104</v>
      </c>
      <c r="I1729">
        <v>17.8</v>
      </c>
      <c r="J1729">
        <v>0</v>
      </c>
      <c r="K1729">
        <v>1</v>
      </c>
      <c r="L1729" t="s">
        <v>407</v>
      </c>
      <c r="M1729">
        <v>0</v>
      </c>
      <c r="N1729" t="s">
        <v>27</v>
      </c>
      <c r="O1729">
        <v>0</v>
      </c>
      <c r="P1729" t="s">
        <v>27</v>
      </c>
      <c r="Q1729">
        <v>0</v>
      </c>
      <c r="R1729">
        <v>0</v>
      </c>
      <c r="S1729">
        <v>0</v>
      </c>
      <c r="T1729">
        <v>0</v>
      </c>
      <c r="U1729" t="s">
        <v>27</v>
      </c>
      <c r="V1729">
        <f t="shared" si="26"/>
        <v>1</v>
      </c>
    </row>
    <row r="1730" spans="1:22" hidden="1" x14ac:dyDescent="0.3">
      <c r="A1730" s="1">
        <v>45533</v>
      </c>
      <c r="B1730" s="2">
        <v>0.9475810185185185</v>
      </c>
      <c r="C1730" t="s">
        <v>3682</v>
      </c>
      <c r="D1730" t="s">
        <v>37</v>
      </c>
      <c r="E1730" t="s">
        <v>3683</v>
      </c>
      <c r="F1730" t="s">
        <v>59</v>
      </c>
      <c r="G1730" t="s">
        <v>159</v>
      </c>
      <c r="H1730" t="s">
        <v>170</v>
      </c>
      <c r="I1730">
        <v>7.8</v>
      </c>
      <c r="J1730">
        <v>20.100000000000001</v>
      </c>
      <c r="L1730" t="s">
        <v>27</v>
      </c>
      <c r="N1730" t="s">
        <v>27</v>
      </c>
      <c r="P1730" t="s">
        <v>27</v>
      </c>
      <c r="Q1730">
        <v>856</v>
      </c>
      <c r="R1730">
        <v>15.48</v>
      </c>
      <c r="S1730">
        <v>4.2</v>
      </c>
      <c r="T1730">
        <v>3.7</v>
      </c>
      <c r="U1730" t="s">
        <v>42</v>
      </c>
      <c r="V1730">
        <f t="shared" ref="V1730:V1793" si="27">SUM(K1730,M1730)</f>
        <v>0</v>
      </c>
    </row>
    <row r="1731" spans="1:22" x14ac:dyDescent="0.3">
      <c r="A1731" s="1">
        <v>45335</v>
      </c>
      <c r="B1731" s="2">
        <v>0.33559027777777778</v>
      </c>
      <c r="C1731" t="s">
        <v>3684</v>
      </c>
      <c r="D1731" t="s">
        <v>107</v>
      </c>
      <c r="E1731" t="s">
        <v>3685</v>
      </c>
      <c r="F1731" t="s">
        <v>45</v>
      </c>
      <c r="G1731" t="s">
        <v>33</v>
      </c>
      <c r="H1731" t="s">
        <v>65</v>
      </c>
      <c r="I1731">
        <v>10.4</v>
      </c>
      <c r="J1731">
        <v>0</v>
      </c>
      <c r="K1731">
        <v>1</v>
      </c>
      <c r="L1731" t="s">
        <v>365</v>
      </c>
      <c r="M1731">
        <v>0</v>
      </c>
      <c r="N1731" t="s">
        <v>27</v>
      </c>
      <c r="O1731">
        <v>0</v>
      </c>
      <c r="P1731" t="s">
        <v>27</v>
      </c>
      <c r="Q1731">
        <v>0</v>
      </c>
      <c r="R1731">
        <v>0</v>
      </c>
      <c r="S1731">
        <v>0</v>
      </c>
      <c r="T1731">
        <v>0</v>
      </c>
      <c r="U1731" t="s">
        <v>27</v>
      </c>
      <c r="V1731">
        <f t="shared" si="27"/>
        <v>1</v>
      </c>
    </row>
    <row r="1732" spans="1:22" x14ac:dyDescent="0.3">
      <c r="A1732" s="1">
        <v>45389</v>
      </c>
      <c r="B1732" s="2">
        <v>0.77888888888888885</v>
      </c>
      <c r="C1732" t="s">
        <v>3686</v>
      </c>
      <c r="D1732" t="s">
        <v>107</v>
      </c>
      <c r="E1732" t="s">
        <v>3687</v>
      </c>
      <c r="F1732" t="s">
        <v>45</v>
      </c>
      <c r="G1732" t="s">
        <v>137</v>
      </c>
      <c r="H1732" t="s">
        <v>109</v>
      </c>
      <c r="I1732">
        <v>16</v>
      </c>
      <c r="J1732">
        <v>0</v>
      </c>
      <c r="K1732">
        <v>1</v>
      </c>
      <c r="L1732" t="s">
        <v>477</v>
      </c>
      <c r="M1732">
        <v>0</v>
      </c>
      <c r="N1732" t="s">
        <v>27</v>
      </c>
      <c r="O1732">
        <v>0</v>
      </c>
      <c r="P1732" t="s">
        <v>27</v>
      </c>
      <c r="Q1732">
        <v>0</v>
      </c>
      <c r="R1732">
        <v>0</v>
      </c>
      <c r="S1732">
        <v>0</v>
      </c>
      <c r="T1732">
        <v>0</v>
      </c>
      <c r="U1732" t="s">
        <v>27</v>
      </c>
      <c r="V1732">
        <f t="shared" si="27"/>
        <v>1</v>
      </c>
    </row>
    <row r="1733" spans="1:22" x14ac:dyDescent="0.3">
      <c r="A1733" s="1">
        <v>45399</v>
      </c>
      <c r="B1733" s="2">
        <v>0.44254629629629627</v>
      </c>
      <c r="C1733" t="s">
        <v>3688</v>
      </c>
      <c r="D1733" t="s">
        <v>37</v>
      </c>
      <c r="E1733" t="s">
        <v>3689</v>
      </c>
      <c r="F1733" t="s">
        <v>50</v>
      </c>
      <c r="G1733" t="s">
        <v>26</v>
      </c>
      <c r="H1733" t="s">
        <v>536</v>
      </c>
      <c r="I1733">
        <v>8.8000000000000007</v>
      </c>
      <c r="J1733">
        <v>40.200000000000003</v>
      </c>
      <c r="K1733">
        <v>0</v>
      </c>
      <c r="L1733" t="s">
        <v>27</v>
      </c>
      <c r="M1733">
        <v>0</v>
      </c>
      <c r="N1733" t="s">
        <v>27</v>
      </c>
      <c r="O1733">
        <v>0</v>
      </c>
      <c r="P1733" t="s">
        <v>27</v>
      </c>
      <c r="Q1733">
        <v>286</v>
      </c>
      <c r="R1733">
        <v>49.42</v>
      </c>
      <c r="S1733">
        <v>4.3</v>
      </c>
      <c r="T1733">
        <v>4.7</v>
      </c>
      <c r="U1733" t="s">
        <v>35</v>
      </c>
      <c r="V1733">
        <f t="shared" si="27"/>
        <v>0</v>
      </c>
    </row>
    <row r="1734" spans="1:22" x14ac:dyDescent="0.3">
      <c r="A1734" s="1">
        <v>45610</v>
      </c>
      <c r="B1734" s="2">
        <v>0.24677083333333333</v>
      </c>
      <c r="C1734" t="s">
        <v>3690</v>
      </c>
      <c r="D1734" t="s">
        <v>84</v>
      </c>
      <c r="E1734" t="s">
        <v>3691</v>
      </c>
      <c r="F1734" t="s">
        <v>45</v>
      </c>
      <c r="G1734" t="s">
        <v>176</v>
      </c>
      <c r="H1734" t="s">
        <v>373</v>
      </c>
      <c r="I1734">
        <v>7</v>
      </c>
      <c r="J1734">
        <v>0</v>
      </c>
      <c r="K1734">
        <v>0</v>
      </c>
      <c r="L1734" t="s">
        <v>27</v>
      </c>
      <c r="M1734">
        <v>1</v>
      </c>
      <c r="N1734" t="s">
        <v>156</v>
      </c>
      <c r="O1734">
        <v>0</v>
      </c>
      <c r="P1734" t="s">
        <v>27</v>
      </c>
      <c r="Q1734">
        <v>0</v>
      </c>
      <c r="R1734">
        <v>0</v>
      </c>
      <c r="S1734">
        <v>0</v>
      </c>
      <c r="T1734">
        <v>0</v>
      </c>
      <c r="U1734" t="s">
        <v>27</v>
      </c>
      <c r="V1734">
        <f t="shared" si="27"/>
        <v>1</v>
      </c>
    </row>
    <row r="1735" spans="1:22" x14ac:dyDescent="0.3">
      <c r="A1735" s="1">
        <v>45487</v>
      </c>
      <c r="B1735" s="2">
        <v>0.62317129629629631</v>
      </c>
      <c r="C1735" t="s">
        <v>3692</v>
      </c>
      <c r="D1735" t="s">
        <v>37</v>
      </c>
      <c r="E1735" t="s">
        <v>3693</v>
      </c>
      <c r="F1735" t="s">
        <v>50</v>
      </c>
      <c r="G1735" t="s">
        <v>302</v>
      </c>
      <c r="H1735" t="s">
        <v>787</v>
      </c>
      <c r="I1735">
        <v>4.8</v>
      </c>
      <c r="J1735">
        <v>41.4</v>
      </c>
      <c r="K1735">
        <v>0</v>
      </c>
      <c r="L1735" t="s">
        <v>27</v>
      </c>
      <c r="M1735">
        <v>0</v>
      </c>
      <c r="N1735" t="s">
        <v>27</v>
      </c>
      <c r="O1735">
        <v>0</v>
      </c>
      <c r="P1735" t="s">
        <v>27</v>
      </c>
      <c r="Q1735">
        <v>494</v>
      </c>
      <c r="R1735">
        <v>17.96</v>
      </c>
      <c r="S1735">
        <v>4.8</v>
      </c>
      <c r="T1735">
        <v>4.2</v>
      </c>
      <c r="U1735" t="s">
        <v>35</v>
      </c>
      <c r="V1735">
        <f t="shared" si="27"/>
        <v>0</v>
      </c>
    </row>
    <row r="1736" spans="1:22" x14ac:dyDescent="0.3">
      <c r="A1736" s="1">
        <v>45380</v>
      </c>
      <c r="B1736" s="2">
        <v>0.3532986111111111</v>
      </c>
      <c r="C1736" t="s">
        <v>3694</v>
      </c>
      <c r="D1736" t="s">
        <v>107</v>
      </c>
      <c r="E1736" t="s">
        <v>3695</v>
      </c>
      <c r="F1736" t="s">
        <v>50</v>
      </c>
      <c r="G1736" t="s">
        <v>32</v>
      </c>
      <c r="H1736" t="s">
        <v>236</v>
      </c>
      <c r="I1736">
        <v>5.2</v>
      </c>
      <c r="J1736">
        <v>0</v>
      </c>
      <c r="K1736">
        <v>1</v>
      </c>
      <c r="L1736" t="s">
        <v>407</v>
      </c>
      <c r="M1736">
        <v>0</v>
      </c>
      <c r="N1736" t="s">
        <v>27</v>
      </c>
      <c r="O1736">
        <v>0</v>
      </c>
      <c r="P1736" t="s">
        <v>27</v>
      </c>
      <c r="Q1736">
        <v>0</v>
      </c>
      <c r="R1736">
        <v>0</v>
      </c>
      <c r="S1736">
        <v>0</v>
      </c>
      <c r="T1736">
        <v>0</v>
      </c>
      <c r="U1736" t="s">
        <v>27</v>
      </c>
      <c r="V1736">
        <f t="shared" si="27"/>
        <v>1</v>
      </c>
    </row>
    <row r="1737" spans="1:22" hidden="1" x14ac:dyDescent="0.3">
      <c r="A1737" s="1">
        <v>45294</v>
      </c>
      <c r="B1737" s="2">
        <v>0.67754629629629626</v>
      </c>
      <c r="C1737" t="s">
        <v>3696</v>
      </c>
      <c r="D1737" t="s">
        <v>84</v>
      </c>
      <c r="E1737" t="s">
        <v>3697</v>
      </c>
      <c r="F1737" t="s">
        <v>39</v>
      </c>
      <c r="G1737" t="s">
        <v>56</v>
      </c>
      <c r="H1737" t="s">
        <v>498</v>
      </c>
      <c r="I1737">
        <v>5.0999999999999996</v>
      </c>
      <c r="L1737" t="s">
        <v>27</v>
      </c>
      <c r="M1737">
        <v>1</v>
      </c>
      <c r="N1737" t="s">
        <v>105</v>
      </c>
      <c r="P1737" t="s">
        <v>27</v>
      </c>
      <c r="U1737" t="s">
        <v>27</v>
      </c>
      <c r="V1737">
        <f t="shared" si="27"/>
        <v>1</v>
      </c>
    </row>
    <row r="1738" spans="1:22" hidden="1" x14ac:dyDescent="0.3">
      <c r="A1738" s="1">
        <v>45362</v>
      </c>
      <c r="B1738" s="2">
        <v>0.76334490740740746</v>
      </c>
      <c r="C1738" t="s">
        <v>3698</v>
      </c>
      <c r="D1738" t="s">
        <v>84</v>
      </c>
      <c r="E1738" t="s">
        <v>3699</v>
      </c>
      <c r="F1738" t="s">
        <v>31</v>
      </c>
      <c r="G1738" t="s">
        <v>114</v>
      </c>
      <c r="H1738" t="s">
        <v>428</v>
      </c>
      <c r="I1738">
        <v>6.9</v>
      </c>
      <c r="L1738" t="s">
        <v>27</v>
      </c>
      <c r="M1738">
        <v>1</v>
      </c>
      <c r="N1738" t="s">
        <v>324</v>
      </c>
      <c r="P1738" t="s">
        <v>27</v>
      </c>
      <c r="U1738" t="s">
        <v>27</v>
      </c>
      <c r="V1738">
        <f t="shared" si="27"/>
        <v>1</v>
      </c>
    </row>
    <row r="1739" spans="1:22" hidden="1" x14ac:dyDescent="0.3">
      <c r="A1739" s="1">
        <v>45377</v>
      </c>
      <c r="B1739" s="2">
        <v>0.73864583333333333</v>
      </c>
      <c r="C1739" t="s">
        <v>3700</v>
      </c>
      <c r="D1739" t="s">
        <v>37</v>
      </c>
      <c r="E1739" t="s">
        <v>3701</v>
      </c>
      <c r="F1739" t="s">
        <v>31</v>
      </c>
      <c r="G1739" t="s">
        <v>361</v>
      </c>
      <c r="H1739" t="s">
        <v>809</v>
      </c>
      <c r="I1739">
        <v>5.9</v>
      </c>
      <c r="J1739">
        <v>31.2</v>
      </c>
      <c r="L1739" t="s">
        <v>27</v>
      </c>
      <c r="N1739" t="s">
        <v>27</v>
      </c>
      <c r="P1739" t="s">
        <v>27</v>
      </c>
      <c r="Q1739">
        <v>935</v>
      </c>
      <c r="R1739">
        <v>42.67</v>
      </c>
      <c r="S1739">
        <v>4.2</v>
      </c>
      <c r="T1739">
        <v>4.2</v>
      </c>
      <c r="U1739" t="s">
        <v>42</v>
      </c>
      <c r="V1739">
        <f t="shared" si="27"/>
        <v>0</v>
      </c>
    </row>
    <row r="1740" spans="1:22" x14ac:dyDescent="0.3">
      <c r="A1740" s="1">
        <v>45577</v>
      </c>
      <c r="B1740" s="2">
        <v>0.84829861111111116</v>
      </c>
      <c r="C1740" t="s">
        <v>3702</v>
      </c>
      <c r="D1740" t="s">
        <v>37</v>
      </c>
      <c r="E1740" t="s">
        <v>3703</v>
      </c>
      <c r="F1740" t="s">
        <v>45</v>
      </c>
      <c r="G1740" t="s">
        <v>302</v>
      </c>
      <c r="H1740" t="s">
        <v>342</v>
      </c>
      <c r="I1740">
        <v>11.5</v>
      </c>
      <c r="J1740">
        <v>24.2</v>
      </c>
      <c r="K1740">
        <v>0</v>
      </c>
      <c r="L1740" t="s">
        <v>27</v>
      </c>
      <c r="M1740">
        <v>0</v>
      </c>
      <c r="N1740" t="s">
        <v>27</v>
      </c>
      <c r="O1740">
        <v>0</v>
      </c>
      <c r="P1740" t="s">
        <v>27</v>
      </c>
      <c r="Q1740">
        <v>677</v>
      </c>
      <c r="R1740">
        <v>18.850000000000001</v>
      </c>
      <c r="S1740">
        <v>4</v>
      </c>
      <c r="T1740">
        <v>4.5999999999999996</v>
      </c>
      <c r="U1740" t="s">
        <v>35</v>
      </c>
      <c r="V1740">
        <f t="shared" si="27"/>
        <v>0</v>
      </c>
    </row>
    <row r="1741" spans="1:22" x14ac:dyDescent="0.3">
      <c r="A1741" s="1">
        <v>45646</v>
      </c>
      <c r="B1741" s="2">
        <v>0.84052083333333338</v>
      </c>
      <c r="C1741" t="s">
        <v>3704</v>
      </c>
      <c r="D1741" t="s">
        <v>37</v>
      </c>
      <c r="E1741" t="s">
        <v>3705</v>
      </c>
      <c r="F1741" t="s">
        <v>45</v>
      </c>
      <c r="G1741" t="s">
        <v>163</v>
      </c>
      <c r="H1741" t="s">
        <v>122</v>
      </c>
      <c r="I1741">
        <v>12.7</v>
      </c>
      <c r="J1741">
        <v>24</v>
      </c>
      <c r="K1741">
        <v>0</v>
      </c>
      <c r="L1741" t="s">
        <v>27</v>
      </c>
      <c r="M1741">
        <v>0</v>
      </c>
      <c r="N1741" t="s">
        <v>27</v>
      </c>
      <c r="O1741">
        <v>0</v>
      </c>
      <c r="P1741" t="s">
        <v>27</v>
      </c>
      <c r="Q1741">
        <v>292</v>
      </c>
      <c r="R1741">
        <v>12.85</v>
      </c>
      <c r="S1741">
        <v>4.2</v>
      </c>
      <c r="T1741">
        <v>4</v>
      </c>
      <c r="U1741" t="s">
        <v>75</v>
      </c>
      <c r="V1741">
        <f t="shared" si="27"/>
        <v>0</v>
      </c>
    </row>
    <row r="1742" spans="1:22" x14ac:dyDescent="0.3">
      <c r="A1742" s="1">
        <v>45436</v>
      </c>
      <c r="B1742" s="2">
        <v>0.51973379629629635</v>
      </c>
      <c r="C1742" t="s">
        <v>3706</v>
      </c>
      <c r="D1742" t="s">
        <v>29</v>
      </c>
      <c r="E1742" t="s">
        <v>3707</v>
      </c>
      <c r="F1742" t="s">
        <v>50</v>
      </c>
      <c r="G1742" t="s">
        <v>795</v>
      </c>
      <c r="H1742" t="s">
        <v>78</v>
      </c>
      <c r="I1742">
        <v>6.1</v>
      </c>
      <c r="J1742">
        <v>20.7</v>
      </c>
      <c r="K1742">
        <v>0</v>
      </c>
      <c r="L1742" t="s">
        <v>27</v>
      </c>
      <c r="M1742">
        <v>0</v>
      </c>
      <c r="N1742" t="s">
        <v>27</v>
      </c>
      <c r="O1742">
        <v>1</v>
      </c>
      <c r="P1742" t="s">
        <v>289</v>
      </c>
      <c r="Q1742">
        <v>383</v>
      </c>
      <c r="R1742">
        <v>12.07</v>
      </c>
      <c r="S1742">
        <v>0</v>
      </c>
      <c r="T1742">
        <v>0</v>
      </c>
      <c r="U1742" t="s">
        <v>138</v>
      </c>
      <c r="V1742">
        <f t="shared" si="27"/>
        <v>0</v>
      </c>
    </row>
    <row r="1743" spans="1:22" hidden="1" x14ac:dyDescent="0.3">
      <c r="A1743" s="1">
        <v>45617</v>
      </c>
      <c r="B1743" s="2">
        <v>0.32363425925925926</v>
      </c>
      <c r="C1743" t="s">
        <v>3708</v>
      </c>
      <c r="D1743" t="s">
        <v>107</v>
      </c>
      <c r="E1743" t="s">
        <v>3709</v>
      </c>
      <c r="F1743" t="s">
        <v>59</v>
      </c>
      <c r="G1743" t="s">
        <v>314</v>
      </c>
      <c r="H1743" t="s">
        <v>428</v>
      </c>
      <c r="I1743">
        <v>17.2</v>
      </c>
      <c r="K1743">
        <v>1</v>
      </c>
      <c r="L1743" t="s">
        <v>365</v>
      </c>
      <c r="N1743" t="s">
        <v>27</v>
      </c>
      <c r="P1743" t="s">
        <v>27</v>
      </c>
      <c r="U1743" t="s">
        <v>27</v>
      </c>
      <c r="V1743">
        <f t="shared" si="27"/>
        <v>1</v>
      </c>
    </row>
    <row r="1744" spans="1:22" hidden="1" x14ac:dyDescent="0.3">
      <c r="A1744" s="1">
        <v>45429</v>
      </c>
      <c r="B1744" s="2">
        <v>0.83821759259259254</v>
      </c>
      <c r="C1744" t="s">
        <v>3710</v>
      </c>
      <c r="D1744" t="s">
        <v>37</v>
      </c>
      <c r="E1744" t="s">
        <v>3711</v>
      </c>
      <c r="F1744" t="s">
        <v>39</v>
      </c>
      <c r="G1744" t="s">
        <v>868</v>
      </c>
      <c r="H1744" t="s">
        <v>600</v>
      </c>
      <c r="I1744">
        <v>8.9</v>
      </c>
      <c r="J1744">
        <v>26.5</v>
      </c>
      <c r="L1744" t="s">
        <v>27</v>
      </c>
      <c r="N1744" t="s">
        <v>27</v>
      </c>
      <c r="P1744" t="s">
        <v>27</v>
      </c>
      <c r="Q1744">
        <v>491</v>
      </c>
      <c r="R1744">
        <v>3.43</v>
      </c>
      <c r="S1744">
        <v>3.6</v>
      </c>
      <c r="T1744">
        <v>4.3</v>
      </c>
      <c r="U1744" t="s">
        <v>98</v>
      </c>
      <c r="V1744">
        <f t="shared" si="27"/>
        <v>0</v>
      </c>
    </row>
    <row r="1745" spans="1:22" x14ac:dyDescent="0.3">
      <c r="A1745" s="1">
        <v>45542</v>
      </c>
      <c r="B1745" s="2">
        <v>0.76781250000000001</v>
      </c>
      <c r="C1745" t="s">
        <v>3712</v>
      </c>
      <c r="D1745" t="s">
        <v>37</v>
      </c>
      <c r="E1745" t="s">
        <v>3713</v>
      </c>
      <c r="F1745" t="s">
        <v>45</v>
      </c>
      <c r="G1745" t="s">
        <v>208</v>
      </c>
      <c r="H1745" t="s">
        <v>464</v>
      </c>
      <c r="I1745">
        <v>3</v>
      </c>
      <c r="J1745">
        <v>43.7</v>
      </c>
      <c r="K1745">
        <v>0</v>
      </c>
      <c r="L1745" t="s">
        <v>27</v>
      </c>
      <c r="M1745">
        <v>0</v>
      </c>
      <c r="N1745" t="s">
        <v>27</v>
      </c>
      <c r="O1745">
        <v>0</v>
      </c>
      <c r="P1745" t="s">
        <v>27</v>
      </c>
      <c r="Q1745">
        <v>263</v>
      </c>
      <c r="R1745">
        <v>8.6999999999999993</v>
      </c>
      <c r="S1745">
        <v>4.4000000000000004</v>
      </c>
      <c r="T1745">
        <v>3.9</v>
      </c>
      <c r="U1745" t="s">
        <v>35</v>
      </c>
      <c r="V1745">
        <f t="shared" si="27"/>
        <v>0</v>
      </c>
    </row>
    <row r="1746" spans="1:22" hidden="1" x14ac:dyDescent="0.3">
      <c r="A1746" s="1">
        <v>45474</v>
      </c>
      <c r="B1746" s="2">
        <v>0.43788194444444445</v>
      </c>
      <c r="C1746" t="s">
        <v>3714</v>
      </c>
      <c r="D1746" t="s">
        <v>37</v>
      </c>
      <c r="E1746" t="s">
        <v>3715</v>
      </c>
      <c r="F1746" t="s">
        <v>24</v>
      </c>
      <c r="G1746" t="s">
        <v>569</v>
      </c>
      <c r="H1746" t="s">
        <v>310</v>
      </c>
      <c r="I1746">
        <v>5.4</v>
      </c>
      <c r="J1746">
        <v>40.6</v>
      </c>
      <c r="L1746" t="s">
        <v>27</v>
      </c>
      <c r="N1746" t="s">
        <v>27</v>
      </c>
      <c r="P1746" t="s">
        <v>27</v>
      </c>
      <c r="Q1746">
        <v>275</v>
      </c>
      <c r="R1746">
        <v>14.72</v>
      </c>
      <c r="S1746">
        <v>4.3</v>
      </c>
      <c r="T1746">
        <v>4.8</v>
      </c>
      <c r="U1746" t="s">
        <v>35</v>
      </c>
      <c r="V1746">
        <f t="shared" si="27"/>
        <v>0</v>
      </c>
    </row>
    <row r="1747" spans="1:22" hidden="1" x14ac:dyDescent="0.3">
      <c r="A1747" s="1">
        <v>45530</v>
      </c>
      <c r="B1747" s="2">
        <v>0.79891203703703706</v>
      </c>
      <c r="C1747" t="s">
        <v>3716</v>
      </c>
      <c r="D1747" t="s">
        <v>37</v>
      </c>
      <c r="E1747" t="s">
        <v>3717</v>
      </c>
      <c r="F1747" t="s">
        <v>59</v>
      </c>
      <c r="G1747" t="s">
        <v>845</v>
      </c>
      <c r="H1747" t="s">
        <v>73</v>
      </c>
      <c r="I1747">
        <v>5.3</v>
      </c>
      <c r="J1747">
        <v>44.6</v>
      </c>
      <c r="L1747" t="s">
        <v>27</v>
      </c>
      <c r="N1747" t="s">
        <v>27</v>
      </c>
      <c r="P1747" t="s">
        <v>27</v>
      </c>
      <c r="Q1747">
        <v>446</v>
      </c>
      <c r="R1747">
        <v>35.68</v>
      </c>
      <c r="S1747">
        <v>3.1</v>
      </c>
      <c r="T1747">
        <v>4.0999999999999996</v>
      </c>
      <c r="U1747" t="s">
        <v>35</v>
      </c>
      <c r="V1747">
        <f t="shared" si="27"/>
        <v>0</v>
      </c>
    </row>
    <row r="1748" spans="1:22" hidden="1" x14ac:dyDescent="0.3">
      <c r="A1748" s="1">
        <v>45385</v>
      </c>
      <c r="B1748" s="2">
        <v>5.800925925925926E-2</v>
      </c>
      <c r="C1748" t="s">
        <v>3718</v>
      </c>
      <c r="D1748" t="s">
        <v>84</v>
      </c>
      <c r="E1748" t="s">
        <v>3719</v>
      </c>
      <c r="F1748" t="s">
        <v>31</v>
      </c>
      <c r="G1748" t="s">
        <v>94</v>
      </c>
      <c r="H1748" t="s">
        <v>464</v>
      </c>
      <c r="I1748">
        <v>7.8</v>
      </c>
      <c r="L1748" t="s">
        <v>27</v>
      </c>
      <c r="M1748">
        <v>1</v>
      </c>
      <c r="N1748" t="s">
        <v>88</v>
      </c>
      <c r="P1748" t="s">
        <v>27</v>
      </c>
      <c r="U1748" t="s">
        <v>27</v>
      </c>
      <c r="V1748">
        <f t="shared" si="27"/>
        <v>1</v>
      </c>
    </row>
    <row r="1749" spans="1:22" hidden="1" x14ac:dyDescent="0.3">
      <c r="A1749" s="1">
        <v>45603</v>
      </c>
      <c r="B1749" s="2">
        <v>0.91821759259259261</v>
      </c>
      <c r="C1749" t="s">
        <v>3720</v>
      </c>
      <c r="D1749" t="s">
        <v>29</v>
      </c>
      <c r="E1749" t="s">
        <v>3721</v>
      </c>
      <c r="F1749" t="s">
        <v>59</v>
      </c>
      <c r="G1749" t="s">
        <v>412</v>
      </c>
      <c r="H1749" t="s">
        <v>109</v>
      </c>
      <c r="I1749">
        <v>6.3</v>
      </c>
      <c r="J1749">
        <v>15.1</v>
      </c>
      <c r="L1749" t="s">
        <v>27</v>
      </c>
      <c r="N1749" t="s">
        <v>27</v>
      </c>
      <c r="O1749">
        <v>1</v>
      </c>
      <c r="P1749" t="s">
        <v>34</v>
      </c>
      <c r="Q1749">
        <v>422</v>
      </c>
      <c r="R1749">
        <v>7.77</v>
      </c>
      <c r="U1749" t="s">
        <v>35</v>
      </c>
      <c r="V1749">
        <f t="shared" si="27"/>
        <v>0</v>
      </c>
    </row>
    <row r="1750" spans="1:22" hidden="1" x14ac:dyDescent="0.3">
      <c r="A1750" s="1">
        <v>45489</v>
      </c>
      <c r="B1750" s="2">
        <v>0.47518518518518521</v>
      </c>
      <c r="C1750" t="s">
        <v>3722</v>
      </c>
      <c r="D1750" t="s">
        <v>84</v>
      </c>
      <c r="E1750" t="s">
        <v>3723</v>
      </c>
      <c r="F1750" t="s">
        <v>31</v>
      </c>
      <c r="G1750" t="s">
        <v>26</v>
      </c>
      <c r="H1750" t="s">
        <v>226</v>
      </c>
      <c r="I1750">
        <v>8.5</v>
      </c>
      <c r="L1750" t="s">
        <v>27</v>
      </c>
      <c r="M1750">
        <v>1</v>
      </c>
      <c r="N1750" t="s">
        <v>105</v>
      </c>
      <c r="P1750" t="s">
        <v>27</v>
      </c>
      <c r="U1750" t="s">
        <v>27</v>
      </c>
      <c r="V1750">
        <f t="shared" si="27"/>
        <v>1</v>
      </c>
    </row>
    <row r="1751" spans="1:22" x14ac:dyDescent="0.3">
      <c r="A1751" s="1">
        <v>45619</v>
      </c>
      <c r="B1751" s="2">
        <v>0.6218055555555555</v>
      </c>
      <c r="C1751" t="s">
        <v>3724</v>
      </c>
      <c r="D1751" t="s">
        <v>37</v>
      </c>
      <c r="E1751" t="s">
        <v>3725</v>
      </c>
      <c r="F1751" t="s">
        <v>50</v>
      </c>
      <c r="G1751" t="s">
        <v>78</v>
      </c>
      <c r="H1751" t="s">
        <v>539</v>
      </c>
      <c r="I1751">
        <v>4.9000000000000004</v>
      </c>
      <c r="J1751">
        <v>28.4</v>
      </c>
      <c r="K1751">
        <v>0</v>
      </c>
      <c r="L1751" t="s">
        <v>27</v>
      </c>
      <c r="M1751">
        <v>0</v>
      </c>
      <c r="N1751" t="s">
        <v>27</v>
      </c>
      <c r="O1751">
        <v>0</v>
      </c>
      <c r="P1751" t="s">
        <v>27</v>
      </c>
      <c r="Q1751">
        <v>458</v>
      </c>
      <c r="R1751">
        <v>7.83</v>
      </c>
      <c r="S1751">
        <v>4.0999999999999996</v>
      </c>
      <c r="T1751">
        <v>5</v>
      </c>
      <c r="U1751" t="s">
        <v>75</v>
      </c>
      <c r="V1751">
        <f t="shared" si="27"/>
        <v>0</v>
      </c>
    </row>
    <row r="1752" spans="1:22" hidden="1" x14ac:dyDescent="0.3">
      <c r="A1752" s="1">
        <v>45604</v>
      </c>
      <c r="B1752" s="2">
        <v>0.6468518518518519</v>
      </c>
      <c r="C1752" t="s">
        <v>3726</v>
      </c>
      <c r="D1752" t="s">
        <v>37</v>
      </c>
      <c r="E1752" t="s">
        <v>3727</v>
      </c>
      <c r="F1752" t="s">
        <v>39</v>
      </c>
      <c r="G1752" t="s">
        <v>141</v>
      </c>
      <c r="H1752" t="s">
        <v>319</v>
      </c>
      <c r="I1752">
        <v>14.3</v>
      </c>
      <c r="J1752">
        <v>27.9</v>
      </c>
      <c r="L1752" t="s">
        <v>27</v>
      </c>
      <c r="N1752" t="s">
        <v>27</v>
      </c>
      <c r="P1752" t="s">
        <v>27</v>
      </c>
      <c r="Q1752">
        <v>367</v>
      </c>
      <c r="R1752">
        <v>43.26</v>
      </c>
      <c r="S1752">
        <v>4.0999999999999996</v>
      </c>
      <c r="T1752">
        <v>4.2</v>
      </c>
      <c r="U1752" t="s">
        <v>98</v>
      </c>
      <c r="V1752">
        <f t="shared" si="27"/>
        <v>0</v>
      </c>
    </row>
    <row r="1753" spans="1:22" hidden="1" x14ac:dyDescent="0.3">
      <c r="A1753" s="1">
        <v>45296</v>
      </c>
      <c r="B1753" s="2">
        <v>0.44252314814814814</v>
      </c>
      <c r="C1753" t="s">
        <v>3728</v>
      </c>
      <c r="D1753" t="s">
        <v>84</v>
      </c>
      <c r="E1753" t="s">
        <v>3729</v>
      </c>
      <c r="F1753" t="s">
        <v>39</v>
      </c>
      <c r="G1753" t="s">
        <v>640</v>
      </c>
      <c r="H1753" t="s">
        <v>249</v>
      </c>
      <c r="I1753">
        <v>4.9000000000000004</v>
      </c>
      <c r="L1753" t="s">
        <v>27</v>
      </c>
      <c r="M1753">
        <v>1</v>
      </c>
      <c r="N1753" t="s">
        <v>105</v>
      </c>
      <c r="P1753" t="s">
        <v>27</v>
      </c>
      <c r="U1753" t="s">
        <v>27</v>
      </c>
      <c r="V1753">
        <f t="shared" si="27"/>
        <v>1</v>
      </c>
    </row>
    <row r="1754" spans="1:22" hidden="1" x14ac:dyDescent="0.3">
      <c r="A1754" s="1">
        <v>45554</v>
      </c>
      <c r="B1754" s="2">
        <v>0.74697916666666664</v>
      </c>
      <c r="C1754" t="s">
        <v>3730</v>
      </c>
      <c r="D1754" t="s">
        <v>37</v>
      </c>
      <c r="E1754" t="s">
        <v>3731</v>
      </c>
      <c r="F1754" t="s">
        <v>31</v>
      </c>
      <c r="G1754" t="s">
        <v>428</v>
      </c>
      <c r="H1754" t="s">
        <v>480</v>
      </c>
      <c r="I1754">
        <v>10.4</v>
      </c>
      <c r="J1754">
        <v>21</v>
      </c>
      <c r="L1754" t="s">
        <v>27</v>
      </c>
      <c r="N1754" t="s">
        <v>27</v>
      </c>
      <c r="P1754" t="s">
        <v>27</v>
      </c>
      <c r="Q1754">
        <v>307</v>
      </c>
      <c r="R1754">
        <v>42.27</v>
      </c>
      <c r="S1754">
        <v>4.7</v>
      </c>
      <c r="T1754">
        <v>4.3</v>
      </c>
      <c r="U1754" t="s">
        <v>35</v>
      </c>
      <c r="V1754">
        <f t="shared" si="27"/>
        <v>0</v>
      </c>
    </row>
    <row r="1755" spans="1:22" x14ac:dyDescent="0.3">
      <c r="A1755" s="1">
        <v>45317</v>
      </c>
      <c r="B1755" s="2">
        <v>0.57005787037037037</v>
      </c>
      <c r="C1755" t="s">
        <v>3732</v>
      </c>
      <c r="D1755" t="s">
        <v>37</v>
      </c>
      <c r="E1755" t="s">
        <v>3733</v>
      </c>
      <c r="F1755" t="s">
        <v>50</v>
      </c>
      <c r="G1755" t="s">
        <v>264</v>
      </c>
      <c r="H1755" t="s">
        <v>404</v>
      </c>
      <c r="I1755">
        <v>2.9</v>
      </c>
      <c r="J1755">
        <v>25.3</v>
      </c>
      <c r="K1755">
        <v>0</v>
      </c>
      <c r="L1755" t="s">
        <v>27</v>
      </c>
      <c r="M1755">
        <v>0</v>
      </c>
      <c r="N1755" t="s">
        <v>27</v>
      </c>
      <c r="O1755">
        <v>0</v>
      </c>
      <c r="P1755" t="s">
        <v>27</v>
      </c>
      <c r="Q1755">
        <v>536</v>
      </c>
      <c r="R1755">
        <v>9.75</v>
      </c>
      <c r="S1755">
        <v>3.8</v>
      </c>
      <c r="T1755">
        <v>4.3</v>
      </c>
      <c r="U1755" t="s">
        <v>35</v>
      </c>
      <c r="V1755">
        <f t="shared" si="27"/>
        <v>0</v>
      </c>
    </row>
    <row r="1756" spans="1:22" x14ac:dyDescent="0.3">
      <c r="A1756" s="1">
        <v>45388</v>
      </c>
      <c r="B1756" s="2">
        <v>0.82141203703703702</v>
      </c>
      <c r="C1756" t="s">
        <v>3734</v>
      </c>
      <c r="D1756" t="s">
        <v>37</v>
      </c>
      <c r="E1756" t="s">
        <v>3735</v>
      </c>
      <c r="F1756" t="s">
        <v>45</v>
      </c>
      <c r="G1756" t="s">
        <v>1691</v>
      </c>
      <c r="H1756" t="s">
        <v>253</v>
      </c>
      <c r="I1756">
        <v>2.2999999999999998</v>
      </c>
      <c r="J1756">
        <v>15.6</v>
      </c>
      <c r="K1756">
        <v>0</v>
      </c>
      <c r="L1756" t="s">
        <v>27</v>
      </c>
      <c r="M1756">
        <v>0</v>
      </c>
      <c r="N1756" t="s">
        <v>27</v>
      </c>
      <c r="O1756">
        <v>0</v>
      </c>
      <c r="P1756" t="s">
        <v>27</v>
      </c>
      <c r="Q1756">
        <v>388</v>
      </c>
      <c r="R1756">
        <v>41.4</v>
      </c>
      <c r="S1756">
        <v>4.2</v>
      </c>
      <c r="T1756">
        <v>3.6</v>
      </c>
      <c r="U1756" t="s">
        <v>35</v>
      </c>
      <c r="V1756">
        <f t="shared" si="27"/>
        <v>0</v>
      </c>
    </row>
    <row r="1757" spans="1:22" hidden="1" x14ac:dyDescent="0.3">
      <c r="A1757" s="1">
        <v>45340</v>
      </c>
      <c r="B1757" s="2">
        <v>0.58939814814814817</v>
      </c>
      <c r="C1757" t="s">
        <v>3736</v>
      </c>
      <c r="D1757" t="s">
        <v>84</v>
      </c>
      <c r="E1757" t="s">
        <v>3737</v>
      </c>
      <c r="F1757" t="s">
        <v>59</v>
      </c>
      <c r="G1757" t="s">
        <v>361</v>
      </c>
      <c r="H1757" t="s">
        <v>86</v>
      </c>
      <c r="I1757">
        <v>6.2</v>
      </c>
      <c r="L1757" t="s">
        <v>27</v>
      </c>
      <c r="M1757">
        <v>1</v>
      </c>
      <c r="N1757" t="s">
        <v>105</v>
      </c>
      <c r="P1757" t="s">
        <v>27</v>
      </c>
      <c r="U1757" t="s">
        <v>27</v>
      </c>
      <c r="V1757">
        <f t="shared" si="27"/>
        <v>1</v>
      </c>
    </row>
    <row r="1758" spans="1:22" hidden="1" x14ac:dyDescent="0.3">
      <c r="A1758" s="1">
        <v>45539</v>
      </c>
      <c r="B1758" s="2">
        <v>0.7914930555555556</v>
      </c>
      <c r="C1758" t="s">
        <v>3738</v>
      </c>
      <c r="D1758" t="s">
        <v>37</v>
      </c>
      <c r="E1758" t="s">
        <v>3739</v>
      </c>
      <c r="F1758" t="s">
        <v>31</v>
      </c>
      <c r="G1758" t="s">
        <v>333</v>
      </c>
      <c r="H1758" t="s">
        <v>922</v>
      </c>
      <c r="I1758">
        <v>9.6999999999999993</v>
      </c>
      <c r="J1758">
        <v>33.9</v>
      </c>
      <c r="L1758" t="s">
        <v>27</v>
      </c>
      <c r="N1758" t="s">
        <v>27</v>
      </c>
      <c r="P1758" t="s">
        <v>27</v>
      </c>
      <c r="Q1758">
        <v>458</v>
      </c>
      <c r="R1758">
        <v>23.64</v>
      </c>
      <c r="S1758">
        <v>3.7</v>
      </c>
      <c r="T1758">
        <v>3.1</v>
      </c>
      <c r="U1758" t="s">
        <v>35</v>
      </c>
      <c r="V1758">
        <f t="shared" si="27"/>
        <v>0</v>
      </c>
    </row>
    <row r="1759" spans="1:22" hidden="1" x14ac:dyDescent="0.3">
      <c r="A1759" s="1">
        <v>45625</v>
      </c>
      <c r="B1759" s="2">
        <v>0.70146990740740744</v>
      </c>
      <c r="C1759" t="s">
        <v>3740</v>
      </c>
      <c r="D1759" t="s">
        <v>22</v>
      </c>
      <c r="E1759" t="s">
        <v>3741</v>
      </c>
      <c r="F1759" t="s">
        <v>135</v>
      </c>
      <c r="G1759" t="s">
        <v>572</v>
      </c>
      <c r="H1759" t="s">
        <v>417</v>
      </c>
      <c r="L1759" t="s">
        <v>27</v>
      </c>
      <c r="N1759" t="s">
        <v>27</v>
      </c>
      <c r="P1759" t="s">
        <v>27</v>
      </c>
      <c r="U1759" t="s">
        <v>27</v>
      </c>
      <c r="V1759">
        <f t="shared" si="27"/>
        <v>0</v>
      </c>
    </row>
    <row r="1760" spans="1:22" hidden="1" x14ac:dyDescent="0.3">
      <c r="A1760" s="1">
        <v>45318</v>
      </c>
      <c r="B1760" s="2">
        <v>0.60927083333333332</v>
      </c>
      <c r="C1760" t="s">
        <v>3742</v>
      </c>
      <c r="D1760" t="s">
        <v>84</v>
      </c>
      <c r="E1760" t="s">
        <v>3743</v>
      </c>
      <c r="F1760" t="s">
        <v>24</v>
      </c>
      <c r="G1760" t="s">
        <v>159</v>
      </c>
      <c r="H1760" t="s">
        <v>65</v>
      </c>
      <c r="I1760">
        <v>8.4</v>
      </c>
      <c r="L1760" t="s">
        <v>27</v>
      </c>
      <c r="M1760">
        <v>1</v>
      </c>
      <c r="N1760" t="s">
        <v>88</v>
      </c>
      <c r="P1760" t="s">
        <v>27</v>
      </c>
      <c r="U1760" t="s">
        <v>27</v>
      </c>
      <c r="V1760">
        <f t="shared" si="27"/>
        <v>1</v>
      </c>
    </row>
    <row r="1761" spans="1:22" hidden="1" x14ac:dyDescent="0.3">
      <c r="A1761" s="1">
        <v>45492</v>
      </c>
      <c r="B1761" s="2">
        <v>0.48608796296296297</v>
      </c>
      <c r="C1761" t="s">
        <v>3744</v>
      </c>
      <c r="D1761" t="s">
        <v>37</v>
      </c>
      <c r="E1761" t="s">
        <v>3745</v>
      </c>
      <c r="F1761" t="s">
        <v>39</v>
      </c>
      <c r="G1761" t="s">
        <v>680</v>
      </c>
      <c r="H1761" t="s">
        <v>65</v>
      </c>
      <c r="I1761">
        <v>10.4</v>
      </c>
      <c r="J1761">
        <v>26.7</v>
      </c>
      <c r="L1761" t="s">
        <v>27</v>
      </c>
      <c r="N1761" t="s">
        <v>27</v>
      </c>
      <c r="P1761" t="s">
        <v>27</v>
      </c>
      <c r="Q1761">
        <v>831</v>
      </c>
      <c r="R1761">
        <v>30.37</v>
      </c>
      <c r="S1761">
        <v>4.4000000000000004</v>
      </c>
      <c r="T1761">
        <v>4.5</v>
      </c>
      <c r="U1761" t="s">
        <v>35</v>
      </c>
      <c r="V1761">
        <f t="shared" si="27"/>
        <v>0</v>
      </c>
    </row>
    <row r="1762" spans="1:22" hidden="1" x14ac:dyDescent="0.3">
      <c r="A1762" s="1">
        <v>45489</v>
      </c>
      <c r="B1762" s="2">
        <v>0.58296296296296302</v>
      </c>
      <c r="C1762" t="s">
        <v>3746</v>
      </c>
      <c r="D1762" t="s">
        <v>37</v>
      </c>
      <c r="E1762" t="s">
        <v>3747</v>
      </c>
      <c r="F1762" t="s">
        <v>39</v>
      </c>
      <c r="G1762" t="s">
        <v>115</v>
      </c>
      <c r="H1762" t="s">
        <v>125</v>
      </c>
      <c r="I1762">
        <v>7.5</v>
      </c>
      <c r="J1762">
        <v>28.9</v>
      </c>
      <c r="L1762" t="s">
        <v>27</v>
      </c>
      <c r="N1762" t="s">
        <v>27</v>
      </c>
      <c r="P1762" t="s">
        <v>27</v>
      </c>
      <c r="Q1762">
        <v>824</v>
      </c>
      <c r="R1762">
        <v>39.409999999999997</v>
      </c>
      <c r="S1762">
        <v>3.6</v>
      </c>
      <c r="T1762">
        <v>4.2</v>
      </c>
      <c r="U1762" t="s">
        <v>35</v>
      </c>
      <c r="V1762">
        <f t="shared" si="27"/>
        <v>0</v>
      </c>
    </row>
    <row r="1763" spans="1:22" x14ac:dyDescent="0.3">
      <c r="A1763" s="1">
        <v>45356</v>
      </c>
      <c r="B1763" s="2">
        <v>0.87626157407407412</v>
      </c>
      <c r="C1763" t="s">
        <v>3748</v>
      </c>
      <c r="D1763" t="s">
        <v>37</v>
      </c>
      <c r="E1763" t="s">
        <v>3749</v>
      </c>
      <c r="F1763" t="s">
        <v>50</v>
      </c>
      <c r="G1763" t="s">
        <v>450</v>
      </c>
      <c r="H1763" t="s">
        <v>249</v>
      </c>
      <c r="I1763">
        <v>14.8</v>
      </c>
      <c r="J1763">
        <v>42.3</v>
      </c>
      <c r="K1763">
        <v>0</v>
      </c>
      <c r="L1763" t="s">
        <v>27</v>
      </c>
      <c r="M1763">
        <v>0</v>
      </c>
      <c r="N1763" t="s">
        <v>27</v>
      </c>
      <c r="O1763">
        <v>0</v>
      </c>
      <c r="P1763" t="s">
        <v>27</v>
      </c>
      <c r="Q1763">
        <v>102</v>
      </c>
      <c r="R1763">
        <v>30.41</v>
      </c>
      <c r="S1763">
        <v>4.3</v>
      </c>
      <c r="T1763">
        <v>4.2</v>
      </c>
      <c r="U1763" t="s">
        <v>138</v>
      </c>
      <c r="V1763">
        <f t="shared" si="27"/>
        <v>0</v>
      </c>
    </row>
    <row r="1764" spans="1:22" hidden="1" x14ac:dyDescent="0.3">
      <c r="A1764" s="1">
        <v>45552</v>
      </c>
      <c r="B1764" s="2">
        <v>0.35707175925925927</v>
      </c>
      <c r="C1764" t="s">
        <v>3750</v>
      </c>
      <c r="D1764" t="s">
        <v>107</v>
      </c>
      <c r="E1764" t="s">
        <v>3751</v>
      </c>
      <c r="F1764" t="s">
        <v>39</v>
      </c>
      <c r="G1764" t="s">
        <v>204</v>
      </c>
      <c r="H1764" t="s">
        <v>229</v>
      </c>
      <c r="I1764">
        <v>18.5</v>
      </c>
      <c r="K1764">
        <v>1</v>
      </c>
      <c r="L1764" t="s">
        <v>477</v>
      </c>
      <c r="N1764" t="s">
        <v>27</v>
      </c>
      <c r="P1764" t="s">
        <v>27</v>
      </c>
      <c r="U1764" t="s">
        <v>27</v>
      </c>
      <c r="V1764">
        <f t="shared" si="27"/>
        <v>1</v>
      </c>
    </row>
    <row r="1765" spans="1:22" x14ac:dyDescent="0.3">
      <c r="A1765" s="1">
        <v>45396</v>
      </c>
      <c r="B1765" s="2">
        <v>0.26605324074074072</v>
      </c>
      <c r="C1765" t="s">
        <v>3752</v>
      </c>
      <c r="D1765" t="s">
        <v>37</v>
      </c>
      <c r="E1765" t="s">
        <v>3753</v>
      </c>
      <c r="F1765" t="s">
        <v>45</v>
      </c>
      <c r="G1765" t="s">
        <v>784</v>
      </c>
      <c r="H1765" t="s">
        <v>167</v>
      </c>
      <c r="I1765">
        <v>2.4</v>
      </c>
      <c r="J1765">
        <v>43</v>
      </c>
      <c r="K1765">
        <v>0</v>
      </c>
      <c r="L1765" t="s">
        <v>27</v>
      </c>
      <c r="M1765">
        <v>0</v>
      </c>
      <c r="N1765" t="s">
        <v>27</v>
      </c>
      <c r="O1765">
        <v>0</v>
      </c>
      <c r="P1765" t="s">
        <v>27</v>
      </c>
      <c r="Q1765">
        <v>758</v>
      </c>
      <c r="R1765">
        <v>15.81</v>
      </c>
      <c r="S1765">
        <v>3.7</v>
      </c>
      <c r="T1765">
        <v>4.5</v>
      </c>
      <c r="U1765" t="s">
        <v>98</v>
      </c>
      <c r="V1765">
        <f t="shared" si="27"/>
        <v>0</v>
      </c>
    </row>
    <row r="1766" spans="1:22" hidden="1" x14ac:dyDescent="0.3">
      <c r="A1766" s="1">
        <v>45631</v>
      </c>
      <c r="B1766" s="2">
        <v>0.54752314814814818</v>
      </c>
      <c r="C1766" t="s">
        <v>3754</v>
      </c>
      <c r="D1766" t="s">
        <v>107</v>
      </c>
      <c r="E1766" t="s">
        <v>3755</v>
      </c>
      <c r="F1766" t="s">
        <v>39</v>
      </c>
      <c r="G1766" t="s">
        <v>122</v>
      </c>
      <c r="H1766" t="s">
        <v>784</v>
      </c>
      <c r="I1766">
        <v>15.2</v>
      </c>
      <c r="K1766">
        <v>1</v>
      </c>
      <c r="L1766" t="s">
        <v>407</v>
      </c>
      <c r="N1766" t="s">
        <v>27</v>
      </c>
      <c r="P1766" t="s">
        <v>27</v>
      </c>
      <c r="U1766" t="s">
        <v>27</v>
      </c>
      <c r="V1766">
        <f t="shared" si="27"/>
        <v>1</v>
      </c>
    </row>
    <row r="1767" spans="1:22" hidden="1" x14ac:dyDescent="0.3">
      <c r="A1767" s="1">
        <v>45597</v>
      </c>
      <c r="B1767" s="2">
        <v>0.64651620370370366</v>
      </c>
      <c r="C1767" t="s">
        <v>3756</v>
      </c>
      <c r="D1767" t="s">
        <v>37</v>
      </c>
      <c r="E1767" t="s">
        <v>3757</v>
      </c>
      <c r="F1767" t="s">
        <v>59</v>
      </c>
      <c r="G1767" t="s">
        <v>323</v>
      </c>
      <c r="H1767" t="s">
        <v>236</v>
      </c>
      <c r="I1767">
        <v>14.7</v>
      </c>
      <c r="J1767">
        <v>36</v>
      </c>
      <c r="L1767" t="s">
        <v>27</v>
      </c>
      <c r="N1767" t="s">
        <v>27</v>
      </c>
      <c r="P1767" t="s">
        <v>27</v>
      </c>
      <c r="Q1767">
        <v>259</v>
      </c>
      <c r="R1767">
        <v>14.81</v>
      </c>
      <c r="S1767">
        <v>4.9000000000000004</v>
      </c>
      <c r="T1767">
        <v>4.0999999999999996</v>
      </c>
      <c r="U1767" t="s">
        <v>35</v>
      </c>
      <c r="V1767">
        <f t="shared" si="27"/>
        <v>0</v>
      </c>
    </row>
    <row r="1768" spans="1:22" x14ac:dyDescent="0.3">
      <c r="A1768" s="1">
        <v>45497</v>
      </c>
      <c r="B1768" s="2">
        <v>0.73892361111111116</v>
      </c>
      <c r="C1768" t="s">
        <v>3758</v>
      </c>
      <c r="D1768" t="s">
        <v>84</v>
      </c>
      <c r="E1768" t="s">
        <v>3759</v>
      </c>
      <c r="F1768" t="s">
        <v>45</v>
      </c>
      <c r="G1768" t="s">
        <v>114</v>
      </c>
      <c r="H1768" t="s">
        <v>361</v>
      </c>
      <c r="I1768">
        <v>3.8</v>
      </c>
      <c r="J1768">
        <v>0</v>
      </c>
      <c r="K1768">
        <v>0</v>
      </c>
      <c r="L1768" t="s">
        <v>27</v>
      </c>
      <c r="M1768">
        <v>1</v>
      </c>
      <c r="N1768" t="s">
        <v>105</v>
      </c>
      <c r="O1768">
        <v>0</v>
      </c>
      <c r="P1768" t="s">
        <v>27</v>
      </c>
      <c r="Q1768">
        <v>0</v>
      </c>
      <c r="R1768">
        <v>0</v>
      </c>
      <c r="S1768">
        <v>0</v>
      </c>
      <c r="T1768">
        <v>0</v>
      </c>
      <c r="U1768" t="s">
        <v>27</v>
      </c>
      <c r="V1768">
        <f t="shared" si="27"/>
        <v>1</v>
      </c>
    </row>
    <row r="1769" spans="1:22" hidden="1" x14ac:dyDescent="0.3">
      <c r="A1769" s="1">
        <v>45393</v>
      </c>
      <c r="B1769" s="2">
        <v>0.30178240740740742</v>
      </c>
      <c r="C1769" t="s">
        <v>3760</v>
      </c>
      <c r="D1769" t="s">
        <v>84</v>
      </c>
      <c r="E1769" t="s">
        <v>3761</v>
      </c>
      <c r="F1769" t="s">
        <v>39</v>
      </c>
      <c r="G1769" t="s">
        <v>572</v>
      </c>
      <c r="H1769" t="s">
        <v>319</v>
      </c>
      <c r="I1769">
        <v>3.8</v>
      </c>
      <c r="L1769" t="s">
        <v>27</v>
      </c>
      <c r="M1769">
        <v>1</v>
      </c>
      <c r="N1769" t="s">
        <v>105</v>
      </c>
      <c r="P1769" t="s">
        <v>27</v>
      </c>
      <c r="U1769" t="s">
        <v>27</v>
      </c>
      <c r="V1769">
        <f t="shared" si="27"/>
        <v>1</v>
      </c>
    </row>
    <row r="1770" spans="1:22" hidden="1" x14ac:dyDescent="0.3">
      <c r="A1770" s="1">
        <v>45474</v>
      </c>
      <c r="B1770" s="2">
        <v>0.96394675925925921</v>
      </c>
      <c r="C1770" t="s">
        <v>3762</v>
      </c>
      <c r="D1770" t="s">
        <v>37</v>
      </c>
      <c r="E1770" t="s">
        <v>3763</v>
      </c>
      <c r="F1770" t="s">
        <v>39</v>
      </c>
      <c r="G1770" t="s">
        <v>480</v>
      </c>
      <c r="H1770" t="s">
        <v>336</v>
      </c>
      <c r="I1770">
        <v>10.1</v>
      </c>
      <c r="J1770">
        <v>35.6</v>
      </c>
      <c r="L1770" t="s">
        <v>27</v>
      </c>
      <c r="N1770" t="s">
        <v>27</v>
      </c>
      <c r="P1770" t="s">
        <v>27</v>
      </c>
      <c r="Q1770">
        <v>414</v>
      </c>
      <c r="R1770">
        <v>21.21</v>
      </c>
      <c r="S1770">
        <v>4.3</v>
      </c>
      <c r="T1770">
        <v>4.8</v>
      </c>
      <c r="U1770" t="s">
        <v>35</v>
      </c>
      <c r="V1770">
        <f t="shared" si="27"/>
        <v>0</v>
      </c>
    </row>
    <row r="1771" spans="1:22" hidden="1" x14ac:dyDescent="0.3">
      <c r="A1771" s="1">
        <v>45410</v>
      </c>
      <c r="B1771" s="2">
        <v>0.37716435185185188</v>
      </c>
      <c r="C1771" t="s">
        <v>3764</v>
      </c>
      <c r="D1771" t="s">
        <v>37</v>
      </c>
      <c r="E1771" t="s">
        <v>3765</v>
      </c>
      <c r="F1771" t="s">
        <v>39</v>
      </c>
      <c r="G1771" t="s">
        <v>809</v>
      </c>
      <c r="H1771" t="s">
        <v>547</v>
      </c>
      <c r="I1771">
        <v>9.1</v>
      </c>
      <c r="J1771">
        <v>20</v>
      </c>
      <c r="L1771" t="s">
        <v>27</v>
      </c>
      <c r="N1771" t="s">
        <v>27</v>
      </c>
      <c r="P1771" t="s">
        <v>27</v>
      </c>
      <c r="Q1771">
        <v>102</v>
      </c>
      <c r="R1771">
        <v>6.67</v>
      </c>
      <c r="S1771">
        <v>4.9000000000000004</v>
      </c>
      <c r="T1771">
        <v>4.0999999999999996</v>
      </c>
      <c r="U1771" t="s">
        <v>35</v>
      </c>
      <c r="V1771">
        <f t="shared" si="27"/>
        <v>0</v>
      </c>
    </row>
    <row r="1772" spans="1:22" hidden="1" x14ac:dyDescent="0.3">
      <c r="A1772" s="1">
        <v>45331</v>
      </c>
      <c r="B1772" s="2">
        <v>0.79348379629629628</v>
      </c>
      <c r="C1772" t="s">
        <v>3766</v>
      </c>
      <c r="D1772" t="s">
        <v>107</v>
      </c>
      <c r="E1772" t="s">
        <v>3767</v>
      </c>
      <c r="F1772" t="s">
        <v>59</v>
      </c>
      <c r="G1772" t="s">
        <v>302</v>
      </c>
      <c r="H1772" t="s">
        <v>219</v>
      </c>
      <c r="I1772">
        <v>13.6</v>
      </c>
      <c r="K1772">
        <v>1</v>
      </c>
      <c r="L1772" t="s">
        <v>211</v>
      </c>
      <c r="N1772" t="s">
        <v>27</v>
      </c>
      <c r="P1772" t="s">
        <v>27</v>
      </c>
      <c r="U1772" t="s">
        <v>27</v>
      </c>
      <c r="V1772">
        <f t="shared" si="27"/>
        <v>1</v>
      </c>
    </row>
    <row r="1773" spans="1:22" x14ac:dyDescent="0.3">
      <c r="A1773" s="1">
        <v>45482</v>
      </c>
      <c r="B1773" s="2">
        <v>0.61878472222222225</v>
      </c>
      <c r="C1773" t="s">
        <v>3768</v>
      </c>
      <c r="D1773" t="s">
        <v>37</v>
      </c>
      <c r="E1773" t="s">
        <v>3769</v>
      </c>
      <c r="F1773" t="s">
        <v>45</v>
      </c>
      <c r="G1773" t="s">
        <v>542</v>
      </c>
      <c r="H1773" t="s">
        <v>225</v>
      </c>
      <c r="I1773">
        <v>9.3000000000000007</v>
      </c>
      <c r="J1773">
        <v>36.700000000000003</v>
      </c>
      <c r="K1773">
        <v>0</v>
      </c>
      <c r="L1773" t="s">
        <v>27</v>
      </c>
      <c r="M1773">
        <v>0</v>
      </c>
      <c r="N1773" t="s">
        <v>27</v>
      </c>
      <c r="O1773">
        <v>0</v>
      </c>
      <c r="P1773" t="s">
        <v>27</v>
      </c>
      <c r="Q1773">
        <v>309</v>
      </c>
      <c r="R1773">
        <v>33.14</v>
      </c>
      <c r="S1773">
        <v>4.7</v>
      </c>
      <c r="T1773">
        <v>4</v>
      </c>
      <c r="U1773" t="s">
        <v>75</v>
      </c>
      <c r="V1773">
        <f t="shared" si="27"/>
        <v>0</v>
      </c>
    </row>
    <row r="1774" spans="1:22" x14ac:dyDescent="0.3">
      <c r="A1774" s="1">
        <v>45546</v>
      </c>
      <c r="B1774" s="2">
        <v>0.85549768518518521</v>
      </c>
      <c r="C1774" t="s">
        <v>3770</v>
      </c>
      <c r="D1774" t="s">
        <v>84</v>
      </c>
      <c r="E1774" t="s">
        <v>3771</v>
      </c>
      <c r="F1774" t="s">
        <v>50</v>
      </c>
      <c r="G1774" t="s">
        <v>55</v>
      </c>
      <c r="H1774" t="s">
        <v>154</v>
      </c>
      <c r="I1774">
        <v>10.9</v>
      </c>
      <c r="J1774">
        <v>0</v>
      </c>
      <c r="K1774">
        <v>0</v>
      </c>
      <c r="L1774" t="s">
        <v>27</v>
      </c>
      <c r="M1774">
        <v>1</v>
      </c>
      <c r="N1774" t="s">
        <v>156</v>
      </c>
      <c r="O1774">
        <v>0</v>
      </c>
      <c r="P1774" t="s">
        <v>27</v>
      </c>
      <c r="Q1774">
        <v>0</v>
      </c>
      <c r="R1774">
        <v>0</v>
      </c>
      <c r="S1774">
        <v>0</v>
      </c>
      <c r="T1774">
        <v>0</v>
      </c>
      <c r="U1774" t="s">
        <v>27</v>
      </c>
      <c r="V1774">
        <f t="shared" si="27"/>
        <v>1</v>
      </c>
    </row>
    <row r="1775" spans="1:22" x14ac:dyDescent="0.3">
      <c r="A1775" s="1">
        <v>45555</v>
      </c>
      <c r="B1775" s="2">
        <v>4.462962962962963E-2</v>
      </c>
      <c r="C1775" t="s">
        <v>3772</v>
      </c>
      <c r="D1775" t="s">
        <v>29</v>
      </c>
      <c r="E1775" t="s">
        <v>3773</v>
      </c>
      <c r="F1775" t="s">
        <v>50</v>
      </c>
      <c r="G1775" t="s">
        <v>425</v>
      </c>
      <c r="H1775" t="s">
        <v>97</v>
      </c>
      <c r="I1775">
        <v>9.5</v>
      </c>
      <c r="J1775">
        <v>28.5</v>
      </c>
      <c r="K1775">
        <v>0</v>
      </c>
      <c r="L1775" t="s">
        <v>27</v>
      </c>
      <c r="M1775">
        <v>0</v>
      </c>
      <c r="N1775" t="s">
        <v>27</v>
      </c>
      <c r="O1775">
        <v>1</v>
      </c>
      <c r="P1775" t="s">
        <v>74</v>
      </c>
      <c r="Q1775">
        <v>87</v>
      </c>
      <c r="R1775">
        <v>19.68</v>
      </c>
      <c r="S1775">
        <v>0</v>
      </c>
      <c r="T1775">
        <v>0</v>
      </c>
      <c r="U1775" t="s">
        <v>75</v>
      </c>
      <c r="V1775">
        <f t="shared" si="27"/>
        <v>0</v>
      </c>
    </row>
    <row r="1776" spans="1:22" hidden="1" x14ac:dyDescent="0.3">
      <c r="A1776" s="1">
        <v>45374</v>
      </c>
      <c r="B1776" s="2">
        <v>0.96356481481481482</v>
      </c>
      <c r="C1776" t="s">
        <v>3774</v>
      </c>
      <c r="D1776" t="s">
        <v>37</v>
      </c>
      <c r="E1776" t="s">
        <v>3775</v>
      </c>
      <c r="F1776" t="s">
        <v>31</v>
      </c>
      <c r="G1776" t="s">
        <v>422</v>
      </c>
      <c r="H1776" t="s">
        <v>429</v>
      </c>
      <c r="I1776">
        <v>12.7</v>
      </c>
      <c r="J1776">
        <v>22.1</v>
      </c>
      <c r="L1776" t="s">
        <v>27</v>
      </c>
      <c r="N1776" t="s">
        <v>27</v>
      </c>
      <c r="P1776" t="s">
        <v>27</v>
      </c>
      <c r="Q1776">
        <v>733</v>
      </c>
      <c r="R1776">
        <v>10.75</v>
      </c>
      <c r="S1776">
        <v>3.8</v>
      </c>
      <c r="T1776">
        <v>4.7</v>
      </c>
      <c r="U1776" t="s">
        <v>98</v>
      </c>
      <c r="V1776">
        <f t="shared" si="27"/>
        <v>0</v>
      </c>
    </row>
    <row r="1777" spans="1:22" hidden="1" x14ac:dyDescent="0.3">
      <c r="A1777" s="1">
        <v>45622</v>
      </c>
      <c r="B1777" s="2">
        <v>0.80473379629629627</v>
      </c>
      <c r="C1777" t="s">
        <v>3776</v>
      </c>
      <c r="D1777" t="s">
        <v>37</v>
      </c>
      <c r="E1777" t="s">
        <v>3777</v>
      </c>
      <c r="F1777" t="s">
        <v>39</v>
      </c>
      <c r="G1777" t="s">
        <v>65</v>
      </c>
      <c r="H1777" t="s">
        <v>141</v>
      </c>
      <c r="I1777">
        <v>11.1</v>
      </c>
      <c r="J1777">
        <v>26.6</v>
      </c>
      <c r="L1777" t="s">
        <v>27</v>
      </c>
      <c r="N1777" t="s">
        <v>27</v>
      </c>
      <c r="P1777" t="s">
        <v>27</v>
      </c>
      <c r="Q1777">
        <v>351</v>
      </c>
      <c r="R1777">
        <v>10.68</v>
      </c>
      <c r="S1777">
        <v>4.5999999999999996</v>
      </c>
      <c r="T1777">
        <v>4.4000000000000004</v>
      </c>
      <c r="U1777" t="s">
        <v>75</v>
      </c>
      <c r="V1777">
        <f t="shared" si="27"/>
        <v>0</v>
      </c>
    </row>
    <row r="1778" spans="1:22" x14ac:dyDescent="0.3">
      <c r="A1778" s="1">
        <v>45407</v>
      </c>
      <c r="B1778" s="2">
        <v>0.96597222222222223</v>
      </c>
      <c r="C1778" t="s">
        <v>3778</v>
      </c>
      <c r="D1778" t="s">
        <v>37</v>
      </c>
      <c r="E1778" t="s">
        <v>3779</v>
      </c>
      <c r="F1778" t="s">
        <v>50</v>
      </c>
      <c r="G1778" t="s">
        <v>523</v>
      </c>
      <c r="H1778" t="s">
        <v>347</v>
      </c>
      <c r="I1778">
        <v>8.6999999999999993</v>
      </c>
      <c r="J1778">
        <v>26.9</v>
      </c>
      <c r="K1778">
        <v>0</v>
      </c>
      <c r="L1778" t="s">
        <v>27</v>
      </c>
      <c r="M1778">
        <v>0</v>
      </c>
      <c r="N1778" t="s">
        <v>27</v>
      </c>
      <c r="O1778">
        <v>0</v>
      </c>
      <c r="P1778" t="s">
        <v>27</v>
      </c>
      <c r="Q1778">
        <v>223</v>
      </c>
      <c r="R1778">
        <v>19.21</v>
      </c>
      <c r="S1778">
        <v>4.5</v>
      </c>
      <c r="T1778">
        <v>4.9000000000000004</v>
      </c>
      <c r="U1778" t="s">
        <v>35</v>
      </c>
      <c r="V1778">
        <f t="shared" si="27"/>
        <v>0</v>
      </c>
    </row>
    <row r="1779" spans="1:22" hidden="1" x14ac:dyDescent="0.3">
      <c r="A1779" s="1">
        <v>45325</v>
      </c>
      <c r="B1779" s="2">
        <v>0.77043981481481483</v>
      </c>
      <c r="C1779" t="s">
        <v>3780</v>
      </c>
      <c r="D1779" t="s">
        <v>37</v>
      </c>
      <c r="E1779" t="s">
        <v>3781</v>
      </c>
      <c r="F1779" t="s">
        <v>59</v>
      </c>
      <c r="G1779" t="s">
        <v>422</v>
      </c>
      <c r="H1779" t="s">
        <v>441</v>
      </c>
      <c r="I1779">
        <v>5.9</v>
      </c>
      <c r="J1779">
        <v>28.5</v>
      </c>
      <c r="L1779" t="s">
        <v>27</v>
      </c>
      <c r="N1779" t="s">
        <v>27</v>
      </c>
      <c r="P1779" t="s">
        <v>27</v>
      </c>
      <c r="Q1779">
        <v>338</v>
      </c>
      <c r="R1779">
        <v>46.85</v>
      </c>
      <c r="S1779">
        <v>4.2</v>
      </c>
      <c r="T1779">
        <v>4.2</v>
      </c>
      <c r="U1779" t="s">
        <v>35</v>
      </c>
      <c r="V1779">
        <f t="shared" si="27"/>
        <v>0</v>
      </c>
    </row>
    <row r="1780" spans="1:22" hidden="1" x14ac:dyDescent="0.3">
      <c r="A1780" s="1">
        <v>45528</v>
      </c>
      <c r="B1780" s="2">
        <v>0.56346064814814811</v>
      </c>
      <c r="C1780" t="s">
        <v>3782</v>
      </c>
      <c r="D1780" t="s">
        <v>37</v>
      </c>
      <c r="E1780" t="s">
        <v>3783</v>
      </c>
      <c r="F1780" t="s">
        <v>39</v>
      </c>
      <c r="G1780" t="s">
        <v>542</v>
      </c>
      <c r="H1780" t="s">
        <v>114</v>
      </c>
      <c r="I1780">
        <v>10.3</v>
      </c>
      <c r="J1780">
        <v>28.2</v>
      </c>
      <c r="L1780" t="s">
        <v>27</v>
      </c>
      <c r="N1780" t="s">
        <v>27</v>
      </c>
      <c r="P1780" t="s">
        <v>27</v>
      </c>
      <c r="Q1780">
        <v>186</v>
      </c>
      <c r="R1780">
        <v>24.56</v>
      </c>
      <c r="S1780">
        <v>3</v>
      </c>
      <c r="T1780">
        <v>4.5</v>
      </c>
      <c r="U1780" t="s">
        <v>42</v>
      </c>
      <c r="V1780">
        <f t="shared" si="27"/>
        <v>0</v>
      </c>
    </row>
    <row r="1781" spans="1:22" x14ac:dyDescent="0.3">
      <c r="A1781" s="1">
        <v>45452</v>
      </c>
      <c r="B1781" s="2">
        <v>0.49792824074074077</v>
      </c>
      <c r="C1781" t="s">
        <v>3784</v>
      </c>
      <c r="D1781" t="s">
        <v>107</v>
      </c>
      <c r="E1781" t="s">
        <v>3785</v>
      </c>
      <c r="F1781" t="s">
        <v>50</v>
      </c>
      <c r="G1781" t="s">
        <v>600</v>
      </c>
      <c r="H1781" t="s">
        <v>336</v>
      </c>
      <c r="I1781">
        <v>5.2</v>
      </c>
      <c r="J1781">
        <v>0</v>
      </c>
      <c r="K1781">
        <v>1</v>
      </c>
      <c r="L1781" t="s">
        <v>111</v>
      </c>
      <c r="M1781">
        <v>0</v>
      </c>
      <c r="N1781" t="s">
        <v>27</v>
      </c>
      <c r="O1781">
        <v>0</v>
      </c>
      <c r="P1781" t="s">
        <v>27</v>
      </c>
      <c r="Q1781">
        <v>0</v>
      </c>
      <c r="R1781">
        <v>0</v>
      </c>
      <c r="S1781">
        <v>0</v>
      </c>
      <c r="T1781">
        <v>0</v>
      </c>
      <c r="U1781" t="s">
        <v>27</v>
      </c>
      <c r="V1781">
        <f t="shared" si="27"/>
        <v>1</v>
      </c>
    </row>
    <row r="1782" spans="1:22" hidden="1" x14ac:dyDescent="0.3">
      <c r="A1782" s="1">
        <v>45383</v>
      </c>
      <c r="B1782" s="2">
        <v>1.9050925925925926E-2</v>
      </c>
      <c r="C1782" t="s">
        <v>3786</v>
      </c>
      <c r="D1782" t="s">
        <v>37</v>
      </c>
      <c r="E1782" t="s">
        <v>3787</v>
      </c>
      <c r="F1782" t="s">
        <v>59</v>
      </c>
      <c r="G1782" t="s">
        <v>125</v>
      </c>
      <c r="H1782" t="s">
        <v>342</v>
      </c>
      <c r="I1782">
        <v>11</v>
      </c>
      <c r="J1782">
        <v>29.9</v>
      </c>
      <c r="L1782" t="s">
        <v>27</v>
      </c>
      <c r="N1782" t="s">
        <v>27</v>
      </c>
      <c r="P1782" t="s">
        <v>27</v>
      </c>
      <c r="Q1782">
        <v>722</v>
      </c>
      <c r="R1782">
        <v>3.57</v>
      </c>
      <c r="S1782">
        <v>3.5</v>
      </c>
      <c r="T1782">
        <v>4.0999999999999996</v>
      </c>
      <c r="U1782" t="s">
        <v>35</v>
      </c>
      <c r="V1782">
        <f t="shared" si="27"/>
        <v>0</v>
      </c>
    </row>
    <row r="1783" spans="1:22" hidden="1" x14ac:dyDescent="0.3">
      <c r="A1783" s="1">
        <v>45350</v>
      </c>
      <c r="B1783" s="2">
        <v>0.42959490740740741</v>
      </c>
      <c r="C1783" t="s">
        <v>3788</v>
      </c>
      <c r="D1783" t="s">
        <v>37</v>
      </c>
      <c r="E1783" t="s">
        <v>3789</v>
      </c>
      <c r="F1783" t="s">
        <v>39</v>
      </c>
      <c r="G1783" t="s">
        <v>56</v>
      </c>
      <c r="H1783" t="s">
        <v>552</v>
      </c>
      <c r="I1783">
        <v>7.6</v>
      </c>
      <c r="J1783">
        <v>44.9</v>
      </c>
      <c r="L1783" t="s">
        <v>27</v>
      </c>
      <c r="N1783" t="s">
        <v>27</v>
      </c>
      <c r="P1783" t="s">
        <v>27</v>
      </c>
      <c r="Q1783">
        <v>315</v>
      </c>
      <c r="R1783">
        <v>44.29</v>
      </c>
      <c r="S1783">
        <v>4.3</v>
      </c>
      <c r="T1783">
        <v>4.4000000000000004</v>
      </c>
      <c r="U1783" t="s">
        <v>35</v>
      </c>
      <c r="V1783">
        <f t="shared" si="27"/>
        <v>0</v>
      </c>
    </row>
    <row r="1784" spans="1:22" hidden="1" x14ac:dyDescent="0.3">
      <c r="A1784" s="1">
        <v>45381</v>
      </c>
      <c r="B1784" s="2">
        <v>0.70445601851851847</v>
      </c>
      <c r="C1784" t="s">
        <v>3790</v>
      </c>
      <c r="D1784" t="s">
        <v>37</v>
      </c>
      <c r="E1784" t="s">
        <v>3791</v>
      </c>
      <c r="F1784" t="s">
        <v>59</v>
      </c>
      <c r="G1784" t="s">
        <v>795</v>
      </c>
      <c r="H1784" t="s">
        <v>464</v>
      </c>
      <c r="I1784">
        <v>14.8</v>
      </c>
      <c r="J1784">
        <v>19.399999999999999</v>
      </c>
      <c r="L1784" t="s">
        <v>27</v>
      </c>
      <c r="N1784" t="s">
        <v>27</v>
      </c>
      <c r="P1784" t="s">
        <v>27</v>
      </c>
      <c r="Q1784">
        <v>1146</v>
      </c>
      <c r="R1784">
        <v>30.29</v>
      </c>
      <c r="S1784">
        <v>4.3</v>
      </c>
      <c r="T1784">
        <v>4.3</v>
      </c>
      <c r="U1784" t="s">
        <v>35</v>
      </c>
      <c r="V1784">
        <f t="shared" si="27"/>
        <v>0</v>
      </c>
    </row>
    <row r="1785" spans="1:22" x14ac:dyDescent="0.3">
      <c r="A1785" s="1">
        <v>45502</v>
      </c>
      <c r="B1785" s="2">
        <v>0.50443287037037032</v>
      </c>
      <c r="C1785" t="s">
        <v>3792</v>
      </c>
      <c r="D1785" t="s">
        <v>84</v>
      </c>
      <c r="E1785" t="s">
        <v>3793</v>
      </c>
      <c r="F1785" t="s">
        <v>50</v>
      </c>
      <c r="G1785" t="s">
        <v>569</v>
      </c>
      <c r="H1785" t="s">
        <v>370</v>
      </c>
      <c r="I1785">
        <v>9.4</v>
      </c>
      <c r="J1785">
        <v>0</v>
      </c>
      <c r="K1785">
        <v>0</v>
      </c>
      <c r="L1785" t="s">
        <v>27</v>
      </c>
      <c r="M1785">
        <v>1</v>
      </c>
      <c r="N1785" t="s">
        <v>88</v>
      </c>
      <c r="O1785">
        <v>0</v>
      </c>
      <c r="P1785" t="s">
        <v>27</v>
      </c>
      <c r="Q1785">
        <v>0</v>
      </c>
      <c r="R1785">
        <v>0</v>
      </c>
      <c r="S1785">
        <v>0</v>
      </c>
      <c r="T1785">
        <v>0</v>
      </c>
      <c r="U1785" t="s">
        <v>27</v>
      </c>
      <c r="V1785">
        <f t="shared" si="27"/>
        <v>1</v>
      </c>
    </row>
    <row r="1786" spans="1:22" hidden="1" x14ac:dyDescent="0.3">
      <c r="A1786" s="1">
        <v>45488</v>
      </c>
      <c r="B1786" s="2">
        <v>0.91141203703703699</v>
      </c>
      <c r="C1786" t="s">
        <v>3794</v>
      </c>
      <c r="D1786" t="s">
        <v>29</v>
      </c>
      <c r="E1786" t="s">
        <v>3795</v>
      </c>
      <c r="F1786" t="s">
        <v>31</v>
      </c>
      <c r="G1786" t="s">
        <v>523</v>
      </c>
      <c r="H1786" t="s">
        <v>879</v>
      </c>
      <c r="I1786">
        <v>2.7</v>
      </c>
      <c r="J1786">
        <v>27.7</v>
      </c>
      <c r="L1786" t="s">
        <v>27</v>
      </c>
      <c r="N1786" t="s">
        <v>27</v>
      </c>
      <c r="O1786">
        <v>1</v>
      </c>
      <c r="P1786" t="s">
        <v>34</v>
      </c>
      <c r="Q1786">
        <v>689</v>
      </c>
      <c r="R1786">
        <v>13.37</v>
      </c>
      <c r="U1786" t="s">
        <v>35</v>
      </c>
      <c r="V1786">
        <f t="shared" si="27"/>
        <v>0</v>
      </c>
    </row>
    <row r="1787" spans="1:22" hidden="1" x14ac:dyDescent="0.3">
      <c r="A1787" s="1">
        <v>45354</v>
      </c>
      <c r="B1787" s="2">
        <v>0.3074884259259259</v>
      </c>
      <c r="C1787" t="s">
        <v>3796</v>
      </c>
      <c r="D1787" t="s">
        <v>37</v>
      </c>
      <c r="E1787" t="s">
        <v>3797</v>
      </c>
      <c r="F1787" t="s">
        <v>24</v>
      </c>
      <c r="G1787" t="s">
        <v>41</v>
      </c>
      <c r="H1787" t="s">
        <v>241</v>
      </c>
      <c r="I1787">
        <v>12.2</v>
      </c>
      <c r="J1787">
        <v>23.4</v>
      </c>
      <c r="L1787" t="s">
        <v>27</v>
      </c>
      <c r="N1787" t="s">
        <v>27</v>
      </c>
      <c r="P1787" t="s">
        <v>27</v>
      </c>
      <c r="Q1787">
        <v>1045</v>
      </c>
      <c r="R1787">
        <v>31.22</v>
      </c>
      <c r="S1787">
        <v>4.2</v>
      </c>
      <c r="T1787">
        <v>4.4000000000000004</v>
      </c>
      <c r="U1787" t="s">
        <v>35</v>
      </c>
      <c r="V1787">
        <f t="shared" si="27"/>
        <v>0</v>
      </c>
    </row>
    <row r="1788" spans="1:22" hidden="1" x14ac:dyDescent="0.3">
      <c r="A1788" s="1">
        <v>45408</v>
      </c>
      <c r="B1788" s="2">
        <v>0.48530092592592594</v>
      </c>
      <c r="C1788" t="s">
        <v>3798</v>
      </c>
      <c r="D1788" t="s">
        <v>37</v>
      </c>
      <c r="E1788" t="s">
        <v>3799</v>
      </c>
      <c r="F1788" t="s">
        <v>59</v>
      </c>
      <c r="G1788" t="s">
        <v>280</v>
      </c>
      <c r="H1788" t="s">
        <v>145</v>
      </c>
      <c r="I1788">
        <v>3.7</v>
      </c>
      <c r="J1788">
        <v>44</v>
      </c>
      <c r="L1788" t="s">
        <v>27</v>
      </c>
      <c r="N1788" t="s">
        <v>27</v>
      </c>
      <c r="P1788" t="s">
        <v>27</v>
      </c>
      <c r="Q1788">
        <v>52</v>
      </c>
      <c r="R1788">
        <v>38.43</v>
      </c>
      <c r="S1788">
        <v>4.3</v>
      </c>
      <c r="T1788">
        <v>4.4000000000000004</v>
      </c>
      <c r="U1788" t="s">
        <v>35</v>
      </c>
      <c r="V1788">
        <f t="shared" si="27"/>
        <v>0</v>
      </c>
    </row>
    <row r="1789" spans="1:22" x14ac:dyDescent="0.3">
      <c r="A1789" s="1">
        <v>45586</v>
      </c>
      <c r="B1789" s="2">
        <v>0.34649305555555554</v>
      </c>
      <c r="C1789" t="s">
        <v>3800</v>
      </c>
      <c r="D1789" t="s">
        <v>107</v>
      </c>
      <c r="E1789" t="s">
        <v>3801</v>
      </c>
      <c r="F1789" t="s">
        <v>50</v>
      </c>
      <c r="G1789" t="s">
        <v>55</v>
      </c>
      <c r="H1789" t="s">
        <v>93</v>
      </c>
      <c r="I1789">
        <v>19.7</v>
      </c>
      <c r="J1789">
        <v>0</v>
      </c>
      <c r="K1789">
        <v>1</v>
      </c>
      <c r="L1789" t="s">
        <v>211</v>
      </c>
      <c r="M1789">
        <v>0</v>
      </c>
      <c r="N1789" t="s">
        <v>27</v>
      </c>
      <c r="O1789">
        <v>0</v>
      </c>
      <c r="P1789" t="s">
        <v>27</v>
      </c>
      <c r="Q1789">
        <v>0</v>
      </c>
      <c r="R1789">
        <v>0</v>
      </c>
      <c r="S1789">
        <v>0</v>
      </c>
      <c r="T1789">
        <v>0</v>
      </c>
      <c r="U1789" t="s">
        <v>27</v>
      </c>
      <c r="V1789">
        <f t="shared" si="27"/>
        <v>1</v>
      </c>
    </row>
    <row r="1790" spans="1:22" x14ac:dyDescent="0.3">
      <c r="A1790" s="1">
        <v>45437</v>
      </c>
      <c r="B1790" s="2">
        <v>0.29484953703703703</v>
      </c>
      <c r="C1790" t="s">
        <v>3802</v>
      </c>
      <c r="D1790" t="s">
        <v>22</v>
      </c>
      <c r="E1790" t="s">
        <v>3803</v>
      </c>
      <c r="F1790" t="s">
        <v>45</v>
      </c>
      <c r="G1790" t="s">
        <v>569</v>
      </c>
      <c r="H1790" t="s">
        <v>603</v>
      </c>
      <c r="I1790">
        <v>0</v>
      </c>
      <c r="J1790">
        <v>0</v>
      </c>
      <c r="K1790">
        <v>0</v>
      </c>
      <c r="L1790" t="s">
        <v>27</v>
      </c>
      <c r="M1790">
        <v>0</v>
      </c>
      <c r="N1790" t="s">
        <v>27</v>
      </c>
      <c r="O1790">
        <v>0</v>
      </c>
      <c r="P1790" t="s">
        <v>27</v>
      </c>
      <c r="Q1790">
        <v>0</v>
      </c>
      <c r="R1790">
        <v>0</v>
      </c>
      <c r="S1790">
        <v>0</v>
      </c>
      <c r="T1790">
        <v>0</v>
      </c>
      <c r="U1790" t="s">
        <v>27</v>
      </c>
      <c r="V1790">
        <f t="shared" si="27"/>
        <v>0</v>
      </c>
    </row>
    <row r="1791" spans="1:22" hidden="1" x14ac:dyDescent="0.3">
      <c r="A1791" s="1">
        <v>45655</v>
      </c>
      <c r="B1791" s="2">
        <v>0.32592592592592595</v>
      </c>
      <c r="C1791" t="s">
        <v>3804</v>
      </c>
      <c r="D1791" t="s">
        <v>37</v>
      </c>
      <c r="E1791" t="s">
        <v>3805</v>
      </c>
      <c r="F1791" t="s">
        <v>39</v>
      </c>
      <c r="G1791" t="s">
        <v>181</v>
      </c>
      <c r="H1791" t="s">
        <v>552</v>
      </c>
      <c r="I1791">
        <v>5.0999999999999996</v>
      </c>
      <c r="J1791">
        <v>35.9</v>
      </c>
      <c r="L1791" t="s">
        <v>27</v>
      </c>
      <c r="N1791" t="s">
        <v>27</v>
      </c>
      <c r="P1791" t="s">
        <v>27</v>
      </c>
      <c r="Q1791">
        <v>1686</v>
      </c>
      <c r="R1791">
        <v>29.97</v>
      </c>
      <c r="S1791">
        <v>4.5999999999999996</v>
      </c>
      <c r="T1791">
        <v>5</v>
      </c>
      <c r="U1791" t="s">
        <v>98</v>
      </c>
      <c r="V1791">
        <f t="shared" si="27"/>
        <v>0</v>
      </c>
    </row>
    <row r="1792" spans="1:22" x14ac:dyDescent="0.3">
      <c r="A1792" s="1">
        <v>45489</v>
      </c>
      <c r="B1792" s="2">
        <v>0.40576388888888887</v>
      </c>
      <c r="C1792" t="s">
        <v>3806</v>
      </c>
      <c r="D1792" t="s">
        <v>37</v>
      </c>
      <c r="E1792" t="s">
        <v>3807</v>
      </c>
      <c r="F1792" t="s">
        <v>50</v>
      </c>
      <c r="G1792" t="s">
        <v>154</v>
      </c>
      <c r="H1792" t="s">
        <v>121</v>
      </c>
      <c r="I1792">
        <v>11.2</v>
      </c>
      <c r="J1792">
        <v>15.1</v>
      </c>
      <c r="K1792">
        <v>0</v>
      </c>
      <c r="L1792" t="s">
        <v>27</v>
      </c>
      <c r="M1792">
        <v>0</v>
      </c>
      <c r="N1792" t="s">
        <v>27</v>
      </c>
      <c r="O1792">
        <v>0</v>
      </c>
      <c r="P1792" t="s">
        <v>27</v>
      </c>
      <c r="Q1792">
        <v>245</v>
      </c>
      <c r="R1792">
        <v>25.78</v>
      </c>
      <c r="S1792">
        <v>4.3</v>
      </c>
      <c r="T1792">
        <v>4.5999999999999996</v>
      </c>
      <c r="U1792" t="s">
        <v>75</v>
      </c>
      <c r="V1792">
        <f t="shared" si="27"/>
        <v>0</v>
      </c>
    </row>
    <row r="1793" spans="1:22" hidden="1" x14ac:dyDescent="0.3">
      <c r="A1793" s="1">
        <v>45562</v>
      </c>
      <c r="B1793" s="2">
        <v>0.25646990740740738</v>
      </c>
      <c r="C1793" t="s">
        <v>3808</v>
      </c>
      <c r="D1793" t="s">
        <v>37</v>
      </c>
      <c r="E1793" t="s">
        <v>3809</v>
      </c>
      <c r="F1793" t="s">
        <v>24</v>
      </c>
      <c r="G1793" t="s">
        <v>163</v>
      </c>
      <c r="H1793" t="s">
        <v>110</v>
      </c>
      <c r="I1793">
        <v>10.8</v>
      </c>
      <c r="J1793">
        <v>23</v>
      </c>
      <c r="L1793" t="s">
        <v>27</v>
      </c>
      <c r="N1793" t="s">
        <v>27</v>
      </c>
      <c r="P1793" t="s">
        <v>27</v>
      </c>
      <c r="Q1793">
        <v>1106</v>
      </c>
      <c r="R1793">
        <v>43.19</v>
      </c>
      <c r="S1793">
        <v>3.2</v>
      </c>
      <c r="T1793">
        <v>4.9000000000000004</v>
      </c>
      <c r="U1793" t="s">
        <v>35</v>
      </c>
      <c r="V1793">
        <f t="shared" si="27"/>
        <v>0</v>
      </c>
    </row>
    <row r="1794" spans="1:22" hidden="1" x14ac:dyDescent="0.3">
      <c r="A1794" s="1">
        <v>45492</v>
      </c>
      <c r="B1794" s="2">
        <v>0.86701388888888886</v>
      </c>
      <c r="C1794" t="s">
        <v>3810</v>
      </c>
      <c r="D1794" t="s">
        <v>37</v>
      </c>
      <c r="E1794" t="s">
        <v>3811</v>
      </c>
      <c r="F1794" t="s">
        <v>39</v>
      </c>
      <c r="G1794" t="s">
        <v>311</v>
      </c>
      <c r="H1794" t="s">
        <v>399</v>
      </c>
      <c r="I1794">
        <v>3.2</v>
      </c>
      <c r="J1794">
        <v>40.299999999999997</v>
      </c>
      <c r="L1794" t="s">
        <v>27</v>
      </c>
      <c r="N1794" t="s">
        <v>27</v>
      </c>
      <c r="P1794" t="s">
        <v>27</v>
      </c>
      <c r="Q1794">
        <v>1317</v>
      </c>
      <c r="R1794">
        <v>37.92</v>
      </c>
      <c r="S1794">
        <v>3.8</v>
      </c>
      <c r="T1794">
        <v>4.8</v>
      </c>
      <c r="U1794" t="s">
        <v>42</v>
      </c>
      <c r="V1794">
        <f t="shared" ref="V1794:V1857" si="28">SUM(K1794,M1794)</f>
        <v>0</v>
      </c>
    </row>
    <row r="1795" spans="1:22" hidden="1" x14ac:dyDescent="0.3">
      <c r="A1795" s="1">
        <v>45346</v>
      </c>
      <c r="B1795" s="2">
        <v>5.244212962962963E-2</v>
      </c>
      <c r="C1795" t="s">
        <v>3812</v>
      </c>
      <c r="D1795" t="s">
        <v>37</v>
      </c>
      <c r="E1795" t="s">
        <v>3813</v>
      </c>
      <c r="F1795" t="s">
        <v>31</v>
      </c>
      <c r="G1795" t="s">
        <v>145</v>
      </c>
      <c r="H1795" t="s">
        <v>464</v>
      </c>
      <c r="I1795">
        <v>4.8</v>
      </c>
      <c r="J1795">
        <v>43.8</v>
      </c>
      <c r="L1795" t="s">
        <v>27</v>
      </c>
      <c r="N1795" t="s">
        <v>27</v>
      </c>
      <c r="P1795" t="s">
        <v>27</v>
      </c>
      <c r="Q1795">
        <v>273</v>
      </c>
      <c r="R1795">
        <v>12.95</v>
      </c>
      <c r="S1795">
        <v>4.3</v>
      </c>
      <c r="T1795">
        <v>4.5999999999999996</v>
      </c>
      <c r="U1795" t="s">
        <v>138</v>
      </c>
      <c r="V1795">
        <f t="shared" si="28"/>
        <v>0</v>
      </c>
    </row>
    <row r="1796" spans="1:22" hidden="1" x14ac:dyDescent="0.3">
      <c r="A1796" s="1">
        <v>45484</v>
      </c>
      <c r="B1796" s="2">
        <v>0.89031249999999995</v>
      </c>
      <c r="C1796" t="s">
        <v>3814</v>
      </c>
      <c r="D1796" t="s">
        <v>84</v>
      </c>
      <c r="E1796" t="s">
        <v>3815</v>
      </c>
      <c r="F1796" t="s">
        <v>24</v>
      </c>
      <c r="G1796" t="s">
        <v>52</v>
      </c>
      <c r="H1796" t="s">
        <v>144</v>
      </c>
      <c r="I1796">
        <v>5.8</v>
      </c>
      <c r="L1796" t="s">
        <v>27</v>
      </c>
      <c r="M1796">
        <v>1</v>
      </c>
      <c r="N1796" t="s">
        <v>324</v>
      </c>
      <c r="P1796" t="s">
        <v>27</v>
      </c>
      <c r="U1796" t="s">
        <v>27</v>
      </c>
      <c r="V1796">
        <f t="shared" si="28"/>
        <v>1</v>
      </c>
    </row>
    <row r="1797" spans="1:22" x14ac:dyDescent="0.3">
      <c r="A1797" s="1">
        <v>45493</v>
      </c>
      <c r="B1797" s="2">
        <v>0.80484953703703699</v>
      </c>
      <c r="C1797" t="s">
        <v>3816</v>
      </c>
      <c r="D1797" t="s">
        <v>29</v>
      </c>
      <c r="E1797" t="s">
        <v>3817</v>
      </c>
      <c r="F1797" t="s">
        <v>50</v>
      </c>
      <c r="G1797" t="s">
        <v>167</v>
      </c>
      <c r="H1797" t="s">
        <v>93</v>
      </c>
      <c r="I1797">
        <v>4.4000000000000004</v>
      </c>
      <c r="J1797">
        <v>24.1</v>
      </c>
      <c r="K1797">
        <v>0</v>
      </c>
      <c r="L1797" t="s">
        <v>27</v>
      </c>
      <c r="M1797">
        <v>0</v>
      </c>
      <c r="N1797" t="s">
        <v>27</v>
      </c>
      <c r="O1797">
        <v>1</v>
      </c>
      <c r="P1797" t="s">
        <v>34</v>
      </c>
      <c r="Q1797">
        <v>424</v>
      </c>
      <c r="R1797">
        <v>4.96</v>
      </c>
      <c r="S1797">
        <v>0</v>
      </c>
      <c r="T1797">
        <v>0</v>
      </c>
      <c r="U1797" t="s">
        <v>35</v>
      </c>
      <c r="V1797">
        <f t="shared" si="28"/>
        <v>0</v>
      </c>
    </row>
    <row r="1798" spans="1:22" hidden="1" x14ac:dyDescent="0.3">
      <c r="A1798" s="1">
        <v>45469</v>
      </c>
      <c r="B1798" s="2">
        <v>0.43539351851851854</v>
      </c>
      <c r="C1798" t="s">
        <v>3818</v>
      </c>
      <c r="D1798" t="s">
        <v>37</v>
      </c>
      <c r="E1798" t="s">
        <v>3819</v>
      </c>
      <c r="F1798" t="s">
        <v>59</v>
      </c>
      <c r="G1798" t="s">
        <v>552</v>
      </c>
      <c r="H1798" t="s">
        <v>93</v>
      </c>
      <c r="I1798">
        <v>12.6</v>
      </c>
      <c r="J1798">
        <v>28.7</v>
      </c>
      <c r="L1798" t="s">
        <v>27</v>
      </c>
      <c r="N1798" t="s">
        <v>27</v>
      </c>
      <c r="P1798" t="s">
        <v>27</v>
      </c>
      <c r="Q1798">
        <v>410</v>
      </c>
      <c r="R1798">
        <v>13.8</v>
      </c>
      <c r="S1798">
        <v>4.7</v>
      </c>
      <c r="T1798">
        <v>4.4000000000000004</v>
      </c>
      <c r="U1798" t="s">
        <v>35</v>
      </c>
      <c r="V1798">
        <f t="shared" si="28"/>
        <v>0</v>
      </c>
    </row>
    <row r="1799" spans="1:22" hidden="1" x14ac:dyDescent="0.3">
      <c r="A1799" s="1">
        <v>45456</v>
      </c>
      <c r="B1799" s="2">
        <v>0.52603009259259259</v>
      </c>
      <c r="C1799" t="s">
        <v>3820</v>
      </c>
      <c r="D1799" t="s">
        <v>84</v>
      </c>
      <c r="E1799" t="s">
        <v>3821</v>
      </c>
      <c r="F1799" t="s">
        <v>31</v>
      </c>
      <c r="G1799" t="s">
        <v>809</v>
      </c>
      <c r="H1799" t="s">
        <v>204</v>
      </c>
      <c r="I1799">
        <v>10.199999999999999</v>
      </c>
      <c r="L1799" t="s">
        <v>27</v>
      </c>
      <c r="M1799">
        <v>1</v>
      </c>
      <c r="N1799" t="s">
        <v>324</v>
      </c>
      <c r="P1799" t="s">
        <v>27</v>
      </c>
      <c r="U1799" t="s">
        <v>27</v>
      </c>
      <c r="V1799">
        <f t="shared" si="28"/>
        <v>1</v>
      </c>
    </row>
    <row r="1800" spans="1:22" x14ac:dyDescent="0.3">
      <c r="A1800" s="1">
        <v>45574</v>
      </c>
      <c r="B1800" s="2">
        <v>0.36638888888888888</v>
      </c>
      <c r="C1800" t="s">
        <v>3822</v>
      </c>
      <c r="D1800" t="s">
        <v>84</v>
      </c>
      <c r="E1800" t="s">
        <v>3823</v>
      </c>
      <c r="F1800" t="s">
        <v>45</v>
      </c>
      <c r="G1800" t="s">
        <v>518</v>
      </c>
      <c r="H1800" t="s">
        <v>333</v>
      </c>
      <c r="I1800">
        <v>9.6</v>
      </c>
      <c r="J1800">
        <v>0</v>
      </c>
      <c r="K1800">
        <v>0</v>
      </c>
      <c r="L1800" t="s">
        <v>27</v>
      </c>
      <c r="M1800">
        <v>1</v>
      </c>
      <c r="N1800" t="s">
        <v>88</v>
      </c>
      <c r="O1800">
        <v>0</v>
      </c>
      <c r="P1800" t="s">
        <v>27</v>
      </c>
      <c r="Q1800">
        <v>0</v>
      </c>
      <c r="R1800">
        <v>0</v>
      </c>
      <c r="S1800">
        <v>0</v>
      </c>
      <c r="T1800">
        <v>0</v>
      </c>
      <c r="U1800" t="s">
        <v>27</v>
      </c>
      <c r="V1800">
        <f t="shared" si="28"/>
        <v>1</v>
      </c>
    </row>
    <row r="1801" spans="1:22" hidden="1" x14ac:dyDescent="0.3">
      <c r="A1801" s="1">
        <v>45637</v>
      </c>
      <c r="B1801" s="2">
        <v>0.33982638888888889</v>
      </c>
      <c r="C1801" t="s">
        <v>3824</v>
      </c>
      <c r="D1801" t="s">
        <v>37</v>
      </c>
      <c r="E1801" t="s">
        <v>3825</v>
      </c>
      <c r="F1801" t="s">
        <v>59</v>
      </c>
      <c r="G1801" t="s">
        <v>623</v>
      </c>
      <c r="H1801" t="s">
        <v>572</v>
      </c>
      <c r="I1801">
        <v>5.4</v>
      </c>
      <c r="J1801">
        <v>39.1</v>
      </c>
      <c r="L1801" t="s">
        <v>27</v>
      </c>
      <c r="N1801" t="s">
        <v>27</v>
      </c>
      <c r="P1801" t="s">
        <v>27</v>
      </c>
      <c r="Q1801">
        <v>300</v>
      </c>
      <c r="R1801">
        <v>23.15</v>
      </c>
      <c r="S1801">
        <v>4.2</v>
      </c>
      <c r="T1801">
        <v>4.9000000000000004</v>
      </c>
      <c r="U1801" t="s">
        <v>75</v>
      </c>
      <c r="V1801">
        <f t="shared" si="28"/>
        <v>0</v>
      </c>
    </row>
    <row r="1802" spans="1:22" x14ac:dyDescent="0.3">
      <c r="A1802" s="1">
        <v>45332</v>
      </c>
      <c r="B1802" s="2">
        <v>0.80101851851851846</v>
      </c>
      <c r="C1802" t="s">
        <v>3826</v>
      </c>
      <c r="D1802" t="s">
        <v>37</v>
      </c>
      <c r="E1802" t="s">
        <v>3827</v>
      </c>
      <c r="F1802" t="s">
        <v>45</v>
      </c>
      <c r="G1802" t="s">
        <v>726</v>
      </c>
      <c r="H1802" t="s">
        <v>569</v>
      </c>
      <c r="I1802">
        <v>9.9</v>
      </c>
      <c r="J1802">
        <v>34.1</v>
      </c>
      <c r="K1802">
        <v>0</v>
      </c>
      <c r="L1802" t="s">
        <v>27</v>
      </c>
      <c r="M1802">
        <v>0</v>
      </c>
      <c r="N1802" t="s">
        <v>27</v>
      </c>
      <c r="O1802">
        <v>0</v>
      </c>
      <c r="P1802" t="s">
        <v>27</v>
      </c>
      <c r="Q1802">
        <v>511</v>
      </c>
      <c r="R1802">
        <v>23.52</v>
      </c>
      <c r="S1802">
        <v>3.1</v>
      </c>
      <c r="T1802">
        <v>3.8</v>
      </c>
      <c r="U1802" t="s">
        <v>75</v>
      </c>
      <c r="V1802">
        <f t="shared" si="28"/>
        <v>0</v>
      </c>
    </row>
    <row r="1803" spans="1:22" hidden="1" x14ac:dyDescent="0.3">
      <c r="A1803" s="1">
        <v>45543</v>
      </c>
      <c r="B1803" s="2">
        <v>0.37164351851851851</v>
      </c>
      <c r="C1803" t="s">
        <v>3828</v>
      </c>
      <c r="D1803" t="s">
        <v>84</v>
      </c>
      <c r="E1803" t="s">
        <v>3829</v>
      </c>
      <c r="F1803" t="s">
        <v>31</v>
      </c>
      <c r="G1803" t="s">
        <v>40</v>
      </c>
      <c r="H1803" t="s">
        <v>277</v>
      </c>
      <c r="I1803">
        <v>8.5</v>
      </c>
      <c r="L1803" t="s">
        <v>27</v>
      </c>
      <c r="M1803">
        <v>1</v>
      </c>
      <c r="N1803" t="s">
        <v>105</v>
      </c>
      <c r="P1803" t="s">
        <v>27</v>
      </c>
      <c r="U1803" t="s">
        <v>27</v>
      </c>
      <c r="V1803">
        <f t="shared" si="28"/>
        <v>1</v>
      </c>
    </row>
    <row r="1804" spans="1:22" hidden="1" x14ac:dyDescent="0.3">
      <c r="A1804" s="1">
        <v>45340</v>
      </c>
      <c r="B1804" s="2">
        <v>0.2847337962962963</v>
      </c>
      <c r="C1804" t="s">
        <v>3830</v>
      </c>
      <c r="D1804" t="s">
        <v>37</v>
      </c>
      <c r="E1804" t="s">
        <v>3831</v>
      </c>
      <c r="F1804" t="s">
        <v>59</v>
      </c>
      <c r="G1804" t="s">
        <v>219</v>
      </c>
      <c r="H1804" t="s">
        <v>97</v>
      </c>
      <c r="I1804">
        <v>7.3</v>
      </c>
      <c r="J1804">
        <v>23.2</v>
      </c>
      <c r="L1804" t="s">
        <v>27</v>
      </c>
      <c r="N1804" t="s">
        <v>27</v>
      </c>
      <c r="P1804" t="s">
        <v>27</v>
      </c>
      <c r="Q1804">
        <v>572</v>
      </c>
      <c r="R1804">
        <v>14.61</v>
      </c>
      <c r="S1804">
        <v>3.1</v>
      </c>
      <c r="T1804">
        <v>5</v>
      </c>
      <c r="U1804" t="s">
        <v>35</v>
      </c>
      <c r="V1804">
        <f t="shared" si="28"/>
        <v>0</v>
      </c>
    </row>
    <row r="1805" spans="1:22" hidden="1" x14ac:dyDescent="0.3">
      <c r="A1805" s="1">
        <v>45431</v>
      </c>
      <c r="B1805" s="2">
        <v>0.17359953703703704</v>
      </c>
      <c r="C1805" t="s">
        <v>3832</v>
      </c>
      <c r="D1805" t="s">
        <v>37</v>
      </c>
      <c r="E1805" t="s">
        <v>3833</v>
      </c>
      <c r="F1805" t="s">
        <v>59</v>
      </c>
      <c r="G1805" t="s">
        <v>286</v>
      </c>
      <c r="H1805" t="s">
        <v>429</v>
      </c>
      <c r="I1805">
        <v>9</v>
      </c>
      <c r="J1805">
        <v>42.7</v>
      </c>
      <c r="L1805" t="s">
        <v>27</v>
      </c>
      <c r="N1805" t="s">
        <v>27</v>
      </c>
      <c r="P1805" t="s">
        <v>27</v>
      </c>
      <c r="Q1805">
        <v>411</v>
      </c>
      <c r="R1805">
        <v>44.53</v>
      </c>
      <c r="S1805">
        <v>4.3</v>
      </c>
      <c r="T1805">
        <v>4.5</v>
      </c>
      <c r="U1805" t="s">
        <v>98</v>
      </c>
      <c r="V1805">
        <f t="shared" si="28"/>
        <v>0</v>
      </c>
    </row>
    <row r="1806" spans="1:22" hidden="1" x14ac:dyDescent="0.3">
      <c r="A1806" s="1">
        <v>45306</v>
      </c>
      <c r="B1806" s="2">
        <v>0.93057870370370366</v>
      </c>
      <c r="C1806" t="s">
        <v>3834</v>
      </c>
      <c r="D1806" t="s">
        <v>29</v>
      </c>
      <c r="E1806" t="s">
        <v>3835</v>
      </c>
      <c r="F1806" t="s">
        <v>59</v>
      </c>
      <c r="G1806" t="s">
        <v>87</v>
      </c>
      <c r="H1806" t="s">
        <v>680</v>
      </c>
      <c r="I1806">
        <v>4</v>
      </c>
      <c r="J1806">
        <v>17.5</v>
      </c>
      <c r="L1806" t="s">
        <v>27</v>
      </c>
      <c r="N1806" t="s">
        <v>27</v>
      </c>
      <c r="O1806">
        <v>1</v>
      </c>
      <c r="P1806" t="s">
        <v>74</v>
      </c>
      <c r="Q1806">
        <v>495</v>
      </c>
      <c r="R1806">
        <v>2.3199999999999998</v>
      </c>
      <c r="U1806" t="s">
        <v>35</v>
      </c>
      <c r="V1806">
        <f t="shared" si="28"/>
        <v>0</v>
      </c>
    </row>
    <row r="1807" spans="1:22" hidden="1" x14ac:dyDescent="0.3">
      <c r="A1807" s="1">
        <v>45614</v>
      </c>
      <c r="B1807" s="2">
        <v>0.41483796296296294</v>
      </c>
      <c r="C1807" t="s">
        <v>3836</v>
      </c>
      <c r="D1807" t="s">
        <v>37</v>
      </c>
      <c r="E1807" t="s">
        <v>3837</v>
      </c>
      <c r="F1807" t="s">
        <v>59</v>
      </c>
      <c r="G1807" t="s">
        <v>145</v>
      </c>
      <c r="H1807" t="s">
        <v>701</v>
      </c>
      <c r="I1807">
        <v>14.6</v>
      </c>
      <c r="J1807">
        <v>16.7</v>
      </c>
      <c r="L1807" t="s">
        <v>27</v>
      </c>
      <c r="N1807" t="s">
        <v>27</v>
      </c>
      <c r="P1807" t="s">
        <v>27</v>
      </c>
      <c r="Q1807">
        <v>319</v>
      </c>
      <c r="R1807">
        <v>45.52</v>
      </c>
      <c r="S1807">
        <v>4.4000000000000004</v>
      </c>
      <c r="T1807">
        <v>3.1</v>
      </c>
      <c r="U1807" t="s">
        <v>98</v>
      </c>
      <c r="V1807">
        <f t="shared" si="28"/>
        <v>0</v>
      </c>
    </row>
    <row r="1808" spans="1:22" x14ac:dyDescent="0.3">
      <c r="A1808" s="1">
        <v>45566</v>
      </c>
      <c r="B1808" s="2">
        <v>0.35513888888888889</v>
      </c>
      <c r="C1808" t="s">
        <v>3838</v>
      </c>
      <c r="D1808" t="s">
        <v>29</v>
      </c>
      <c r="E1808" t="s">
        <v>3839</v>
      </c>
      <c r="F1808" t="s">
        <v>50</v>
      </c>
      <c r="G1808" t="s">
        <v>385</v>
      </c>
      <c r="H1808" t="s">
        <v>464</v>
      </c>
      <c r="I1808">
        <v>9.6</v>
      </c>
      <c r="J1808">
        <v>19.899999999999999</v>
      </c>
      <c r="K1808">
        <v>0</v>
      </c>
      <c r="L1808" t="s">
        <v>27</v>
      </c>
      <c r="M1808">
        <v>0</v>
      </c>
      <c r="N1808" t="s">
        <v>27</v>
      </c>
      <c r="O1808">
        <v>1</v>
      </c>
      <c r="P1808" t="s">
        <v>289</v>
      </c>
      <c r="Q1808">
        <v>262</v>
      </c>
      <c r="R1808">
        <v>12.35</v>
      </c>
      <c r="S1808">
        <v>0</v>
      </c>
      <c r="T1808">
        <v>0</v>
      </c>
      <c r="U1808" t="s">
        <v>35</v>
      </c>
      <c r="V1808">
        <f t="shared" si="28"/>
        <v>0</v>
      </c>
    </row>
    <row r="1809" spans="1:22" hidden="1" x14ac:dyDescent="0.3">
      <c r="A1809" s="1">
        <v>45530</v>
      </c>
      <c r="B1809" s="2">
        <v>0.94172453703703707</v>
      </c>
      <c r="C1809" t="s">
        <v>3840</v>
      </c>
      <c r="D1809" t="s">
        <v>29</v>
      </c>
      <c r="E1809" t="s">
        <v>3841</v>
      </c>
      <c r="F1809" t="s">
        <v>59</v>
      </c>
      <c r="G1809" t="s">
        <v>235</v>
      </c>
      <c r="H1809" t="s">
        <v>795</v>
      </c>
      <c r="I1809">
        <v>2.4</v>
      </c>
      <c r="J1809">
        <v>14.4</v>
      </c>
      <c r="L1809" t="s">
        <v>27</v>
      </c>
      <c r="N1809" t="s">
        <v>27</v>
      </c>
      <c r="O1809">
        <v>1</v>
      </c>
      <c r="P1809" t="s">
        <v>289</v>
      </c>
      <c r="Q1809">
        <v>162</v>
      </c>
      <c r="R1809">
        <v>4.26</v>
      </c>
      <c r="U1809" t="s">
        <v>138</v>
      </c>
      <c r="V1809">
        <f t="shared" si="28"/>
        <v>0</v>
      </c>
    </row>
    <row r="1810" spans="1:22" hidden="1" x14ac:dyDescent="0.3">
      <c r="A1810" s="1">
        <v>45323</v>
      </c>
      <c r="B1810" s="2">
        <v>0.48096064814814815</v>
      </c>
      <c r="C1810" t="s">
        <v>3842</v>
      </c>
      <c r="D1810" t="s">
        <v>37</v>
      </c>
      <c r="E1810" t="s">
        <v>3843</v>
      </c>
      <c r="F1810" t="s">
        <v>31</v>
      </c>
      <c r="G1810" t="s">
        <v>204</v>
      </c>
      <c r="H1810" t="s">
        <v>144</v>
      </c>
      <c r="I1810">
        <v>8</v>
      </c>
      <c r="J1810">
        <v>21.5</v>
      </c>
      <c r="L1810" t="s">
        <v>27</v>
      </c>
      <c r="N1810" t="s">
        <v>27</v>
      </c>
      <c r="P1810" t="s">
        <v>27</v>
      </c>
      <c r="Q1810">
        <v>478</v>
      </c>
      <c r="R1810">
        <v>34.44</v>
      </c>
      <c r="S1810">
        <v>3.8</v>
      </c>
      <c r="T1810">
        <v>4.8</v>
      </c>
      <c r="U1810" t="s">
        <v>35</v>
      </c>
      <c r="V1810">
        <f t="shared" si="28"/>
        <v>0</v>
      </c>
    </row>
    <row r="1811" spans="1:22" hidden="1" x14ac:dyDescent="0.3">
      <c r="A1811" s="1">
        <v>45342</v>
      </c>
      <c r="B1811" s="2">
        <v>0.36318287037037039</v>
      </c>
      <c r="C1811" t="s">
        <v>3844</v>
      </c>
      <c r="D1811" t="s">
        <v>37</v>
      </c>
      <c r="E1811" t="s">
        <v>3845</v>
      </c>
      <c r="F1811" t="s">
        <v>24</v>
      </c>
      <c r="G1811" t="s">
        <v>277</v>
      </c>
      <c r="H1811" t="s">
        <v>845</v>
      </c>
      <c r="I1811">
        <v>10.3</v>
      </c>
      <c r="J1811">
        <v>22.5</v>
      </c>
      <c r="L1811" t="s">
        <v>27</v>
      </c>
      <c r="N1811" t="s">
        <v>27</v>
      </c>
      <c r="P1811" t="s">
        <v>27</v>
      </c>
      <c r="Q1811">
        <v>484</v>
      </c>
      <c r="R1811">
        <v>44.45</v>
      </c>
      <c r="S1811">
        <v>3.5</v>
      </c>
      <c r="T1811">
        <v>4.8</v>
      </c>
      <c r="U1811" t="s">
        <v>98</v>
      </c>
      <c r="V1811">
        <f t="shared" si="28"/>
        <v>0</v>
      </c>
    </row>
    <row r="1812" spans="1:22" hidden="1" x14ac:dyDescent="0.3">
      <c r="A1812" s="1">
        <v>45306</v>
      </c>
      <c r="B1812" s="2">
        <v>0.87493055555555554</v>
      </c>
      <c r="C1812" t="s">
        <v>3846</v>
      </c>
      <c r="D1812" t="s">
        <v>22</v>
      </c>
      <c r="E1812" t="s">
        <v>3847</v>
      </c>
      <c r="F1812" t="s">
        <v>31</v>
      </c>
      <c r="G1812" t="s">
        <v>441</v>
      </c>
      <c r="H1812" t="s">
        <v>547</v>
      </c>
      <c r="L1812" t="s">
        <v>27</v>
      </c>
      <c r="N1812" t="s">
        <v>27</v>
      </c>
      <c r="P1812" t="s">
        <v>27</v>
      </c>
      <c r="U1812" t="s">
        <v>27</v>
      </c>
      <c r="V1812">
        <f t="shared" si="28"/>
        <v>0</v>
      </c>
    </row>
    <row r="1813" spans="1:22" hidden="1" x14ac:dyDescent="0.3">
      <c r="A1813" s="1">
        <v>45342</v>
      </c>
      <c r="B1813" s="2">
        <v>0.7922569444444445</v>
      </c>
      <c r="C1813" t="s">
        <v>3848</v>
      </c>
      <c r="D1813" t="s">
        <v>37</v>
      </c>
      <c r="E1813" t="s">
        <v>3849</v>
      </c>
      <c r="F1813" t="s">
        <v>39</v>
      </c>
      <c r="G1813" t="s">
        <v>428</v>
      </c>
      <c r="H1813" t="s">
        <v>330</v>
      </c>
      <c r="I1813">
        <v>10.4</v>
      </c>
      <c r="J1813">
        <v>22.2</v>
      </c>
      <c r="L1813" t="s">
        <v>27</v>
      </c>
      <c r="N1813" t="s">
        <v>27</v>
      </c>
      <c r="P1813" t="s">
        <v>27</v>
      </c>
      <c r="Q1813">
        <v>260</v>
      </c>
      <c r="R1813">
        <v>19.36</v>
      </c>
      <c r="S1813">
        <v>4.0999999999999996</v>
      </c>
      <c r="T1813">
        <v>4.5999999999999996</v>
      </c>
      <c r="U1813" t="s">
        <v>35</v>
      </c>
      <c r="V1813">
        <f t="shared" si="28"/>
        <v>0</v>
      </c>
    </row>
    <row r="1814" spans="1:22" x14ac:dyDescent="0.3">
      <c r="A1814" s="1">
        <v>45395</v>
      </c>
      <c r="B1814" s="2">
        <v>0.47640046296296296</v>
      </c>
      <c r="C1814" t="s">
        <v>3850</v>
      </c>
      <c r="D1814" t="s">
        <v>29</v>
      </c>
      <c r="E1814" t="s">
        <v>3851</v>
      </c>
      <c r="F1814" t="s">
        <v>45</v>
      </c>
      <c r="G1814" t="s">
        <v>701</v>
      </c>
      <c r="H1814" t="s">
        <v>40</v>
      </c>
      <c r="I1814">
        <v>3.9</v>
      </c>
      <c r="J1814">
        <v>26.4</v>
      </c>
      <c r="K1814">
        <v>0</v>
      </c>
      <c r="L1814" t="s">
        <v>27</v>
      </c>
      <c r="M1814">
        <v>0</v>
      </c>
      <c r="N1814" t="s">
        <v>27</v>
      </c>
      <c r="O1814">
        <v>1</v>
      </c>
      <c r="P1814" t="s">
        <v>289</v>
      </c>
      <c r="Q1814">
        <v>201</v>
      </c>
      <c r="R1814">
        <v>6.79</v>
      </c>
      <c r="S1814">
        <v>0</v>
      </c>
      <c r="T1814">
        <v>0</v>
      </c>
      <c r="U1814" t="s">
        <v>35</v>
      </c>
      <c r="V1814">
        <f t="shared" si="28"/>
        <v>0</v>
      </c>
    </row>
    <row r="1815" spans="1:22" hidden="1" x14ac:dyDescent="0.3">
      <c r="A1815" s="1">
        <v>45417</v>
      </c>
      <c r="B1815" s="2">
        <v>0.3478472222222222</v>
      </c>
      <c r="C1815" t="s">
        <v>3852</v>
      </c>
      <c r="D1815" t="s">
        <v>37</v>
      </c>
      <c r="E1815" t="s">
        <v>3853</v>
      </c>
      <c r="F1815" t="s">
        <v>31</v>
      </c>
      <c r="G1815" t="s">
        <v>552</v>
      </c>
      <c r="H1815" t="s">
        <v>180</v>
      </c>
      <c r="I1815">
        <v>14.3</v>
      </c>
      <c r="J1815">
        <v>18.399999999999999</v>
      </c>
      <c r="L1815" t="s">
        <v>27</v>
      </c>
      <c r="N1815" t="s">
        <v>27</v>
      </c>
      <c r="P1815" t="s">
        <v>27</v>
      </c>
      <c r="Q1815">
        <v>157</v>
      </c>
      <c r="R1815">
        <v>3.23</v>
      </c>
      <c r="S1815">
        <v>3.7</v>
      </c>
      <c r="T1815">
        <v>4.5999999999999996</v>
      </c>
      <c r="U1815" t="s">
        <v>42</v>
      </c>
      <c r="V1815">
        <f t="shared" si="28"/>
        <v>0</v>
      </c>
    </row>
    <row r="1816" spans="1:22" hidden="1" x14ac:dyDescent="0.3">
      <c r="A1816" s="1">
        <v>45436</v>
      </c>
      <c r="B1816" s="2">
        <v>0.51400462962962967</v>
      </c>
      <c r="C1816" t="s">
        <v>3854</v>
      </c>
      <c r="D1816" t="s">
        <v>37</v>
      </c>
      <c r="E1816" t="s">
        <v>3855</v>
      </c>
      <c r="F1816" t="s">
        <v>39</v>
      </c>
      <c r="G1816" t="s">
        <v>114</v>
      </c>
      <c r="H1816" t="s">
        <v>122</v>
      </c>
      <c r="I1816">
        <v>14.3</v>
      </c>
      <c r="J1816">
        <v>39.200000000000003</v>
      </c>
      <c r="L1816" t="s">
        <v>27</v>
      </c>
      <c r="N1816" t="s">
        <v>27</v>
      </c>
      <c r="P1816" t="s">
        <v>27</v>
      </c>
      <c r="Q1816">
        <v>278</v>
      </c>
      <c r="R1816">
        <v>10.36</v>
      </c>
      <c r="S1816">
        <v>3.7</v>
      </c>
      <c r="T1816">
        <v>4.5</v>
      </c>
      <c r="U1816" t="s">
        <v>35</v>
      </c>
      <c r="V1816">
        <f t="shared" si="28"/>
        <v>0</v>
      </c>
    </row>
    <row r="1817" spans="1:22" hidden="1" x14ac:dyDescent="0.3">
      <c r="A1817" s="1">
        <v>45320</v>
      </c>
      <c r="B1817" s="2">
        <v>0.42804398148148148</v>
      </c>
      <c r="C1817" t="s">
        <v>3856</v>
      </c>
      <c r="D1817" t="s">
        <v>84</v>
      </c>
      <c r="E1817" t="s">
        <v>3857</v>
      </c>
      <c r="F1817" t="s">
        <v>59</v>
      </c>
      <c r="G1817" t="s">
        <v>577</v>
      </c>
      <c r="H1817" t="s">
        <v>652</v>
      </c>
      <c r="I1817">
        <v>7.7</v>
      </c>
      <c r="L1817" t="s">
        <v>27</v>
      </c>
      <c r="M1817">
        <v>1</v>
      </c>
      <c r="N1817" t="s">
        <v>88</v>
      </c>
      <c r="P1817" t="s">
        <v>27</v>
      </c>
      <c r="U1817" t="s">
        <v>27</v>
      </c>
      <c r="V1817">
        <f t="shared" si="28"/>
        <v>1</v>
      </c>
    </row>
    <row r="1818" spans="1:22" hidden="1" x14ac:dyDescent="0.3">
      <c r="A1818" s="1">
        <v>45624</v>
      </c>
      <c r="B1818" s="2">
        <v>0.74140046296296291</v>
      </c>
      <c r="C1818" t="s">
        <v>3858</v>
      </c>
      <c r="D1818" t="s">
        <v>37</v>
      </c>
      <c r="E1818" t="s">
        <v>3859</v>
      </c>
      <c r="F1818" t="s">
        <v>31</v>
      </c>
      <c r="G1818" t="s">
        <v>137</v>
      </c>
      <c r="H1818" t="s">
        <v>464</v>
      </c>
      <c r="I1818">
        <v>8.4</v>
      </c>
      <c r="J1818">
        <v>24.1</v>
      </c>
      <c r="L1818" t="s">
        <v>27</v>
      </c>
      <c r="N1818" t="s">
        <v>27</v>
      </c>
      <c r="P1818" t="s">
        <v>27</v>
      </c>
      <c r="Q1818">
        <v>515</v>
      </c>
      <c r="R1818">
        <v>24.12</v>
      </c>
      <c r="S1818">
        <v>4.9000000000000004</v>
      </c>
      <c r="T1818">
        <v>4.9000000000000004</v>
      </c>
      <c r="U1818" t="s">
        <v>75</v>
      </c>
      <c r="V1818">
        <f t="shared" si="28"/>
        <v>0</v>
      </c>
    </row>
    <row r="1819" spans="1:22" x14ac:dyDescent="0.3">
      <c r="A1819" s="1">
        <v>45651</v>
      </c>
      <c r="B1819" s="2">
        <v>0.50832175925925926</v>
      </c>
      <c r="C1819" t="s">
        <v>3860</v>
      </c>
      <c r="D1819" t="s">
        <v>37</v>
      </c>
      <c r="E1819" t="s">
        <v>3861</v>
      </c>
      <c r="F1819" t="s">
        <v>50</v>
      </c>
      <c r="G1819" t="s">
        <v>701</v>
      </c>
      <c r="H1819" t="s">
        <v>253</v>
      </c>
      <c r="I1819">
        <v>12</v>
      </c>
      <c r="J1819">
        <v>25.4</v>
      </c>
      <c r="K1819">
        <v>0</v>
      </c>
      <c r="L1819" t="s">
        <v>27</v>
      </c>
      <c r="M1819">
        <v>0</v>
      </c>
      <c r="N1819" t="s">
        <v>27</v>
      </c>
      <c r="O1819">
        <v>0</v>
      </c>
      <c r="P1819" t="s">
        <v>27</v>
      </c>
      <c r="Q1819">
        <v>507</v>
      </c>
      <c r="R1819">
        <v>30.28</v>
      </c>
      <c r="S1819">
        <v>3.1</v>
      </c>
      <c r="T1819">
        <v>4.2</v>
      </c>
      <c r="U1819" t="s">
        <v>35</v>
      </c>
      <c r="V1819">
        <f t="shared" si="28"/>
        <v>0</v>
      </c>
    </row>
    <row r="1820" spans="1:22" x14ac:dyDescent="0.3">
      <c r="A1820" s="1">
        <v>45459</v>
      </c>
      <c r="B1820" s="2">
        <v>0.604375</v>
      </c>
      <c r="C1820" t="s">
        <v>3862</v>
      </c>
      <c r="D1820" t="s">
        <v>107</v>
      </c>
      <c r="E1820" t="s">
        <v>3863</v>
      </c>
      <c r="F1820" t="s">
        <v>50</v>
      </c>
      <c r="G1820" t="s">
        <v>160</v>
      </c>
      <c r="H1820" t="s">
        <v>232</v>
      </c>
      <c r="I1820">
        <v>10.6</v>
      </c>
      <c r="J1820">
        <v>0</v>
      </c>
      <c r="K1820">
        <v>1</v>
      </c>
      <c r="L1820" t="s">
        <v>407</v>
      </c>
      <c r="M1820">
        <v>0</v>
      </c>
      <c r="N1820" t="s">
        <v>27</v>
      </c>
      <c r="O1820">
        <v>0</v>
      </c>
      <c r="P1820" t="s">
        <v>27</v>
      </c>
      <c r="Q1820">
        <v>0</v>
      </c>
      <c r="R1820">
        <v>0</v>
      </c>
      <c r="S1820">
        <v>0</v>
      </c>
      <c r="T1820">
        <v>0</v>
      </c>
      <c r="U1820" t="s">
        <v>27</v>
      </c>
      <c r="V1820">
        <f t="shared" si="28"/>
        <v>1</v>
      </c>
    </row>
    <row r="1821" spans="1:22" hidden="1" x14ac:dyDescent="0.3">
      <c r="A1821" s="1">
        <v>45459</v>
      </c>
      <c r="B1821" s="2">
        <v>0.39431712962962961</v>
      </c>
      <c r="C1821" t="s">
        <v>3864</v>
      </c>
      <c r="D1821" t="s">
        <v>37</v>
      </c>
      <c r="E1821" t="s">
        <v>3865</v>
      </c>
      <c r="F1821" t="s">
        <v>39</v>
      </c>
      <c r="G1821" t="s">
        <v>137</v>
      </c>
      <c r="H1821" t="s">
        <v>154</v>
      </c>
      <c r="I1821">
        <v>7.4</v>
      </c>
      <c r="J1821">
        <v>18.100000000000001</v>
      </c>
      <c r="L1821" t="s">
        <v>27</v>
      </c>
      <c r="N1821" t="s">
        <v>27</v>
      </c>
      <c r="P1821" t="s">
        <v>27</v>
      </c>
      <c r="Q1821">
        <v>1027</v>
      </c>
      <c r="R1821">
        <v>13.69</v>
      </c>
      <c r="S1821">
        <v>3.5</v>
      </c>
      <c r="T1821">
        <v>4.5999999999999996</v>
      </c>
      <c r="U1821" t="s">
        <v>98</v>
      </c>
      <c r="V1821">
        <f t="shared" si="28"/>
        <v>0</v>
      </c>
    </row>
    <row r="1822" spans="1:22" x14ac:dyDescent="0.3">
      <c r="A1822" s="1">
        <v>45294</v>
      </c>
      <c r="B1822" s="2">
        <v>0.49314814814814817</v>
      </c>
      <c r="C1822" t="s">
        <v>3866</v>
      </c>
      <c r="D1822" t="s">
        <v>37</v>
      </c>
      <c r="E1822" t="s">
        <v>3867</v>
      </c>
      <c r="F1822" t="s">
        <v>45</v>
      </c>
      <c r="G1822" t="s">
        <v>476</v>
      </c>
      <c r="H1822" t="s">
        <v>163</v>
      </c>
      <c r="I1822">
        <v>13.5</v>
      </c>
      <c r="J1822">
        <v>24.8</v>
      </c>
      <c r="K1822">
        <v>0</v>
      </c>
      <c r="L1822" t="s">
        <v>27</v>
      </c>
      <c r="M1822">
        <v>0</v>
      </c>
      <c r="N1822" t="s">
        <v>27</v>
      </c>
      <c r="O1822">
        <v>0</v>
      </c>
      <c r="P1822" t="s">
        <v>27</v>
      </c>
      <c r="Q1822">
        <v>525</v>
      </c>
      <c r="R1822">
        <v>19.21</v>
      </c>
      <c r="S1822">
        <v>4.2</v>
      </c>
      <c r="T1822">
        <v>4.2</v>
      </c>
      <c r="U1822" t="s">
        <v>35</v>
      </c>
      <c r="V1822">
        <f t="shared" si="28"/>
        <v>0</v>
      </c>
    </row>
    <row r="1823" spans="1:22" hidden="1" x14ac:dyDescent="0.3">
      <c r="A1823" s="1">
        <v>45525</v>
      </c>
      <c r="B1823" s="2">
        <v>0.78495370370370365</v>
      </c>
      <c r="C1823" t="s">
        <v>3868</v>
      </c>
      <c r="D1823" t="s">
        <v>84</v>
      </c>
      <c r="E1823" t="s">
        <v>3869</v>
      </c>
      <c r="F1823" t="s">
        <v>59</v>
      </c>
      <c r="G1823" t="s">
        <v>219</v>
      </c>
      <c r="H1823" t="s">
        <v>132</v>
      </c>
      <c r="I1823">
        <v>7.3</v>
      </c>
      <c r="L1823" t="s">
        <v>27</v>
      </c>
      <c r="M1823">
        <v>1</v>
      </c>
      <c r="N1823" t="s">
        <v>324</v>
      </c>
      <c r="P1823" t="s">
        <v>27</v>
      </c>
      <c r="U1823" t="s">
        <v>27</v>
      </c>
      <c r="V1823">
        <f t="shared" si="28"/>
        <v>1</v>
      </c>
    </row>
    <row r="1824" spans="1:22" hidden="1" x14ac:dyDescent="0.3">
      <c r="A1824" s="1">
        <v>45292</v>
      </c>
      <c r="B1824" s="2">
        <v>0.24451388888888889</v>
      </c>
      <c r="C1824" t="s">
        <v>3870</v>
      </c>
      <c r="D1824" t="s">
        <v>84</v>
      </c>
      <c r="E1824" t="s">
        <v>3871</v>
      </c>
      <c r="F1824" t="s">
        <v>31</v>
      </c>
      <c r="G1824" t="s">
        <v>370</v>
      </c>
      <c r="H1824" t="s">
        <v>68</v>
      </c>
      <c r="I1824">
        <v>3.4</v>
      </c>
      <c r="L1824" t="s">
        <v>27</v>
      </c>
      <c r="M1824">
        <v>1</v>
      </c>
      <c r="N1824" t="s">
        <v>324</v>
      </c>
      <c r="P1824" t="s">
        <v>27</v>
      </c>
      <c r="U1824" t="s">
        <v>27</v>
      </c>
      <c r="V1824">
        <f t="shared" si="28"/>
        <v>1</v>
      </c>
    </row>
    <row r="1825" spans="1:22" hidden="1" x14ac:dyDescent="0.3">
      <c r="A1825" s="1">
        <v>45621</v>
      </c>
      <c r="B1825" s="2">
        <v>0.42363425925925924</v>
      </c>
      <c r="C1825" t="s">
        <v>3872</v>
      </c>
      <c r="D1825" t="s">
        <v>37</v>
      </c>
      <c r="E1825" t="s">
        <v>3873</v>
      </c>
      <c r="F1825" t="s">
        <v>59</v>
      </c>
      <c r="G1825" t="s">
        <v>250</v>
      </c>
      <c r="H1825" t="s">
        <v>412</v>
      </c>
      <c r="I1825">
        <v>4.7</v>
      </c>
      <c r="J1825">
        <v>23.6</v>
      </c>
      <c r="L1825" t="s">
        <v>27</v>
      </c>
      <c r="N1825" t="s">
        <v>27</v>
      </c>
      <c r="P1825" t="s">
        <v>27</v>
      </c>
      <c r="Q1825">
        <v>303</v>
      </c>
      <c r="R1825">
        <v>8.27</v>
      </c>
      <c r="S1825">
        <v>4.8</v>
      </c>
      <c r="T1825">
        <v>4.7</v>
      </c>
      <c r="U1825" t="s">
        <v>35</v>
      </c>
      <c r="V1825">
        <f t="shared" si="28"/>
        <v>0</v>
      </c>
    </row>
    <row r="1826" spans="1:22" hidden="1" x14ac:dyDescent="0.3">
      <c r="A1826" s="1">
        <v>45642</v>
      </c>
      <c r="B1826" s="2">
        <v>0.33969907407407407</v>
      </c>
      <c r="C1826" t="s">
        <v>3874</v>
      </c>
      <c r="D1826" t="s">
        <v>37</v>
      </c>
      <c r="E1826" t="s">
        <v>3875</v>
      </c>
      <c r="F1826" t="s">
        <v>59</v>
      </c>
      <c r="G1826" t="s">
        <v>68</v>
      </c>
      <c r="H1826" t="s">
        <v>73</v>
      </c>
      <c r="I1826">
        <v>8.6999999999999993</v>
      </c>
      <c r="J1826">
        <v>36.700000000000003</v>
      </c>
      <c r="L1826" t="s">
        <v>27</v>
      </c>
      <c r="N1826" t="s">
        <v>27</v>
      </c>
      <c r="P1826" t="s">
        <v>27</v>
      </c>
      <c r="Q1826">
        <v>466</v>
      </c>
      <c r="R1826">
        <v>41.87</v>
      </c>
      <c r="S1826">
        <v>4.3</v>
      </c>
      <c r="T1826">
        <v>4.5</v>
      </c>
      <c r="U1826" t="s">
        <v>35</v>
      </c>
      <c r="V1826">
        <f t="shared" si="28"/>
        <v>0</v>
      </c>
    </row>
    <row r="1827" spans="1:22" hidden="1" x14ac:dyDescent="0.3">
      <c r="A1827" s="1">
        <v>45309</v>
      </c>
      <c r="B1827" s="2">
        <v>0.90787037037037033</v>
      </c>
      <c r="C1827" t="s">
        <v>3876</v>
      </c>
      <c r="D1827" t="s">
        <v>37</v>
      </c>
      <c r="E1827" t="s">
        <v>3877</v>
      </c>
      <c r="F1827" t="s">
        <v>39</v>
      </c>
      <c r="G1827" t="s">
        <v>277</v>
      </c>
      <c r="H1827" t="s">
        <v>498</v>
      </c>
      <c r="I1827">
        <v>12.5</v>
      </c>
      <c r="J1827">
        <v>39.9</v>
      </c>
      <c r="L1827" t="s">
        <v>27</v>
      </c>
      <c r="N1827" t="s">
        <v>27</v>
      </c>
      <c r="P1827" t="s">
        <v>27</v>
      </c>
      <c r="Q1827">
        <v>470</v>
      </c>
      <c r="R1827">
        <v>28.91</v>
      </c>
      <c r="S1827">
        <v>4</v>
      </c>
      <c r="T1827">
        <v>4.5</v>
      </c>
      <c r="U1827" t="s">
        <v>75</v>
      </c>
      <c r="V1827">
        <f t="shared" si="28"/>
        <v>0</v>
      </c>
    </row>
    <row r="1828" spans="1:22" hidden="1" x14ac:dyDescent="0.3">
      <c r="A1828" s="1">
        <v>45466</v>
      </c>
      <c r="B1828" s="2">
        <v>0.31854166666666667</v>
      </c>
      <c r="C1828" t="s">
        <v>3878</v>
      </c>
      <c r="D1828" t="s">
        <v>37</v>
      </c>
      <c r="E1828" t="s">
        <v>3879</v>
      </c>
      <c r="F1828" t="s">
        <v>59</v>
      </c>
      <c r="G1828" t="s">
        <v>167</v>
      </c>
      <c r="H1828" t="s">
        <v>868</v>
      </c>
      <c r="I1828">
        <v>4.8</v>
      </c>
      <c r="J1828">
        <v>22</v>
      </c>
      <c r="L1828" t="s">
        <v>27</v>
      </c>
      <c r="N1828" t="s">
        <v>27</v>
      </c>
      <c r="P1828" t="s">
        <v>27</v>
      </c>
      <c r="Q1828">
        <v>168</v>
      </c>
      <c r="R1828">
        <v>41.97</v>
      </c>
      <c r="S1828">
        <v>4.2</v>
      </c>
      <c r="T1828">
        <v>4.7</v>
      </c>
      <c r="U1828" t="s">
        <v>98</v>
      </c>
      <c r="V1828">
        <f t="shared" si="28"/>
        <v>0</v>
      </c>
    </row>
    <row r="1829" spans="1:22" hidden="1" x14ac:dyDescent="0.3">
      <c r="A1829" s="1">
        <v>45523</v>
      </c>
      <c r="B1829" s="2">
        <v>0.3556597222222222</v>
      </c>
      <c r="C1829" t="s">
        <v>3880</v>
      </c>
      <c r="D1829" t="s">
        <v>37</v>
      </c>
      <c r="E1829" t="s">
        <v>3881</v>
      </c>
      <c r="F1829" t="s">
        <v>24</v>
      </c>
      <c r="G1829" t="s">
        <v>61</v>
      </c>
      <c r="H1829" t="s">
        <v>949</v>
      </c>
      <c r="I1829">
        <v>3.1</v>
      </c>
      <c r="J1829">
        <v>41</v>
      </c>
      <c r="L1829" t="s">
        <v>27</v>
      </c>
      <c r="N1829" t="s">
        <v>27</v>
      </c>
      <c r="P1829" t="s">
        <v>27</v>
      </c>
      <c r="Q1829">
        <v>586</v>
      </c>
      <c r="R1829">
        <v>23.05</v>
      </c>
      <c r="S1829">
        <v>3.7</v>
      </c>
      <c r="T1829">
        <v>4.2</v>
      </c>
      <c r="U1829" t="s">
        <v>35</v>
      </c>
      <c r="V1829">
        <f t="shared" si="28"/>
        <v>0</v>
      </c>
    </row>
    <row r="1830" spans="1:22" hidden="1" x14ac:dyDescent="0.3">
      <c r="A1830" s="1">
        <v>45530</v>
      </c>
      <c r="B1830" s="2">
        <v>0.78998842592592589</v>
      </c>
      <c r="C1830" t="s">
        <v>3882</v>
      </c>
      <c r="D1830" t="s">
        <v>37</v>
      </c>
      <c r="E1830" t="s">
        <v>3883</v>
      </c>
      <c r="F1830" t="s">
        <v>31</v>
      </c>
      <c r="G1830" t="s">
        <v>194</v>
      </c>
      <c r="H1830" t="s">
        <v>473</v>
      </c>
      <c r="I1830">
        <v>3.8</v>
      </c>
      <c r="J1830">
        <v>42.3</v>
      </c>
      <c r="L1830" t="s">
        <v>27</v>
      </c>
      <c r="N1830" t="s">
        <v>27</v>
      </c>
      <c r="P1830" t="s">
        <v>27</v>
      </c>
      <c r="Q1830">
        <v>136</v>
      </c>
      <c r="R1830">
        <v>46.33</v>
      </c>
      <c r="S1830">
        <v>3.8</v>
      </c>
      <c r="T1830">
        <v>4.7</v>
      </c>
      <c r="U1830" t="s">
        <v>98</v>
      </c>
      <c r="V1830">
        <f t="shared" si="28"/>
        <v>0</v>
      </c>
    </row>
    <row r="1831" spans="1:22" hidden="1" x14ac:dyDescent="0.3">
      <c r="A1831" s="1">
        <v>45536</v>
      </c>
      <c r="B1831" s="2">
        <v>0.67888888888888888</v>
      </c>
      <c r="C1831" t="s">
        <v>3884</v>
      </c>
      <c r="D1831" t="s">
        <v>37</v>
      </c>
      <c r="E1831" t="s">
        <v>3885</v>
      </c>
      <c r="F1831" t="s">
        <v>31</v>
      </c>
      <c r="G1831" t="s">
        <v>641</v>
      </c>
      <c r="H1831" t="s">
        <v>784</v>
      </c>
      <c r="I1831">
        <v>14.2</v>
      </c>
      <c r="J1831">
        <v>25.8</v>
      </c>
      <c r="L1831" t="s">
        <v>27</v>
      </c>
      <c r="N1831" t="s">
        <v>27</v>
      </c>
      <c r="P1831" t="s">
        <v>27</v>
      </c>
      <c r="Q1831">
        <v>305</v>
      </c>
      <c r="R1831">
        <v>18.239999999999998</v>
      </c>
      <c r="S1831">
        <v>4.2</v>
      </c>
      <c r="T1831">
        <v>4.4000000000000004</v>
      </c>
      <c r="U1831" t="s">
        <v>35</v>
      </c>
      <c r="V1831">
        <f t="shared" si="28"/>
        <v>0</v>
      </c>
    </row>
    <row r="1832" spans="1:22" hidden="1" x14ac:dyDescent="0.3">
      <c r="A1832" s="1">
        <v>45563</v>
      </c>
      <c r="B1832" s="2">
        <v>0.35793981481481479</v>
      </c>
      <c r="C1832" t="s">
        <v>3886</v>
      </c>
      <c r="D1832" t="s">
        <v>107</v>
      </c>
      <c r="E1832" t="s">
        <v>3887</v>
      </c>
      <c r="F1832" t="s">
        <v>24</v>
      </c>
      <c r="G1832" t="s">
        <v>82</v>
      </c>
      <c r="H1832" t="s">
        <v>64</v>
      </c>
      <c r="I1832">
        <v>17.5</v>
      </c>
      <c r="K1832">
        <v>1</v>
      </c>
      <c r="L1832" t="s">
        <v>111</v>
      </c>
      <c r="N1832" t="s">
        <v>27</v>
      </c>
      <c r="P1832" t="s">
        <v>27</v>
      </c>
      <c r="U1832" t="s">
        <v>27</v>
      </c>
      <c r="V1832">
        <f t="shared" si="28"/>
        <v>1</v>
      </c>
    </row>
    <row r="1833" spans="1:22" hidden="1" x14ac:dyDescent="0.3">
      <c r="A1833" s="1">
        <v>45638</v>
      </c>
      <c r="B1833" s="2">
        <v>0.48008101851851853</v>
      </c>
      <c r="C1833" t="s">
        <v>3888</v>
      </c>
      <c r="D1833" t="s">
        <v>37</v>
      </c>
      <c r="E1833" t="s">
        <v>3889</v>
      </c>
      <c r="F1833" t="s">
        <v>59</v>
      </c>
      <c r="G1833" t="s">
        <v>267</v>
      </c>
      <c r="H1833" t="s">
        <v>144</v>
      </c>
      <c r="I1833">
        <v>3.4</v>
      </c>
      <c r="J1833">
        <v>24.9</v>
      </c>
      <c r="L1833" t="s">
        <v>27</v>
      </c>
      <c r="N1833" t="s">
        <v>27</v>
      </c>
      <c r="P1833" t="s">
        <v>27</v>
      </c>
      <c r="Q1833">
        <v>356</v>
      </c>
      <c r="R1833">
        <v>47.93</v>
      </c>
      <c r="S1833">
        <v>4</v>
      </c>
      <c r="T1833">
        <v>4.0999999999999996</v>
      </c>
      <c r="U1833" t="s">
        <v>138</v>
      </c>
      <c r="V1833">
        <f t="shared" si="28"/>
        <v>0</v>
      </c>
    </row>
    <row r="1834" spans="1:22" hidden="1" x14ac:dyDescent="0.3">
      <c r="A1834" s="1">
        <v>45382</v>
      </c>
      <c r="B1834" s="2">
        <v>0.47766203703703702</v>
      </c>
      <c r="C1834" t="s">
        <v>3890</v>
      </c>
      <c r="D1834" t="s">
        <v>37</v>
      </c>
      <c r="E1834" t="s">
        <v>3891</v>
      </c>
      <c r="F1834" t="s">
        <v>24</v>
      </c>
      <c r="G1834" t="s">
        <v>129</v>
      </c>
      <c r="H1834" t="s">
        <v>60</v>
      </c>
      <c r="I1834">
        <v>9.6999999999999993</v>
      </c>
      <c r="J1834">
        <v>25</v>
      </c>
      <c r="L1834" t="s">
        <v>27</v>
      </c>
      <c r="N1834" t="s">
        <v>27</v>
      </c>
      <c r="P1834" t="s">
        <v>27</v>
      </c>
      <c r="Q1834">
        <v>220</v>
      </c>
      <c r="R1834">
        <v>38.450000000000003</v>
      </c>
      <c r="S1834">
        <v>4.5999999999999996</v>
      </c>
      <c r="T1834">
        <v>4.2</v>
      </c>
      <c r="U1834" t="s">
        <v>138</v>
      </c>
      <c r="V1834">
        <f t="shared" si="28"/>
        <v>0</v>
      </c>
    </row>
    <row r="1835" spans="1:22" x14ac:dyDescent="0.3">
      <c r="A1835" s="1">
        <v>45356</v>
      </c>
      <c r="B1835" s="2">
        <v>0.73265046296296299</v>
      </c>
      <c r="C1835" t="s">
        <v>3892</v>
      </c>
      <c r="D1835" t="s">
        <v>84</v>
      </c>
      <c r="E1835" t="s">
        <v>3893</v>
      </c>
      <c r="F1835" t="s">
        <v>50</v>
      </c>
      <c r="G1835" t="s">
        <v>177</v>
      </c>
      <c r="H1835" t="s">
        <v>46</v>
      </c>
      <c r="I1835">
        <v>6.5</v>
      </c>
      <c r="J1835">
        <v>0</v>
      </c>
      <c r="K1835">
        <v>0</v>
      </c>
      <c r="L1835" t="s">
        <v>27</v>
      </c>
      <c r="M1835">
        <v>1</v>
      </c>
      <c r="N1835" t="s">
        <v>88</v>
      </c>
      <c r="O1835">
        <v>0</v>
      </c>
      <c r="P1835" t="s">
        <v>27</v>
      </c>
      <c r="Q1835">
        <v>0</v>
      </c>
      <c r="R1835">
        <v>0</v>
      </c>
      <c r="S1835">
        <v>0</v>
      </c>
      <c r="T1835">
        <v>0</v>
      </c>
      <c r="U1835" t="s">
        <v>27</v>
      </c>
      <c r="V1835">
        <f t="shared" si="28"/>
        <v>1</v>
      </c>
    </row>
    <row r="1836" spans="1:22" hidden="1" x14ac:dyDescent="0.3">
      <c r="A1836" s="1">
        <v>45468</v>
      </c>
      <c r="B1836" s="2">
        <v>0.21386574074074075</v>
      </c>
      <c r="C1836" t="s">
        <v>3894</v>
      </c>
      <c r="D1836" t="s">
        <v>37</v>
      </c>
      <c r="E1836" t="s">
        <v>3895</v>
      </c>
      <c r="F1836" t="s">
        <v>59</v>
      </c>
      <c r="G1836" t="s">
        <v>378</v>
      </c>
      <c r="H1836" t="s">
        <v>201</v>
      </c>
      <c r="I1836">
        <v>12.2</v>
      </c>
      <c r="J1836">
        <v>42.8</v>
      </c>
      <c r="L1836" t="s">
        <v>27</v>
      </c>
      <c r="N1836" t="s">
        <v>27</v>
      </c>
      <c r="P1836" t="s">
        <v>27</v>
      </c>
      <c r="Q1836">
        <v>816</v>
      </c>
      <c r="R1836">
        <v>18.559999999999999</v>
      </c>
      <c r="S1836">
        <v>4.0999999999999996</v>
      </c>
      <c r="T1836">
        <v>4.8</v>
      </c>
      <c r="U1836" t="s">
        <v>75</v>
      </c>
      <c r="V1836">
        <f t="shared" si="28"/>
        <v>0</v>
      </c>
    </row>
    <row r="1837" spans="1:22" x14ac:dyDescent="0.3">
      <c r="A1837" s="1">
        <v>45618</v>
      </c>
      <c r="B1837" s="2">
        <v>0.41597222222222224</v>
      </c>
      <c r="C1837" t="s">
        <v>3896</v>
      </c>
      <c r="D1837" t="s">
        <v>22</v>
      </c>
      <c r="E1837" t="s">
        <v>3897</v>
      </c>
      <c r="F1837" t="s">
        <v>45</v>
      </c>
      <c r="G1837" t="s">
        <v>122</v>
      </c>
      <c r="H1837" t="s">
        <v>33</v>
      </c>
      <c r="I1837">
        <v>0</v>
      </c>
      <c r="J1837">
        <v>0</v>
      </c>
      <c r="K1837">
        <v>0</v>
      </c>
      <c r="L1837" t="s">
        <v>27</v>
      </c>
      <c r="M1837">
        <v>0</v>
      </c>
      <c r="N1837" t="s">
        <v>27</v>
      </c>
      <c r="O1837">
        <v>0</v>
      </c>
      <c r="P1837" t="s">
        <v>27</v>
      </c>
      <c r="Q1837">
        <v>0</v>
      </c>
      <c r="R1837">
        <v>0</v>
      </c>
      <c r="S1837">
        <v>0</v>
      </c>
      <c r="T1837">
        <v>0</v>
      </c>
      <c r="U1837" t="s">
        <v>27</v>
      </c>
      <c r="V1837">
        <f t="shared" si="28"/>
        <v>0</v>
      </c>
    </row>
    <row r="1838" spans="1:22" hidden="1" x14ac:dyDescent="0.3">
      <c r="A1838" s="1">
        <v>45550</v>
      </c>
      <c r="B1838" s="2">
        <v>0.90915509259259264</v>
      </c>
      <c r="C1838" t="s">
        <v>3898</v>
      </c>
      <c r="D1838" t="s">
        <v>37</v>
      </c>
      <c r="E1838" t="s">
        <v>3899</v>
      </c>
      <c r="F1838" t="s">
        <v>59</v>
      </c>
      <c r="G1838" t="s">
        <v>198</v>
      </c>
      <c r="H1838" t="s">
        <v>125</v>
      </c>
      <c r="I1838">
        <v>4.5</v>
      </c>
      <c r="J1838">
        <v>36.799999999999997</v>
      </c>
      <c r="L1838" t="s">
        <v>27</v>
      </c>
      <c r="N1838" t="s">
        <v>27</v>
      </c>
      <c r="P1838" t="s">
        <v>27</v>
      </c>
      <c r="Q1838">
        <v>700</v>
      </c>
      <c r="R1838">
        <v>49.22</v>
      </c>
      <c r="S1838">
        <v>4.5</v>
      </c>
      <c r="T1838">
        <v>4.8</v>
      </c>
      <c r="U1838" t="s">
        <v>35</v>
      </c>
      <c r="V1838">
        <f t="shared" si="28"/>
        <v>0</v>
      </c>
    </row>
    <row r="1839" spans="1:22" hidden="1" x14ac:dyDescent="0.3">
      <c r="A1839" s="1">
        <v>45300</v>
      </c>
      <c r="B1839" s="2">
        <v>0.93447916666666664</v>
      </c>
      <c r="C1839" t="s">
        <v>3900</v>
      </c>
      <c r="D1839" t="s">
        <v>107</v>
      </c>
      <c r="E1839" t="s">
        <v>3901</v>
      </c>
      <c r="F1839" t="s">
        <v>59</v>
      </c>
      <c r="G1839" t="s">
        <v>55</v>
      </c>
      <c r="H1839" t="s">
        <v>868</v>
      </c>
      <c r="I1839">
        <v>13.8</v>
      </c>
      <c r="K1839">
        <v>1</v>
      </c>
      <c r="L1839" t="s">
        <v>111</v>
      </c>
      <c r="N1839" t="s">
        <v>27</v>
      </c>
      <c r="P1839" t="s">
        <v>27</v>
      </c>
      <c r="U1839" t="s">
        <v>27</v>
      </c>
      <c r="V1839">
        <f t="shared" si="28"/>
        <v>1</v>
      </c>
    </row>
    <row r="1840" spans="1:22" hidden="1" x14ac:dyDescent="0.3">
      <c r="A1840" s="1">
        <v>45633</v>
      </c>
      <c r="B1840" s="2">
        <v>0.65049768518518514</v>
      </c>
      <c r="C1840" t="s">
        <v>3902</v>
      </c>
      <c r="D1840" t="s">
        <v>37</v>
      </c>
      <c r="E1840" t="s">
        <v>3903</v>
      </c>
      <c r="F1840" t="s">
        <v>59</v>
      </c>
      <c r="G1840" t="s">
        <v>614</v>
      </c>
      <c r="H1840" t="s">
        <v>310</v>
      </c>
      <c r="I1840">
        <v>11.4</v>
      </c>
      <c r="J1840">
        <v>28.4</v>
      </c>
      <c r="L1840" t="s">
        <v>27</v>
      </c>
      <c r="N1840" t="s">
        <v>27</v>
      </c>
      <c r="P1840" t="s">
        <v>27</v>
      </c>
      <c r="Q1840">
        <v>1088</v>
      </c>
      <c r="R1840">
        <v>10.86</v>
      </c>
      <c r="S1840">
        <v>3.3</v>
      </c>
      <c r="T1840">
        <v>4.9000000000000004</v>
      </c>
      <c r="U1840" t="s">
        <v>98</v>
      </c>
      <c r="V1840">
        <f t="shared" si="28"/>
        <v>0</v>
      </c>
    </row>
    <row r="1841" spans="1:22" x14ac:dyDescent="0.3">
      <c r="A1841" s="1">
        <v>45361</v>
      </c>
      <c r="B1841" s="2">
        <v>0.69281250000000005</v>
      </c>
      <c r="C1841" t="s">
        <v>3904</v>
      </c>
      <c r="D1841" t="s">
        <v>37</v>
      </c>
      <c r="E1841" t="s">
        <v>3905</v>
      </c>
      <c r="F1841" t="s">
        <v>50</v>
      </c>
      <c r="G1841" t="s">
        <v>177</v>
      </c>
      <c r="H1841" t="s">
        <v>373</v>
      </c>
      <c r="I1841">
        <v>2.9</v>
      </c>
      <c r="J1841">
        <v>39.6</v>
      </c>
      <c r="K1841">
        <v>0</v>
      </c>
      <c r="L1841" t="s">
        <v>27</v>
      </c>
      <c r="M1841">
        <v>0</v>
      </c>
      <c r="N1841" t="s">
        <v>27</v>
      </c>
      <c r="O1841">
        <v>0</v>
      </c>
      <c r="P1841" t="s">
        <v>27</v>
      </c>
      <c r="Q1841">
        <v>1237</v>
      </c>
      <c r="R1841">
        <v>45.98</v>
      </c>
      <c r="S1841">
        <v>4.7</v>
      </c>
      <c r="T1841">
        <v>4.5</v>
      </c>
      <c r="U1841" t="s">
        <v>42</v>
      </c>
      <c r="V1841">
        <f t="shared" si="28"/>
        <v>0</v>
      </c>
    </row>
    <row r="1842" spans="1:22" hidden="1" x14ac:dyDescent="0.3">
      <c r="A1842" s="1">
        <v>45418</v>
      </c>
      <c r="B1842" s="2">
        <v>0.49167824074074074</v>
      </c>
      <c r="C1842" t="s">
        <v>3906</v>
      </c>
      <c r="D1842" t="s">
        <v>37</v>
      </c>
      <c r="E1842" t="s">
        <v>3907</v>
      </c>
      <c r="F1842" t="s">
        <v>59</v>
      </c>
      <c r="G1842" t="s">
        <v>249</v>
      </c>
      <c r="H1842" t="s">
        <v>441</v>
      </c>
      <c r="I1842">
        <v>7.2</v>
      </c>
      <c r="J1842">
        <v>15.7</v>
      </c>
      <c r="L1842" t="s">
        <v>27</v>
      </c>
      <c r="N1842" t="s">
        <v>27</v>
      </c>
      <c r="P1842" t="s">
        <v>27</v>
      </c>
      <c r="Q1842">
        <v>641</v>
      </c>
      <c r="R1842">
        <v>26.21</v>
      </c>
      <c r="S1842">
        <v>4.3</v>
      </c>
      <c r="T1842">
        <v>4.7</v>
      </c>
      <c r="U1842" t="s">
        <v>42</v>
      </c>
      <c r="V1842">
        <f t="shared" si="28"/>
        <v>0</v>
      </c>
    </row>
    <row r="1843" spans="1:22" x14ac:dyDescent="0.3">
      <c r="A1843" s="1">
        <v>45417</v>
      </c>
      <c r="B1843" s="2">
        <v>0.50108796296296299</v>
      </c>
      <c r="C1843" t="s">
        <v>3908</v>
      </c>
      <c r="D1843" t="s">
        <v>37</v>
      </c>
      <c r="E1843" t="s">
        <v>3909</v>
      </c>
      <c r="F1843" t="s">
        <v>50</v>
      </c>
      <c r="G1843" t="s">
        <v>268</v>
      </c>
      <c r="H1843" t="s">
        <v>141</v>
      </c>
      <c r="I1843">
        <v>7.6</v>
      </c>
      <c r="J1843">
        <v>44.6</v>
      </c>
      <c r="K1843">
        <v>0</v>
      </c>
      <c r="L1843" t="s">
        <v>27</v>
      </c>
      <c r="M1843">
        <v>0</v>
      </c>
      <c r="N1843" t="s">
        <v>27</v>
      </c>
      <c r="O1843">
        <v>0</v>
      </c>
      <c r="P1843" t="s">
        <v>27</v>
      </c>
      <c r="Q1843">
        <v>386</v>
      </c>
      <c r="R1843">
        <v>11.47</v>
      </c>
      <c r="S1843">
        <v>4.4000000000000004</v>
      </c>
      <c r="T1843">
        <v>4.9000000000000004</v>
      </c>
      <c r="U1843" t="s">
        <v>98</v>
      </c>
      <c r="V1843">
        <f t="shared" si="28"/>
        <v>0</v>
      </c>
    </row>
    <row r="1844" spans="1:22" x14ac:dyDescent="0.3">
      <c r="A1844" s="1">
        <v>45616</v>
      </c>
      <c r="B1844" s="2">
        <v>0.71953703703703709</v>
      </c>
      <c r="C1844" t="s">
        <v>3910</v>
      </c>
      <c r="D1844" t="s">
        <v>37</v>
      </c>
      <c r="E1844" t="s">
        <v>3911</v>
      </c>
      <c r="F1844" t="s">
        <v>45</v>
      </c>
      <c r="G1844" t="s">
        <v>94</v>
      </c>
      <c r="H1844" t="s">
        <v>572</v>
      </c>
      <c r="I1844">
        <v>2.9</v>
      </c>
      <c r="J1844">
        <v>16.8</v>
      </c>
      <c r="K1844">
        <v>0</v>
      </c>
      <c r="L1844" t="s">
        <v>27</v>
      </c>
      <c r="M1844">
        <v>0</v>
      </c>
      <c r="N1844" t="s">
        <v>27</v>
      </c>
      <c r="O1844">
        <v>0</v>
      </c>
      <c r="P1844" t="s">
        <v>27</v>
      </c>
      <c r="Q1844">
        <v>522</v>
      </c>
      <c r="R1844">
        <v>29.42</v>
      </c>
      <c r="S1844">
        <v>4.2</v>
      </c>
      <c r="T1844">
        <v>4.3</v>
      </c>
      <c r="U1844" t="s">
        <v>42</v>
      </c>
      <c r="V1844">
        <f t="shared" si="28"/>
        <v>0</v>
      </c>
    </row>
    <row r="1845" spans="1:22" hidden="1" x14ac:dyDescent="0.3">
      <c r="A1845" s="1">
        <v>45549</v>
      </c>
      <c r="B1845" s="2">
        <v>0.84275462962962966</v>
      </c>
      <c r="C1845" t="s">
        <v>3912</v>
      </c>
      <c r="D1845" t="s">
        <v>37</v>
      </c>
      <c r="E1845" t="s">
        <v>3913</v>
      </c>
      <c r="F1845" t="s">
        <v>59</v>
      </c>
      <c r="G1845" t="s">
        <v>569</v>
      </c>
      <c r="H1845" t="s">
        <v>232</v>
      </c>
      <c r="I1845">
        <v>13.6</v>
      </c>
      <c r="J1845">
        <v>35.5</v>
      </c>
      <c r="L1845" t="s">
        <v>27</v>
      </c>
      <c r="N1845" t="s">
        <v>27</v>
      </c>
      <c r="P1845" t="s">
        <v>27</v>
      </c>
      <c r="Q1845">
        <v>1507</v>
      </c>
      <c r="R1845">
        <v>14.01</v>
      </c>
      <c r="S1845">
        <v>3.6</v>
      </c>
      <c r="T1845">
        <v>4.7</v>
      </c>
      <c r="U1845" t="s">
        <v>35</v>
      </c>
      <c r="V1845">
        <f t="shared" si="28"/>
        <v>0</v>
      </c>
    </row>
    <row r="1846" spans="1:22" x14ac:dyDescent="0.3">
      <c r="A1846" s="1">
        <v>45493</v>
      </c>
      <c r="B1846" s="2">
        <v>0.57535879629629627</v>
      </c>
      <c r="C1846" t="s">
        <v>3914</v>
      </c>
      <c r="D1846" t="s">
        <v>37</v>
      </c>
      <c r="E1846" t="s">
        <v>3915</v>
      </c>
      <c r="F1846" t="s">
        <v>45</v>
      </c>
      <c r="G1846" t="s">
        <v>52</v>
      </c>
      <c r="H1846" t="s">
        <v>82</v>
      </c>
      <c r="I1846">
        <v>13.3</v>
      </c>
      <c r="J1846">
        <v>41.7</v>
      </c>
      <c r="K1846">
        <v>0</v>
      </c>
      <c r="L1846" t="s">
        <v>27</v>
      </c>
      <c r="M1846">
        <v>0</v>
      </c>
      <c r="N1846" t="s">
        <v>27</v>
      </c>
      <c r="O1846">
        <v>0</v>
      </c>
      <c r="P1846" t="s">
        <v>27</v>
      </c>
      <c r="Q1846">
        <v>666</v>
      </c>
      <c r="R1846">
        <v>29.21</v>
      </c>
      <c r="S1846">
        <v>4.9000000000000004</v>
      </c>
      <c r="T1846">
        <v>4.5999999999999996</v>
      </c>
      <c r="U1846" t="s">
        <v>75</v>
      </c>
      <c r="V1846">
        <f t="shared" si="28"/>
        <v>0</v>
      </c>
    </row>
    <row r="1847" spans="1:22" hidden="1" x14ac:dyDescent="0.3">
      <c r="A1847" s="1">
        <v>45539</v>
      </c>
      <c r="B1847" s="2">
        <v>0.76550925925925928</v>
      </c>
      <c r="C1847" t="s">
        <v>3916</v>
      </c>
      <c r="D1847" t="s">
        <v>37</v>
      </c>
      <c r="E1847" t="s">
        <v>3917</v>
      </c>
      <c r="F1847" t="s">
        <v>59</v>
      </c>
      <c r="G1847" t="s">
        <v>52</v>
      </c>
      <c r="H1847" t="s">
        <v>194</v>
      </c>
      <c r="I1847">
        <v>10.6</v>
      </c>
      <c r="J1847">
        <v>40.299999999999997</v>
      </c>
      <c r="L1847" t="s">
        <v>27</v>
      </c>
      <c r="N1847" t="s">
        <v>27</v>
      </c>
      <c r="P1847" t="s">
        <v>27</v>
      </c>
      <c r="Q1847">
        <v>336</v>
      </c>
      <c r="R1847">
        <v>43.87</v>
      </c>
      <c r="S1847">
        <v>4.4000000000000004</v>
      </c>
      <c r="T1847">
        <v>4.4000000000000004</v>
      </c>
      <c r="U1847" t="s">
        <v>75</v>
      </c>
      <c r="V1847">
        <f t="shared" si="28"/>
        <v>0</v>
      </c>
    </row>
    <row r="1848" spans="1:22" x14ac:dyDescent="0.3">
      <c r="A1848" s="1">
        <v>45575</v>
      </c>
      <c r="B1848" s="2">
        <v>0.38100694444444444</v>
      </c>
      <c r="C1848" t="s">
        <v>3918</v>
      </c>
      <c r="D1848" t="s">
        <v>37</v>
      </c>
      <c r="E1848" t="s">
        <v>3919</v>
      </c>
      <c r="F1848" t="s">
        <v>45</v>
      </c>
      <c r="G1848" t="s">
        <v>118</v>
      </c>
      <c r="H1848" t="s">
        <v>47</v>
      </c>
      <c r="I1848">
        <v>9.1</v>
      </c>
      <c r="J1848">
        <v>17.899999999999999</v>
      </c>
      <c r="K1848">
        <v>0</v>
      </c>
      <c r="L1848" t="s">
        <v>27</v>
      </c>
      <c r="M1848">
        <v>0</v>
      </c>
      <c r="N1848" t="s">
        <v>27</v>
      </c>
      <c r="O1848">
        <v>0</v>
      </c>
      <c r="P1848" t="s">
        <v>27</v>
      </c>
      <c r="Q1848">
        <v>400</v>
      </c>
      <c r="R1848">
        <v>31.76</v>
      </c>
      <c r="S1848">
        <v>4.5999999999999996</v>
      </c>
      <c r="T1848">
        <v>4.3</v>
      </c>
      <c r="U1848" t="s">
        <v>75</v>
      </c>
      <c r="V1848">
        <f t="shared" si="28"/>
        <v>0</v>
      </c>
    </row>
    <row r="1849" spans="1:22" hidden="1" x14ac:dyDescent="0.3">
      <c r="A1849" s="1">
        <v>45422</v>
      </c>
      <c r="B1849" s="2">
        <v>0.40065972222222224</v>
      </c>
      <c r="C1849" t="s">
        <v>3920</v>
      </c>
      <c r="D1849" t="s">
        <v>22</v>
      </c>
      <c r="E1849" t="s">
        <v>3921</v>
      </c>
      <c r="F1849" t="s">
        <v>59</v>
      </c>
      <c r="G1849" t="s">
        <v>429</v>
      </c>
      <c r="H1849" t="s">
        <v>464</v>
      </c>
      <c r="L1849" t="s">
        <v>27</v>
      </c>
      <c r="N1849" t="s">
        <v>27</v>
      </c>
      <c r="P1849" t="s">
        <v>27</v>
      </c>
      <c r="U1849" t="s">
        <v>27</v>
      </c>
      <c r="V1849">
        <f t="shared" si="28"/>
        <v>0</v>
      </c>
    </row>
    <row r="1850" spans="1:22" hidden="1" x14ac:dyDescent="0.3">
      <c r="A1850" s="1">
        <v>45348</v>
      </c>
      <c r="B1850" s="2">
        <v>0.77193287037037039</v>
      </c>
      <c r="C1850" t="s">
        <v>3922</v>
      </c>
      <c r="D1850" t="s">
        <v>37</v>
      </c>
      <c r="E1850" t="s">
        <v>3923</v>
      </c>
      <c r="F1850" t="s">
        <v>31</v>
      </c>
      <c r="G1850" t="s">
        <v>518</v>
      </c>
      <c r="H1850" t="s">
        <v>176</v>
      </c>
      <c r="I1850">
        <v>7.8</v>
      </c>
      <c r="J1850">
        <v>43.4</v>
      </c>
      <c r="L1850" t="s">
        <v>27</v>
      </c>
      <c r="N1850" t="s">
        <v>27</v>
      </c>
      <c r="P1850" t="s">
        <v>27</v>
      </c>
      <c r="Q1850">
        <v>948</v>
      </c>
      <c r="R1850">
        <v>49.77</v>
      </c>
      <c r="S1850">
        <v>4.4000000000000004</v>
      </c>
      <c r="T1850">
        <v>4.9000000000000004</v>
      </c>
      <c r="U1850" t="s">
        <v>35</v>
      </c>
      <c r="V1850">
        <f t="shared" si="28"/>
        <v>0</v>
      </c>
    </row>
    <row r="1851" spans="1:22" x14ac:dyDescent="0.3">
      <c r="A1851" s="1">
        <v>45495</v>
      </c>
      <c r="B1851" s="2">
        <v>0.94893518518518516</v>
      </c>
      <c r="C1851" t="s">
        <v>3924</v>
      </c>
      <c r="D1851" t="s">
        <v>37</v>
      </c>
      <c r="E1851" t="s">
        <v>3925</v>
      </c>
      <c r="F1851" t="s">
        <v>45</v>
      </c>
      <c r="G1851" t="s">
        <v>845</v>
      </c>
      <c r="H1851" t="s">
        <v>425</v>
      </c>
      <c r="I1851">
        <v>14.1</v>
      </c>
      <c r="J1851">
        <v>31</v>
      </c>
      <c r="K1851">
        <v>0</v>
      </c>
      <c r="L1851" t="s">
        <v>27</v>
      </c>
      <c r="M1851">
        <v>0</v>
      </c>
      <c r="N1851" t="s">
        <v>27</v>
      </c>
      <c r="O1851">
        <v>0</v>
      </c>
      <c r="P1851" t="s">
        <v>27</v>
      </c>
      <c r="Q1851">
        <v>615</v>
      </c>
      <c r="R1851">
        <v>29.51</v>
      </c>
      <c r="S1851">
        <v>4.0999999999999996</v>
      </c>
      <c r="T1851">
        <v>4.5</v>
      </c>
      <c r="U1851" t="s">
        <v>98</v>
      </c>
      <c r="V1851">
        <f t="shared" si="28"/>
        <v>0</v>
      </c>
    </row>
    <row r="1852" spans="1:22" hidden="1" x14ac:dyDescent="0.3">
      <c r="A1852" s="1">
        <v>45317</v>
      </c>
      <c r="B1852" s="2">
        <v>0.57972222222222225</v>
      </c>
      <c r="C1852" t="s">
        <v>3926</v>
      </c>
      <c r="D1852" t="s">
        <v>37</v>
      </c>
      <c r="E1852" t="s">
        <v>3927</v>
      </c>
      <c r="F1852" t="s">
        <v>31</v>
      </c>
      <c r="G1852" t="s">
        <v>412</v>
      </c>
      <c r="H1852" t="s">
        <v>429</v>
      </c>
      <c r="I1852">
        <v>12.6</v>
      </c>
      <c r="J1852">
        <v>16.2</v>
      </c>
      <c r="L1852" t="s">
        <v>27</v>
      </c>
      <c r="N1852" t="s">
        <v>27</v>
      </c>
      <c r="P1852" t="s">
        <v>27</v>
      </c>
      <c r="Q1852">
        <v>181</v>
      </c>
      <c r="R1852">
        <v>31.4</v>
      </c>
      <c r="S1852">
        <v>4</v>
      </c>
      <c r="T1852">
        <v>4.7</v>
      </c>
      <c r="U1852" t="s">
        <v>98</v>
      </c>
      <c r="V1852">
        <f t="shared" si="28"/>
        <v>0</v>
      </c>
    </row>
    <row r="1853" spans="1:22" x14ac:dyDescent="0.3">
      <c r="A1853" s="1">
        <v>45398</v>
      </c>
      <c r="B1853" s="2">
        <v>0.63737268518518519</v>
      </c>
      <c r="C1853" t="s">
        <v>3928</v>
      </c>
      <c r="D1853" t="s">
        <v>37</v>
      </c>
      <c r="E1853" t="s">
        <v>3929</v>
      </c>
      <c r="F1853" t="s">
        <v>45</v>
      </c>
      <c r="G1853" t="s">
        <v>429</v>
      </c>
      <c r="H1853" t="s">
        <v>25</v>
      </c>
      <c r="I1853">
        <v>10.4</v>
      </c>
      <c r="J1853">
        <v>19.100000000000001</v>
      </c>
      <c r="K1853">
        <v>0</v>
      </c>
      <c r="L1853" t="s">
        <v>27</v>
      </c>
      <c r="M1853">
        <v>0</v>
      </c>
      <c r="N1853" t="s">
        <v>27</v>
      </c>
      <c r="O1853">
        <v>0</v>
      </c>
      <c r="P1853" t="s">
        <v>27</v>
      </c>
      <c r="Q1853">
        <v>184</v>
      </c>
      <c r="R1853">
        <v>6.66</v>
      </c>
      <c r="S1853">
        <v>4.0999999999999996</v>
      </c>
      <c r="T1853">
        <v>4.5</v>
      </c>
      <c r="U1853" t="s">
        <v>35</v>
      </c>
      <c r="V1853">
        <f t="shared" si="28"/>
        <v>0</v>
      </c>
    </row>
    <row r="1854" spans="1:22" hidden="1" x14ac:dyDescent="0.3">
      <c r="A1854" s="1">
        <v>45619</v>
      </c>
      <c r="B1854" s="2">
        <v>0.62437500000000001</v>
      </c>
      <c r="C1854" t="s">
        <v>3930</v>
      </c>
      <c r="D1854" t="s">
        <v>37</v>
      </c>
      <c r="E1854" t="s">
        <v>3931</v>
      </c>
      <c r="F1854" t="s">
        <v>39</v>
      </c>
      <c r="G1854" t="s">
        <v>73</v>
      </c>
      <c r="H1854" t="s">
        <v>412</v>
      </c>
      <c r="I1854">
        <v>2.2999999999999998</v>
      </c>
      <c r="J1854">
        <v>38.700000000000003</v>
      </c>
      <c r="L1854" t="s">
        <v>27</v>
      </c>
      <c r="N1854" t="s">
        <v>27</v>
      </c>
      <c r="P1854" t="s">
        <v>27</v>
      </c>
      <c r="Q1854">
        <v>216</v>
      </c>
      <c r="R1854">
        <v>48.75</v>
      </c>
      <c r="S1854">
        <v>5</v>
      </c>
      <c r="T1854">
        <v>4.8</v>
      </c>
      <c r="U1854" t="s">
        <v>35</v>
      </c>
      <c r="V1854">
        <f t="shared" si="28"/>
        <v>0</v>
      </c>
    </row>
    <row r="1855" spans="1:22" hidden="1" x14ac:dyDescent="0.3">
      <c r="A1855" s="1">
        <v>45380</v>
      </c>
      <c r="B1855" s="2">
        <v>3.2407407407407406E-2</v>
      </c>
      <c r="C1855" t="s">
        <v>3932</v>
      </c>
      <c r="D1855" t="s">
        <v>29</v>
      </c>
      <c r="E1855" t="s">
        <v>3933</v>
      </c>
      <c r="F1855" t="s">
        <v>39</v>
      </c>
      <c r="G1855" t="s">
        <v>26</v>
      </c>
      <c r="H1855" t="s">
        <v>267</v>
      </c>
      <c r="I1855">
        <v>6.4</v>
      </c>
      <c r="J1855">
        <v>14.8</v>
      </c>
      <c r="L1855" t="s">
        <v>27</v>
      </c>
      <c r="N1855" t="s">
        <v>27</v>
      </c>
      <c r="O1855">
        <v>1</v>
      </c>
      <c r="P1855" t="s">
        <v>74</v>
      </c>
      <c r="Q1855">
        <v>1245</v>
      </c>
      <c r="R1855">
        <v>3.06</v>
      </c>
      <c r="U1855" t="s">
        <v>98</v>
      </c>
      <c r="V1855">
        <f t="shared" si="28"/>
        <v>0</v>
      </c>
    </row>
    <row r="1856" spans="1:22" x14ac:dyDescent="0.3">
      <c r="A1856" s="1">
        <v>45547</v>
      </c>
      <c r="B1856" s="2">
        <v>0.43299768518518517</v>
      </c>
      <c r="C1856" t="s">
        <v>3934</v>
      </c>
      <c r="D1856" t="s">
        <v>37</v>
      </c>
      <c r="E1856" t="s">
        <v>3935</v>
      </c>
      <c r="F1856" t="s">
        <v>45</v>
      </c>
      <c r="G1856" t="s">
        <v>498</v>
      </c>
      <c r="H1856" t="s">
        <v>93</v>
      </c>
      <c r="I1856">
        <v>2.7</v>
      </c>
      <c r="J1856">
        <v>22.7</v>
      </c>
      <c r="K1856">
        <v>0</v>
      </c>
      <c r="L1856" t="s">
        <v>27</v>
      </c>
      <c r="M1856">
        <v>0</v>
      </c>
      <c r="N1856" t="s">
        <v>27</v>
      </c>
      <c r="O1856">
        <v>0</v>
      </c>
      <c r="P1856" t="s">
        <v>27</v>
      </c>
      <c r="Q1856">
        <v>483</v>
      </c>
      <c r="R1856">
        <v>12.25</v>
      </c>
      <c r="S1856">
        <v>3.6</v>
      </c>
      <c r="T1856">
        <v>4.2</v>
      </c>
      <c r="U1856" t="s">
        <v>42</v>
      </c>
      <c r="V1856">
        <f t="shared" si="28"/>
        <v>0</v>
      </c>
    </row>
    <row r="1857" spans="1:22" hidden="1" x14ac:dyDescent="0.3">
      <c r="A1857" s="1">
        <v>45449</v>
      </c>
      <c r="B1857" s="2">
        <v>0.69268518518518518</v>
      </c>
      <c r="C1857" t="s">
        <v>3936</v>
      </c>
      <c r="D1857" t="s">
        <v>29</v>
      </c>
      <c r="E1857" t="s">
        <v>3937</v>
      </c>
      <c r="F1857" t="s">
        <v>39</v>
      </c>
      <c r="G1857" t="s">
        <v>330</v>
      </c>
      <c r="H1857" t="s">
        <v>41</v>
      </c>
      <c r="I1857">
        <v>2.6</v>
      </c>
      <c r="J1857">
        <v>28.5</v>
      </c>
      <c r="L1857" t="s">
        <v>27</v>
      </c>
      <c r="N1857" t="s">
        <v>27</v>
      </c>
      <c r="O1857">
        <v>1</v>
      </c>
      <c r="P1857" t="s">
        <v>289</v>
      </c>
      <c r="Q1857">
        <v>466</v>
      </c>
      <c r="R1857">
        <v>13.91</v>
      </c>
      <c r="U1857" t="s">
        <v>138</v>
      </c>
      <c r="V1857">
        <f t="shared" si="28"/>
        <v>0</v>
      </c>
    </row>
    <row r="1858" spans="1:22" x14ac:dyDescent="0.3">
      <c r="A1858" s="1">
        <v>45597</v>
      </c>
      <c r="B1858" s="2">
        <v>0.73896990740740742</v>
      </c>
      <c r="C1858" t="s">
        <v>3938</v>
      </c>
      <c r="D1858" t="s">
        <v>37</v>
      </c>
      <c r="E1858" t="s">
        <v>3939</v>
      </c>
      <c r="F1858" t="s">
        <v>45</v>
      </c>
      <c r="G1858" t="s">
        <v>280</v>
      </c>
      <c r="H1858" t="s">
        <v>641</v>
      </c>
      <c r="I1858">
        <v>6.4</v>
      </c>
      <c r="J1858">
        <v>22.1</v>
      </c>
      <c r="K1858">
        <v>0</v>
      </c>
      <c r="L1858" t="s">
        <v>27</v>
      </c>
      <c r="M1858">
        <v>0</v>
      </c>
      <c r="N1858" t="s">
        <v>27</v>
      </c>
      <c r="O1858">
        <v>0</v>
      </c>
      <c r="P1858" t="s">
        <v>27</v>
      </c>
      <c r="Q1858">
        <v>637</v>
      </c>
      <c r="R1858">
        <v>16.93</v>
      </c>
      <c r="S1858">
        <v>4.2</v>
      </c>
      <c r="T1858">
        <v>4.3</v>
      </c>
      <c r="U1858" t="s">
        <v>138</v>
      </c>
      <c r="V1858">
        <f t="shared" ref="V1858:V1921" si="29">SUM(K1858,M1858)</f>
        <v>0</v>
      </c>
    </row>
    <row r="1859" spans="1:22" hidden="1" x14ac:dyDescent="0.3">
      <c r="A1859" s="1">
        <v>45302</v>
      </c>
      <c r="B1859" s="2">
        <v>0.92881944444444442</v>
      </c>
      <c r="C1859" t="s">
        <v>3940</v>
      </c>
      <c r="D1859" t="s">
        <v>84</v>
      </c>
      <c r="E1859" t="s">
        <v>3941</v>
      </c>
      <c r="F1859" t="s">
        <v>31</v>
      </c>
      <c r="G1859" t="s">
        <v>640</v>
      </c>
      <c r="H1859" t="s">
        <v>286</v>
      </c>
      <c r="I1859">
        <v>5.2</v>
      </c>
      <c r="L1859" t="s">
        <v>27</v>
      </c>
      <c r="M1859">
        <v>1</v>
      </c>
      <c r="N1859" t="s">
        <v>324</v>
      </c>
      <c r="P1859" t="s">
        <v>27</v>
      </c>
      <c r="U1859" t="s">
        <v>27</v>
      </c>
      <c r="V1859">
        <f t="shared" si="29"/>
        <v>1</v>
      </c>
    </row>
    <row r="1860" spans="1:22" x14ac:dyDescent="0.3">
      <c r="A1860" s="1">
        <v>45316</v>
      </c>
      <c r="B1860" s="2">
        <v>0.46837962962962965</v>
      </c>
      <c r="C1860" t="s">
        <v>3942</v>
      </c>
      <c r="D1860" t="s">
        <v>37</v>
      </c>
      <c r="E1860" t="s">
        <v>3943</v>
      </c>
      <c r="F1860" t="s">
        <v>45</v>
      </c>
      <c r="G1860" t="s">
        <v>286</v>
      </c>
      <c r="H1860" t="s">
        <v>336</v>
      </c>
      <c r="I1860">
        <v>4.2</v>
      </c>
      <c r="J1860">
        <v>30</v>
      </c>
      <c r="K1860">
        <v>0</v>
      </c>
      <c r="L1860" t="s">
        <v>27</v>
      </c>
      <c r="M1860">
        <v>0</v>
      </c>
      <c r="N1860" t="s">
        <v>27</v>
      </c>
      <c r="O1860">
        <v>0</v>
      </c>
      <c r="P1860" t="s">
        <v>27</v>
      </c>
      <c r="Q1860">
        <v>443</v>
      </c>
      <c r="R1860">
        <v>10.02</v>
      </c>
      <c r="S1860">
        <v>3.8</v>
      </c>
      <c r="T1860">
        <v>4</v>
      </c>
      <c r="U1860" t="s">
        <v>35</v>
      </c>
      <c r="V1860">
        <f t="shared" si="29"/>
        <v>0</v>
      </c>
    </row>
    <row r="1861" spans="1:22" hidden="1" x14ac:dyDescent="0.3">
      <c r="A1861" s="1">
        <v>45604</v>
      </c>
      <c r="B1861" s="2">
        <v>0.91186342592592595</v>
      </c>
      <c r="C1861" t="s">
        <v>3944</v>
      </c>
      <c r="D1861" t="s">
        <v>29</v>
      </c>
      <c r="E1861" t="s">
        <v>3945</v>
      </c>
      <c r="F1861" t="s">
        <v>39</v>
      </c>
      <c r="G1861" t="s">
        <v>922</v>
      </c>
      <c r="H1861" t="s">
        <v>137</v>
      </c>
      <c r="I1861">
        <v>8.1</v>
      </c>
      <c r="J1861">
        <v>23.8</v>
      </c>
      <c r="L1861" t="s">
        <v>27</v>
      </c>
      <c r="N1861" t="s">
        <v>27</v>
      </c>
      <c r="O1861">
        <v>1</v>
      </c>
      <c r="P1861" t="s">
        <v>289</v>
      </c>
      <c r="Q1861">
        <v>433</v>
      </c>
      <c r="R1861">
        <v>16.600000000000001</v>
      </c>
      <c r="U1861" t="s">
        <v>35</v>
      </c>
      <c r="V1861">
        <f t="shared" si="29"/>
        <v>0</v>
      </c>
    </row>
    <row r="1862" spans="1:22" hidden="1" x14ac:dyDescent="0.3">
      <c r="A1862" s="1">
        <v>45404</v>
      </c>
      <c r="B1862" s="2">
        <v>0.81033564814814818</v>
      </c>
      <c r="C1862" t="s">
        <v>3946</v>
      </c>
      <c r="D1862" t="s">
        <v>37</v>
      </c>
      <c r="E1862" t="s">
        <v>3947</v>
      </c>
      <c r="F1862" t="s">
        <v>31</v>
      </c>
      <c r="G1862" t="s">
        <v>364</v>
      </c>
      <c r="H1862" t="s">
        <v>795</v>
      </c>
      <c r="I1862">
        <v>13.2</v>
      </c>
      <c r="J1862">
        <v>29</v>
      </c>
      <c r="L1862" t="s">
        <v>27</v>
      </c>
      <c r="N1862" t="s">
        <v>27</v>
      </c>
      <c r="P1862" t="s">
        <v>27</v>
      </c>
      <c r="Q1862">
        <v>227</v>
      </c>
      <c r="R1862">
        <v>29.86</v>
      </c>
      <c r="S1862">
        <v>3.2</v>
      </c>
      <c r="T1862">
        <v>3.9</v>
      </c>
      <c r="U1862" t="s">
        <v>35</v>
      </c>
      <c r="V1862">
        <f t="shared" si="29"/>
        <v>0</v>
      </c>
    </row>
    <row r="1863" spans="1:22" x14ac:dyDescent="0.3">
      <c r="A1863" s="1">
        <v>45340</v>
      </c>
      <c r="B1863" s="2">
        <v>0.60401620370370368</v>
      </c>
      <c r="C1863" t="s">
        <v>3948</v>
      </c>
      <c r="D1863" t="s">
        <v>107</v>
      </c>
      <c r="E1863" t="s">
        <v>3949</v>
      </c>
      <c r="F1863" t="s">
        <v>50</v>
      </c>
      <c r="G1863" t="s">
        <v>314</v>
      </c>
      <c r="H1863" t="s">
        <v>547</v>
      </c>
      <c r="I1863">
        <v>9.6999999999999993</v>
      </c>
      <c r="J1863">
        <v>0</v>
      </c>
      <c r="K1863">
        <v>1</v>
      </c>
      <c r="L1863" t="s">
        <v>477</v>
      </c>
      <c r="M1863">
        <v>0</v>
      </c>
      <c r="N1863" t="s">
        <v>27</v>
      </c>
      <c r="O1863">
        <v>0</v>
      </c>
      <c r="P1863" t="s">
        <v>27</v>
      </c>
      <c r="Q1863">
        <v>0</v>
      </c>
      <c r="R1863">
        <v>0</v>
      </c>
      <c r="S1863">
        <v>0</v>
      </c>
      <c r="T1863">
        <v>0</v>
      </c>
      <c r="U1863" t="s">
        <v>27</v>
      </c>
      <c r="V1863">
        <f t="shared" si="29"/>
        <v>1</v>
      </c>
    </row>
    <row r="1864" spans="1:22" x14ac:dyDescent="0.3">
      <c r="A1864" s="1">
        <v>45423</v>
      </c>
      <c r="B1864" s="2">
        <v>0.49506944444444445</v>
      </c>
      <c r="C1864" t="s">
        <v>3950</v>
      </c>
      <c r="D1864" t="s">
        <v>29</v>
      </c>
      <c r="E1864" t="s">
        <v>3951</v>
      </c>
      <c r="F1864" t="s">
        <v>50</v>
      </c>
      <c r="G1864" t="s">
        <v>257</v>
      </c>
      <c r="H1864" t="s">
        <v>323</v>
      </c>
      <c r="I1864">
        <v>6.2</v>
      </c>
      <c r="J1864">
        <v>23.9</v>
      </c>
      <c r="K1864">
        <v>0</v>
      </c>
      <c r="L1864" t="s">
        <v>27</v>
      </c>
      <c r="M1864">
        <v>0</v>
      </c>
      <c r="N1864" t="s">
        <v>27</v>
      </c>
      <c r="O1864">
        <v>1</v>
      </c>
      <c r="P1864" t="s">
        <v>74</v>
      </c>
      <c r="Q1864">
        <v>1168</v>
      </c>
      <c r="R1864">
        <v>8.1199999999999992</v>
      </c>
      <c r="S1864">
        <v>0</v>
      </c>
      <c r="T1864">
        <v>0</v>
      </c>
      <c r="U1864" t="s">
        <v>35</v>
      </c>
      <c r="V1864">
        <f t="shared" si="29"/>
        <v>0</v>
      </c>
    </row>
    <row r="1865" spans="1:22" x14ac:dyDescent="0.3">
      <c r="A1865" s="1">
        <v>45311</v>
      </c>
      <c r="B1865" s="2">
        <v>0.80015046296296299</v>
      </c>
      <c r="C1865" t="s">
        <v>3952</v>
      </c>
      <c r="D1865" t="s">
        <v>107</v>
      </c>
      <c r="E1865" t="s">
        <v>3953</v>
      </c>
      <c r="F1865" t="s">
        <v>50</v>
      </c>
      <c r="G1865" t="s">
        <v>101</v>
      </c>
      <c r="H1865" t="s">
        <v>46</v>
      </c>
      <c r="I1865">
        <v>17.100000000000001</v>
      </c>
      <c r="J1865">
        <v>0</v>
      </c>
      <c r="K1865">
        <v>1</v>
      </c>
      <c r="L1865" t="s">
        <v>477</v>
      </c>
      <c r="M1865">
        <v>0</v>
      </c>
      <c r="N1865" t="s">
        <v>27</v>
      </c>
      <c r="O1865">
        <v>0</v>
      </c>
      <c r="P1865" t="s">
        <v>27</v>
      </c>
      <c r="Q1865">
        <v>0</v>
      </c>
      <c r="R1865">
        <v>0</v>
      </c>
      <c r="S1865">
        <v>0</v>
      </c>
      <c r="T1865">
        <v>0</v>
      </c>
      <c r="U1865" t="s">
        <v>27</v>
      </c>
      <c r="V1865">
        <f t="shared" si="29"/>
        <v>1</v>
      </c>
    </row>
    <row r="1866" spans="1:22" hidden="1" x14ac:dyDescent="0.3">
      <c r="A1866" s="1">
        <v>45324</v>
      </c>
      <c r="B1866" s="2">
        <v>0.4064814814814815</v>
      </c>
      <c r="C1866" t="s">
        <v>3954</v>
      </c>
      <c r="D1866" t="s">
        <v>84</v>
      </c>
      <c r="E1866" t="s">
        <v>3955</v>
      </c>
      <c r="F1866" t="s">
        <v>59</v>
      </c>
      <c r="G1866" t="s">
        <v>185</v>
      </c>
      <c r="H1866" t="s">
        <v>65</v>
      </c>
      <c r="I1866">
        <v>11.9</v>
      </c>
      <c r="L1866" t="s">
        <v>27</v>
      </c>
      <c r="M1866">
        <v>1</v>
      </c>
      <c r="N1866" t="s">
        <v>105</v>
      </c>
      <c r="P1866" t="s">
        <v>27</v>
      </c>
      <c r="U1866" t="s">
        <v>27</v>
      </c>
      <c r="V1866">
        <f t="shared" si="29"/>
        <v>1</v>
      </c>
    </row>
    <row r="1867" spans="1:22" x14ac:dyDescent="0.3">
      <c r="A1867" s="1">
        <v>45611</v>
      </c>
      <c r="B1867" s="2">
        <v>0.33640046296296294</v>
      </c>
      <c r="C1867" t="s">
        <v>3956</v>
      </c>
      <c r="D1867" t="s">
        <v>22</v>
      </c>
      <c r="E1867" t="s">
        <v>3957</v>
      </c>
      <c r="F1867" t="s">
        <v>45</v>
      </c>
      <c r="G1867" t="s">
        <v>879</v>
      </c>
      <c r="H1867" t="s">
        <v>370</v>
      </c>
      <c r="I1867">
        <v>0</v>
      </c>
      <c r="J1867">
        <v>0</v>
      </c>
      <c r="K1867">
        <v>0</v>
      </c>
      <c r="L1867" t="s">
        <v>27</v>
      </c>
      <c r="M1867">
        <v>0</v>
      </c>
      <c r="N1867" t="s">
        <v>27</v>
      </c>
      <c r="O1867">
        <v>0</v>
      </c>
      <c r="P1867" t="s">
        <v>27</v>
      </c>
      <c r="Q1867">
        <v>0</v>
      </c>
      <c r="R1867">
        <v>0</v>
      </c>
      <c r="S1867">
        <v>0</v>
      </c>
      <c r="T1867">
        <v>0</v>
      </c>
      <c r="U1867" t="s">
        <v>27</v>
      </c>
      <c r="V1867">
        <f t="shared" si="29"/>
        <v>0</v>
      </c>
    </row>
    <row r="1868" spans="1:22" x14ac:dyDescent="0.3">
      <c r="A1868" s="1">
        <v>45433</v>
      </c>
      <c r="B1868" s="2">
        <v>0.68023148148148149</v>
      </c>
      <c r="C1868" t="s">
        <v>3958</v>
      </c>
      <c r="D1868" t="s">
        <v>107</v>
      </c>
      <c r="E1868" t="s">
        <v>3959</v>
      </c>
      <c r="F1868" t="s">
        <v>45</v>
      </c>
      <c r="G1868" t="s">
        <v>476</v>
      </c>
      <c r="H1868" t="s">
        <v>194</v>
      </c>
      <c r="I1868">
        <v>7.1</v>
      </c>
      <c r="J1868">
        <v>0</v>
      </c>
      <c r="K1868">
        <v>1</v>
      </c>
      <c r="L1868" t="s">
        <v>477</v>
      </c>
      <c r="M1868">
        <v>0</v>
      </c>
      <c r="N1868" t="s">
        <v>27</v>
      </c>
      <c r="O1868">
        <v>0</v>
      </c>
      <c r="P1868" t="s">
        <v>27</v>
      </c>
      <c r="Q1868">
        <v>0</v>
      </c>
      <c r="R1868">
        <v>0</v>
      </c>
      <c r="S1868">
        <v>0</v>
      </c>
      <c r="T1868">
        <v>0</v>
      </c>
      <c r="U1868" t="s">
        <v>27</v>
      </c>
      <c r="V1868">
        <f t="shared" si="29"/>
        <v>1</v>
      </c>
    </row>
    <row r="1869" spans="1:22" hidden="1" x14ac:dyDescent="0.3">
      <c r="A1869" s="1">
        <v>45589</v>
      </c>
      <c r="B1869" s="2">
        <v>0.41184027777777776</v>
      </c>
      <c r="C1869" t="s">
        <v>3960</v>
      </c>
      <c r="D1869" t="s">
        <v>29</v>
      </c>
      <c r="E1869" t="s">
        <v>3961</v>
      </c>
      <c r="F1869" t="s">
        <v>39</v>
      </c>
      <c r="G1869" t="s">
        <v>370</v>
      </c>
      <c r="H1869" t="s">
        <v>299</v>
      </c>
      <c r="I1869">
        <v>6</v>
      </c>
      <c r="J1869">
        <v>27.6</v>
      </c>
      <c r="L1869" t="s">
        <v>27</v>
      </c>
      <c r="N1869" t="s">
        <v>27</v>
      </c>
      <c r="O1869">
        <v>1</v>
      </c>
      <c r="P1869" t="s">
        <v>34</v>
      </c>
      <c r="Q1869">
        <v>194</v>
      </c>
      <c r="R1869">
        <v>6.99</v>
      </c>
      <c r="U1869" t="s">
        <v>35</v>
      </c>
      <c r="V1869">
        <f t="shared" si="29"/>
        <v>0</v>
      </c>
    </row>
    <row r="1870" spans="1:22" hidden="1" x14ac:dyDescent="0.3">
      <c r="A1870" s="1">
        <v>45327</v>
      </c>
      <c r="B1870" s="2">
        <v>0.48163194444444446</v>
      </c>
      <c r="C1870" t="s">
        <v>3962</v>
      </c>
      <c r="D1870" t="s">
        <v>22</v>
      </c>
      <c r="E1870" t="s">
        <v>3963</v>
      </c>
      <c r="F1870" t="s">
        <v>31</v>
      </c>
      <c r="G1870" t="s">
        <v>188</v>
      </c>
      <c r="H1870" t="s">
        <v>404</v>
      </c>
      <c r="L1870" t="s">
        <v>27</v>
      </c>
      <c r="N1870" t="s">
        <v>27</v>
      </c>
      <c r="P1870" t="s">
        <v>27</v>
      </c>
      <c r="U1870" t="s">
        <v>27</v>
      </c>
      <c r="V1870">
        <f t="shared" si="29"/>
        <v>0</v>
      </c>
    </row>
    <row r="1871" spans="1:22" x14ac:dyDescent="0.3">
      <c r="A1871" s="1">
        <v>45600</v>
      </c>
      <c r="B1871" s="2">
        <v>0.84768518518518521</v>
      </c>
      <c r="C1871" t="s">
        <v>3964</v>
      </c>
      <c r="D1871" t="s">
        <v>37</v>
      </c>
      <c r="E1871" t="s">
        <v>3965</v>
      </c>
      <c r="F1871" t="s">
        <v>45</v>
      </c>
      <c r="G1871" t="s">
        <v>132</v>
      </c>
      <c r="H1871" t="s">
        <v>33</v>
      </c>
      <c r="I1871">
        <v>13.6</v>
      </c>
      <c r="J1871">
        <v>41</v>
      </c>
      <c r="K1871">
        <v>0</v>
      </c>
      <c r="L1871" t="s">
        <v>27</v>
      </c>
      <c r="M1871">
        <v>0</v>
      </c>
      <c r="N1871" t="s">
        <v>27</v>
      </c>
      <c r="O1871">
        <v>0</v>
      </c>
      <c r="P1871" t="s">
        <v>27</v>
      </c>
      <c r="Q1871">
        <v>292</v>
      </c>
      <c r="R1871">
        <v>34.24</v>
      </c>
      <c r="S1871">
        <v>4.9000000000000004</v>
      </c>
      <c r="T1871">
        <v>3.9</v>
      </c>
      <c r="U1871" t="s">
        <v>35</v>
      </c>
      <c r="V1871">
        <f t="shared" si="29"/>
        <v>0</v>
      </c>
    </row>
    <row r="1872" spans="1:22" x14ac:dyDescent="0.3">
      <c r="A1872" s="1">
        <v>45495</v>
      </c>
      <c r="B1872" s="2">
        <v>0.91723379629629631</v>
      </c>
      <c r="C1872" t="s">
        <v>3966</v>
      </c>
      <c r="D1872" t="s">
        <v>37</v>
      </c>
      <c r="E1872" t="s">
        <v>3967</v>
      </c>
      <c r="F1872" t="s">
        <v>45</v>
      </c>
      <c r="G1872" t="s">
        <v>879</v>
      </c>
      <c r="H1872" t="s">
        <v>222</v>
      </c>
      <c r="I1872">
        <v>11.8</v>
      </c>
      <c r="J1872">
        <v>30.3</v>
      </c>
      <c r="K1872">
        <v>0</v>
      </c>
      <c r="L1872" t="s">
        <v>27</v>
      </c>
      <c r="M1872">
        <v>0</v>
      </c>
      <c r="N1872" t="s">
        <v>27</v>
      </c>
      <c r="O1872">
        <v>0</v>
      </c>
      <c r="P1872" t="s">
        <v>27</v>
      </c>
      <c r="Q1872">
        <v>185</v>
      </c>
      <c r="R1872">
        <v>27.41</v>
      </c>
      <c r="S1872">
        <v>4.5</v>
      </c>
      <c r="T1872">
        <v>4.5999999999999996</v>
      </c>
      <c r="U1872" t="s">
        <v>98</v>
      </c>
      <c r="V1872">
        <f t="shared" si="29"/>
        <v>0</v>
      </c>
    </row>
    <row r="1873" spans="1:22" hidden="1" x14ac:dyDescent="0.3">
      <c r="A1873" s="1">
        <v>45410</v>
      </c>
      <c r="B1873" s="2">
        <v>0.64640046296296294</v>
      </c>
      <c r="C1873" t="s">
        <v>3968</v>
      </c>
      <c r="D1873" t="s">
        <v>37</v>
      </c>
      <c r="E1873" t="s">
        <v>3969</v>
      </c>
      <c r="F1873" t="s">
        <v>59</v>
      </c>
      <c r="G1873" t="s">
        <v>361</v>
      </c>
      <c r="H1873" t="s">
        <v>52</v>
      </c>
      <c r="I1873">
        <v>10.4</v>
      </c>
      <c r="J1873">
        <v>20.100000000000001</v>
      </c>
      <c r="L1873" t="s">
        <v>27</v>
      </c>
      <c r="N1873" t="s">
        <v>27</v>
      </c>
      <c r="P1873" t="s">
        <v>27</v>
      </c>
      <c r="Q1873">
        <v>282</v>
      </c>
      <c r="R1873">
        <v>2.2599999999999998</v>
      </c>
      <c r="S1873">
        <v>4.7</v>
      </c>
      <c r="T1873">
        <v>4.2</v>
      </c>
      <c r="U1873" t="s">
        <v>35</v>
      </c>
      <c r="V1873">
        <f t="shared" si="29"/>
        <v>0</v>
      </c>
    </row>
    <row r="1874" spans="1:22" hidden="1" x14ac:dyDescent="0.3">
      <c r="A1874" s="1">
        <v>45344</v>
      </c>
      <c r="B1874" s="2">
        <v>0.75495370370370374</v>
      </c>
      <c r="C1874" t="s">
        <v>3970</v>
      </c>
      <c r="D1874" t="s">
        <v>84</v>
      </c>
      <c r="E1874" t="s">
        <v>3971</v>
      </c>
      <c r="F1874" t="s">
        <v>39</v>
      </c>
      <c r="G1874" t="s">
        <v>347</v>
      </c>
      <c r="H1874" t="s">
        <v>51</v>
      </c>
      <c r="I1874">
        <v>4.7</v>
      </c>
      <c r="L1874" t="s">
        <v>27</v>
      </c>
      <c r="M1874">
        <v>1</v>
      </c>
      <c r="N1874" t="s">
        <v>324</v>
      </c>
      <c r="P1874" t="s">
        <v>27</v>
      </c>
      <c r="U1874" t="s">
        <v>27</v>
      </c>
      <c r="V1874">
        <f t="shared" si="29"/>
        <v>1</v>
      </c>
    </row>
    <row r="1875" spans="1:22" hidden="1" x14ac:dyDescent="0.3">
      <c r="A1875" s="1">
        <v>45382</v>
      </c>
      <c r="B1875" s="2">
        <v>0.47298611111111111</v>
      </c>
      <c r="C1875" t="s">
        <v>3972</v>
      </c>
      <c r="D1875" t="s">
        <v>107</v>
      </c>
      <c r="E1875" t="s">
        <v>3973</v>
      </c>
      <c r="F1875" t="s">
        <v>31</v>
      </c>
      <c r="G1875" t="s">
        <v>68</v>
      </c>
      <c r="H1875" t="s">
        <v>55</v>
      </c>
      <c r="I1875">
        <v>12.8</v>
      </c>
      <c r="K1875">
        <v>1</v>
      </c>
      <c r="L1875" t="s">
        <v>477</v>
      </c>
      <c r="N1875" t="s">
        <v>27</v>
      </c>
      <c r="P1875" t="s">
        <v>27</v>
      </c>
      <c r="U1875" t="s">
        <v>27</v>
      </c>
      <c r="V1875">
        <f t="shared" si="29"/>
        <v>1</v>
      </c>
    </row>
    <row r="1876" spans="1:22" hidden="1" x14ac:dyDescent="0.3">
      <c r="A1876" s="1">
        <v>45470</v>
      </c>
      <c r="B1876" s="2">
        <v>0.70248842592592597</v>
      </c>
      <c r="C1876" t="s">
        <v>3974</v>
      </c>
      <c r="D1876" t="s">
        <v>37</v>
      </c>
      <c r="E1876" t="s">
        <v>3975</v>
      </c>
      <c r="F1876" t="s">
        <v>31</v>
      </c>
      <c r="G1876" t="s">
        <v>65</v>
      </c>
      <c r="H1876" t="s">
        <v>189</v>
      </c>
      <c r="I1876">
        <v>14</v>
      </c>
      <c r="J1876">
        <v>15.4</v>
      </c>
      <c r="L1876" t="s">
        <v>27</v>
      </c>
      <c r="N1876" t="s">
        <v>27</v>
      </c>
      <c r="P1876" t="s">
        <v>27</v>
      </c>
      <c r="Q1876">
        <v>424</v>
      </c>
      <c r="R1876">
        <v>47.62</v>
      </c>
      <c r="S1876">
        <v>5</v>
      </c>
      <c r="T1876">
        <v>4.9000000000000004</v>
      </c>
      <c r="U1876" t="s">
        <v>35</v>
      </c>
      <c r="V1876">
        <f t="shared" si="29"/>
        <v>0</v>
      </c>
    </row>
    <row r="1877" spans="1:22" hidden="1" x14ac:dyDescent="0.3">
      <c r="A1877" s="1">
        <v>45407</v>
      </c>
      <c r="B1877" s="2">
        <v>0.51012731481481477</v>
      </c>
      <c r="C1877" t="s">
        <v>3976</v>
      </c>
      <c r="D1877" t="s">
        <v>37</v>
      </c>
      <c r="E1877" t="s">
        <v>3977</v>
      </c>
      <c r="F1877" t="s">
        <v>31</v>
      </c>
      <c r="G1877" t="s">
        <v>125</v>
      </c>
      <c r="H1877" t="s">
        <v>498</v>
      </c>
      <c r="I1877">
        <v>14.6</v>
      </c>
      <c r="J1877">
        <v>22.9</v>
      </c>
      <c r="L1877" t="s">
        <v>27</v>
      </c>
      <c r="N1877" t="s">
        <v>27</v>
      </c>
      <c r="P1877" t="s">
        <v>27</v>
      </c>
      <c r="Q1877">
        <v>83</v>
      </c>
      <c r="R1877">
        <v>24.49</v>
      </c>
      <c r="S1877">
        <v>3.9</v>
      </c>
      <c r="T1877">
        <v>4.5</v>
      </c>
      <c r="U1877" t="s">
        <v>98</v>
      </c>
      <c r="V1877">
        <f t="shared" si="29"/>
        <v>0</v>
      </c>
    </row>
    <row r="1878" spans="1:22" hidden="1" x14ac:dyDescent="0.3">
      <c r="A1878" s="1">
        <v>45477</v>
      </c>
      <c r="B1878" s="2">
        <v>0.76732638888888893</v>
      </c>
      <c r="C1878" t="s">
        <v>3978</v>
      </c>
      <c r="D1878" t="s">
        <v>37</v>
      </c>
      <c r="E1878" t="s">
        <v>3979</v>
      </c>
      <c r="F1878" t="s">
        <v>24</v>
      </c>
      <c r="G1878" t="s">
        <v>94</v>
      </c>
      <c r="H1878" t="s">
        <v>726</v>
      </c>
      <c r="I1878">
        <v>8.1999999999999993</v>
      </c>
      <c r="J1878">
        <v>40.5</v>
      </c>
      <c r="L1878" t="s">
        <v>27</v>
      </c>
      <c r="N1878" t="s">
        <v>27</v>
      </c>
      <c r="P1878" t="s">
        <v>27</v>
      </c>
      <c r="Q1878">
        <v>619</v>
      </c>
      <c r="R1878">
        <v>17.98</v>
      </c>
      <c r="S1878">
        <v>4.7</v>
      </c>
      <c r="T1878">
        <v>4.5</v>
      </c>
      <c r="U1878" t="s">
        <v>138</v>
      </c>
      <c r="V1878">
        <f t="shared" si="29"/>
        <v>0</v>
      </c>
    </row>
    <row r="1879" spans="1:22" hidden="1" x14ac:dyDescent="0.3">
      <c r="A1879" s="1">
        <v>45495</v>
      </c>
      <c r="B1879" s="2">
        <v>0.68943287037037038</v>
      </c>
      <c r="C1879" t="s">
        <v>3980</v>
      </c>
      <c r="D1879" t="s">
        <v>37</v>
      </c>
      <c r="E1879" t="s">
        <v>3981</v>
      </c>
      <c r="F1879" t="s">
        <v>39</v>
      </c>
      <c r="G1879" t="s">
        <v>640</v>
      </c>
      <c r="H1879" t="s">
        <v>194</v>
      </c>
      <c r="I1879">
        <v>10.3</v>
      </c>
      <c r="J1879">
        <v>31.4</v>
      </c>
      <c r="L1879" t="s">
        <v>27</v>
      </c>
      <c r="N1879" t="s">
        <v>27</v>
      </c>
      <c r="P1879" t="s">
        <v>27</v>
      </c>
      <c r="Q1879">
        <v>571</v>
      </c>
      <c r="R1879">
        <v>9.25</v>
      </c>
      <c r="S1879">
        <v>4.5</v>
      </c>
      <c r="T1879">
        <v>4.3</v>
      </c>
      <c r="U1879" t="s">
        <v>75</v>
      </c>
      <c r="V1879">
        <f t="shared" si="29"/>
        <v>0</v>
      </c>
    </row>
    <row r="1880" spans="1:22" hidden="1" x14ac:dyDescent="0.3">
      <c r="A1880" s="1">
        <v>45321</v>
      </c>
      <c r="B1880" s="2">
        <v>0.71636574074074078</v>
      </c>
      <c r="C1880" t="s">
        <v>3982</v>
      </c>
      <c r="D1880" t="s">
        <v>22</v>
      </c>
      <c r="E1880" t="s">
        <v>3983</v>
      </c>
      <c r="F1880" t="s">
        <v>31</v>
      </c>
      <c r="G1880" t="s">
        <v>104</v>
      </c>
      <c r="H1880" t="s">
        <v>164</v>
      </c>
      <c r="L1880" t="s">
        <v>27</v>
      </c>
      <c r="N1880" t="s">
        <v>27</v>
      </c>
      <c r="P1880" t="s">
        <v>27</v>
      </c>
      <c r="U1880" t="s">
        <v>27</v>
      </c>
      <c r="V1880">
        <f t="shared" si="29"/>
        <v>0</v>
      </c>
    </row>
    <row r="1881" spans="1:22" hidden="1" x14ac:dyDescent="0.3">
      <c r="A1881" s="1">
        <v>45440</v>
      </c>
      <c r="B1881" s="2">
        <v>0.63124999999999998</v>
      </c>
      <c r="C1881" t="s">
        <v>3984</v>
      </c>
      <c r="D1881" t="s">
        <v>29</v>
      </c>
      <c r="E1881" t="s">
        <v>3985</v>
      </c>
      <c r="F1881" t="s">
        <v>31</v>
      </c>
      <c r="G1881" t="s">
        <v>461</v>
      </c>
      <c r="H1881" t="s">
        <v>476</v>
      </c>
      <c r="I1881">
        <v>4.9000000000000004</v>
      </c>
      <c r="J1881">
        <v>14.5</v>
      </c>
      <c r="L1881" t="s">
        <v>27</v>
      </c>
      <c r="N1881" t="s">
        <v>27</v>
      </c>
      <c r="O1881">
        <v>1</v>
      </c>
      <c r="P1881" t="s">
        <v>34</v>
      </c>
      <c r="Q1881">
        <v>211</v>
      </c>
      <c r="R1881">
        <v>2.77</v>
      </c>
      <c r="U1881" t="s">
        <v>35</v>
      </c>
      <c r="V1881">
        <f t="shared" si="29"/>
        <v>0</v>
      </c>
    </row>
    <row r="1882" spans="1:22" hidden="1" x14ac:dyDescent="0.3">
      <c r="A1882" s="1">
        <v>45383</v>
      </c>
      <c r="B1882" s="2">
        <v>0.65534722222222219</v>
      </c>
      <c r="C1882" t="s">
        <v>3986</v>
      </c>
      <c r="D1882" t="s">
        <v>29</v>
      </c>
      <c r="E1882" t="s">
        <v>3987</v>
      </c>
      <c r="F1882" t="s">
        <v>39</v>
      </c>
      <c r="G1882" t="s">
        <v>337</v>
      </c>
      <c r="H1882" t="s">
        <v>280</v>
      </c>
      <c r="I1882">
        <v>7.1</v>
      </c>
      <c r="J1882">
        <v>28.2</v>
      </c>
      <c r="L1882" t="s">
        <v>27</v>
      </c>
      <c r="N1882" t="s">
        <v>27</v>
      </c>
      <c r="O1882">
        <v>1</v>
      </c>
      <c r="P1882" t="s">
        <v>34</v>
      </c>
      <c r="Q1882">
        <v>50</v>
      </c>
      <c r="R1882">
        <v>11.54</v>
      </c>
      <c r="U1882" t="s">
        <v>42</v>
      </c>
      <c r="V1882">
        <f t="shared" si="29"/>
        <v>0</v>
      </c>
    </row>
    <row r="1883" spans="1:22" hidden="1" x14ac:dyDescent="0.3">
      <c r="A1883" s="1">
        <v>45327</v>
      </c>
      <c r="B1883" s="2">
        <v>0.39436342592592594</v>
      </c>
      <c r="C1883" t="s">
        <v>3988</v>
      </c>
      <c r="D1883" t="s">
        <v>37</v>
      </c>
      <c r="E1883" t="s">
        <v>3989</v>
      </c>
      <c r="F1883" t="s">
        <v>39</v>
      </c>
      <c r="G1883" t="s">
        <v>136</v>
      </c>
      <c r="H1883" t="s">
        <v>232</v>
      </c>
      <c r="I1883">
        <v>8.1999999999999993</v>
      </c>
      <c r="J1883">
        <v>30.7</v>
      </c>
      <c r="L1883" t="s">
        <v>27</v>
      </c>
      <c r="N1883" t="s">
        <v>27</v>
      </c>
      <c r="P1883" t="s">
        <v>27</v>
      </c>
      <c r="Q1883">
        <v>223</v>
      </c>
      <c r="R1883">
        <v>21.08</v>
      </c>
      <c r="S1883">
        <v>4.0999999999999996</v>
      </c>
      <c r="T1883">
        <v>4.2</v>
      </c>
      <c r="U1883" t="s">
        <v>35</v>
      </c>
      <c r="V1883">
        <f t="shared" si="29"/>
        <v>0</v>
      </c>
    </row>
    <row r="1884" spans="1:22" hidden="1" x14ac:dyDescent="0.3">
      <c r="A1884" s="1">
        <v>45417</v>
      </c>
      <c r="B1884" s="2">
        <v>0.7112384259259259</v>
      </c>
      <c r="C1884" t="s">
        <v>3990</v>
      </c>
      <c r="D1884" t="s">
        <v>37</v>
      </c>
      <c r="E1884" t="s">
        <v>3991</v>
      </c>
      <c r="F1884" t="s">
        <v>59</v>
      </c>
      <c r="G1884" t="s">
        <v>79</v>
      </c>
      <c r="H1884" t="s">
        <v>118</v>
      </c>
      <c r="I1884">
        <v>4.7</v>
      </c>
      <c r="J1884">
        <v>22.4</v>
      </c>
      <c r="L1884" t="s">
        <v>27</v>
      </c>
      <c r="N1884" t="s">
        <v>27</v>
      </c>
      <c r="P1884" t="s">
        <v>27</v>
      </c>
      <c r="Q1884">
        <v>1306</v>
      </c>
      <c r="R1884">
        <v>36.71</v>
      </c>
      <c r="S1884">
        <v>3</v>
      </c>
      <c r="T1884">
        <v>4.2</v>
      </c>
      <c r="U1884" t="s">
        <v>35</v>
      </c>
      <c r="V1884">
        <f t="shared" si="29"/>
        <v>0</v>
      </c>
    </row>
    <row r="1885" spans="1:22" hidden="1" x14ac:dyDescent="0.3">
      <c r="A1885" s="1">
        <v>45508</v>
      </c>
      <c r="B1885" s="2">
        <v>0.68748842592592596</v>
      </c>
      <c r="C1885" t="s">
        <v>3992</v>
      </c>
      <c r="D1885" t="s">
        <v>37</v>
      </c>
      <c r="E1885" t="s">
        <v>3993</v>
      </c>
      <c r="F1885" t="s">
        <v>59</v>
      </c>
      <c r="G1885" t="s">
        <v>110</v>
      </c>
      <c r="H1885" t="s">
        <v>55</v>
      </c>
      <c r="I1885">
        <v>5.8</v>
      </c>
      <c r="J1885">
        <v>22.8</v>
      </c>
      <c r="L1885" t="s">
        <v>27</v>
      </c>
      <c r="N1885" t="s">
        <v>27</v>
      </c>
      <c r="P1885" t="s">
        <v>27</v>
      </c>
      <c r="Q1885">
        <v>3659</v>
      </c>
      <c r="R1885">
        <v>21.27</v>
      </c>
      <c r="S1885">
        <v>4.2</v>
      </c>
      <c r="T1885">
        <v>4.0999999999999996</v>
      </c>
      <c r="U1885" t="s">
        <v>98</v>
      </c>
      <c r="V1885">
        <f t="shared" si="29"/>
        <v>0</v>
      </c>
    </row>
    <row r="1886" spans="1:22" hidden="1" x14ac:dyDescent="0.3">
      <c r="A1886" s="1">
        <v>45372</v>
      </c>
      <c r="B1886" s="2">
        <v>0.89210648148148153</v>
      </c>
      <c r="C1886" t="s">
        <v>3994</v>
      </c>
      <c r="D1886" t="s">
        <v>84</v>
      </c>
      <c r="E1886" t="s">
        <v>3995</v>
      </c>
      <c r="F1886" t="s">
        <v>31</v>
      </c>
      <c r="G1886" t="s">
        <v>201</v>
      </c>
      <c r="H1886" t="s">
        <v>603</v>
      </c>
      <c r="I1886">
        <v>6.6</v>
      </c>
      <c r="L1886" t="s">
        <v>27</v>
      </c>
      <c r="M1886">
        <v>1</v>
      </c>
      <c r="N1886" t="s">
        <v>324</v>
      </c>
      <c r="P1886" t="s">
        <v>27</v>
      </c>
      <c r="U1886" t="s">
        <v>27</v>
      </c>
      <c r="V1886">
        <f t="shared" si="29"/>
        <v>1</v>
      </c>
    </row>
    <row r="1887" spans="1:22" x14ac:dyDescent="0.3">
      <c r="A1887" s="1">
        <v>45483</v>
      </c>
      <c r="B1887" s="2">
        <v>0.46535879629629628</v>
      </c>
      <c r="C1887" t="s">
        <v>3996</v>
      </c>
      <c r="D1887" t="s">
        <v>84</v>
      </c>
      <c r="E1887" t="s">
        <v>3997</v>
      </c>
      <c r="F1887" t="s">
        <v>45</v>
      </c>
      <c r="G1887" t="s">
        <v>122</v>
      </c>
      <c r="H1887" t="s">
        <v>125</v>
      </c>
      <c r="I1887">
        <v>10.6</v>
      </c>
      <c r="J1887">
        <v>0</v>
      </c>
      <c r="K1887">
        <v>0</v>
      </c>
      <c r="L1887" t="s">
        <v>27</v>
      </c>
      <c r="M1887">
        <v>1</v>
      </c>
      <c r="N1887" t="s">
        <v>324</v>
      </c>
      <c r="O1887">
        <v>0</v>
      </c>
      <c r="P1887" t="s">
        <v>27</v>
      </c>
      <c r="Q1887">
        <v>0</v>
      </c>
      <c r="R1887">
        <v>0</v>
      </c>
      <c r="S1887">
        <v>0</v>
      </c>
      <c r="T1887">
        <v>0</v>
      </c>
      <c r="U1887" t="s">
        <v>27</v>
      </c>
      <c r="V1887">
        <f t="shared" si="29"/>
        <v>1</v>
      </c>
    </row>
    <row r="1888" spans="1:22" hidden="1" x14ac:dyDescent="0.3">
      <c r="A1888" s="1">
        <v>45604</v>
      </c>
      <c r="B1888" s="2">
        <v>0.16930555555555554</v>
      </c>
      <c r="C1888" t="s">
        <v>3998</v>
      </c>
      <c r="D1888" t="s">
        <v>84</v>
      </c>
      <c r="E1888" t="s">
        <v>3999</v>
      </c>
      <c r="F1888" t="s">
        <v>31</v>
      </c>
      <c r="G1888" t="s">
        <v>327</v>
      </c>
      <c r="H1888" t="s">
        <v>236</v>
      </c>
      <c r="I1888">
        <v>6.7</v>
      </c>
      <c r="L1888" t="s">
        <v>27</v>
      </c>
      <c r="M1888">
        <v>1</v>
      </c>
      <c r="N1888" t="s">
        <v>156</v>
      </c>
      <c r="P1888" t="s">
        <v>27</v>
      </c>
      <c r="U1888" t="s">
        <v>27</v>
      </c>
      <c r="V1888">
        <f t="shared" si="29"/>
        <v>1</v>
      </c>
    </row>
    <row r="1889" spans="1:22" hidden="1" x14ac:dyDescent="0.3">
      <c r="A1889" s="1">
        <v>45412</v>
      </c>
      <c r="B1889" s="2">
        <v>0.49210648148148151</v>
      </c>
      <c r="C1889" t="s">
        <v>4000</v>
      </c>
      <c r="D1889" t="s">
        <v>37</v>
      </c>
      <c r="E1889" t="s">
        <v>4001</v>
      </c>
      <c r="F1889" t="s">
        <v>24</v>
      </c>
      <c r="G1889" t="s">
        <v>184</v>
      </c>
      <c r="H1889" t="s">
        <v>26</v>
      </c>
      <c r="I1889">
        <v>10.4</v>
      </c>
      <c r="J1889">
        <v>36.799999999999997</v>
      </c>
      <c r="L1889" t="s">
        <v>27</v>
      </c>
      <c r="N1889" t="s">
        <v>27</v>
      </c>
      <c r="P1889" t="s">
        <v>27</v>
      </c>
      <c r="Q1889">
        <v>593</v>
      </c>
      <c r="R1889">
        <v>48.83</v>
      </c>
      <c r="S1889">
        <v>4.3</v>
      </c>
      <c r="T1889">
        <v>4.3</v>
      </c>
      <c r="U1889" t="s">
        <v>35</v>
      </c>
      <c r="V1889">
        <f t="shared" si="29"/>
        <v>0</v>
      </c>
    </row>
    <row r="1890" spans="1:22" x14ac:dyDescent="0.3">
      <c r="A1890" s="1">
        <v>45502</v>
      </c>
      <c r="B1890" s="2">
        <v>0.67192129629629627</v>
      </c>
      <c r="C1890" t="s">
        <v>4002</v>
      </c>
      <c r="D1890" t="s">
        <v>37</v>
      </c>
      <c r="E1890" t="s">
        <v>4003</v>
      </c>
      <c r="F1890" t="s">
        <v>45</v>
      </c>
      <c r="G1890" t="s">
        <v>25</v>
      </c>
      <c r="H1890" t="s">
        <v>623</v>
      </c>
      <c r="I1890">
        <v>13.1</v>
      </c>
      <c r="J1890">
        <v>24</v>
      </c>
      <c r="K1890">
        <v>0</v>
      </c>
      <c r="L1890" t="s">
        <v>27</v>
      </c>
      <c r="M1890">
        <v>0</v>
      </c>
      <c r="N1890" t="s">
        <v>27</v>
      </c>
      <c r="O1890">
        <v>0</v>
      </c>
      <c r="P1890" t="s">
        <v>27</v>
      </c>
      <c r="Q1890">
        <v>996</v>
      </c>
      <c r="R1890">
        <v>11.96</v>
      </c>
      <c r="S1890">
        <v>4.7</v>
      </c>
      <c r="T1890">
        <v>4.7</v>
      </c>
      <c r="U1890" t="s">
        <v>75</v>
      </c>
      <c r="V1890">
        <f t="shared" si="29"/>
        <v>0</v>
      </c>
    </row>
    <row r="1891" spans="1:22" hidden="1" x14ac:dyDescent="0.3">
      <c r="A1891" s="1">
        <v>45623</v>
      </c>
      <c r="B1891" s="2">
        <v>0.27990740740740738</v>
      </c>
      <c r="C1891" t="s">
        <v>4004</v>
      </c>
      <c r="D1891" t="s">
        <v>37</v>
      </c>
      <c r="E1891" t="s">
        <v>4005</v>
      </c>
      <c r="F1891" t="s">
        <v>135</v>
      </c>
      <c r="G1891" t="s">
        <v>277</v>
      </c>
      <c r="H1891" t="s">
        <v>641</v>
      </c>
      <c r="I1891">
        <v>8.6</v>
      </c>
      <c r="J1891">
        <v>34.200000000000003</v>
      </c>
      <c r="L1891" t="s">
        <v>27</v>
      </c>
      <c r="N1891" t="s">
        <v>27</v>
      </c>
      <c r="P1891" t="s">
        <v>27</v>
      </c>
      <c r="Q1891">
        <v>475</v>
      </c>
      <c r="R1891">
        <v>15.8</v>
      </c>
      <c r="S1891">
        <v>4.2</v>
      </c>
      <c r="T1891">
        <v>4.5999999999999996</v>
      </c>
      <c r="U1891" t="s">
        <v>75</v>
      </c>
      <c r="V1891">
        <f t="shared" si="29"/>
        <v>0</v>
      </c>
    </row>
    <row r="1892" spans="1:22" hidden="1" x14ac:dyDescent="0.3">
      <c r="A1892" s="1">
        <v>45552</v>
      </c>
      <c r="B1892" s="2">
        <v>0.73733796296296295</v>
      </c>
      <c r="C1892" t="s">
        <v>4006</v>
      </c>
      <c r="D1892" t="s">
        <v>22</v>
      </c>
      <c r="E1892" t="s">
        <v>4007</v>
      </c>
      <c r="F1892" t="s">
        <v>39</v>
      </c>
      <c r="G1892" t="s">
        <v>378</v>
      </c>
      <c r="H1892" t="s">
        <v>577</v>
      </c>
      <c r="L1892" t="s">
        <v>27</v>
      </c>
      <c r="N1892" t="s">
        <v>27</v>
      </c>
      <c r="P1892" t="s">
        <v>27</v>
      </c>
      <c r="U1892" t="s">
        <v>27</v>
      </c>
      <c r="V1892">
        <f t="shared" si="29"/>
        <v>0</v>
      </c>
    </row>
    <row r="1893" spans="1:22" hidden="1" x14ac:dyDescent="0.3">
      <c r="A1893" s="1">
        <v>45361</v>
      </c>
      <c r="B1893" s="2">
        <v>0.62813657407407408</v>
      </c>
      <c r="C1893" t="s">
        <v>4008</v>
      </c>
      <c r="D1893" t="s">
        <v>37</v>
      </c>
      <c r="E1893" t="s">
        <v>4009</v>
      </c>
      <c r="F1893" t="s">
        <v>59</v>
      </c>
      <c r="G1893" t="s">
        <v>577</v>
      </c>
      <c r="H1893" t="s">
        <v>787</v>
      </c>
      <c r="I1893">
        <v>12.7</v>
      </c>
      <c r="J1893">
        <v>32.1</v>
      </c>
      <c r="L1893" t="s">
        <v>27</v>
      </c>
      <c r="N1893" t="s">
        <v>27</v>
      </c>
      <c r="P1893" t="s">
        <v>27</v>
      </c>
      <c r="Q1893">
        <v>1086</v>
      </c>
      <c r="R1893">
        <v>12.7</v>
      </c>
      <c r="S1893">
        <v>4.5</v>
      </c>
      <c r="T1893">
        <v>4.2</v>
      </c>
      <c r="U1893" t="s">
        <v>35</v>
      </c>
      <c r="V1893">
        <f t="shared" si="29"/>
        <v>0</v>
      </c>
    </row>
    <row r="1894" spans="1:22" x14ac:dyDescent="0.3">
      <c r="A1894" s="1">
        <v>45356</v>
      </c>
      <c r="B1894" s="2">
        <v>0.32309027777777777</v>
      </c>
      <c r="C1894" t="s">
        <v>4010</v>
      </c>
      <c r="D1894" t="s">
        <v>84</v>
      </c>
      <c r="E1894" t="s">
        <v>4011</v>
      </c>
      <c r="F1894" t="s">
        <v>50</v>
      </c>
      <c r="G1894" t="s">
        <v>40</v>
      </c>
      <c r="H1894" t="s">
        <v>680</v>
      </c>
      <c r="I1894">
        <v>10.3</v>
      </c>
      <c r="J1894">
        <v>0</v>
      </c>
      <c r="K1894">
        <v>0</v>
      </c>
      <c r="L1894" t="s">
        <v>27</v>
      </c>
      <c r="M1894">
        <v>1</v>
      </c>
      <c r="N1894" t="s">
        <v>88</v>
      </c>
      <c r="O1894">
        <v>0</v>
      </c>
      <c r="P1894" t="s">
        <v>27</v>
      </c>
      <c r="Q1894">
        <v>0</v>
      </c>
      <c r="R1894">
        <v>0</v>
      </c>
      <c r="S1894">
        <v>0</v>
      </c>
      <c r="T1894">
        <v>0</v>
      </c>
      <c r="U1894" t="s">
        <v>27</v>
      </c>
      <c r="V1894">
        <f t="shared" si="29"/>
        <v>1</v>
      </c>
    </row>
    <row r="1895" spans="1:22" hidden="1" x14ac:dyDescent="0.3">
      <c r="A1895" s="1">
        <v>45598</v>
      </c>
      <c r="B1895" s="2">
        <v>0.44820601851851855</v>
      </c>
      <c r="C1895" t="s">
        <v>4012</v>
      </c>
      <c r="D1895" t="s">
        <v>37</v>
      </c>
      <c r="E1895" t="s">
        <v>4013</v>
      </c>
      <c r="F1895" t="s">
        <v>39</v>
      </c>
      <c r="G1895" t="s">
        <v>949</v>
      </c>
      <c r="H1895" t="s">
        <v>145</v>
      </c>
      <c r="I1895">
        <v>14.6</v>
      </c>
      <c r="J1895">
        <v>29.6</v>
      </c>
      <c r="L1895" t="s">
        <v>27</v>
      </c>
      <c r="N1895" t="s">
        <v>27</v>
      </c>
      <c r="P1895" t="s">
        <v>27</v>
      </c>
      <c r="Q1895">
        <v>294</v>
      </c>
      <c r="R1895">
        <v>44.22</v>
      </c>
      <c r="S1895">
        <v>3.6</v>
      </c>
      <c r="T1895">
        <v>5</v>
      </c>
      <c r="U1895" t="s">
        <v>75</v>
      </c>
      <c r="V1895">
        <f t="shared" si="29"/>
        <v>0</v>
      </c>
    </row>
    <row r="1896" spans="1:22" hidden="1" x14ac:dyDescent="0.3">
      <c r="A1896" s="1">
        <v>45476</v>
      </c>
      <c r="B1896" s="2">
        <v>0.82379629629629625</v>
      </c>
      <c r="C1896" t="s">
        <v>4014</v>
      </c>
      <c r="D1896" t="s">
        <v>37</v>
      </c>
      <c r="E1896" t="s">
        <v>4015</v>
      </c>
      <c r="F1896" t="s">
        <v>39</v>
      </c>
      <c r="G1896" t="s">
        <v>868</v>
      </c>
      <c r="H1896" t="s">
        <v>129</v>
      </c>
      <c r="I1896">
        <v>13.8</v>
      </c>
      <c r="J1896">
        <v>26.8</v>
      </c>
      <c r="L1896" t="s">
        <v>27</v>
      </c>
      <c r="N1896" t="s">
        <v>27</v>
      </c>
      <c r="P1896" t="s">
        <v>27</v>
      </c>
      <c r="Q1896">
        <v>806</v>
      </c>
      <c r="R1896">
        <v>43.75</v>
      </c>
      <c r="S1896">
        <v>4.5</v>
      </c>
      <c r="T1896">
        <v>4.8</v>
      </c>
      <c r="U1896" t="s">
        <v>75</v>
      </c>
      <c r="V1896">
        <f t="shared" si="29"/>
        <v>0</v>
      </c>
    </row>
    <row r="1897" spans="1:22" hidden="1" x14ac:dyDescent="0.3">
      <c r="A1897" s="1">
        <v>45507</v>
      </c>
      <c r="B1897" s="2">
        <v>0.32343749999999999</v>
      </c>
      <c r="C1897" t="s">
        <v>4016</v>
      </c>
      <c r="D1897" t="s">
        <v>84</v>
      </c>
      <c r="E1897" t="s">
        <v>4017</v>
      </c>
      <c r="F1897" t="s">
        <v>39</v>
      </c>
      <c r="G1897" t="s">
        <v>222</v>
      </c>
      <c r="H1897" t="s">
        <v>78</v>
      </c>
      <c r="I1897">
        <v>6.2</v>
      </c>
      <c r="L1897" t="s">
        <v>27</v>
      </c>
      <c r="M1897">
        <v>1</v>
      </c>
      <c r="N1897" t="s">
        <v>88</v>
      </c>
      <c r="P1897" t="s">
        <v>27</v>
      </c>
      <c r="U1897" t="s">
        <v>27</v>
      </c>
      <c r="V1897">
        <f t="shared" si="29"/>
        <v>1</v>
      </c>
    </row>
    <row r="1898" spans="1:22" x14ac:dyDescent="0.3">
      <c r="A1898" s="1">
        <v>45623</v>
      </c>
      <c r="B1898" s="2">
        <v>0.21879629629629629</v>
      </c>
      <c r="C1898" t="s">
        <v>4018</v>
      </c>
      <c r="D1898" t="s">
        <v>107</v>
      </c>
      <c r="E1898" t="s">
        <v>4019</v>
      </c>
      <c r="F1898" t="s">
        <v>50</v>
      </c>
      <c r="G1898" t="s">
        <v>307</v>
      </c>
      <c r="H1898" t="s">
        <v>429</v>
      </c>
      <c r="I1898">
        <v>14.3</v>
      </c>
      <c r="J1898">
        <v>0</v>
      </c>
      <c r="K1898">
        <v>1</v>
      </c>
      <c r="L1898" t="s">
        <v>111</v>
      </c>
      <c r="M1898">
        <v>0</v>
      </c>
      <c r="N1898" t="s">
        <v>27</v>
      </c>
      <c r="O1898">
        <v>0</v>
      </c>
      <c r="P1898" t="s">
        <v>27</v>
      </c>
      <c r="Q1898">
        <v>0</v>
      </c>
      <c r="R1898">
        <v>0</v>
      </c>
      <c r="S1898">
        <v>0</v>
      </c>
      <c r="T1898">
        <v>0</v>
      </c>
      <c r="U1898" t="s">
        <v>27</v>
      </c>
      <c r="V1898">
        <f t="shared" si="29"/>
        <v>1</v>
      </c>
    </row>
    <row r="1899" spans="1:22" hidden="1" x14ac:dyDescent="0.3">
      <c r="A1899" s="1">
        <v>45609</v>
      </c>
      <c r="B1899" s="2">
        <v>0.3187962962962963</v>
      </c>
      <c r="C1899" t="s">
        <v>4020</v>
      </c>
      <c r="D1899" t="s">
        <v>84</v>
      </c>
      <c r="E1899" t="s">
        <v>4021</v>
      </c>
      <c r="F1899" t="s">
        <v>39</v>
      </c>
      <c r="G1899" t="s">
        <v>370</v>
      </c>
      <c r="H1899" t="s">
        <v>222</v>
      </c>
      <c r="I1899">
        <v>10.7</v>
      </c>
      <c r="L1899" t="s">
        <v>27</v>
      </c>
      <c r="M1899">
        <v>1</v>
      </c>
      <c r="N1899" t="s">
        <v>324</v>
      </c>
      <c r="P1899" t="s">
        <v>27</v>
      </c>
      <c r="U1899" t="s">
        <v>27</v>
      </c>
      <c r="V1899">
        <f t="shared" si="29"/>
        <v>1</v>
      </c>
    </row>
    <row r="1900" spans="1:22" x14ac:dyDescent="0.3">
      <c r="A1900" s="1">
        <v>45557</v>
      </c>
      <c r="B1900" s="2">
        <v>0.60273148148148148</v>
      </c>
      <c r="C1900" t="s">
        <v>4022</v>
      </c>
      <c r="D1900" t="s">
        <v>37</v>
      </c>
      <c r="E1900" t="s">
        <v>4023</v>
      </c>
      <c r="F1900" t="s">
        <v>50</v>
      </c>
      <c r="G1900" t="s">
        <v>173</v>
      </c>
      <c r="H1900" t="s">
        <v>121</v>
      </c>
      <c r="I1900">
        <v>2.7</v>
      </c>
      <c r="J1900">
        <v>30.2</v>
      </c>
      <c r="K1900">
        <v>0</v>
      </c>
      <c r="L1900" t="s">
        <v>27</v>
      </c>
      <c r="M1900">
        <v>0</v>
      </c>
      <c r="N1900" t="s">
        <v>27</v>
      </c>
      <c r="O1900">
        <v>0</v>
      </c>
      <c r="P1900" t="s">
        <v>27</v>
      </c>
      <c r="Q1900">
        <v>349</v>
      </c>
      <c r="R1900">
        <v>22.82</v>
      </c>
      <c r="S1900">
        <v>3.9</v>
      </c>
      <c r="T1900">
        <v>4.8</v>
      </c>
      <c r="U1900" t="s">
        <v>35</v>
      </c>
      <c r="V1900">
        <f t="shared" si="29"/>
        <v>0</v>
      </c>
    </row>
    <row r="1901" spans="1:22" hidden="1" x14ac:dyDescent="0.3">
      <c r="A1901" s="1">
        <v>45446</v>
      </c>
      <c r="B1901" s="2">
        <v>0.56671296296296292</v>
      </c>
      <c r="C1901" t="s">
        <v>4024</v>
      </c>
      <c r="D1901" t="s">
        <v>84</v>
      </c>
      <c r="E1901" t="s">
        <v>4025</v>
      </c>
      <c r="F1901" t="s">
        <v>39</v>
      </c>
      <c r="G1901" t="s">
        <v>879</v>
      </c>
      <c r="H1901" t="s">
        <v>129</v>
      </c>
      <c r="I1901">
        <v>10.1</v>
      </c>
      <c r="L1901" t="s">
        <v>27</v>
      </c>
      <c r="M1901">
        <v>1</v>
      </c>
      <c r="N1901" t="s">
        <v>105</v>
      </c>
      <c r="P1901" t="s">
        <v>27</v>
      </c>
      <c r="U1901" t="s">
        <v>27</v>
      </c>
      <c r="V1901">
        <f t="shared" si="29"/>
        <v>1</v>
      </c>
    </row>
    <row r="1902" spans="1:22" hidden="1" x14ac:dyDescent="0.3">
      <c r="A1902" s="1">
        <v>45340</v>
      </c>
      <c r="B1902" s="2">
        <v>0.61843749999999997</v>
      </c>
      <c r="C1902" t="s">
        <v>4026</v>
      </c>
      <c r="D1902" t="s">
        <v>37</v>
      </c>
      <c r="E1902" t="s">
        <v>4027</v>
      </c>
      <c r="F1902" t="s">
        <v>31</v>
      </c>
      <c r="G1902" t="s">
        <v>97</v>
      </c>
      <c r="H1902" t="s">
        <v>232</v>
      </c>
      <c r="I1902">
        <v>4.4000000000000004</v>
      </c>
      <c r="J1902">
        <v>29.6</v>
      </c>
      <c r="L1902" t="s">
        <v>27</v>
      </c>
      <c r="N1902" t="s">
        <v>27</v>
      </c>
      <c r="P1902" t="s">
        <v>27</v>
      </c>
      <c r="Q1902">
        <v>881</v>
      </c>
      <c r="R1902">
        <v>10.130000000000001</v>
      </c>
      <c r="S1902">
        <v>4.2</v>
      </c>
      <c r="T1902">
        <v>4.5999999999999996</v>
      </c>
      <c r="U1902" t="s">
        <v>75</v>
      </c>
      <c r="V1902">
        <f t="shared" si="29"/>
        <v>0</v>
      </c>
    </row>
    <row r="1903" spans="1:22" hidden="1" x14ac:dyDescent="0.3">
      <c r="A1903" s="1">
        <v>45335</v>
      </c>
      <c r="B1903" s="2">
        <v>0.48449074074074072</v>
      </c>
      <c r="C1903" t="s">
        <v>4028</v>
      </c>
      <c r="D1903" t="s">
        <v>37</v>
      </c>
      <c r="E1903" t="s">
        <v>4029</v>
      </c>
      <c r="F1903" t="s">
        <v>59</v>
      </c>
      <c r="G1903" t="s">
        <v>640</v>
      </c>
      <c r="H1903" t="s">
        <v>181</v>
      </c>
      <c r="I1903">
        <v>10.3</v>
      </c>
      <c r="J1903">
        <v>22.4</v>
      </c>
      <c r="L1903" t="s">
        <v>27</v>
      </c>
      <c r="N1903" t="s">
        <v>27</v>
      </c>
      <c r="P1903" t="s">
        <v>27</v>
      </c>
      <c r="Q1903">
        <v>483</v>
      </c>
      <c r="R1903">
        <v>36.54</v>
      </c>
      <c r="S1903">
        <v>4.2</v>
      </c>
      <c r="T1903">
        <v>4.5</v>
      </c>
      <c r="U1903" t="s">
        <v>35</v>
      </c>
      <c r="V1903">
        <f t="shared" si="29"/>
        <v>0</v>
      </c>
    </row>
    <row r="1904" spans="1:22" hidden="1" x14ac:dyDescent="0.3">
      <c r="A1904" s="1">
        <v>45436</v>
      </c>
      <c r="B1904" s="2">
        <v>0.53027777777777774</v>
      </c>
      <c r="C1904" t="s">
        <v>4030</v>
      </c>
      <c r="D1904" t="s">
        <v>37</v>
      </c>
      <c r="E1904" t="s">
        <v>4031</v>
      </c>
      <c r="F1904" t="s">
        <v>39</v>
      </c>
      <c r="G1904" t="s">
        <v>60</v>
      </c>
      <c r="H1904" t="s">
        <v>790</v>
      </c>
      <c r="I1904">
        <v>14.2</v>
      </c>
      <c r="J1904">
        <v>24.5</v>
      </c>
      <c r="L1904" t="s">
        <v>27</v>
      </c>
      <c r="N1904" t="s">
        <v>27</v>
      </c>
      <c r="P1904" t="s">
        <v>27</v>
      </c>
      <c r="Q1904">
        <v>359</v>
      </c>
      <c r="R1904">
        <v>11.33</v>
      </c>
      <c r="S1904">
        <v>4.5999999999999996</v>
      </c>
      <c r="T1904">
        <v>4.9000000000000004</v>
      </c>
      <c r="U1904" t="s">
        <v>138</v>
      </c>
      <c r="V1904">
        <f t="shared" si="29"/>
        <v>0</v>
      </c>
    </row>
    <row r="1905" spans="1:22" hidden="1" x14ac:dyDescent="0.3">
      <c r="A1905" s="1">
        <v>45345</v>
      </c>
      <c r="B1905" s="2">
        <v>0.95319444444444446</v>
      </c>
      <c r="C1905" t="s">
        <v>4032</v>
      </c>
      <c r="D1905" t="s">
        <v>107</v>
      </c>
      <c r="E1905" t="s">
        <v>4033</v>
      </c>
      <c r="F1905" t="s">
        <v>135</v>
      </c>
      <c r="G1905" t="s">
        <v>417</v>
      </c>
      <c r="H1905" t="s">
        <v>310</v>
      </c>
      <c r="I1905">
        <v>12.9</v>
      </c>
      <c r="K1905">
        <v>1</v>
      </c>
      <c r="L1905" t="s">
        <v>211</v>
      </c>
      <c r="N1905" t="s">
        <v>27</v>
      </c>
      <c r="P1905" t="s">
        <v>27</v>
      </c>
      <c r="U1905" t="s">
        <v>27</v>
      </c>
      <c r="V1905">
        <f t="shared" si="29"/>
        <v>1</v>
      </c>
    </row>
    <row r="1906" spans="1:22" hidden="1" x14ac:dyDescent="0.3">
      <c r="A1906" s="1">
        <v>45390</v>
      </c>
      <c r="B1906" s="2">
        <v>0.8649768518518518</v>
      </c>
      <c r="C1906" t="s">
        <v>4034</v>
      </c>
      <c r="D1906" t="s">
        <v>37</v>
      </c>
      <c r="E1906" t="s">
        <v>4035</v>
      </c>
      <c r="F1906" t="s">
        <v>31</v>
      </c>
      <c r="G1906" t="s">
        <v>163</v>
      </c>
      <c r="H1906" t="s">
        <v>399</v>
      </c>
      <c r="I1906">
        <v>10.9</v>
      </c>
      <c r="J1906">
        <v>17.899999999999999</v>
      </c>
      <c r="L1906" t="s">
        <v>27</v>
      </c>
      <c r="N1906" t="s">
        <v>27</v>
      </c>
      <c r="P1906" t="s">
        <v>27</v>
      </c>
      <c r="Q1906">
        <v>641</v>
      </c>
      <c r="R1906">
        <v>31.32</v>
      </c>
      <c r="S1906">
        <v>3.2</v>
      </c>
      <c r="T1906">
        <v>4.9000000000000004</v>
      </c>
      <c r="U1906" t="s">
        <v>138</v>
      </c>
      <c r="V1906">
        <f t="shared" si="29"/>
        <v>0</v>
      </c>
    </row>
    <row r="1907" spans="1:22" x14ac:dyDescent="0.3">
      <c r="A1907" s="1">
        <v>45359</v>
      </c>
      <c r="B1907" s="2">
        <v>0.42881944444444442</v>
      </c>
      <c r="C1907" t="s">
        <v>4036</v>
      </c>
      <c r="D1907" t="s">
        <v>22</v>
      </c>
      <c r="E1907" t="s">
        <v>4037</v>
      </c>
      <c r="F1907" t="s">
        <v>45</v>
      </c>
      <c r="G1907" t="s">
        <v>922</v>
      </c>
      <c r="H1907" t="s">
        <v>603</v>
      </c>
      <c r="I1907">
        <v>0</v>
      </c>
      <c r="J1907">
        <v>0</v>
      </c>
      <c r="K1907">
        <v>0</v>
      </c>
      <c r="L1907" t="s">
        <v>27</v>
      </c>
      <c r="M1907">
        <v>0</v>
      </c>
      <c r="N1907" t="s">
        <v>27</v>
      </c>
      <c r="O1907">
        <v>0</v>
      </c>
      <c r="P1907" t="s">
        <v>27</v>
      </c>
      <c r="Q1907">
        <v>0</v>
      </c>
      <c r="R1907">
        <v>0</v>
      </c>
      <c r="S1907">
        <v>0</v>
      </c>
      <c r="T1907">
        <v>0</v>
      </c>
      <c r="U1907" t="s">
        <v>27</v>
      </c>
      <c r="V1907">
        <f t="shared" si="29"/>
        <v>0</v>
      </c>
    </row>
    <row r="1908" spans="1:22" hidden="1" x14ac:dyDescent="0.3">
      <c r="A1908" s="1">
        <v>45415</v>
      </c>
      <c r="B1908" s="2">
        <v>0.61636574074074069</v>
      </c>
      <c r="C1908" t="s">
        <v>4038</v>
      </c>
      <c r="D1908" t="s">
        <v>107</v>
      </c>
      <c r="E1908" t="s">
        <v>4039</v>
      </c>
      <c r="F1908" t="s">
        <v>31</v>
      </c>
      <c r="G1908" t="s">
        <v>353</v>
      </c>
      <c r="H1908" t="s">
        <v>235</v>
      </c>
      <c r="I1908">
        <v>19.100000000000001</v>
      </c>
      <c r="K1908">
        <v>1</v>
      </c>
      <c r="L1908" t="s">
        <v>111</v>
      </c>
      <c r="N1908" t="s">
        <v>27</v>
      </c>
      <c r="P1908" t="s">
        <v>27</v>
      </c>
      <c r="U1908" t="s">
        <v>27</v>
      </c>
      <c r="V1908">
        <f t="shared" si="29"/>
        <v>1</v>
      </c>
    </row>
    <row r="1909" spans="1:22" hidden="1" x14ac:dyDescent="0.3">
      <c r="A1909" s="1">
        <v>45539</v>
      </c>
      <c r="B1909" s="2">
        <v>0.82519675925925928</v>
      </c>
      <c r="C1909" t="s">
        <v>4040</v>
      </c>
      <c r="D1909" t="s">
        <v>37</v>
      </c>
      <c r="E1909" t="s">
        <v>4041</v>
      </c>
      <c r="F1909" t="s">
        <v>59</v>
      </c>
      <c r="G1909" t="s">
        <v>242</v>
      </c>
      <c r="H1909" t="s">
        <v>78</v>
      </c>
      <c r="I1909">
        <v>4.9000000000000004</v>
      </c>
      <c r="J1909">
        <v>27.9</v>
      </c>
      <c r="L1909" t="s">
        <v>27</v>
      </c>
      <c r="N1909" t="s">
        <v>27</v>
      </c>
      <c r="P1909" t="s">
        <v>27</v>
      </c>
      <c r="Q1909">
        <v>213</v>
      </c>
      <c r="R1909">
        <v>40.98</v>
      </c>
      <c r="S1909">
        <v>4.5</v>
      </c>
      <c r="T1909">
        <v>4.2</v>
      </c>
      <c r="U1909" t="s">
        <v>35</v>
      </c>
      <c r="V1909">
        <f t="shared" si="29"/>
        <v>0</v>
      </c>
    </row>
    <row r="1910" spans="1:22" hidden="1" x14ac:dyDescent="0.3">
      <c r="A1910" s="1">
        <v>45427</v>
      </c>
      <c r="B1910" s="2">
        <v>0.89976851851851847</v>
      </c>
      <c r="C1910" t="s">
        <v>4042</v>
      </c>
      <c r="D1910" t="s">
        <v>84</v>
      </c>
      <c r="E1910" t="s">
        <v>4043</v>
      </c>
      <c r="F1910" t="s">
        <v>39</v>
      </c>
      <c r="G1910" t="s">
        <v>170</v>
      </c>
      <c r="H1910" t="s">
        <v>32</v>
      </c>
      <c r="I1910">
        <v>4.8</v>
      </c>
      <c r="L1910" t="s">
        <v>27</v>
      </c>
      <c r="M1910">
        <v>1</v>
      </c>
      <c r="N1910" t="s">
        <v>88</v>
      </c>
      <c r="P1910" t="s">
        <v>27</v>
      </c>
      <c r="U1910" t="s">
        <v>27</v>
      </c>
      <c r="V1910">
        <f t="shared" si="29"/>
        <v>1</v>
      </c>
    </row>
    <row r="1911" spans="1:22" hidden="1" x14ac:dyDescent="0.3">
      <c r="A1911" s="1">
        <v>45614</v>
      </c>
      <c r="B1911" s="2">
        <v>0.65975694444444444</v>
      </c>
      <c r="C1911" t="s">
        <v>4044</v>
      </c>
      <c r="D1911" t="s">
        <v>37</v>
      </c>
      <c r="E1911" t="s">
        <v>4045</v>
      </c>
      <c r="F1911" t="s">
        <v>24</v>
      </c>
      <c r="G1911" t="s">
        <v>361</v>
      </c>
      <c r="H1911" t="s">
        <v>311</v>
      </c>
      <c r="I1911">
        <v>5.0999999999999996</v>
      </c>
      <c r="J1911">
        <v>23.1</v>
      </c>
      <c r="L1911" t="s">
        <v>27</v>
      </c>
      <c r="N1911" t="s">
        <v>27</v>
      </c>
      <c r="P1911" t="s">
        <v>27</v>
      </c>
      <c r="Q1911">
        <v>335</v>
      </c>
      <c r="R1911">
        <v>21.16</v>
      </c>
      <c r="S1911">
        <v>4.5999999999999996</v>
      </c>
      <c r="T1911">
        <v>4.3</v>
      </c>
      <c r="U1911" t="s">
        <v>75</v>
      </c>
      <c r="V1911">
        <f t="shared" si="29"/>
        <v>0</v>
      </c>
    </row>
    <row r="1912" spans="1:22" hidden="1" x14ac:dyDescent="0.3">
      <c r="A1912" s="1">
        <v>45444</v>
      </c>
      <c r="B1912" s="2">
        <v>0.70261574074074074</v>
      </c>
      <c r="C1912" t="s">
        <v>4046</v>
      </c>
      <c r="D1912" t="s">
        <v>37</v>
      </c>
      <c r="E1912" t="s">
        <v>4047</v>
      </c>
      <c r="F1912" t="s">
        <v>39</v>
      </c>
      <c r="G1912" t="s">
        <v>319</v>
      </c>
      <c r="H1912" t="s">
        <v>204</v>
      </c>
      <c r="I1912">
        <v>14.8</v>
      </c>
      <c r="J1912">
        <v>36.799999999999997</v>
      </c>
      <c r="L1912" t="s">
        <v>27</v>
      </c>
      <c r="N1912" t="s">
        <v>27</v>
      </c>
      <c r="P1912" t="s">
        <v>27</v>
      </c>
      <c r="Q1912">
        <v>606</v>
      </c>
      <c r="R1912">
        <v>2.54</v>
      </c>
      <c r="S1912">
        <v>4.3</v>
      </c>
      <c r="T1912">
        <v>5</v>
      </c>
      <c r="U1912" t="s">
        <v>35</v>
      </c>
      <c r="V1912">
        <f t="shared" si="29"/>
        <v>0</v>
      </c>
    </row>
    <row r="1913" spans="1:22" hidden="1" x14ac:dyDescent="0.3">
      <c r="A1913" s="1">
        <v>45412</v>
      </c>
      <c r="B1913" s="2">
        <v>0.86731481481481476</v>
      </c>
      <c r="C1913" t="s">
        <v>4048</v>
      </c>
      <c r="D1913" t="s">
        <v>84</v>
      </c>
      <c r="E1913" t="s">
        <v>4049</v>
      </c>
      <c r="F1913" t="s">
        <v>31</v>
      </c>
      <c r="G1913" t="s">
        <v>181</v>
      </c>
      <c r="H1913" t="s">
        <v>267</v>
      </c>
      <c r="I1913">
        <v>6</v>
      </c>
      <c r="L1913" t="s">
        <v>27</v>
      </c>
      <c r="M1913">
        <v>1</v>
      </c>
      <c r="N1913" t="s">
        <v>324</v>
      </c>
      <c r="P1913" t="s">
        <v>27</v>
      </c>
      <c r="U1913" t="s">
        <v>27</v>
      </c>
      <c r="V1913">
        <f t="shared" si="29"/>
        <v>1</v>
      </c>
    </row>
    <row r="1914" spans="1:22" hidden="1" x14ac:dyDescent="0.3">
      <c r="A1914" s="1">
        <v>45513</v>
      </c>
      <c r="B1914" s="2">
        <v>0.62950231481481478</v>
      </c>
      <c r="C1914" t="s">
        <v>4050</v>
      </c>
      <c r="D1914" t="s">
        <v>22</v>
      </c>
      <c r="E1914" t="s">
        <v>4051</v>
      </c>
      <c r="F1914" t="s">
        <v>39</v>
      </c>
      <c r="G1914" t="s">
        <v>356</v>
      </c>
      <c r="H1914" t="s">
        <v>160</v>
      </c>
      <c r="L1914" t="s">
        <v>27</v>
      </c>
      <c r="N1914" t="s">
        <v>27</v>
      </c>
      <c r="P1914" t="s">
        <v>27</v>
      </c>
      <c r="U1914" t="s">
        <v>27</v>
      </c>
      <c r="V1914">
        <f t="shared" si="29"/>
        <v>0</v>
      </c>
    </row>
    <row r="1915" spans="1:22" hidden="1" x14ac:dyDescent="0.3">
      <c r="A1915" s="1">
        <v>45356</v>
      </c>
      <c r="B1915" s="2">
        <v>5.4583333333333331E-2</v>
      </c>
      <c r="C1915" t="s">
        <v>4052</v>
      </c>
      <c r="D1915" t="s">
        <v>37</v>
      </c>
      <c r="E1915" t="s">
        <v>4053</v>
      </c>
      <c r="F1915" t="s">
        <v>24</v>
      </c>
      <c r="G1915" t="s">
        <v>310</v>
      </c>
      <c r="H1915" t="s">
        <v>73</v>
      </c>
      <c r="I1915">
        <v>4.3</v>
      </c>
      <c r="J1915">
        <v>19.600000000000001</v>
      </c>
      <c r="L1915" t="s">
        <v>27</v>
      </c>
      <c r="N1915" t="s">
        <v>27</v>
      </c>
      <c r="P1915" t="s">
        <v>27</v>
      </c>
      <c r="Q1915">
        <v>563</v>
      </c>
      <c r="R1915">
        <v>40.33</v>
      </c>
      <c r="S1915">
        <v>4.3</v>
      </c>
      <c r="T1915">
        <v>4.0999999999999996</v>
      </c>
      <c r="U1915" t="s">
        <v>35</v>
      </c>
      <c r="V1915">
        <f t="shared" si="29"/>
        <v>0</v>
      </c>
    </row>
    <row r="1916" spans="1:22" hidden="1" x14ac:dyDescent="0.3">
      <c r="A1916" s="1">
        <v>45637</v>
      </c>
      <c r="B1916" s="2">
        <v>0.74589120370370365</v>
      </c>
      <c r="C1916" t="s">
        <v>4054</v>
      </c>
      <c r="D1916" t="s">
        <v>37</v>
      </c>
      <c r="E1916" t="s">
        <v>4055</v>
      </c>
      <c r="F1916" t="s">
        <v>39</v>
      </c>
      <c r="G1916" t="s">
        <v>949</v>
      </c>
      <c r="H1916" t="s">
        <v>361</v>
      </c>
      <c r="I1916">
        <v>9.5</v>
      </c>
      <c r="J1916">
        <v>20.100000000000001</v>
      </c>
      <c r="L1916" t="s">
        <v>27</v>
      </c>
      <c r="N1916" t="s">
        <v>27</v>
      </c>
      <c r="P1916" t="s">
        <v>27</v>
      </c>
      <c r="Q1916">
        <v>485</v>
      </c>
      <c r="R1916">
        <v>32.49</v>
      </c>
      <c r="S1916">
        <v>4.2</v>
      </c>
      <c r="T1916">
        <v>4.3</v>
      </c>
      <c r="U1916" t="s">
        <v>75</v>
      </c>
      <c r="V1916">
        <f t="shared" si="29"/>
        <v>0</v>
      </c>
    </row>
    <row r="1917" spans="1:22" hidden="1" x14ac:dyDescent="0.3">
      <c r="A1917" s="1">
        <v>45615</v>
      </c>
      <c r="B1917" s="2">
        <v>0.8901041666666667</v>
      </c>
      <c r="C1917" t="s">
        <v>4056</v>
      </c>
      <c r="D1917" t="s">
        <v>37</v>
      </c>
      <c r="E1917" t="s">
        <v>4057</v>
      </c>
      <c r="F1917" t="s">
        <v>31</v>
      </c>
      <c r="G1917" t="s">
        <v>784</v>
      </c>
      <c r="H1917" t="s">
        <v>144</v>
      </c>
      <c r="I1917">
        <v>8.9</v>
      </c>
      <c r="J1917">
        <v>31.1</v>
      </c>
      <c r="L1917" t="s">
        <v>27</v>
      </c>
      <c r="N1917" t="s">
        <v>27</v>
      </c>
      <c r="P1917" t="s">
        <v>27</v>
      </c>
      <c r="Q1917">
        <v>896</v>
      </c>
      <c r="R1917">
        <v>28.03</v>
      </c>
      <c r="S1917">
        <v>4.4000000000000004</v>
      </c>
      <c r="T1917">
        <v>4.2</v>
      </c>
      <c r="U1917" t="s">
        <v>35</v>
      </c>
      <c r="V1917">
        <f t="shared" si="29"/>
        <v>0</v>
      </c>
    </row>
    <row r="1918" spans="1:22" x14ac:dyDescent="0.3">
      <c r="A1918" s="1">
        <v>45416</v>
      </c>
      <c r="B1918" s="2">
        <v>0.70313657407407404</v>
      </c>
      <c r="C1918" t="s">
        <v>4058</v>
      </c>
      <c r="D1918" t="s">
        <v>37</v>
      </c>
      <c r="E1918" t="s">
        <v>4059</v>
      </c>
      <c r="F1918" t="s">
        <v>50</v>
      </c>
      <c r="G1918" t="s">
        <v>197</v>
      </c>
      <c r="H1918" t="s">
        <v>461</v>
      </c>
      <c r="I1918">
        <v>3.4</v>
      </c>
      <c r="J1918">
        <v>37.700000000000003</v>
      </c>
      <c r="K1918">
        <v>0</v>
      </c>
      <c r="L1918" t="s">
        <v>27</v>
      </c>
      <c r="M1918">
        <v>0</v>
      </c>
      <c r="N1918" t="s">
        <v>27</v>
      </c>
      <c r="O1918">
        <v>0</v>
      </c>
      <c r="P1918" t="s">
        <v>27</v>
      </c>
      <c r="Q1918">
        <v>624</v>
      </c>
      <c r="R1918">
        <v>5.54</v>
      </c>
      <c r="S1918">
        <v>4.7</v>
      </c>
      <c r="T1918">
        <v>4.5999999999999996</v>
      </c>
      <c r="U1918" t="s">
        <v>35</v>
      </c>
      <c r="V1918">
        <f t="shared" si="29"/>
        <v>0</v>
      </c>
    </row>
    <row r="1919" spans="1:22" x14ac:dyDescent="0.3">
      <c r="A1919" s="1">
        <v>45556</v>
      </c>
      <c r="B1919" s="2">
        <v>0.86273148148148149</v>
      </c>
      <c r="C1919" t="s">
        <v>4060</v>
      </c>
      <c r="D1919" t="s">
        <v>84</v>
      </c>
      <c r="E1919" t="s">
        <v>4061</v>
      </c>
      <c r="F1919" t="s">
        <v>45</v>
      </c>
      <c r="G1919" t="s">
        <v>197</v>
      </c>
      <c r="H1919" t="s">
        <v>378</v>
      </c>
      <c r="I1919">
        <v>11.7</v>
      </c>
      <c r="J1919">
        <v>0</v>
      </c>
      <c r="K1919">
        <v>0</v>
      </c>
      <c r="L1919" t="s">
        <v>27</v>
      </c>
      <c r="M1919">
        <v>1</v>
      </c>
      <c r="N1919" t="s">
        <v>156</v>
      </c>
      <c r="O1919">
        <v>0</v>
      </c>
      <c r="P1919" t="s">
        <v>27</v>
      </c>
      <c r="Q1919">
        <v>0</v>
      </c>
      <c r="R1919">
        <v>0</v>
      </c>
      <c r="S1919">
        <v>0</v>
      </c>
      <c r="T1919">
        <v>0</v>
      </c>
      <c r="U1919" t="s">
        <v>27</v>
      </c>
      <c r="V1919">
        <f t="shared" si="29"/>
        <v>1</v>
      </c>
    </row>
    <row r="1920" spans="1:22" hidden="1" x14ac:dyDescent="0.3">
      <c r="A1920" s="1">
        <v>45503</v>
      </c>
      <c r="B1920" s="2">
        <v>0.89885416666666662</v>
      </c>
      <c r="C1920" t="s">
        <v>4062</v>
      </c>
      <c r="D1920" t="s">
        <v>84</v>
      </c>
      <c r="E1920" t="s">
        <v>4063</v>
      </c>
      <c r="F1920" t="s">
        <v>31</v>
      </c>
      <c r="G1920" t="s">
        <v>795</v>
      </c>
      <c r="H1920" t="s">
        <v>122</v>
      </c>
      <c r="I1920">
        <v>8.1</v>
      </c>
      <c r="L1920" t="s">
        <v>27</v>
      </c>
      <c r="M1920">
        <v>1</v>
      </c>
      <c r="N1920" t="s">
        <v>324</v>
      </c>
      <c r="P1920" t="s">
        <v>27</v>
      </c>
      <c r="U1920" t="s">
        <v>27</v>
      </c>
      <c r="V1920">
        <f t="shared" si="29"/>
        <v>1</v>
      </c>
    </row>
    <row r="1921" spans="1:22" hidden="1" x14ac:dyDescent="0.3">
      <c r="A1921" s="1">
        <v>45342</v>
      </c>
      <c r="B1921" s="2">
        <v>0.36452546296296295</v>
      </c>
      <c r="C1921" t="s">
        <v>4064</v>
      </c>
      <c r="D1921" t="s">
        <v>37</v>
      </c>
      <c r="E1921" t="s">
        <v>4065</v>
      </c>
      <c r="F1921" t="s">
        <v>59</v>
      </c>
      <c r="G1921" t="s">
        <v>64</v>
      </c>
      <c r="H1921" t="s">
        <v>311</v>
      </c>
      <c r="I1921">
        <v>8.9</v>
      </c>
      <c r="J1921">
        <v>41.3</v>
      </c>
      <c r="L1921" t="s">
        <v>27</v>
      </c>
      <c r="N1921" t="s">
        <v>27</v>
      </c>
      <c r="P1921" t="s">
        <v>27</v>
      </c>
      <c r="Q1921">
        <v>516</v>
      </c>
      <c r="R1921">
        <v>25.81</v>
      </c>
      <c r="S1921">
        <v>3.7</v>
      </c>
      <c r="T1921">
        <v>3.9</v>
      </c>
      <c r="U1921" t="s">
        <v>35</v>
      </c>
      <c r="V1921">
        <f t="shared" si="29"/>
        <v>0</v>
      </c>
    </row>
    <row r="1922" spans="1:22" x14ac:dyDescent="0.3">
      <c r="A1922" s="1">
        <v>45343</v>
      </c>
      <c r="B1922" s="2">
        <v>0.91656249999999995</v>
      </c>
      <c r="C1922" t="s">
        <v>4066</v>
      </c>
      <c r="D1922" t="s">
        <v>37</v>
      </c>
      <c r="E1922" t="s">
        <v>4067</v>
      </c>
      <c r="F1922" t="s">
        <v>50</v>
      </c>
      <c r="G1922" t="s">
        <v>60</v>
      </c>
      <c r="H1922" t="s">
        <v>441</v>
      </c>
      <c r="I1922">
        <v>12.4</v>
      </c>
      <c r="J1922">
        <v>21.1</v>
      </c>
      <c r="K1922">
        <v>0</v>
      </c>
      <c r="L1922" t="s">
        <v>27</v>
      </c>
      <c r="M1922">
        <v>0</v>
      </c>
      <c r="N1922" t="s">
        <v>27</v>
      </c>
      <c r="O1922">
        <v>0</v>
      </c>
      <c r="P1922" t="s">
        <v>27</v>
      </c>
      <c r="Q1922">
        <v>812</v>
      </c>
      <c r="R1922">
        <v>23.33</v>
      </c>
      <c r="S1922">
        <v>4.2</v>
      </c>
      <c r="T1922">
        <v>4.9000000000000004</v>
      </c>
      <c r="U1922" t="s">
        <v>75</v>
      </c>
      <c r="V1922">
        <f t="shared" ref="V1922:V1985" si="30">SUM(K1922,M1922)</f>
        <v>0</v>
      </c>
    </row>
    <row r="1923" spans="1:22" hidden="1" x14ac:dyDescent="0.3">
      <c r="A1923" s="1">
        <v>45586</v>
      </c>
      <c r="B1923" s="2">
        <v>0.49796296296296294</v>
      </c>
      <c r="C1923" t="s">
        <v>4068</v>
      </c>
      <c r="D1923" t="s">
        <v>84</v>
      </c>
      <c r="E1923" t="s">
        <v>4069</v>
      </c>
      <c r="F1923" t="s">
        <v>39</v>
      </c>
      <c r="G1923" t="s">
        <v>184</v>
      </c>
      <c r="H1923" t="s">
        <v>56</v>
      </c>
      <c r="I1923">
        <v>9.1999999999999993</v>
      </c>
      <c r="L1923" t="s">
        <v>27</v>
      </c>
      <c r="M1923">
        <v>1</v>
      </c>
      <c r="N1923" t="s">
        <v>324</v>
      </c>
      <c r="P1923" t="s">
        <v>27</v>
      </c>
      <c r="U1923" t="s">
        <v>27</v>
      </c>
      <c r="V1923">
        <f t="shared" si="30"/>
        <v>1</v>
      </c>
    </row>
    <row r="1924" spans="1:22" hidden="1" x14ac:dyDescent="0.3">
      <c r="A1924" s="1">
        <v>45468</v>
      </c>
      <c r="B1924" s="2">
        <v>0.79609953703703706</v>
      </c>
      <c r="C1924" t="s">
        <v>4070</v>
      </c>
      <c r="D1924" t="s">
        <v>37</v>
      </c>
      <c r="E1924" t="s">
        <v>4071</v>
      </c>
      <c r="F1924" t="s">
        <v>31</v>
      </c>
      <c r="G1924" t="s">
        <v>79</v>
      </c>
      <c r="H1924" t="s">
        <v>47</v>
      </c>
      <c r="I1924">
        <v>12.3</v>
      </c>
      <c r="J1924">
        <v>28.8</v>
      </c>
      <c r="L1924" t="s">
        <v>27</v>
      </c>
      <c r="N1924" t="s">
        <v>27</v>
      </c>
      <c r="P1924" t="s">
        <v>27</v>
      </c>
      <c r="Q1924">
        <v>393</v>
      </c>
      <c r="R1924">
        <v>31.16</v>
      </c>
      <c r="S1924">
        <v>3.7</v>
      </c>
      <c r="T1924">
        <v>3.8</v>
      </c>
      <c r="U1924" t="s">
        <v>35</v>
      </c>
      <c r="V1924">
        <f t="shared" si="30"/>
        <v>0</v>
      </c>
    </row>
    <row r="1925" spans="1:22" hidden="1" x14ac:dyDescent="0.3">
      <c r="A1925" s="1">
        <v>45531</v>
      </c>
      <c r="B1925" s="2">
        <v>0.74508101851851849</v>
      </c>
      <c r="C1925" t="s">
        <v>4072</v>
      </c>
      <c r="D1925" t="s">
        <v>37</v>
      </c>
      <c r="E1925" t="s">
        <v>4073</v>
      </c>
      <c r="F1925" t="s">
        <v>39</v>
      </c>
      <c r="G1925" t="s">
        <v>148</v>
      </c>
      <c r="H1925" t="s">
        <v>184</v>
      </c>
      <c r="I1925">
        <v>12.6</v>
      </c>
      <c r="J1925">
        <v>28.1</v>
      </c>
      <c r="L1925" t="s">
        <v>27</v>
      </c>
      <c r="N1925" t="s">
        <v>27</v>
      </c>
      <c r="P1925" t="s">
        <v>27</v>
      </c>
      <c r="Q1925">
        <v>301</v>
      </c>
      <c r="R1925">
        <v>23.69</v>
      </c>
      <c r="S1925">
        <v>4.3</v>
      </c>
      <c r="T1925">
        <v>3.8</v>
      </c>
      <c r="U1925" t="s">
        <v>35</v>
      </c>
      <c r="V1925">
        <f t="shared" si="30"/>
        <v>0</v>
      </c>
    </row>
    <row r="1926" spans="1:22" hidden="1" x14ac:dyDescent="0.3">
      <c r="A1926" s="1">
        <v>45422</v>
      </c>
      <c r="B1926" s="2">
        <v>0.59693287037037035</v>
      </c>
      <c r="C1926" t="s">
        <v>4074</v>
      </c>
      <c r="D1926" t="s">
        <v>37</v>
      </c>
      <c r="E1926" t="s">
        <v>4075</v>
      </c>
      <c r="F1926" t="s">
        <v>39</v>
      </c>
      <c r="G1926" t="s">
        <v>185</v>
      </c>
      <c r="H1926" t="s">
        <v>148</v>
      </c>
      <c r="I1926">
        <v>2.6</v>
      </c>
      <c r="J1926">
        <v>29.5</v>
      </c>
      <c r="L1926" t="s">
        <v>27</v>
      </c>
      <c r="N1926" t="s">
        <v>27</v>
      </c>
      <c r="P1926" t="s">
        <v>27</v>
      </c>
      <c r="Q1926">
        <v>761</v>
      </c>
      <c r="R1926">
        <v>39.590000000000003</v>
      </c>
      <c r="S1926">
        <v>3.7</v>
      </c>
      <c r="T1926">
        <v>4.5</v>
      </c>
      <c r="U1926" t="s">
        <v>98</v>
      </c>
      <c r="V1926">
        <f t="shared" si="30"/>
        <v>0</v>
      </c>
    </row>
    <row r="1927" spans="1:22" hidden="1" x14ac:dyDescent="0.3">
      <c r="A1927" s="1">
        <v>45627</v>
      </c>
      <c r="B1927" s="2">
        <v>0.41616898148148146</v>
      </c>
      <c r="C1927" t="s">
        <v>4076</v>
      </c>
      <c r="D1927" t="s">
        <v>84</v>
      </c>
      <c r="E1927" t="s">
        <v>4077</v>
      </c>
      <c r="F1927" t="s">
        <v>39</v>
      </c>
      <c r="G1927" t="s">
        <v>385</v>
      </c>
      <c r="H1927" t="s">
        <v>641</v>
      </c>
      <c r="I1927">
        <v>9.4</v>
      </c>
      <c r="L1927" t="s">
        <v>27</v>
      </c>
      <c r="M1927">
        <v>1</v>
      </c>
      <c r="N1927" t="s">
        <v>88</v>
      </c>
      <c r="P1927" t="s">
        <v>27</v>
      </c>
      <c r="U1927" t="s">
        <v>27</v>
      </c>
      <c r="V1927">
        <f t="shared" si="30"/>
        <v>1</v>
      </c>
    </row>
    <row r="1928" spans="1:22" x14ac:dyDescent="0.3">
      <c r="A1928" s="1">
        <v>45509</v>
      </c>
      <c r="B1928" s="2">
        <v>0.37896990740740738</v>
      </c>
      <c r="C1928" t="s">
        <v>4078</v>
      </c>
      <c r="D1928" t="s">
        <v>84</v>
      </c>
      <c r="E1928" t="s">
        <v>4079</v>
      </c>
      <c r="F1928" t="s">
        <v>50</v>
      </c>
      <c r="G1928" t="s">
        <v>33</v>
      </c>
      <c r="H1928" t="s">
        <v>336</v>
      </c>
      <c r="I1928">
        <v>8</v>
      </c>
      <c r="J1928">
        <v>0</v>
      </c>
      <c r="K1928">
        <v>0</v>
      </c>
      <c r="L1928" t="s">
        <v>27</v>
      </c>
      <c r="M1928">
        <v>1</v>
      </c>
      <c r="N1928" t="s">
        <v>105</v>
      </c>
      <c r="O1928">
        <v>0</v>
      </c>
      <c r="P1928" t="s">
        <v>27</v>
      </c>
      <c r="Q1928">
        <v>0</v>
      </c>
      <c r="R1928">
        <v>0</v>
      </c>
      <c r="S1928">
        <v>0</v>
      </c>
      <c r="T1928">
        <v>0</v>
      </c>
      <c r="U1928" t="s">
        <v>27</v>
      </c>
      <c r="V1928">
        <f t="shared" si="30"/>
        <v>1</v>
      </c>
    </row>
    <row r="1929" spans="1:22" hidden="1" x14ac:dyDescent="0.3">
      <c r="A1929" s="1">
        <v>45613</v>
      </c>
      <c r="B1929" s="2">
        <v>0.58166666666666667</v>
      </c>
      <c r="C1929" t="s">
        <v>4080</v>
      </c>
      <c r="D1929" t="s">
        <v>84</v>
      </c>
      <c r="E1929" t="s">
        <v>4081</v>
      </c>
      <c r="F1929" t="s">
        <v>31</v>
      </c>
      <c r="G1929" t="s">
        <v>539</v>
      </c>
      <c r="H1929" t="s">
        <v>185</v>
      </c>
      <c r="I1929">
        <v>10</v>
      </c>
      <c r="L1929" t="s">
        <v>27</v>
      </c>
      <c r="M1929">
        <v>1</v>
      </c>
      <c r="N1929" t="s">
        <v>105</v>
      </c>
      <c r="P1929" t="s">
        <v>27</v>
      </c>
      <c r="U1929" t="s">
        <v>27</v>
      </c>
      <c r="V1929">
        <f t="shared" si="30"/>
        <v>1</v>
      </c>
    </row>
    <row r="1930" spans="1:22" hidden="1" x14ac:dyDescent="0.3">
      <c r="A1930" s="1">
        <v>45612</v>
      </c>
      <c r="B1930" s="2">
        <v>9.3634259259259264E-2</v>
      </c>
      <c r="C1930" t="s">
        <v>4082</v>
      </c>
      <c r="D1930" t="s">
        <v>37</v>
      </c>
      <c r="E1930" t="s">
        <v>4083</v>
      </c>
      <c r="F1930" t="s">
        <v>39</v>
      </c>
      <c r="G1930" t="s">
        <v>52</v>
      </c>
      <c r="H1930" t="s">
        <v>373</v>
      </c>
      <c r="I1930">
        <v>9.8000000000000007</v>
      </c>
      <c r="J1930">
        <v>31.2</v>
      </c>
      <c r="L1930" t="s">
        <v>27</v>
      </c>
      <c r="N1930" t="s">
        <v>27</v>
      </c>
      <c r="P1930" t="s">
        <v>27</v>
      </c>
      <c r="Q1930">
        <v>209</v>
      </c>
      <c r="R1930">
        <v>6.28</v>
      </c>
      <c r="S1930">
        <v>4.3</v>
      </c>
      <c r="T1930">
        <v>5</v>
      </c>
      <c r="U1930" t="s">
        <v>35</v>
      </c>
      <c r="V1930">
        <f t="shared" si="30"/>
        <v>0</v>
      </c>
    </row>
    <row r="1931" spans="1:22" x14ac:dyDescent="0.3">
      <c r="A1931" s="1">
        <v>45450</v>
      </c>
      <c r="B1931" s="2">
        <v>0.80730324074074078</v>
      </c>
      <c r="C1931" t="s">
        <v>4084</v>
      </c>
      <c r="D1931" t="s">
        <v>29</v>
      </c>
      <c r="E1931" t="s">
        <v>4085</v>
      </c>
      <c r="F1931" t="s">
        <v>50</v>
      </c>
      <c r="G1931" t="s">
        <v>194</v>
      </c>
      <c r="H1931" t="s">
        <v>61</v>
      </c>
      <c r="I1931">
        <v>3.4</v>
      </c>
      <c r="J1931">
        <v>23.7</v>
      </c>
      <c r="K1931">
        <v>0</v>
      </c>
      <c r="L1931" t="s">
        <v>27</v>
      </c>
      <c r="M1931">
        <v>0</v>
      </c>
      <c r="N1931" t="s">
        <v>27</v>
      </c>
      <c r="O1931">
        <v>1</v>
      </c>
      <c r="P1931" t="s">
        <v>34</v>
      </c>
      <c r="Q1931">
        <v>255</v>
      </c>
      <c r="R1931">
        <v>11.94</v>
      </c>
      <c r="S1931">
        <v>0</v>
      </c>
      <c r="T1931">
        <v>0</v>
      </c>
      <c r="U1931" t="s">
        <v>35</v>
      </c>
      <c r="V1931">
        <f t="shared" si="30"/>
        <v>0</v>
      </c>
    </row>
    <row r="1932" spans="1:22" hidden="1" x14ac:dyDescent="0.3">
      <c r="A1932" s="1">
        <v>45330</v>
      </c>
      <c r="B1932" s="2">
        <v>0.68887731481481485</v>
      </c>
      <c r="C1932" t="s">
        <v>4086</v>
      </c>
      <c r="D1932" t="s">
        <v>37</v>
      </c>
      <c r="E1932" t="s">
        <v>4087</v>
      </c>
      <c r="F1932" t="s">
        <v>24</v>
      </c>
      <c r="G1932" t="s">
        <v>464</v>
      </c>
      <c r="H1932" t="s">
        <v>352</v>
      </c>
      <c r="I1932">
        <v>7.7</v>
      </c>
      <c r="J1932">
        <v>43.8</v>
      </c>
      <c r="L1932" t="s">
        <v>27</v>
      </c>
      <c r="N1932" t="s">
        <v>27</v>
      </c>
      <c r="P1932" t="s">
        <v>27</v>
      </c>
      <c r="Q1932">
        <v>280</v>
      </c>
      <c r="R1932">
        <v>7.92</v>
      </c>
      <c r="S1932">
        <v>4.7</v>
      </c>
      <c r="T1932">
        <v>3.3</v>
      </c>
      <c r="U1932" t="s">
        <v>35</v>
      </c>
      <c r="V1932">
        <f t="shared" si="30"/>
        <v>0</v>
      </c>
    </row>
    <row r="1933" spans="1:22" hidden="1" x14ac:dyDescent="0.3">
      <c r="A1933" s="1">
        <v>45475</v>
      </c>
      <c r="B1933" s="2">
        <v>0.84552083333333339</v>
      </c>
      <c r="C1933" t="s">
        <v>4088</v>
      </c>
      <c r="D1933" t="s">
        <v>37</v>
      </c>
      <c r="E1933" t="s">
        <v>4089</v>
      </c>
      <c r="F1933" t="s">
        <v>39</v>
      </c>
      <c r="G1933" t="s">
        <v>33</v>
      </c>
      <c r="H1933" t="s">
        <v>185</v>
      </c>
      <c r="I1933">
        <v>9.3000000000000007</v>
      </c>
      <c r="J1933">
        <v>28.4</v>
      </c>
      <c r="L1933" t="s">
        <v>27</v>
      </c>
      <c r="N1933" t="s">
        <v>27</v>
      </c>
      <c r="P1933" t="s">
        <v>27</v>
      </c>
      <c r="Q1933">
        <v>319</v>
      </c>
      <c r="R1933">
        <v>5.42</v>
      </c>
      <c r="S1933">
        <v>4.3</v>
      </c>
      <c r="T1933">
        <v>4.7</v>
      </c>
      <c r="U1933" t="s">
        <v>98</v>
      </c>
      <c r="V1933">
        <f t="shared" si="30"/>
        <v>0</v>
      </c>
    </row>
    <row r="1934" spans="1:22" hidden="1" x14ac:dyDescent="0.3">
      <c r="A1934" s="1">
        <v>45582</v>
      </c>
      <c r="B1934" s="2">
        <v>0.76681712962962967</v>
      </c>
      <c r="C1934" t="s">
        <v>4090</v>
      </c>
      <c r="D1934" t="s">
        <v>37</v>
      </c>
      <c r="E1934" t="s">
        <v>4091</v>
      </c>
      <c r="F1934" t="s">
        <v>24</v>
      </c>
      <c r="G1934" t="s">
        <v>428</v>
      </c>
      <c r="H1934" t="s">
        <v>373</v>
      </c>
      <c r="I1934">
        <v>12.9</v>
      </c>
      <c r="J1934">
        <v>33.5</v>
      </c>
      <c r="L1934" t="s">
        <v>27</v>
      </c>
      <c r="N1934" t="s">
        <v>27</v>
      </c>
      <c r="P1934" t="s">
        <v>27</v>
      </c>
      <c r="Q1934">
        <v>227</v>
      </c>
      <c r="R1934">
        <v>33.5</v>
      </c>
      <c r="S1934">
        <v>5</v>
      </c>
      <c r="T1934">
        <v>4.2</v>
      </c>
      <c r="U1934" t="s">
        <v>75</v>
      </c>
      <c r="V1934">
        <f t="shared" si="30"/>
        <v>0</v>
      </c>
    </row>
    <row r="1935" spans="1:22" hidden="1" x14ac:dyDescent="0.3">
      <c r="A1935" s="1">
        <v>45325</v>
      </c>
      <c r="B1935" s="2">
        <v>0.53893518518518524</v>
      </c>
      <c r="C1935" t="s">
        <v>4092</v>
      </c>
      <c r="D1935" t="s">
        <v>37</v>
      </c>
      <c r="E1935" t="s">
        <v>4093</v>
      </c>
      <c r="F1935" t="s">
        <v>24</v>
      </c>
      <c r="G1935" t="s">
        <v>787</v>
      </c>
      <c r="H1935" t="s">
        <v>731</v>
      </c>
      <c r="I1935">
        <v>15</v>
      </c>
      <c r="J1935">
        <v>36.700000000000003</v>
      </c>
      <c r="L1935" t="s">
        <v>27</v>
      </c>
      <c r="N1935" t="s">
        <v>27</v>
      </c>
      <c r="P1935" t="s">
        <v>27</v>
      </c>
      <c r="Q1935">
        <v>1975</v>
      </c>
      <c r="R1935">
        <v>45.34</v>
      </c>
      <c r="S1935">
        <v>4.5999999999999996</v>
      </c>
      <c r="T1935">
        <v>4.7</v>
      </c>
      <c r="U1935" t="s">
        <v>35</v>
      </c>
      <c r="V1935">
        <f t="shared" si="30"/>
        <v>0</v>
      </c>
    </row>
    <row r="1936" spans="1:22" x14ac:dyDescent="0.3">
      <c r="A1936" s="1">
        <v>45557</v>
      </c>
      <c r="B1936" s="2">
        <v>0.47843750000000002</v>
      </c>
      <c r="C1936" t="s">
        <v>4094</v>
      </c>
      <c r="D1936" t="s">
        <v>37</v>
      </c>
      <c r="E1936" t="s">
        <v>4095</v>
      </c>
      <c r="F1936" t="s">
        <v>45</v>
      </c>
      <c r="G1936" t="s">
        <v>32</v>
      </c>
      <c r="H1936" t="s">
        <v>286</v>
      </c>
      <c r="I1936">
        <v>5.3</v>
      </c>
      <c r="J1936">
        <v>39.299999999999997</v>
      </c>
      <c r="K1936">
        <v>0</v>
      </c>
      <c r="L1936" t="s">
        <v>27</v>
      </c>
      <c r="M1936">
        <v>0</v>
      </c>
      <c r="N1936" t="s">
        <v>27</v>
      </c>
      <c r="O1936">
        <v>0</v>
      </c>
      <c r="P1936" t="s">
        <v>27</v>
      </c>
      <c r="Q1936">
        <v>268</v>
      </c>
      <c r="R1936">
        <v>13.74</v>
      </c>
      <c r="S1936">
        <v>4</v>
      </c>
      <c r="T1936">
        <v>4.0999999999999996</v>
      </c>
      <c r="U1936" t="s">
        <v>138</v>
      </c>
      <c r="V1936">
        <f t="shared" si="30"/>
        <v>0</v>
      </c>
    </row>
    <row r="1937" spans="1:22" hidden="1" x14ac:dyDescent="0.3">
      <c r="A1937" s="1">
        <v>45456</v>
      </c>
      <c r="B1937" s="2">
        <v>0.8944212962962963</v>
      </c>
      <c r="C1937" t="s">
        <v>4096</v>
      </c>
      <c r="D1937" t="s">
        <v>37</v>
      </c>
      <c r="E1937" t="s">
        <v>4097</v>
      </c>
      <c r="F1937" t="s">
        <v>39</v>
      </c>
      <c r="G1937" t="s">
        <v>283</v>
      </c>
      <c r="H1937" t="s">
        <v>250</v>
      </c>
      <c r="I1937">
        <v>11.9</v>
      </c>
      <c r="J1937">
        <v>37.4</v>
      </c>
      <c r="L1937" t="s">
        <v>27</v>
      </c>
      <c r="N1937" t="s">
        <v>27</v>
      </c>
      <c r="P1937" t="s">
        <v>27</v>
      </c>
      <c r="Q1937">
        <v>403</v>
      </c>
      <c r="R1937">
        <v>34.93</v>
      </c>
      <c r="S1937">
        <v>3</v>
      </c>
      <c r="T1937">
        <v>4.9000000000000004</v>
      </c>
      <c r="U1937" t="s">
        <v>138</v>
      </c>
      <c r="V1937">
        <f t="shared" si="30"/>
        <v>0</v>
      </c>
    </row>
    <row r="1938" spans="1:22" hidden="1" x14ac:dyDescent="0.3">
      <c r="A1938" s="1">
        <v>45524</v>
      </c>
      <c r="B1938" s="2">
        <v>0.76591435185185186</v>
      </c>
      <c r="C1938" t="s">
        <v>4098</v>
      </c>
      <c r="D1938" t="s">
        <v>84</v>
      </c>
      <c r="E1938" t="s">
        <v>4099</v>
      </c>
      <c r="F1938" t="s">
        <v>39</v>
      </c>
      <c r="G1938" t="s">
        <v>104</v>
      </c>
      <c r="H1938" t="s">
        <v>353</v>
      </c>
      <c r="I1938">
        <v>9.5</v>
      </c>
      <c r="L1938" t="s">
        <v>27</v>
      </c>
      <c r="M1938">
        <v>1</v>
      </c>
      <c r="N1938" t="s">
        <v>88</v>
      </c>
      <c r="P1938" t="s">
        <v>27</v>
      </c>
      <c r="U1938" t="s">
        <v>27</v>
      </c>
      <c r="V1938">
        <f t="shared" si="30"/>
        <v>1</v>
      </c>
    </row>
    <row r="1939" spans="1:22" hidden="1" x14ac:dyDescent="0.3">
      <c r="A1939" s="1">
        <v>45437</v>
      </c>
      <c r="B1939" s="2">
        <v>0.50127314814814816</v>
      </c>
      <c r="C1939" t="s">
        <v>4100</v>
      </c>
      <c r="D1939" t="s">
        <v>37</v>
      </c>
      <c r="E1939" t="s">
        <v>4101</v>
      </c>
      <c r="F1939" t="s">
        <v>59</v>
      </c>
      <c r="G1939" t="s">
        <v>78</v>
      </c>
      <c r="H1939" t="s">
        <v>145</v>
      </c>
      <c r="I1939">
        <v>3</v>
      </c>
      <c r="J1939">
        <v>26.8</v>
      </c>
      <c r="L1939" t="s">
        <v>27</v>
      </c>
      <c r="N1939" t="s">
        <v>27</v>
      </c>
      <c r="P1939" t="s">
        <v>27</v>
      </c>
      <c r="Q1939">
        <v>1196</v>
      </c>
      <c r="R1939">
        <v>43.5</v>
      </c>
      <c r="S1939">
        <v>4.3</v>
      </c>
      <c r="T1939">
        <v>4.2</v>
      </c>
      <c r="U1939" t="s">
        <v>35</v>
      </c>
      <c r="V1939">
        <f t="shared" si="30"/>
        <v>0</v>
      </c>
    </row>
    <row r="1940" spans="1:22" x14ac:dyDescent="0.3">
      <c r="A1940" s="1">
        <v>45361</v>
      </c>
      <c r="B1940" s="2">
        <v>0.97016203703703707</v>
      </c>
      <c r="C1940" t="s">
        <v>4102</v>
      </c>
      <c r="D1940" t="s">
        <v>37</v>
      </c>
      <c r="E1940" t="s">
        <v>4103</v>
      </c>
      <c r="F1940" t="s">
        <v>45</v>
      </c>
      <c r="G1940" t="s">
        <v>323</v>
      </c>
      <c r="H1940" t="s">
        <v>167</v>
      </c>
      <c r="I1940">
        <v>3.7</v>
      </c>
      <c r="J1940">
        <v>25.3</v>
      </c>
      <c r="K1940">
        <v>0</v>
      </c>
      <c r="L1940" t="s">
        <v>27</v>
      </c>
      <c r="M1940">
        <v>0</v>
      </c>
      <c r="N1940" t="s">
        <v>27</v>
      </c>
      <c r="O1940">
        <v>0</v>
      </c>
      <c r="P1940" t="s">
        <v>27</v>
      </c>
      <c r="Q1940">
        <v>195</v>
      </c>
      <c r="R1940">
        <v>34.83</v>
      </c>
      <c r="S1940">
        <v>4.5</v>
      </c>
      <c r="T1940">
        <v>4.0999999999999996</v>
      </c>
      <c r="U1940" t="s">
        <v>138</v>
      </c>
      <c r="V1940">
        <f t="shared" si="30"/>
        <v>0</v>
      </c>
    </row>
    <row r="1941" spans="1:22" hidden="1" x14ac:dyDescent="0.3">
      <c r="A1941" s="1">
        <v>45321</v>
      </c>
      <c r="B1941" s="2">
        <v>0.92603009259259261</v>
      </c>
      <c r="C1941" t="s">
        <v>4104</v>
      </c>
      <c r="D1941" t="s">
        <v>37</v>
      </c>
      <c r="E1941" t="s">
        <v>4105</v>
      </c>
      <c r="F1941" t="s">
        <v>59</v>
      </c>
      <c r="G1941" t="s">
        <v>464</v>
      </c>
      <c r="H1941" t="s">
        <v>145</v>
      </c>
      <c r="I1941">
        <v>3.1</v>
      </c>
      <c r="J1941">
        <v>42.7</v>
      </c>
      <c r="L1941" t="s">
        <v>27</v>
      </c>
      <c r="N1941" t="s">
        <v>27</v>
      </c>
      <c r="P1941" t="s">
        <v>27</v>
      </c>
      <c r="Q1941">
        <v>61</v>
      </c>
      <c r="R1941">
        <v>49.37</v>
      </c>
      <c r="S1941">
        <v>3.8</v>
      </c>
      <c r="T1941">
        <v>4.7</v>
      </c>
      <c r="U1941" t="s">
        <v>42</v>
      </c>
      <c r="V1941">
        <f t="shared" si="30"/>
        <v>0</v>
      </c>
    </row>
    <row r="1942" spans="1:22" x14ac:dyDescent="0.3">
      <c r="A1942" s="1">
        <v>45436</v>
      </c>
      <c r="B1942" s="2">
        <v>0.61547453703703703</v>
      </c>
      <c r="C1942" t="s">
        <v>4106</v>
      </c>
      <c r="D1942" t="s">
        <v>37</v>
      </c>
      <c r="E1942" t="s">
        <v>4107</v>
      </c>
      <c r="F1942" t="s">
        <v>50</v>
      </c>
      <c r="G1942" t="s">
        <v>292</v>
      </c>
      <c r="H1942" t="s">
        <v>280</v>
      </c>
      <c r="I1942">
        <v>13.5</v>
      </c>
      <c r="J1942">
        <v>19.7</v>
      </c>
      <c r="K1942">
        <v>0</v>
      </c>
      <c r="L1942" t="s">
        <v>27</v>
      </c>
      <c r="M1942">
        <v>0</v>
      </c>
      <c r="N1942" t="s">
        <v>27</v>
      </c>
      <c r="O1942">
        <v>0</v>
      </c>
      <c r="P1942" t="s">
        <v>27</v>
      </c>
      <c r="Q1942">
        <v>369</v>
      </c>
      <c r="R1942">
        <v>37.69</v>
      </c>
      <c r="S1942">
        <v>4.7</v>
      </c>
      <c r="T1942">
        <v>3.9</v>
      </c>
      <c r="U1942" t="s">
        <v>35</v>
      </c>
      <c r="V1942">
        <f t="shared" si="30"/>
        <v>0</v>
      </c>
    </row>
    <row r="1943" spans="1:22" hidden="1" x14ac:dyDescent="0.3">
      <c r="A1943" s="1">
        <v>45648</v>
      </c>
      <c r="B1943" s="2">
        <v>0.95178240740740738</v>
      </c>
      <c r="C1943" t="s">
        <v>4108</v>
      </c>
      <c r="D1943" t="s">
        <v>37</v>
      </c>
      <c r="E1943" t="s">
        <v>4109</v>
      </c>
      <c r="F1943" t="s">
        <v>39</v>
      </c>
      <c r="G1943" t="s">
        <v>214</v>
      </c>
      <c r="H1943" t="s">
        <v>69</v>
      </c>
      <c r="I1943">
        <v>12.7</v>
      </c>
      <c r="J1943">
        <v>35.299999999999997</v>
      </c>
      <c r="L1943" t="s">
        <v>27</v>
      </c>
      <c r="N1943" t="s">
        <v>27</v>
      </c>
      <c r="P1943" t="s">
        <v>27</v>
      </c>
      <c r="Q1943">
        <v>734</v>
      </c>
      <c r="R1943">
        <v>35.24</v>
      </c>
      <c r="S1943">
        <v>4.3</v>
      </c>
      <c r="T1943">
        <v>4.9000000000000004</v>
      </c>
      <c r="U1943" t="s">
        <v>35</v>
      </c>
      <c r="V1943">
        <f t="shared" si="30"/>
        <v>0</v>
      </c>
    </row>
    <row r="1944" spans="1:22" hidden="1" x14ac:dyDescent="0.3">
      <c r="A1944" s="1">
        <v>45354</v>
      </c>
      <c r="B1944" s="2">
        <v>0.82829861111111114</v>
      </c>
      <c r="C1944" t="s">
        <v>4110</v>
      </c>
      <c r="D1944" t="s">
        <v>37</v>
      </c>
      <c r="E1944" t="s">
        <v>4111</v>
      </c>
      <c r="F1944" t="s">
        <v>59</v>
      </c>
      <c r="G1944" t="s">
        <v>726</v>
      </c>
      <c r="H1944" t="s">
        <v>180</v>
      </c>
      <c r="I1944">
        <v>8.1</v>
      </c>
      <c r="J1944">
        <v>15.3</v>
      </c>
      <c r="L1944" t="s">
        <v>27</v>
      </c>
      <c r="N1944" t="s">
        <v>27</v>
      </c>
      <c r="P1944" t="s">
        <v>27</v>
      </c>
      <c r="Q1944">
        <v>482</v>
      </c>
      <c r="R1944">
        <v>20.010000000000002</v>
      </c>
      <c r="S1944">
        <v>4.4000000000000004</v>
      </c>
      <c r="T1944">
        <v>4.4000000000000004</v>
      </c>
      <c r="U1944" t="s">
        <v>75</v>
      </c>
      <c r="V1944">
        <f t="shared" si="30"/>
        <v>0</v>
      </c>
    </row>
    <row r="1945" spans="1:22" x14ac:dyDescent="0.3">
      <c r="A1945" s="1">
        <v>45436</v>
      </c>
      <c r="B1945" s="2">
        <v>0.60899305555555561</v>
      </c>
      <c r="C1945" t="s">
        <v>4112</v>
      </c>
      <c r="D1945" t="s">
        <v>37</v>
      </c>
      <c r="E1945" t="s">
        <v>4113</v>
      </c>
      <c r="F1945" t="s">
        <v>45</v>
      </c>
      <c r="G1945" t="s">
        <v>101</v>
      </c>
      <c r="H1945" t="s">
        <v>507</v>
      </c>
      <c r="I1945">
        <v>12.1</v>
      </c>
      <c r="J1945">
        <v>38</v>
      </c>
      <c r="K1945">
        <v>0</v>
      </c>
      <c r="L1945" t="s">
        <v>27</v>
      </c>
      <c r="M1945">
        <v>0</v>
      </c>
      <c r="N1945" t="s">
        <v>27</v>
      </c>
      <c r="O1945">
        <v>0</v>
      </c>
      <c r="P1945" t="s">
        <v>27</v>
      </c>
      <c r="Q1945">
        <v>1601</v>
      </c>
      <c r="R1945">
        <v>10.27</v>
      </c>
      <c r="S1945">
        <v>4.5999999999999996</v>
      </c>
      <c r="T1945">
        <v>4.5</v>
      </c>
      <c r="U1945" t="s">
        <v>35</v>
      </c>
      <c r="V1945">
        <f t="shared" si="30"/>
        <v>0</v>
      </c>
    </row>
    <row r="1946" spans="1:22" hidden="1" x14ac:dyDescent="0.3">
      <c r="A1946" s="1">
        <v>45391</v>
      </c>
      <c r="B1946" s="2">
        <v>0.22320601851851851</v>
      </c>
      <c r="C1946" t="s">
        <v>4114</v>
      </c>
      <c r="D1946" t="s">
        <v>37</v>
      </c>
      <c r="E1946" t="s">
        <v>4115</v>
      </c>
      <c r="F1946" t="s">
        <v>59</v>
      </c>
      <c r="G1946" t="s">
        <v>361</v>
      </c>
      <c r="H1946" t="s">
        <v>330</v>
      </c>
      <c r="I1946">
        <v>13.7</v>
      </c>
      <c r="J1946">
        <v>35.1</v>
      </c>
      <c r="L1946" t="s">
        <v>27</v>
      </c>
      <c r="N1946" t="s">
        <v>27</v>
      </c>
      <c r="P1946" t="s">
        <v>27</v>
      </c>
      <c r="Q1946">
        <v>427</v>
      </c>
      <c r="R1946">
        <v>32.700000000000003</v>
      </c>
      <c r="S1946">
        <v>3.1</v>
      </c>
      <c r="T1946">
        <v>3</v>
      </c>
      <c r="U1946" t="s">
        <v>75</v>
      </c>
      <c r="V1946">
        <f t="shared" si="30"/>
        <v>0</v>
      </c>
    </row>
    <row r="1947" spans="1:22" hidden="1" x14ac:dyDescent="0.3">
      <c r="A1947" s="1">
        <v>45560</v>
      </c>
      <c r="B1947" s="2">
        <v>0.35579861111111111</v>
      </c>
      <c r="C1947" t="s">
        <v>4116</v>
      </c>
      <c r="D1947" t="s">
        <v>37</v>
      </c>
      <c r="E1947" t="s">
        <v>4117</v>
      </c>
      <c r="F1947" t="s">
        <v>59</v>
      </c>
      <c r="G1947" t="s">
        <v>56</v>
      </c>
      <c r="H1947" t="s">
        <v>86</v>
      </c>
      <c r="I1947">
        <v>13</v>
      </c>
      <c r="J1947">
        <v>26.4</v>
      </c>
      <c r="L1947" t="s">
        <v>27</v>
      </c>
      <c r="N1947" t="s">
        <v>27</v>
      </c>
      <c r="P1947" t="s">
        <v>27</v>
      </c>
      <c r="Q1947">
        <v>138</v>
      </c>
      <c r="R1947">
        <v>20.079999999999998</v>
      </c>
      <c r="S1947">
        <v>3.9</v>
      </c>
      <c r="T1947">
        <v>4.5999999999999996</v>
      </c>
      <c r="U1947" t="s">
        <v>35</v>
      </c>
      <c r="V1947">
        <f t="shared" si="30"/>
        <v>0</v>
      </c>
    </row>
    <row r="1948" spans="1:22" hidden="1" x14ac:dyDescent="0.3">
      <c r="A1948" s="1">
        <v>45495</v>
      </c>
      <c r="B1948" s="2">
        <v>0.22628472222222223</v>
      </c>
      <c r="C1948" t="s">
        <v>4118</v>
      </c>
      <c r="D1948" t="s">
        <v>37</v>
      </c>
      <c r="E1948" t="s">
        <v>4119</v>
      </c>
      <c r="F1948" t="s">
        <v>31</v>
      </c>
      <c r="G1948" t="s">
        <v>61</v>
      </c>
      <c r="H1948" t="s">
        <v>55</v>
      </c>
      <c r="I1948">
        <v>6.8</v>
      </c>
      <c r="J1948">
        <v>16.8</v>
      </c>
      <c r="L1948" t="s">
        <v>27</v>
      </c>
      <c r="N1948" t="s">
        <v>27</v>
      </c>
      <c r="P1948" t="s">
        <v>27</v>
      </c>
      <c r="Q1948">
        <v>61</v>
      </c>
      <c r="R1948">
        <v>43.46</v>
      </c>
      <c r="S1948">
        <v>4.7</v>
      </c>
      <c r="T1948">
        <v>4.2</v>
      </c>
      <c r="U1948" t="s">
        <v>98</v>
      </c>
      <c r="V1948">
        <f t="shared" si="30"/>
        <v>0</v>
      </c>
    </row>
    <row r="1949" spans="1:22" hidden="1" x14ac:dyDescent="0.3">
      <c r="A1949" s="1">
        <v>45585</v>
      </c>
      <c r="B1949" s="2">
        <v>0.35390046296296296</v>
      </c>
      <c r="C1949" t="s">
        <v>4120</v>
      </c>
      <c r="D1949" t="s">
        <v>37</v>
      </c>
      <c r="E1949" t="s">
        <v>4121</v>
      </c>
      <c r="F1949" t="s">
        <v>31</v>
      </c>
      <c r="G1949" t="s">
        <v>94</v>
      </c>
      <c r="H1949" t="s">
        <v>498</v>
      </c>
      <c r="I1949">
        <v>2</v>
      </c>
      <c r="J1949">
        <v>35.1</v>
      </c>
      <c r="L1949" t="s">
        <v>27</v>
      </c>
      <c r="N1949" t="s">
        <v>27</v>
      </c>
      <c r="P1949" t="s">
        <v>27</v>
      </c>
      <c r="Q1949">
        <v>426</v>
      </c>
      <c r="R1949">
        <v>34.61</v>
      </c>
      <c r="S1949">
        <v>4</v>
      </c>
      <c r="T1949">
        <v>4.3</v>
      </c>
      <c r="U1949" t="s">
        <v>75</v>
      </c>
      <c r="V1949">
        <f t="shared" si="30"/>
        <v>0</v>
      </c>
    </row>
    <row r="1950" spans="1:22" x14ac:dyDescent="0.3">
      <c r="A1950" s="1">
        <v>45554</v>
      </c>
      <c r="B1950" s="2">
        <v>0.58156249999999998</v>
      </c>
      <c r="C1950" t="s">
        <v>4122</v>
      </c>
      <c r="D1950" t="s">
        <v>37</v>
      </c>
      <c r="E1950" t="s">
        <v>4123</v>
      </c>
      <c r="F1950" t="s">
        <v>45</v>
      </c>
      <c r="G1950" t="s">
        <v>267</v>
      </c>
      <c r="H1950" t="s">
        <v>46</v>
      </c>
      <c r="I1950">
        <v>8.5</v>
      </c>
      <c r="J1950">
        <v>18.600000000000001</v>
      </c>
      <c r="K1950">
        <v>0</v>
      </c>
      <c r="L1950" t="s">
        <v>27</v>
      </c>
      <c r="M1950">
        <v>0</v>
      </c>
      <c r="N1950" t="s">
        <v>27</v>
      </c>
      <c r="O1950">
        <v>0</v>
      </c>
      <c r="P1950" t="s">
        <v>27</v>
      </c>
      <c r="Q1950">
        <v>258</v>
      </c>
      <c r="R1950">
        <v>39.619999999999997</v>
      </c>
      <c r="S1950">
        <v>4.7</v>
      </c>
      <c r="T1950">
        <v>4.5</v>
      </c>
      <c r="U1950" t="s">
        <v>35</v>
      </c>
      <c r="V1950">
        <f t="shared" si="30"/>
        <v>0</v>
      </c>
    </row>
    <row r="1951" spans="1:22" hidden="1" x14ac:dyDescent="0.3">
      <c r="A1951" s="1">
        <v>45642</v>
      </c>
      <c r="B1951" s="2">
        <v>0.65574074074074074</v>
      </c>
      <c r="C1951" t="s">
        <v>4124</v>
      </c>
      <c r="D1951" t="s">
        <v>107</v>
      </c>
      <c r="E1951" t="s">
        <v>4125</v>
      </c>
      <c r="F1951" t="s">
        <v>39</v>
      </c>
      <c r="G1951" t="s">
        <v>428</v>
      </c>
      <c r="H1951" t="s">
        <v>356</v>
      </c>
      <c r="I1951">
        <v>8.6999999999999993</v>
      </c>
      <c r="K1951">
        <v>1</v>
      </c>
      <c r="L1951" t="s">
        <v>211</v>
      </c>
      <c r="N1951" t="s">
        <v>27</v>
      </c>
      <c r="P1951" t="s">
        <v>27</v>
      </c>
      <c r="U1951" t="s">
        <v>27</v>
      </c>
      <c r="V1951">
        <f t="shared" si="30"/>
        <v>1</v>
      </c>
    </row>
    <row r="1952" spans="1:22" x14ac:dyDescent="0.3">
      <c r="A1952" s="1">
        <v>45455</v>
      </c>
      <c r="B1952" s="2">
        <v>0.7903472222222222</v>
      </c>
      <c r="C1952" t="s">
        <v>4126</v>
      </c>
      <c r="D1952" t="s">
        <v>37</v>
      </c>
      <c r="E1952" t="s">
        <v>4127</v>
      </c>
      <c r="F1952" t="s">
        <v>45</v>
      </c>
      <c r="G1952" t="s">
        <v>370</v>
      </c>
      <c r="H1952" t="s">
        <v>323</v>
      </c>
      <c r="I1952">
        <v>2.4</v>
      </c>
      <c r="J1952">
        <v>15.1</v>
      </c>
      <c r="K1952">
        <v>0</v>
      </c>
      <c r="L1952" t="s">
        <v>27</v>
      </c>
      <c r="M1952">
        <v>0</v>
      </c>
      <c r="N1952" t="s">
        <v>27</v>
      </c>
      <c r="O1952">
        <v>0</v>
      </c>
      <c r="P1952" t="s">
        <v>27</v>
      </c>
      <c r="Q1952">
        <v>198</v>
      </c>
      <c r="R1952">
        <v>46.26</v>
      </c>
      <c r="S1952">
        <v>4.5</v>
      </c>
      <c r="T1952">
        <v>4.9000000000000004</v>
      </c>
      <c r="U1952" t="s">
        <v>35</v>
      </c>
      <c r="V1952">
        <f t="shared" si="30"/>
        <v>0</v>
      </c>
    </row>
    <row r="1953" spans="1:22" hidden="1" x14ac:dyDescent="0.3">
      <c r="A1953" s="1">
        <v>45376</v>
      </c>
      <c r="B1953" s="2">
        <v>0.52516203703703701</v>
      </c>
      <c r="C1953" t="s">
        <v>4128</v>
      </c>
      <c r="D1953" t="s">
        <v>29</v>
      </c>
      <c r="E1953" t="s">
        <v>4129</v>
      </c>
      <c r="F1953" t="s">
        <v>135</v>
      </c>
      <c r="G1953" t="s">
        <v>949</v>
      </c>
      <c r="H1953" t="s">
        <v>614</v>
      </c>
      <c r="I1953">
        <v>2.9</v>
      </c>
      <c r="J1953">
        <v>20.9</v>
      </c>
      <c r="L1953" t="s">
        <v>27</v>
      </c>
      <c r="N1953" t="s">
        <v>27</v>
      </c>
      <c r="O1953">
        <v>1</v>
      </c>
      <c r="P1953" t="s">
        <v>289</v>
      </c>
      <c r="Q1953">
        <v>313</v>
      </c>
      <c r="R1953">
        <v>1.64</v>
      </c>
      <c r="U1953" t="s">
        <v>35</v>
      </c>
      <c r="V1953">
        <f t="shared" si="30"/>
        <v>0</v>
      </c>
    </row>
    <row r="1954" spans="1:22" hidden="1" x14ac:dyDescent="0.3">
      <c r="A1954" s="1">
        <v>45555</v>
      </c>
      <c r="B1954" s="2">
        <v>0.62502314814814819</v>
      </c>
      <c r="C1954" t="s">
        <v>4130</v>
      </c>
      <c r="D1954" t="s">
        <v>37</v>
      </c>
      <c r="E1954" t="s">
        <v>4131</v>
      </c>
      <c r="F1954" t="s">
        <v>24</v>
      </c>
      <c r="G1954" t="s">
        <v>600</v>
      </c>
      <c r="H1954" t="s">
        <v>250</v>
      </c>
      <c r="I1954">
        <v>9.1999999999999993</v>
      </c>
      <c r="J1954">
        <v>23.6</v>
      </c>
      <c r="L1954" t="s">
        <v>27</v>
      </c>
      <c r="N1954" t="s">
        <v>27</v>
      </c>
      <c r="P1954" t="s">
        <v>27</v>
      </c>
      <c r="Q1954">
        <v>232</v>
      </c>
      <c r="R1954">
        <v>3.51</v>
      </c>
      <c r="S1954">
        <v>4.5</v>
      </c>
      <c r="T1954">
        <v>4.3</v>
      </c>
      <c r="U1954" t="s">
        <v>138</v>
      </c>
      <c r="V1954">
        <f t="shared" si="30"/>
        <v>0</v>
      </c>
    </row>
    <row r="1955" spans="1:22" x14ac:dyDescent="0.3">
      <c r="A1955" s="1">
        <v>45543</v>
      </c>
      <c r="B1955" s="2">
        <v>0.68193287037037043</v>
      </c>
      <c r="C1955" t="s">
        <v>4132</v>
      </c>
      <c r="D1955" t="s">
        <v>37</v>
      </c>
      <c r="E1955" t="s">
        <v>4133</v>
      </c>
      <c r="F1955" t="s">
        <v>50</v>
      </c>
      <c r="G1955" t="s">
        <v>225</v>
      </c>
      <c r="H1955" t="s">
        <v>299</v>
      </c>
      <c r="I1955">
        <v>10.7</v>
      </c>
      <c r="J1955">
        <v>44.9</v>
      </c>
      <c r="K1955">
        <v>0</v>
      </c>
      <c r="L1955" t="s">
        <v>27</v>
      </c>
      <c r="M1955">
        <v>0</v>
      </c>
      <c r="N1955" t="s">
        <v>27</v>
      </c>
      <c r="O1955">
        <v>0</v>
      </c>
      <c r="P1955" t="s">
        <v>27</v>
      </c>
      <c r="Q1955">
        <v>483</v>
      </c>
      <c r="R1955">
        <v>35.83</v>
      </c>
      <c r="S1955">
        <v>4.4000000000000004</v>
      </c>
      <c r="T1955">
        <v>4.0999999999999996</v>
      </c>
      <c r="U1955" t="s">
        <v>42</v>
      </c>
      <c r="V1955">
        <f t="shared" si="30"/>
        <v>0</v>
      </c>
    </row>
    <row r="1956" spans="1:22" hidden="1" x14ac:dyDescent="0.3">
      <c r="A1956" s="1">
        <v>45481</v>
      </c>
      <c r="B1956" s="2">
        <v>0.61392361111111116</v>
      </c>
      <c r="C1956" t="s">
        <v>4134</v>
      </c>
      <c r="D1956" t="s">
        <v>37</v>
      </c>
      <c r="E1956" t="s">
        <v>4135</v>
      </c>
      <c r="F1956" t="s">
        <v>31</v>
      </c>
      <c r="G1956" t="s">
        <v>122</v>
      </c>
      <c r="H1956" t="s">
        <v>93</v>
      </c>
      <c r="I1956">
        <v>2.8</v>
      </c>
      <c r="J1956">
        <v>15.5</v>
      </c>
      <c r="L1956" t="s">
        <v>27</v>
      </c>
      <c r="N1956" t="s">
        <v>27</v>
      </c>
      <c r="P1956" t="s">
        <v>27</v>
      </c>
      <c r="Q1956">
        <v>301</v>
      </c>
      <c r="R1956">
        <v>33.97</v>
      </c>
      <c r="S1956">
        <v>4.3</v>
      </c>
      <c r="T1956">
        <v>4.5</v>
      </c>
      <c r="U1956" t="s">
        <v>35</v>
      </c>
      <c r="V1956">
        <f t="shared" si="30"/>
        <v>0</v>
      </c>
    </row>
    <row r="1957" spans="1:22" x14ac:dyDescent="0.3">
      <c r="A1957" s="1">
        <v>45303</v>
      </c>
      <c r="B1957" s="2">
        <v>0.93246527777777777</v>
      </c>
      <c r="C1957" t="s">
        <v>4136</v>
      </c>
      <c r="D1957" t="s">
        <v>37</v>
      </c>
      <c r="E1957" t="s">
        <v>4137</v>
      </c>
      <c r="F1957" t="s">
        <v>45</v>
      </c>
      <c r="G1957" t="s">
        <v>159</v>
      </c>
      <c r="H1957" t="s">
        <v>461</v>
      </c>
      <c r="I1957">
        <v>11.1</v>
      </c>
      <c r="J1957">
        <v>36.9</v>
      </c>
      <c r="K1957">
        <v>0</v>
      </c>
      <c r="L1957" t="s">
        <v>27</v>
      </c>
      <c r="M1957">
        <v>0</v>
      </c>
      <c r="N1957" t="s">
        <v>27</v>
      </c>
      <c r="O1957">
        <v>0</v>
      </c>
      <c r="P1957" t="s">
        <v>27</v>
      </c>
      <c r="Q1957">
        <v>190</v>
      </c>
      <c r="R1957">
        <v>36.090000000000003</v>
      </c>
      <c r="S1957">
        <v>4.2</v>
      </c>
      <c r="T1957">
        <v>4.5999999999999996</v>
      </c>
      <c r="U1957" t="s">
        <v>35</v>
      </c>
      <c r="V1957">
        <f t="shared" si="30"/>
        <v>0</v>
      </c>
    </row>
    <row r="1958" spans="1:22" hidden="1" x14ac:dyDescent="0.3">
      <c r="A1958" s="1">
        <v>45357</v>
      </c>
      <c r="B1958" s="2">
        <v>0.84275462962962966</v>
      </c>
      <c r="C1958" t="s">
        <v>4138</v>
      </c>
      <c r="D1958" t="s">
        <v>29</v>
      </c>
      <c r="E1958" t="s">
        <v>4139</v>
      </c>
      <c r="F1958" t="s">
        <v>31</v>
      </c>
      <c r="G1958" t="s">
        <v>677</v>
      </c>
      <c r="H1958" t="s">
        <v>194</v>
      </c>
      <c r="I1958">
        <v>4</v>
      </c>
      <c r="J1958">
        <v>18.100000000000001</v>
      </c>
      <c r="L1958" t="s">
        <v>27</v>
      </c>
      <c r="N1958" t="s">
        <v>27</v>
      </c>
      <c r="O1958">
        <v>1</v>
      </c>
      <c r="P1958" t="s">
        <v>289</v>
      </c>
      <c r="Q1958">
        <v>399</v>
      </c>
      <c r="R1958">
        <v>7.21</v>
      </c>
      <c r="U1958" t="s">
        <v>35</v>
      </c>
      <c r="V1958">
        <f t="shared" si="30"/>
        <v>0</v>
      </c>
    </row>
    <row r="1959" spans="1:22" hidden="1" x14ac:dyDescent="0.3">
      <c r="A1959" s="1">
        <v>45530</v>
      </c>
      <c r="B1959" s="2">
        <v>0.68895833333333334</v>
      </c>
      <c r="C1959" t="s">
        <v>4140</v>
      </c>
      <c r="D1959" t="s">
        <v>84</v>
      </c>
      <c r="E1959" t="s">
        <v>4141</v>
      </c>
      <c r="F1959" t="s">
        <v>59</v>
      </c>
      <c r="G1959" t="s">
        <v>93</v>
      </c>
      <c r="H1959" t="s">
        <v>225</v>
      </c>
      <c r="I1959">
        <v>4</v>
      </c>
      <c r="L1959" t="s">
        <v>27</v>
      </c>
      <c r="M1959">
        <v>1</v>
      </c>
      <c r="N1959" t="s">
        <v>156</v>
      </c>
      <c r="P1959" t="s">
        <v>27</v>
      </c>
      <c r="U1959" t="s">
        <v>27</v>
      </c>
      <c r="V1959">
        <f t="shared" si="30"/>
        <v>1</v>
      </c>
    </row>
    <row r="1960" spans="1:22" hidden="1" x14ac:dyDescent="0.3">
      <c r="A1960" s="1">
        <v>45387</v>
      </c>
      <c r="B1960" s="2">
        <v>0.86585648148148153</v>
      </c>
      <c r="C1960" t="s">
        <v>4142</v>
      </c>
      <c r="D1960" t="s">
        <v>37</v>
      </c>
      <c r="E1960" t="s">
        <v>4143</v>
      </c>
      <c r="F1960" t="s">
        <v>39</v>
      </c>
      <c r="G1960" t="s">
        <v>125</v>
      </c>
      <c r="H1960" t="s">
        <v>204</v>
      </c>
      <c r="I1960">
        <v>3.7</v>
      </c>
      <c r="J1960">
        <v>30.9</v>
      </c>
      <c r="L1960" t="s">
        <v>27</v>
      </c>
      <c r="N1960" t="s">
        <v>27</v>
      </c>
      <c r="P1960" t="s">
        <v>27</v>
      </c>
      <c r="Q1960">
        <v>433</v>
      </c>
      <c r="R1960">
        <v>23.05</v>
      </c>
      <c r="S1960">
        <v>3.9</v>
      </c>
      <c r="T1960">
        <v>4.5999999999999996</v>
      </c>
      <c r="U1960" t="s">
        <v>42</v>
      </c>
      <c r="V1960">
        <f t="shared" si="30"/>
        <v>0</v>
      </c>
    </row>
    <row r="1961" spans="1:22" hidden="1" x14ac:dyDescent="0.3">
      <c r="A1961" s="1">
        <v>45598</v>
      </c>
      <c r="B1961" s="2">
        <v>0.66762731481481485</v>
      </c>
      <c r="C1961" t="s">
        <v>4144</v>
      </c>
      <c r="D1961" t="s">
        <v>29</v>
      </c>
      <c r="E1961" t="s">
        <v>4145</v>
      </c>
      <c r="F1961" t="s">
        <v>39</v>
      </c>
      <c r="G1961" t="s">
        <v>132</v>
      </c>
      <c r="H1961" t="s">
        <v>264</v>
      </c>
      <c r="I1961">
        <v>7</v>
      </c>
      <c r="J1961">
        <v>29</v>
      </c>
      <c r="L1961" t="s">
        <v>27</v>
      </c>
      <c r="N1961" t="s">
        <v>27</v>
      </c>
      <c r="O1961">
        <v>1</v>
      </c>
      <c r="P1961" t="s">
        <v>289</v>
      </c>
      <c r="Q1961">
        <v>299</v>
      </c>
      <c r="R1961">
        <v>14.22</v>
      </c>
      <c r="U1961" t="s">
        <v>98</v>
      </c>
      <c r="V1961">
        <f t="shared" si="30"/>
        <v>0</v>
      </c>
    </row>
    <row r="1962" spans="1:22" hidden="1" x14ac:dyDescent="0.3">
      <c r="A1962" s="1">
        <v>45389</v>
      </c>
      <c r="B1962" s="2">
        <v>0.64059027777777777</v>
      </c>
      <c r="C1962" t="s">
        <v>4146</v>
      </c>
      <c r="D1962" t="s">
        <v>84</v>
      </c>
      <c r="E1962" t="s">
        <v>4147</v>
      </c>
      <c r="F1962" t="s">
        <v>59</v>
      </c>
      <c r="G1962" t="s">
        <v>73</v>
      </c>
      <c r="H1962" t="s">
        <v>137</v>
      </c>
      <c r="I1962">
        <v>4.5999999999999996</v>
      </c>
      <c r="L1962" t="s">
        <v>27</v>
      </c>
      <c r="M1962">
        <v>1</v>
      </c>
      <c r="N1962" t="s">
        <v>156</v>
      </c>
      <c r="P1962" t="s">
        <v>27</v>
      </c>
      <c r="U1962" t="s">
        <v>27</v>
      </c>
      <c r="V1962">
        <f t="shared" si="30"/>
        <v>1</v>
      </c>
    </row>
    <row r="1963" spans="1:22" x14ac:dyDescent="0.3">
      <c r="A1963" s="1">
        <v>45652</v>
      </c>
      <c r="B1963" s="2">
        <v>0.60896990740740742</v>
      </c>
      <c r="C1963" t="s">
        <v>4148</v>
      </c>
      <c r="D1963" t="s">
        <v>37</v>
      </c>
      <c r="E1963" t="s">
        <v>4149</v>
      </c>
      <c r="F1963" t="s">
        <v>50</v>
      </c>
      <c r="G1963" t="s">
        <v>523</v>
      </c>
      <c r="H1963" t="s">
        <v>795</v>
      </c>
      <c r="I1963">
        <v>9.9</v>
      </c>
      <c r="J1963">
        <v>29.2</v>
      </c>
      <c r="K1963">
        <v>0</v>
      </c>
      <c r="L1963" t="s">
        <v>27</v>
      </c>
      <c r="M1963">
        <v>0</v>
      </c>
      <c r="N1963" t="s">
        <v>27</v>
      </c>
      <c r="O1963">
        <v>0</v>
      </c>
      <c r="P1963" t="s">
        <v>27</v>
      </c>
      <c r="Q1963">
        <v>924</v>
      </c>
      <c r="R1963">
        <v>10.67</v>
      </c>
      <c r="S1963">
        <v>4.2</v>
      </c>
      <c r="T1963">
        <v>4.3</v>
      </c>
      <c r="U1963" t="s">
        <v>35</v>
      </c>
      <c r="V1963">
        <f t="shared" si="30"/>
        <v>0</v>
      </c>
    </row>
    <row r="1964" spans="1:22" hidden="1" x14ac:dyDescent="0.3">
      <c r="A1964" s="1">
        <v>45452</v>
      </c>
      <c r="B1964" s="2">
        <v>0.41652777777777777</v>
      </c>
      <c r="C1964" t="s">
        <v>4150</v>
      </c>
      <c r="D1964" t="s">
        <v>37</v>
      </c>
      <c r="E1964" t="s">
        <v>4151</v>
      </c>
      <c r="F1964" t="s">
        <v>39</v>
      </c>
      <c r="G1964" t="s">
        <v>33</v>
      </c>
      <c r="H1964" t="s">
        <v>370</v>
      </c>
      <c r="I1964">
        <v>12.2</v>
      </c>
      <c r="J1964">
        <v>27</v>
      </c>
      <c r="L1964" t="s">
        <v>27</v>
      </c>
      <c r="N1964" t="s">
        <v>27</v>
      </c>
      <c r="P1964" t="s">
        <v>27</v>
      </c>
      <c r="Q1964">
        <v>1565</v>
      </c>
      <c r="R1964">
        <v>10.94</v>
      </c>
      <c r="S1964">
        <v>4.4000000000000004</v>
      </c>
      <c r="T1964">
        <v>4.8</v>
      </c>
      <c r="U1964" t="s">
        <v>35</v>
      </c>
      <c r="V1964">
        <f t="shared" si="30"/>
        <v>0</v>
      </c>
    </row>
    <row r="1965" spans="1:22" hidden="1" x14ac:dyDescent="0.3">
      <c r="A1965" s="1">
        <v>45397</v>
      </c>
      <c r="B1965" s="2">
        <v>0.81373842592592593</v>
      </c>
      <c r="C1965" t="s">
        <v>4152</v>
      </c>
      <c r="D1965" t="s">
        <v>37</v>
      </c>
      <c r="E1965" t="s">
        <v>4153</v>
      </c>
      <c r="F1965" t="s">
        <v>31</v>
      </c>
      <c r="G1965" t="s">
        <v>181</v>
      </c>
      <c r="H1965" t="s">
        <v>122</v>
      </c>
      <c r="I1965">
        <v>13.3</v>
      </c>
      <c r="J1965">
        <v>16.2</v>
      </c>
      <c r="L1965" t="s">
        <v>27</v>
      </c>
      <c r="N1965" t="s">
        <v>27</v>
      </c>
      <c r="P1965" t="s">
        <v>27</v>
      </c>
      <c r="Q1965">
        <v>852</v>
      </c>
      <c r="R1965">
        <v>45.56</v>
      </c>
      <c r="S1965">
        <v>4.5999999999999996</v>
      </c>
      <c r="T1965">
        <v>3.9</v>
      </c>
      <c r="U1965" t="s">
        <v>35</v>
      </c>
      <c r="V1965">
        <f t="shared" si="30"/>
        <v>0</v>
      </c>
    </row>
    <row r="1966" spans="1:22" hidden="1" x14ac:dyDescent="0.3">
      <c r="A1966" s="1">
        <v>45328</v>
      </c>
      <c r="B1966" s="2">
        <v>0.36967592592592591</v>
      </c>
      <c r="C1966" t="s">
        <v>4154</v>
      </c>
      <c r="D1966" t="s">
        <v>37</v>
      </c>
      <c r="E1966" t="s">
        <v>4155</v>
      </c>
      <c r="F1966" t="s">
        <v>59</v>
      </c>
      <c r="G1966" t="s">
        <v>86</v>
      </c>
      <c r="H1966" t="s">
        <v>184</v>
      </c>
      <c r="I1966">
        <v>9.5</v>
      </c>
      <c r="J1966">
        <v>34.5</v>
      </c>
      <c r="L1966" t="s">
        <v>27</v>
      </c>
      <c r="N1966" t="s">
        <v>27</v>
      </c>
      <c r="P1966" t="s">
        <v>27</v>
      </c>
      <c r="Q1966">
        <v>284</v>
      </c>
      <c r="R1966">
        <v>4.58</v>
      </c>
      <c r="S1966">
        <v>4.3</v>
      </c>
      <c r="T1966">
        <v>4.7</v>
      </c>
      <c r="U1966" t="s">
        <v>98</v>
      </c>
      <c r="V1966">
        <f t="shared" si="30"/>
        <v>0</v>
      </c>
    </row>
    <row r="1967" spans="1:22" hidden="1" x14ac:dyDescent="0.3">
      <c r="A1967" s="1">
        <v>45454</v>
      </c>
      <c r="B1967" s="2">
        <v>0.49800925925925926</v>
      </c>
      <c r="C1967" t="s">
        <v>4156</v>
      </c>
      <c r="D1967" t="s">
        <v>37</v>
      </c>
      <c r="E1967" t="s">
        <v>4157</v>
      </c>
      <c r="F1967" t="s">
        <v>135</v>
      </c>
      <c r="G1967" t="s">
        <v>299</v>
      </c>
      <c r="H1967" t="s">
        <v>64</v>
      </c>
      <c r="I1967">
        <v>9.3000000000000007</v>
      </c>
      <c r="J1967">
        <v>16</v>
      </c>
      <c r="L1967" t="s">
        <v>27</v>
      </c>
      <c r="N1967" t="s">
        <v>27</v>
      </c>
      <c r="P1967" t="s">
        <v>27</v>
      </c>
      <c r="Q1967">
        <v>869</v>
      </c>
      <c r="R1967">
        <v>22.51</v>
      </c>
      <c r="S1967">
        <v>4.4000000000000004</v>
      </c>
      <c r="T1967">
        <v>3.9</v>
      </c>
      <c r="U1967" t="s">
        <v>75</v>
      </c>
      <c r="V1967">
        <f t="shared" si="30"/>
        <v>0</v>
      </c>
    </row>
    <row r="1968" spans="1:22" x14ac:dyDescent="0.3">
      <c r="A1968" s="1">
        <v>45312</v>
      </c>
      <c r="B1968" s="2">
        <v>0.3999537037037037</v>
      </c>
      <c r="C1968" t="s">
        <v>4158</v>
      </c>
      <c r="D1968" t="s">
        <v>37</v>
      </c>
      <c r="E1968" t="s">
        <v>4159</v>
      </c>
      <c r="F1968" t="s">
        <v>50</v>
      </c>
      <c r="G1968" t="s">
        <v>86</v>
      </c>
      <c r="H1968" t="s">
        <v>577</v>
      </c>
      <c r="I1968">
        <v>12.6</v>
      </c>
      <c r="J1968">
        <v>44.1</v>
      </c>
      <c r="K1968">
        <v>0</v>
      </c>
      <c r="L1968" t="s">
        <v>27</v>
      </c>
      <c r="M1968">
        <v>0</v>
      </c>
      <c r="N1968" t="s">
        <v>27</v>
      </c>
      <c r="O1968">
        <v>0</v>
      </c>
      <c r="P1968" t="s">
        <v>27</v>
      </c>
      <c r="Q1968">
        <v>599</v>
      </c>
      <c r="R1968">
        <v>36.479999999999997</v>
      </c>
      <c r="S1968">
        <v>3</v>
      </c>
      <c r="T1968">
        <v>4.4000000000000004</v>
      </c>
      <c r="U1968" t="s">
        <v>75</v>
      </c>
      <c r="V1968">
        <f t="shared" si="30"/>
        <v>0</v>
      </c>
    </row>
    <row r="1969" spans="1:22" hidden="1" x14ac:dyDescent="0.3">
      <c r="A1969" s="1">
        <v>45489</v>
      </c>
      <c r="B1969" s="2">
        <v>0.78211805555555558</v>
      </c>
      <c r="C1969" t="s">
        <v>4160</v>
      </c>
      <c r="D1969" t="s">
        <v>37</v>
      </c>
      <c r="E1969" t="s">
        <v>4161</v>
      </c>
      <c r="F1969" t="s">
        <v>135</v>
      </c>
      <c r="G1969" t="s">
        <v>110</v>
      </c>
      <c r="H1969" t="s">
        <v>373</v>
      </c>
      <c r="I1969">
        <v>14.4</v>
      </c>
      <c r="J1969">
        <v>42.4</v>
      </c>
      <c r="L1969" t="s">
        <v>27</v>
      </c>
      <c r="N1969" t="s">
        <v>27</v>
      </c>
      <c r="P1969" t="s">
        <v>27</v>
      </c>
      <c r="Q1969">
        <v>215</v>
      </c>
      <c r="R1969">
        <v>38.619999999999997</v>
      </c>
      <c r="S1969">
        <v>3.7</v>
      </c>
      <c r="T1969">
        <v>4.5999999999999996</v>
      </c>
      <c r="U1969" t="s">
        <v>35</v>
      </c>
      <c r="V1969">
        <f t="shared" si="30"/>
        <v>0</v>
      </c>
    </row>
    <row r="1970" spans="1:22" x14ac:dyDescent="0.3">
      <c r="A1970" s="1">
        <v>45472</v>
      </c>
      <c r="B1970" s="2">
        <v>0.33179398148148148</v>
      </c>
      <c r="C1970" t="s">
        <v>4162</v>
      </c>
      <c r="D1970" t="s">
        <v>29</v>
      </c>
      <c r="E1970" t="s">
        <v>4163</v>
      </c>
      <c r="F1970" t="s">
        <v>45</v>
      </c>
      <c r="G1970" t="s">
        <v>87</v>
      </c>
      <c r="H1970" t="s">
        <v>52</v>
      </c>
      <c r="I1970">
        <v>8.4</v>
      </c>
      <c r="J1970">
        <v>17.600000000000001</v>
      </c>
      <c r="K1970">
        <v>0</v>
      </c>
      <c r="L1970" t="s">
        <v>27</v>
      </c>
      <c r="M1970">
        <v>0</v>
      </c>
      <c r="N1970" t="s">
        <v>27</v>
      </c>
      <c r="O1970">
        <v>1</v>
      </c>
      <c r="P1970" t="s">
        <v>34</v>
      </c>
      <c r="Q1970">
        <v>733</v>
      </c>
      <c r="R1970">
        <v>12.53</v>
      </c>
      <c r="S1970">
        <v>0</v>
      </c>
      <c r="T1970">
        <v>0</v>
      </c>
      <c r="U1970" t="s">
        <v>35</v>
      </c>
      <c r="V1970">
        <f t="shared" si="30"/>
        <v>0</v>
      </c>
    </row>
    <row r="1971" spans="1:22" hidden="1" x14ac:dyDescent="0.3">
      <c r="A1971" s="1">
        <v>45476</v>
      </c>
      <c r="B1971" s="2">
        <v>0.41606481481481483</v>
      </c>
      <c r="C1971" t="s">
        <v>4164</v>
      </c>
      <c r="D1971" t="s">
        <v>84</v>
      </c>
      <c r="E1971" t="s">
        <v>4165</v>
      </c>
      <c r="F1971" t="s">
        <v>39</v>
      </c>
      <c r="G1971" t="s">
        <v>577</v>
      </c>
      <c r="H1971" t="s">
        <v>87</v>
      </c>
      <c r="I1971">
        <v>7.3</v>
      </c>
      <c r="L1971" t="s">
        <v>27</v>
      </c>
      <c r="M1971">
        <v>1</v>
      </c>
      <c r="N1971" t="s">
        <v>156</v>
      </c>
      <c r="P1971" t="s">
        <v>27</v>
      </c>
      <c r="U1971" t="s">
        <v>27</v>
      </c>
      <c r="V1971">
        <f t="shared" si="30"/>
        <v>1</v>
      </c>
    </row>
    <row r="1972" spans="1:22" x14ac:dyDescent="0.3">
      <c r="A1972" s="1">
        <v>45420</v>
      </c>
      <c r="B1972" s="2">
        <v>9.0370370370370365E-2</v>
      </c>
      <c r="C1972" t="s">
        <v>4166</v>
      </c>
      <c r="D1972" t="s">
        <v>37</v>
      </c>
      <c r="E1972" t="s">
        <v>4167</v>
      </c>
      <c r="F1972" t="s">
        <v>50</v>
      </c>
      <c r="G1972" t="s">
        <v>320</v>
      </c>
      <c r="H1972" t="s">
        <v>101</v>
      </c>
      <c r="I1972">
        <v>8.6999999999999993</v>
      </c>
      <c r="J1972">
        <v>25.3</v>
      </c>
      <c r="K1972">
        <v>0</v>
      </c>
      <c r="L1972" t="s">
        <v>27</v>
      </c>
      <c r="M1972">
        <v>0</v>
      </c>
      <c r="N1972" t="s">
        <v>27</v>
      </c>
      <c r="O1972">
        <v>0</v>
      </c>
      <c r="P1972" t="s">
        <v>27</v>
      </c>
      <c r="Q1972">
        <v>115</v>
      </c>
      <c r="R1972">
        <v>20.61</v>
      </c>
      <c r="S1972">
        <v>5</v>
      </c>
      <c r="T1972">
        <v>4.5999999999999996</v>
      </c>
      <c r="U1972" t="s">
        <v>35</v>
      </c>
      <c r="V1972">
        <f t="shared" si="30"/>
        <v>0</v>
      </c>
    </row>
    <row r="1973" spans="1:22" hidden="1" x14ac:dyDescent="0.3">
      <c r="A1973" s="1">
        <v>45488</v>
      </c>
      <c r="B1973" s="2">
        <v>0.62107638888888894</v>
      </c>
      <c r="C1973" t="s">
        <v>4168</v>
      </c>
      <c r="D1973" t="s">
        <v>84</v>
      </c>
      <c r="E1973" t="s">
        <v>4169</v>
      </c>
      <c r="F1973" t="s">
        <v>31</v>
      </c>
      <c r="G1973" t="s">
        <v>72</v>
      </c>
      <c r="H1973" t="s">
        <v>731</v>
      </c>
      <c r="I1973">
        <v>7.3</v>
      </c>
      <c r="L1973" t="s">
        <v>27</v>
      </c>
      <c r="M1973">
        <v>1</v>
      </c>
      <c r="N1973" t="s">
        <v>105</v>
      </c>
      <c r="P1973" t="s">
        <v>27</v>
      </c>
      <c r="U1973" t="s">
        <v>27</v>
      </c>
      <c r="V1973">
        <f t="shared" si="30"/>
        <v>1</v>
      </c>
    </row>
    <row r="1974" spans="1:22" hidden="1" x14ac:dyDescent="0.3">
      <c r="A1974" s="1">
        <v>45459</v>
      </c>
      <c r="B1974" s="2">
        <v>0.57403935185185184</v>
      </c>
      <c r="C1974" t="s">
        <v>4170</v>
      </c>
      <c r="D1974" t="s">
        <v>107</v>
      </c>
      <c r="E1974" t="s">
        <v>4171</v>
      </c>
      <c r="F1974" t="s">
        <v>39</v>
      </c>
      <c r="G1974" t="s">
        <v>428</v>
      </c>
      <c r="H1974" t="s">
        <v>32</v>
      </c>
      <c r="I1974">
        <v>7.4</v>
      </c>
      <c r="K1974">
        <v>1</v>
      </c>
      <c r="L1974" t="s">
        <v>407</v>
      </c>
      <c r="N1974" t="s">
        <v>27</v>
      </c>
      <c r="P1974" t="s">
        <v>27</v>
      </c>
      <c r="U1974" t="s">
        <v>27</v>
      </c>
      <c r="V1974">
        <f t="shared" si="30"/>
        <v>1</v>
      </c>
    </row>
    <row r="1975" spans="1:22" hidden="1" x14ac:dyDescent="0.3">
      <c r="A1975" s="1">
        <v>45608</v>
      </c>
      <c r="B1975" s="2">
        <v>0.80333333333333334</v>
      </c>
      <c r="C1975" t="s">
        <v>4172</v>
      </c>
      <c r="D1975" t="s">
        <v>37</v>
      </c>
      <c r="E1975" t="s">
        <v>4173</v>
      </c>
      <c r="F1975" t="s">
        <v>39</v>
      </c>
      <c r="G1975" t="s">
        <v>64</v>
      </c>
      <c r="H1975" t="s">
        <v>614</v>
      </c>
      <c r="I1975">
        <v>8.4</v>
      </c>
      <c r="J1975">
        <v>39.299999999999997</v>
      </c>
      <c r="L1975" t="s">
        <v>27</v>
      </c>
      <c r="N1975" t="s">
        <v>27</v>
      </c>
      <c r="P1975" t="s">
        <v>27</v>
      </c>
      <c r="Q1975">
        <v>476</v>
      </c>
      <c r="R1975">
        <v>40.04</v>
      </c>
      <c r="S1975">
        <v>4.3</v>
      </c>
      <c r="T1975">
        <v>3.6</v>
      </c>
      <c r="U1975" t="s">
        <v>138</v>
      </c>
      <c r="V1975">
        <f t="shared" si="30"/>
        <v>0</v>
      </c>
    </row>
    <row r="1976" spans="1:22" hidden="1" x14ac:dyDescent="0.3">
      <c r="A1976" s="1">
        <v>45539</v>
      </c>
      <c r="B1976" s="2">
        <v>0.89953703703703702</v>
      </c>
      <c r="C1976" t="s">
        <v>4174</v>
      </c>
      <c r="D1976" t="s">
        <v>107</v>
      </c>
      <c r="E1976" t="s">
        <v>4175</v>
      </c>
      <c r="F1976" t="s">
        <v>59</v>
      </c>
      <c r="G1976" t="s">
        <v>97</v>
      </c>
      <c r="H1976" t="s">
        <v>268</v>
      </c>
      <c r="I1976">
        <v>9.6</v>
      </c>
      <c r="K1976">
        <v>1</v>
      </c>
      <c r="L1976" t="s">
        <v>407</v>
      </c>
      <c r="N1976" t="s">
        <v>27</v>
      </c>
      <c r="P1976" t="s">
        <v>27</v>
      </c>
      <c r="U1976" t="s">
        <v>27</v>
      </c>
      <c r="V1976">
        <f t="shared" si="30"/>
        <v>1</v>
      </c>
    </row>
    <row r="1977" spans="1:22" hidden="1" x14ac:dyDescent="0.3">
      <c r="A1977" s="1">
        <v>45539</v>
      </c>
      <c r="B1977" s="2">
        <v>0.70518518518518514</v>
      </c>
      <c r="C1977" t="s">
        <v>4176</v>
      </c>
      <c r="D1977" t="s">
        <v>84</v>
      </c>
      <c r="E1977" t="s">
        <v>4177</v>
      </c>
      <c r="F1977" t="s">
        <v>31</v>
      </c>
      <c r="G1977" t="s">
        <v>677</v>
      </c>
      <c r="H1977" t="s">
        <v>94</v>
      </c>
      <c r="I1977">
        <v>11.2</v>
      </c>
      <c r="L1977" t="s">
        <v>27</v>
      </c>
      <c r="M1977">
        <v>1</v>
      </c>
      <c r="N1977" t="s">
        <v>324</v>
      </c>
      <c r="P1977" t="s">
        <v>27</v>
      </c>
      <c r="U1977" t="s">
        <v>27</v>
      </c>
      <c r="V1977">
        <f t="shared" si="30"/>
        <v>1</v>
      </c>
    </row>
    <row r="1978" spans="1:22" x14ac:dyDescent="0.3">
      <c r="A1978" s="1">
        <v>45578</v>
      </c>
      <c r="B1978" s="2">
        <v>0.50809027777777782</v>
      </c>
      <c r="C1978" t="s">
        <v>4178</v>
      </c>
      <c r="D1978" t="s">
        <v>37</v>
      </c>
      <c r="E1978" t="s">
        <v>4179</v>
      </c>
      <c r="F1978" t="s">
        <v>50</v>
      </c>
      <c r="G1978" t="s">
        <v>845</v>
      </c>
      <c r="H1978" t="s">
        <v>229</v>
      </c>
      <c r="I1978">
        <v>13.7</v>
      </c>
      <c r="J1978">
        <v>22.2</v>
      </c>
      <c r="K1978">
        <v>0</v>
      </c>
      <c r="L1978" t="s">
        <v>27</v>
      </c>
      <c r="M1978">
        <v>0</v>
      </c>
      <c r="N1978" t="s">
        <v>27</v>
      </c>
      <c r="O1978">
        <v>0</v>
      </c>
      <c r="P1978" t="s">
        <v>27</v>
      </c>
      <c r="Q1978">
        <v>101</v>
      </c>
      <c r="R1978">
        <v>19.95</v>
      </c>
      <c r="S1978">
        <v>4.2</v>
      </c>
      <c r="T1978">
        <v>4.5999999999999996</v>
      </c>
      <c r="U1978" t="s">
        <v>98</v>
      </c>
      <c r="V1978">
        <f t="shared" si="30"/>
        <v>0</v>
      </c>
    </row>
    <row r="1979" spans="1:22" hidden="1" x14ac:dyDescent="0.3">
      <c r="A1979" s="1">
        <v>45524</v>
      </c>
      <c r="B1979" s="2">
        <v>0.48738425925925927</v>
      </c>
      <c r="C1979" t="s">
        <v>4180</v>
      </c>
      <c r="D1979" t="s">
        <v>37</v>
      </c>
      <c r="E1979" t="s">
        <v>4181</v>
      </c>
      <c r="F1979" t="s">
        <v>31</v>
      </c>
      <c r="G1979" t="s">
        <v>222</v>
      </c>
      <c r="H1979" t="s">
        <v>235</v>
      </c>
      <c r="I1979">
        <v>6</v>
      </c>
      <c r="J1979">
        <v>36.5</v>
      </c>
      <c r="L1979" t="s">
        <v>27</v>
      </c>
      <c r="N1979" t="s">
        <v>27</v>
      </c>
      <c r="P1979" t="s">
        <v>27</v>
      </c>
      <c r="Q1979">
        <v>159</v>
      </c>
      <c r="R1979">
        <v>5.28</v>
      </c>
      <c r="S1979">
        <v>4.4000000000000004</v>
      </c>
      <c r="T1979">
        <v>4.2</v>
      </c>
      <c r="U1979" t="s">
        <v>98</v>
      </c>
      <c r="V1979">
        <f t="shared" si="30"/>
        <v>0</v>
      </c>
    </row>
    <row r="1980" spans="1:22" hidden="1" x14ac:dyDescent="0.3">
      <c r="A1980" s="1">
        <v>45428</v>
      </c>
      <c r="B1980" s="2">
        <v>0.9571412037037037</v>
      </c>
      <c r="C1980" t="s">
        <v>4182</v>
      </c>
      <c r="D1980" t="s">
        <v>37</v>
      </c>
      <c r="E1980" t="s">
        <v>4183</v>
      </c>
      <c r="F1980" t="s">
        <v>31</v>
      </c>
      <c r="G1980" t="s">
        <v>33</v>
      </c>
      <c r="H1980" t="s">
        <v>257</v>
      </c>
      <c r="I1980">
        <v>9.6999999999999993</v>
      </c>
      <c r="J1980">
        <v>18.399999999999999</v>
      </c>
      <c r="L1980" t="s">
        <v>27</v>
      </c>
      <c r="N1980" t="s">
        <v>27</v>
      </c>
      <c r="P1980" t="s">
        <v>27</v>
      </c>
      <c r="Q1980">
        <v>218</v>
      </c>
      <c r="R1980">
        <v>25.37</v>
      </c>
      <c r="S1980">
        <v>4.0999999999999996</v>
      </c>
      <c r="T1980">
        <v>4.9000000000000004</v>
      </c>
      <c r="U1980" t="s">
        <v>75</v>
      </c>
      <c r="V1980">
        <f t="shared" si="30"/>
        <v>0</v>
      </c>
    </row>
    <row r="1981" spans="1:22" hidden="1" x14ac:dyDescent="0.3">
      <c r="A1981" s="1">
        <v>45530</v>
      </c>
      <c r="B1981" s="2">
        <v>0.43890046296296298</v>
      </c>
      <c r="C1981" t="s">
        <v>4184</v>
      </c>
      <c r="D1981" t="s">
        <v>37</v>
      </c>
      <c r="E1981" t="s">
        <v>4185</v>
      </c>
      <c r="F1981" t="s">
        <v>24</v>
      </c>
      <c r="G1981" t="s">
        <v>160</v>
      </c>
      <c r="H1981" t="s">
        <v>159</v>
      </c>
      <c r="I1981">
        <v>13.1</v>
      </c>
      <c r="J1981">
        <v>37.9</v>
      </c>
      <c r="L1981" t="s">
        <v>27</v>
      </c>
      <c r="N1981" t="s">
        <v>27</v>
      </c>
      <c r="P1981" t="s">
        <v>27</v>
      </c>
      <c r="Q1981">
        <v>278</v>
      </c>
      <c r="R1981">
        <v>41.32</v>
      </c>
      <c r="S1981">
        <v>4.5999999999999996</v>
      </c>
      <c r="T1981">
        <v>4.3</v>
      </c>
      <c r="U1981" t="s">
        <v>35</v>
      </c>
      <c r="V1981">
        <f t="shared" si="30"/>
        <v>0</v>
      </c>
    </row>
    <row r="1982" spans="1:22" hidden="1" x14ac:dyDescent="0.3">
      <c r="A1982" s="1">
        <v>45545</v>
      </c>
      <c r="B1982" s="2">
        <v>0.68282407407407408</v>
      </c>
      <c r="C1982" t="s">
        <v>4186</v>
      </c>
      <c r="D1982" t="s">
        <v>84</v>
      </c>
      <c r="E1982" t="s">
        <v>4187</v>
      </c>
      <c r="F1982" t="s">
        <v>59</v>
      </c>
      <c r="G1982" t="s">
        <v>115</v>
      </c>
      <c r="H1982" t="s">
        <v>129</v>
      </c>
      <c r="I1982">
        <v>8.5</v>
      </c>
      <c r="L1982" t="s">
        <v>27</v>
      </c>
      <c r="M1982">
        <v>1</v>
      </c>
      <c r="N1982" t="s">
        <v>105</v>
      </c>
      <c r="P1982" t="s">
        <v>27</v>
      </c>
      <c r="U1982" t="s">
        <v>27</v>
      </c>
      <c r="V1982">
        <f t="shared" si="30"/>
        <v>1</v>
      </c>
    </row>
    <row r="1983" spans="1:22" hidden="1" x14ac:dyDescent="0.3">
      <c r="A1983" s="1">
        <v>45655</v>
      </c>
      <c r="B1983" s="2">
        <v>0.43928240740740743</v>
      </c>
      <c r="C1983" t="s">
        <v>4188</v>
      </c>
      <c r="D1983" t="s">
        <v>37</v>
      </c>
      <c r="E1983" t="s">
        <v>4189</v>
      </c>
      <c r="F1983" t="s">
        <v>59</v>
      </c>
      <c r="G1983" t="s">
        <v>347</v>
      </c>
      <c r="H1983" t="s">
        <v>356</v>
      </c>
      <c r="I1983">
        <v>5.6</v>
      </c>
      <c r="J1983">
        <v>29.9</v>
      </c>
      <c r="L1983" t="s">
        <v>27</v>
      </c>
      <c r="N1983" t="s">
        <v>27</v>
      </c>
      <c r="P1983" t="s">
        <v>27</v>
      </c>
      <c r="Q1983">
        <v>668</v>
      </c>
      <c r="R1983">
        <v>45.79</v>
      </c>
      <c r="S1983">
        <v>4.5999999999999996</v>
      </c>
      <c r="T1983">
        <v>4.7</v>
      </c>
      <c r="U1983" t="s">
        <v>98</v>
      </c>
      <c r="V1983">
        <f t="shared" si="30"/>
        <v>0</v>
      </c>
    </row>
    <row r="1984" spans="1:22" hidden="1" x14ac:dyDescent="0.3">
      <c r="A1984" s="1">
        <v>45607</v>
      </c>
      <c r="B1984" s="2">
        <v>0.22674768518518518</v>
      </c>
      <c r="C1984" t="s">
        <v>4190</v>
      </c>
      <c r="D1984" t="s">
        <v>84</v>
      </c>
      <c r="E1984" t="s">
        <v>4191</v>
      </c>
      <c r="F1984" t="s">
        <v>31</v>
      </c>
      <c r="G1984" t="s">
        <v>72</v>
      </c>
      <c r="H1984" t="s">
        <v>236</v>
      </c>
      <c r="I1984">
        <v>8.5</v>
      </c>
      <c r="L1984" t="s">
        <v>27</v>
      </c>
      <c r="M1984">
        <v>1</v>
      </c>
      <c r="N1984" t="s">
        <v>105</v>
      </c>
      <c r="P1984" t="s">
        <v>27</v>
      </c>
      <c r="U1984" t="s">
        <v>27</v>
      </c>
      <c r="V1984">
        <f t="shared" si="30"/>
        <v>1</v>
      </c>
    </row>
    <row r="1985" spans="1:22" hidden="1" x14ac:dyDescent="0.3">
      <c r="A1985" s="1">
        <v>45333</v>
      </c>
      <c r="B1985" s="2">
        <v>0.25262731481481482</v>
      </c>
      <c r="C1985" t="s">
        <v>4192</v>
      </c>
      <c r="D1985" t="s">
        <v>37</v>
      </c>
      <c r="E1985" t="s">
        <v>4193</v>
      </c>
      <c r="F1985" t="s">
        <v>39</v>
      </c>
      <c r="G1985" t="s">
        <v>249</v>
      </c>
      <c r="H1985" t="s">
        <v>181</v>
      </c>
      <c r="I1985">
        <v>14.1</v>
      </c>
      <c r="J1985">
        <v>38.700000000000003</v>
      </c>
      <c r="L1985" t="s">
        <v>27</v>
      </c>
      <c r="N1985" t="s">
        <v>27</v>
      </c>
      <c r="P1985" t="s">
        <v>27</v>
      </c>
      <c r="Q1985">
        <v>258</v>
      </c>
      <c r="R1985">
        <v>2.1</v>
      </c>
      <c r="S1985">
        <v>4.9000000000000004</v>
      </c>
      <c r="T1985">
        <v>4.3</v>
      </c>
      <c r="U1985" t="s">
        <v>35</v>
      </c>
      <c r="V1985">
        <f t="shared" si="30"/>
        <v>0</v>
      </c>
    </row>
    <row r="1986" spans="1:22" hidden="1" x14ac:dyDescent="0.3">
      <c r="A1986" s="1">
        <v>45635</v>
      </c>
      <c r="B1986" s="2">
        <v>0.65682870370370372</v>
      </c>
      <c r="C1986" t="s">
        <v>4194</v>
      </c>
      <c r="D1986" t="s">
        <v>22</v>
      </c>
      <c r="E1986" t="s">
        <v>4195</v>
      </c>
      <c r="F1986" t="s">
        <v>59</v>
      </c>
      <c r="G1986" t="s">
        <v>809</v>
      </c>
      <c r="H1986" t="s">
        <v>353</v>
      </c>
      <c r="L1986" t="s">
        <v>27</v>
      </c>
      <c r="N1986" t="s">
        <v>27</v>
      </c>
      <c r="P1986" t="s">
        <v>27</v>
      </c>
      <c r="U1986" t="s">
        <v>27</v>
      </c>
      <c r="V1986">
        <f t="shared" ref="V1986:V2001" si="31">SUM(K1986,M1986)</f>
        <v>0</v>
      </c>
    </row>
    <row r="1987" spans="1:22" hidden="1" x14ac:dyDescent="0.3">
      <c r="A1987" s="1">
        <v>45541</v>
      </c>
      <c r="B1987" s="2">
        <v>0.46285879629629628</v>
      </c>
      <c r="C1987" t="s">
        <v>4196</v>
      </c>
      <c r="D1987" t="s">
        <v>37</v>
      </c>
      <c r="E1987" t="s">
        <v>4197</v>
      </c>
      <c r="F1987" t="s">
        <v>39</v>
      </c>
      <c r="G1987" t="s">
        <v>254</v>
      </c>
      <c r="H1987" t="s">
        <v>242</v>
      </c>
      <c r="I1987">
        <v>3.3</v>
      </c>
      <c r="J1987">
        <v>16.2</v>
      </c>
      <c r="L1987" t="s">
        <v>27</v>
      </c>
      <c r="N1987" t="s">
        <v>27</v>
      </c>
      <c r="P1987" t="s">
        <v>27</v>
      </c>
      <c r="Q1987">
        <v>246</v>
      </c>
      <c r="R1987">
        <v>46.61</v>
      </c>
      <c r="S1987">
        <v>3.9</v>
      </c>
      <c r="T1987">
        <v>3.7</v>
      </c>
      <c r="U1987" t="s">
        <v>35</v>
      </c>
      <c r="V1987">
        <f t="shared" si="31"/>
        <v>0</v>
      </c>
    </row>
    <row r="1988" spans="1:22" hidden="1" x14ac:dyDescent="0.3">
      <c r="A1988" s="1">
        <v>45638</v>
      </c>
      <c r="B1988" s="2">
        <v>0.95341435185185186</v>
      </c>
      <c r="C1988" t="s">
        <v>4198</v>
      </c>
      <c r="D1988" t="s">
        <v>37</v>
      </c>
      <c r="E1988" t="s">
        <v>4199</v>
      </c>
      <c r="F1988" t="s">
        <v>24</v>
      </c>
      <c r="G1988" t="s">
        <v>314</v>
      </c>
      <c r="H1988" t="s">
        <v>87</v>
      </c>
      <c r="I1988">
        <v>7.9</v>
      </c>
      <c r="J1988">
        <v>29.4</v>
      </c>
      <c r="L1988" t="s">
        <v>27</v>
      </c>
      <c r="N1988" t="s">
        <v>27</v>
      </c>
      <c r="P1988" t="s">
        <v>27</v>
      </c>
      <c r="Q1988">
        <v>133</v>
      </c>
      <c r="R1988">
        <v>47.69</v>
      </c>
      <c r="S1988">
        <v>4.8</v>
      </c>
      <c r="T1988">
        <v>4.7</v>
      </c>
      <c r="U1988" t="s">
        <v>35</v>
      </c>
      <c r="V1988">
        <f t="shared" si="31"/>
        <v>0</v>
      </c>
    </row>
    <row r="1989" spans="1:22" hidden="1" x14ac:dyDescent="0.3">
      <c r="A1989" s="1">
        <v>45563</v>
      </c>
      <c r="B1989" s="2">
        <v>0.66695601851851849</v>
      </c>
      <c r="C1989" t="s">
        <v>4200</v>
      </c>
      <c r="D1989" t="s">
        <v>22</v>
      </c>
      <c r="E1989" t="s">
        <v>4201</v>
      </c>
      <c r="F1989" t="s">
        <v>24</v>
      </c>
      <c r="G1989" t="s">
        <v>1022</v>
      </c>
      <c r="H1989" t="s">
        <v>429</v>
      </c>
      <c r="L1989" t="s">
        <v>27</v>
      </c>
      <c r="N1989" t="s">
        <v>27</v>
      </c>
      <c r="P1989" t="s">
        <v>27</v>
      </c>
      <c r="U1989" t="s">
        <v>27</v>
      </c>
      <c r="V1989">
        <f t="shared" si="31"/>
        <v>0</v>
      </c>
    </row>
    <row r="1990" spans="1:22" x14ac:dyDescent="0.3">
      <c r="A1990" s="1">
        <v>45421</v>
      </c>
      <c r="B1990" s="2">
        <v>1.4444444444444444E-2</v>
      </c>
      <c r="C1990" t="s">
        <v>4202</v>
      </c>
      <c r="D1990" t="s">
        <v>37</v>
      </c>
      <c r="E1990" t="s">
        <v>4203</v>
      </c>
      <c r="F1990" t="s">
        <v>50</v>
      </c>
      <c r="G1990" t="s">
        <v>547</v>
      </c>
      <c r="H1990" t="s">
        <v>347</v>
      </c>
      <c r="I1990">
        <v>9.8000000000000007</v>
      </c>
      <c r="J1990">
        <v>43.8</v>
      </c>
      <c r="K1990">
        <v>0</v>
      </c>
      <c r="L1990" t="s">
        <v>27</v>
      </c>
      <c r="M1990">
        <v>0</v>
      </c>
      <c r="N1990" t="s">
        <v>27</v>
      </c>
      <c r="O1990">
        <v>0</v>
      </c>
      <c r="P1990" t="s">
        <v>27</v>
      </c>
      <c r="Q1990">
        <v>402</v>
      </c>
      <c r="R1990">
        <v>48.21</v>
      </c>
      <c r="S1990">
        <v>4.2</v>
      </c>
      <c r="T1990">
        <v>4.9000000000000004</v>
      </c>
      <c r="U1990" t="s">
        <v>98</v>
      </c>
      <c r="V1990">
        <f t="shared" si="31"/>
        <v>0</v>
      </c>
    </row>
    <row r="1991" spans="1:22" hidden="1" x14ac:dyDescent="0.3">
      <c r="A1991" s="1">
        <v>45426</v>
      </c>
      <c r="B1991" s="2">
        <v>0.29048611111111111</v>
      </c>
      <c r="C1991" t="s">
        <v>4204</v>
      </c>
      <c r="D1991" t="s">
        <v>107</v>
      </c>
      <c r="E1991" t="s">
        <v>4205</v>
      </c>
      <c r="F1991" t="s">
        <v>39</v>
      </c>
      <c r="G1991" t="s">
        <v>677</v>
      </c>
      <c r="H1991" t="s">
        <v>65</v>
      </c>
      <c r="I1991">
        <v>11.2</v>
      </c>
      <c r="K1991">
        <v>1</v>
      </c>
      <c r="L1991" t="s">
        <v>211</v>
      </c>
      <c r="N1991" t="s">
        <v>27</v>
      </c>
      <c r="P1991" t="s">
        <v>27</v>
      </c>
      <c r="U1991" t="s">
        <v>27</v>
      </c>
      <c r="V1991">
        <f t="shared" si="31"/>
        <v>1</v>
      </c>
    </row>
    <row r="1992" spans="1:22" hidden="1" x14ac:dyDescent="0.3">
      <c r="A1992" s="1">
        <v>45449</v>
      </c>
      <c r="B1992" s="2">
        <v>0.95478009259259256</v>
      </c>
      <c r="C1992" t="s">
        <v>4206</v>
      </c>
      <c r="D1992" t="s">
        <v>37</v>
      </c>
      <c r="E1992" t="s">
        <v>4207</v>
      </c>
      <c r="F1992" t="s">
        <v>31</v>
      </c>
      <c r="G1992" t="s">
        <v>222</v>
      </c>
      <c r="H1992" t="s">
        <v>461</v>
      </c>
      <c r="I1992">
        <v>6.2</v>
      </c>
      <c r="J1992">
        <v>32.299999999999997</v>
      </c>
      <c r="L1992" t="s">
        <v>27</v>
      </c>
      <c r="N1992" t="s">
        <v>27</v>
      </c>
      <c r="P1992" t="s">
        <v>27</v>
      </c>
      <c r="Q1992">
        <v>811</v>
      </c>
      <c r="R1992">
        <v>41.61</v>
      </c>
      <c r="S1992">
        <v>3.9</v>
      </c>
      <c r="T1992">
        <v>3.9</v>
      </c>
      <c r="U1992" t="s">
        <v>35</v>
      </c>
      <c r="V1992">
        <f t="shared" si="31"/>
        <v>0</v>
      </c>
    </row>
    <row r="1993" spans="1:22" hidden="1" x14ac:dyDescent="0.3">
      <c r="A1993" s="1">
        <v>45554</v>
      </c>
      <c r="B1993" s="2">
        <v>0.42138888888888887</v>
      </c>
      <c r="C1993" t="s">
        <v>4208</v>
      </c>
      <c r="D1993" t="s">
        <v>107</v>
      </c>
      <c r="E1993" t="s">
        <v>4209</v>
      </c>
      <c r="F1993" t="s">
        <v>59</v>
      </c>
      <c r="G1993" t="s">
        <v>283</v>
      </c>
      <c r="H1993" t="s">
        <v>115</v>
      </c>
      <c r="I1993">
        <v>14.8</v>
      </c>
      <c r="K1993">
        <v>1</v>
      </c>
      <c r="L1993" t="s">
        <v>477</v>
      </c>
      <c r="N1993" t="s">
        <v>27</v>
      </c>
      <c r="P1993" t="s">
        <v>27</v>
      </c>
      <c r="U1993" t="s">
        <v>27</v>
      </c>
      <c r="V1993">
        <f t="shared" si="31"/>
        <v>1</v>
      </c>
    </row>
    <row r="1994" spans="1:22" x14ac:dyDescent="0.3">
      <c r="A1994" s="1">
        <v>45521</v>
      </c>
      <c r="B1994" s="2">
        <v>0.78714120370370366</v>
      </c>
      <c r="C1994" t="s">
        <v>4210</v>
      </c>
      <c r="D1994" t="s">
        <v>37</v>
      </c>
      <c r="E1994" t="s">
        <v>4211</v>
      </c>
      <c r="F1994" t="s">
        <v>45</v>
      </c>
      <c r="G1994" t="s">
        <v>253</v>
      </c>
      <c r="H1994" t="s">
        <v>464</v>
      </c>
      <c r="I1994">
        <v>3.4</v>
      </c>
      <c r="J1994">
        <v>29.8</v>
      </c>
      <c r="K1994">
        <v>0</v>
      </c>
      <c r="L1994" t="s">
        <v>27</v>
      </c>
      <c r="M1994">
        <v>0</v>
      </c>
      <c r="N1994" t="s">
        <v>27</v>
      </c>
      <c r="O1994">
        <v>0</v>
      </c>
      <c r="P1994" t="s">
        <v>27</v>
      </c>
      <c r="Q1994">
        <v>271</v>
      </c>
      <c r="R1994">
        <v>16.059999999999999</v>
      </c>
      <c r="S1994">
        <v>5</v>
      </c>
      <c r="T1994">
        <v>4.5999999999999996</v>
      </c>
      <c r="U1994" t="s">
        <v>98</v>
      </c>
      <c r="V1994">
        <f t="shared" si="31"/>
        <v>0</v>
      </c>
    </row>
    <row r="1995" spans="1:22" hidden="1" x14ac:dyDescent="0.3">
      <c r="A1995" s="1">
        <v>45521</v>
      </c>
      <c r="B1995" s="2">
        <v>0.44452546296296297</v>
      </c>
      <c r="C1995" t="s">
        <v>4212</v>
      </c>
      <c r="D1995" t="s">
        <v>107</v>
      </c>
      <c r="E1995" t="s">
        <v>4213</v>
      </c>
      <c r="F1995" t="s">
        <v>31</v>
      </c>
      <c r="G1995" t="s">
        <v>235</v>
      </c>
      <c r="H1995" t="s">
        <v>155</v>
      </c>
      <c r="I1995">
        <v>5.4</v>
      </c>
      <c r="K1995">
        <v>1</v>
      </c>
      <c r="L1995" t="s">
        <v>407</v>
      </c>
      <c r="N1995" t="s">
        <v>27</v>
      </c>
      <c r="P1995" t="s">
        <v>27</v>
      </c>
      <c r="U1995" t="s">
        <v>27</v>
      </c>
      <c r="V1995">
        <f t="shared" si="31"/>
        <v>1</v>
      </c>
    </row>
    <row r="1996" spans="1:22" hidden="1" x14ac:dyDescent="0.3">
      <c r="A1996" s="1">
        <v>45601</v>
      </c>
      <c r="B1996" s="2">
        <v>0.67680555555555555</v>
      </c>
      <c r="C1996" t="s">
        <v>4214</v>
      </c>
      <c r="D1996" t="s">
        <v>22</v>
      </c>
      <c r="E1996" t="s">
        <v>4215</v>
      </c>
      <c r="F1996" t="s">
        <v>59</v>
      </c>
      <c r="G1996" t="s">
        <v>498</v>
      </c>
      <c r="H1996" t="s">
        <v>417</v>
      </c>
      <c r="L1996" t="s">
        <v>27</v>
      </c>
      <c r="N1996" t="s">
        <v>27</v>
      </c>
      <c r="P1996" t="s">
        <v>27</v>
      </c>
      <c r="U1996" t="s">
        <v>27</v>
      </c>
      <c r="V1996">
        <f t="shared" si="31"/>
        <v>0</v>
      </c>
    </row>
    <row r="1997" spans="1:22" hidden="1" x14ac:dyDescent="0.3">
      <c r="A1997" s="1">
        <v>45395</v>
      </c>
      <c r="B1997" s="2">
        <v>0.33924768518518517</v>
      </c>
      <c r="C1997" t="s">
        <v>4216</v>
      </c>
      <c r="D1997" t="s">
        <v>84</v>
      </c>
      <c r="E1997" t="s">
        <v>4217</v>
      </c>
      <c r="F1997" t="s">
        <v>135</v>
      </c>
      <c r="G1997" t="s">
        <v>1691</v>
      </c>
      <c r="H1997" t="s">
        <v>949</v>
      </c>
      <c r="I1997">
        <v>10</v>
      </c>
      <c r="L1997" t="s">
        <v>27</v>
      </c>
      <c r="M1997">
        <v>1</v>
      </c>
      <c r="N1997" t="s">
        <v>156</v>
      </c>
      <c r="P1997" t="s">
        <v>27</v>
      </c>
      <c r="U1997" t="s">
        <v>27</v>
      </c>
      <c r="V1997">
        <f t="shared" si="31"/>
        <v>1</v>
      </c>
    </row>
    <row r="1998" spans="1:22" hidden="1" x14ac:dyDescent="0.3">
      <c r="A1998" s="1">
        <v>45316</v>
      </c>
      <c r="B1998" s="2">
        <v>0.86853009259259262</v>
      </c>
      <c r="C1998" t="s">
        <v>4218</v>
      </c>
      <c r="D1998" t="s">
        <v>107</v>
      </c>
      <c r="E1998" t="s">
        <v>4219</v>
      </c>
      <c r="F1998" t="s">
        <v>31</v>
      </c>
      <c r="G1998" t="s">
        <v>352</v>
      </c>
      <c r="H1998" t="s">
        <v>547</v>
      </c>
      <c r="I1998">
        <v>10</v>
      </c>
      <c r="K1998">
        <v>1</v>
      </c>
      <c r="L1998" t="s">
        <v>365</v>
      </c>
      <c r="N1998" t="s">
        <v>27</v>
      </c>
      <c r="P1998" t="s">
        <v>27</v>
      </c>
      <c r="U1998" t="s">
        <v>27</v>
      </c>
      <c r="V1998">
        <f t="shared" si="31"/>
        <v>1</v>
      </c>
    </row>
    <row r="1999" spans="1:22" hidden="1" x14ac:dyDescent="0.3">
      <c r="A1999" s="1">
        <v>45528</v>
      </c>
      <c r="B1999" s="2">
        <v>0.72873842592592597</v>
      </c>
      <c r="C1999" t="s">
        <v>4220</v>
      </c>
      <c r="D1999" t="s">
        <v>84</v>
      </c>
      <c r="E1999" t="s">
        <v>4221</v>
      </c>
      <c r="F1999" t="s">
        <v>39</v>
      </c>
      <c r="G1999" t="s">
        <v>352</v>
      </c>
      <c r="H1999" t="s">
        <v>164</v>
      </c>
      <c r="I1999">
        <v>9.8000000000000007</v>
      </c>
      <c r="L1999" t="s">
        <v>27</v>
      </c>
      <c r="M1999">
        <v>1</v>
      </c>
      <c r="N1999" t="s">
        <v>105</v>
      </c>
      <c r="P1999" t="s">
        <v>27</v>
      </c>
      <c r="U1999" t="s">
        <v>27</v>
      </c>
      <c r="V1999">
        <f t="shared" si="31"/>
        <v>1</v>
      </c>
    </row>
    <row r="2000" spans="1:22" x14ac:dyDescent="0.3">
      <c r="A2000" s="1">
        <v>45519</v>
      </c>
      <c r="B2000" s="2">
        <v>0.69606481481481486</v>
      </c>
      <c r="C2000" t="s">
        <v>4222</v>
      </c>
      <c r="D2000" t="s">
        <v>37</v>
      </c>
      <c r="E2000" t="s">
        <v>4223</v>
      </c>
      <c r="F2000" t="s">
        <v>45</v>
      </c>
      <c r="G2000" t="s">
        <v>129</v>
      </c>
      <c r="H2000" t="s">
        <v>399</v>
      </c>
      <c r="I2000">
        <v>3.8</v>
      </c>
      <c r="J2000">
        <v>41.5</v>
      </c>
      <c r="K2000">
        <v>0</v>
      </c>
      <c r="L2000" t="s">
        <v>27</v>
      </c>
      <c r="M2000">
        <v>0</v>
      </c>
      <c r="N2000" t="s">
        <v>27</v>
      </c>
      <c r="O2000">
        <v>0</v>
      </c>
      <c r="P2000" t="s">
        <v>27</v>
      </c>
      <c r="Q2000">
        <v>98</v>
      </c>
      <c r="R2000">
        <v>40.18</v>
      </c>
      <c r="S2000">
        <v>3.6</v>
      </c>
      <c r="T2000">
        <v>4.0999999999999996</v>
      </c>
      <c r="U2000" t="s">
        <v>75</v>
      </c>
      <c r="V2000">
        <f t="shared" si="31"/>
        <v>0</v>
      </c>
    </row>
    <row r="2001" spans="1:22" hidden="1" x14ac:dyDescent="0.3">
      <c r="A2001" s="1">
        <v>45461</v>
      </c>
      <c r="B2001" s="2">
        <v>0.98410879629629633</v>
      </c>
      <c r="C2001" t="s">
        <v>4224</v>
      </c>
      <c r="D2001" t="s">
        <v>107</v>
      </c>
      <c r="E2001" t="s">
        <v>4225</v>
      </c>
      <c r="F2001" t="s">
        <v>31</v>
      </c>
      <c r="G2001" t="s">
        <v>333</v>
      </c>
      <c r="H2001" t="s">
        <v>436</v>
      </c>
      <c r="I2001">
        <v>10</v>
      </c>
      <c r="K2001">
        <v>1</v>
      </c>
      <c r="L2001" t="s">
        <v>211</v>
      </c>
      <c r="N2001" t="s">
        <v>27</v>
      </c>
      <c r="P2001" t="s">
        <v>27</v>
      </c>
      <c r="U2001" t="s">
        <v>27</v>
      </c>
      <c r="V2001">
        <f t="shared" si="31"/>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1549F-9463-4FB5-8CF4-3645FC657C0B}">
  <dimension ref="A1:G32"/>
  <sheetViews>
    <sheetView topLeftCell="A18" zoomScale="116" workbookViewId="0">
      <selection activeCell="A20" sqref="A20"/>
    </sheetView>
  </sheetViews>
  <sheetFormatPr defaultRowHeight="14.4" x14ac:dyDescent="0.3"/>
  <cols>
    <col min="1" max="1" width="14.109375" bestFit="1" customWidth="1"/>
    <col min="2" max="2" width="13.77734375" bestFit="1" customWidth="1"/>
    <col min="3" max="3" width="18.109375" bestFit="1" customWidth="1"/>
    <col min="4" max="4" width="23.109375" customWidth="1"/>
  </cols>
  <sheetData>
    <row r="1" spans="1:3" x14ac:dyDescent="0.3">
      <c r="A1" t="s">
        <v>4251</v>
      </c>
    </row>
    <row r="3" spans="1:3" x14ac:dyDescent="0.3">
      <c r="A3" s="3" t="s">
        <v>4226</v>
      </c>
      <c r="B3" t="s">
        <v>4228</v>
      </c>
      <c r="C3" t="s">
        <v>4250</v>
      </c>
    </row>
    <row r="4" spans="1:3" x14ac:dyDescent="0.3">
      <c r="A4" s="4" t="s">
        <v>107</v>
      </c>
      <c r="B4">
        <v>147</v>
      </c>
      <c r="C4" s="5">
        <f>B4/SUM(B4:B8)</f>
        <v>7.3499999999999996E-2</v>
      </c>
    </row>
    <row r="5" spans="1:3" x14ac:dyDescent="0.3">
      <c r="A5" s="4" t="s">
        <v>84</v>
      </c>
      <c r="B5">
        <v>351</v>
      </c>
      <c r="C5" s="5">
        <f>B5/SUM(B4:B8)</f>
        <v>0.17549999999999999</v>
      </c>
    </row>
    <row r="6" spans="1:3" x14ac:dyDescent="0.3">
      <c r="A6" s="4" t="s">
        <v>37</v>
      </c>
      <c r="B6">
        <v>1245</v>
      </c>
      <c r="C6" s="5">
        <f>B6/SUM(B4:B8)</f>
        <v>0.62250000000000005</v>
      </c>
    </row>
    <row r="7" spans="1:3" x14ac:dyDescent="0.3">
      <c r="A7" s="4" t="s">
        <v>29</v>
      </c>
      <c r="B7">
        <v>122</v>
      </c>
      <c r="C7" s="5">
        <f>B7/SUM(B4:B8)</f>
        <v>6.0999999999999999E-2</v>
      </c>
    </row>
    <row r="8" spans="1:3" x14ac:dyDescent="0.3">
      <c r="A8" s="4" t="s">
        <v>22</v>
      </c>
      <c r="B8">
        <v>135</v>
      </c>
      <c r="C8" s="5">
        <f>B8/SUM(B4:B8)</f>
        <v>6.7500000000000004E-2</v>
      </c>
    </row>
    <row r="9" spans="1:3" x14ac:dyDescent="0.3">
      <c r="A9" s="4" t="s">
        <v>4227</v>
      </c>
      <c r="B9">
        <v>2000</v>
      </c>
      <c r="C9" s="6">
        <f>SUM(C4:C8)</f>
        <v>1</v>
      </c>
    </row>
    <row r="10" spans="1:3" x14ac:dyDescent="0.3">
      <c r="A10" s="4" t="s">
        <v>4229</v>
      </c>
      <c r="B10" s="5"/>
    </row>
    <row r="11" spans="1:3" x14ac:dyDescent="0.3">
      <c r="B11" s="7">
        <v>0.249</v>
      </c>
    </row>
    <row r="12" spans="1:3" ht="15" x14ac:dyDescent="0.35">
      <c r="A12" s="8" t="s">
        <v>4230</v>
      </c>
      <c r="C12" t="s">
        <v>4231</v>
      </c>
    </row>
    <row r="13" spans="1:3" x14ac:dyDescent="0.3">
      <c r="C13" s="5">
        <v>0.70399999999999996</v>
      </c>
    </row>
    <row r="15" spans="1:3" x14ac:dyDescent="0.3">
      <c r="A15" t="s">
        <v>4252</v>
      </c>
      <c r="C15" t="s">
        <v>4245</v>
      </c>
    </row>
    <row r="17" spans="1:7" x14ac:dyDescent="0.3">
      <c r="A17" s="3" t="s">
        <v>3</v>
      </c>
      <c r="B17" t="s" vm="1">
        <v>4249</v>
      </c>
    </row>
    <row r="19" spans="1:7" x14ac:dyDescent="0.3">
      <c r="A19" s="3" t="s">
        <v>4254</v>
      </c>
      <c r="B19" t="s">
        <v>4253</v>
      </c>
      <c r="C19" t="s">
        <v>4246</v>
      </c>
      <c r="D19" t="s">
        <v>4244</v>
      </c>
      <c r="F19" s="9" t="s">
        <v>4254</v>
      </c>
      <c r="G19" t="s">
        <v>4244</v>
      </c>
    </row>
    <row r="20" spans="1:7" x14ac:dyDescent="0.3">
      <c r="A20" s="4" t="s">
        <v>4232</v>
      </c>
      <c r="B20">
        <v>16</v>
      </c>
      <c r="C20">
        <v>9</v>
      </c>
      <c r="D20" s="5">
        <f>51/157</f>
        <v>0.32484076433121017</v>
      </c>
      <c r="F20" s="4" t="s">
        <v>4232</v>
      </c>
      <c r="G20" s="5">
        <f>51/157</f>
        <v>0.32484076433121017</v>
      </c>
    </row>
    <row r="21" spans="1:7" x14ac:dyDescent="0.3">
      <c r="A21" s="4" t="s">
        <v>4233</v>
      </c>
      <c r="B21">
        <v>12</v>
      </c>
      <c r="C21">
        <v>0</v>
      </c>
      <c r="D21" s="5">
        <f>34/159</f>
        <v>0.21383647798742139</v>
      </c>
      <c r="F21" s="4" t="s">
        <v>4233</v>
      </c>
      <c r="G21" s="5">
        <f>34/159</f>
        <v>0.21383647798742139</v>
      </c>
    </row>
    <row r="22" spans="1:7" x14ac:dyDescent="0.3">
      <c r="A22" s="4" t="s">
        <v>4234</v>
      </c>
      <c r="B22">
        <v>12</v>
      </c>
      <c r="C22">
        <v>1</v>
      </c>
      <c r="D22" s="5">
        <f>43/180</f>
        <v>0.2388888888888889</v>
      </c>
      <c r="F22" s="4" t="s">
        <v>4234</v>
      </c>
      <c r="G22" s="5">
        <f>43/180</f>
        <v>0.2388888888888889</v>
      </c>
    </row>
    <row r="23" spans="1:7" x14ac:dyDescent="0.3">
      <c r="A23" s="4" t="s">
        <v>4235</v>
      </c>
      <c r="B23">
        <v>3</v>
      </c>
      <c r="C23">
        <v>1</v>
      </c>
      <c r="D23" s="5">
        <f>33/149</f>
        <v>0.22147651006711411</v>
      </c>
      <c r="F23" s="4" t="s">
        <v>4235</v>
      </c>
      <c r="G23" s="5">
        <f>33/149</f>
        <v>0.22147651006711411</v>
      </c>
    </row>
    <row r="24" spans="1:7" x14ac:dyDescent="0.3">
      <c r="A24" s="4" t="s">
        <v>4236</v>
      </c>
      <c r="B24">
        <v>15</v>
      </c>
      <c r="C24">
        <v>4</v>
      </c>
      <c r="D24" s="5">
        <f>45/193</f>
        <v>0.23316062176165803</v>
      </c>
      <c r="F24" s="4" t="s">
        <v>4236</v>
      </c>
      <c r="G24" s="5">
        <f>45/193</f>
        <v>0.23316062176165803</v>
      </c>
    </row>
    <row r="25" spans="1:7" x14ac:dyDescent="0.3">
      <c r="A25" s="4" t="s">
        <v>4237</v>
      </c>
      <c r="B25">
        <v>13</v>
      </c>
      <c r="C25">
        <v>5</v>
      </c>
      <c r="D25" s="5">
        <f>41/181</f>
        <v>0.22651933701657459</v>
      </c>
      <c r="F25" s="4" t="s">
        <v>4237</v>
      </c>
      <c r="G25" s="5">
        <f>41/181</f>
        <v>0.22651933701657459</v>
      </c>
    </row>
    <row r="26" spans="1:7" x14ac:dyDescent="0.3">
      <c r="A26" s="4" t="s">
        <v>4238</v>
      </c>
      <c r="B26">
        <v>9</v>
      </c>
      <c r="C26">
        <v>3</v>
      </c>
      <c r="D26" s="5">
        <f>54/190</f>
        <v>0.28421052631578947</v>
      </c>
      <c r="F26" s="4" t="s">
        <v>4238</v>
      </c>
      <c r="G26" s="5">
        <f>54/190</f>
        <v>0.28421052631578947</v>
      </c>
    </row>
    <row r="27" spans="1:7" x14ac:dyDescent="0.3">
      <c r="A27" s="4" t="s">
        <v>4239</v>
      </c>
      <c r="B27">
        <v>14</v>
      </c>
      <c r="C27">
        <v>6</v>
      </c>
      <c r="D27" s="5">
        <f>47/171</f>
        <v>0.27485380116959063</v>
      </c>
      <c r="F27" s="4" t="s">
        <v>4239</v>
      </c>
      <c r="G27" s="5">
        <f>47/171</f>
        <v>0.27485380116959063</v>
      </c>
    </row>
    <row r="28" spans="1:7" x14ac:dyDescent="0.3">
      <c r="A28" s="4" t="s">
        <v>4240</v>
      </c>
      <c r="B28">
        <v>11</v>
      </c>
      <c r="C28">
        <v>2</v>
      </c>
      <c r="D28" s="5">
        <f>43/160</f>
        <v>0.26874999999999999</v>
      </c>
      <c r="F28" s="4" t="s">
        <v>4240</v>
      </c>
      <c r="G28" s="5">
        <f>43/160</f>
        <v>0.26874999999999999</v>
      </c>
    </row>
    <row r="29" spans="1:7" x14ac:dyDescent="0.3">
      <c r="A29" s="4" t="s">
        <v>4241</v>
      </c>
      <c r="B29">
        <v>11</v>
      </c>
      <c r="C29">
        <v>3</v>
      </c>
      <c r="D29" s="5">
        <f>42/145</f>
        <v>0.28965517241379313</v>
      </c>
      <c r="F29" s="4" t="s">
        <v>4241</v>
      </c>
      <c r="G29" s="5">
        <f>42/145</f>
        <v>0.28965517241379313</v>
      </c>
    </row>
    <row r="30" spans="1:7" x14ac:dyDescent="0.3">
      <c r="A30" s="4" t="s">
        <v>4242</v>
      </c>
      <c r="B30">
        <v>11</v>
      </c>
      <c r="C30">
        <v>2</v>
      </c>
      <c r="D30" s="5">
        <f>35/163</f>
        <v>0.21472392638036811</v>
      </c>
      <c r="F30" s="4" t="s">
        <v>4242</v>
      </c>
      <c r="G30" s="5">
        <f>35/163</f>
        <v>0.21472392638036811</v>
      </c>
    </row>
    <row r="31" spans="1:7" x14ac:dyDescent="0.3">
      <c r="A31" s="4" t="s">
        <v>4243</v>
      </c>
      <c r="B31">
        <v>7</v>
      </c>
      <c r="C31">
        <v>1</v>
      </c>
      <c r="D31" s="5">
        <f>30/152</f>
        <v>0.19736842105263158</v>
      </c>
      <c r="F31" s="4" t="s">
        <v>4243</v>
      </c>
      <c r="G31" s="5">
        <f>30/152</f>
        <v>0.19736842105263158</v>
      </c>
    </row>
    <row r="32" spans="1:7" x14ac:dyDescent="0.3">
      <c r="A32" s="4" t="s">
        <v>4227</v>
      </c>
      <c r="B32">
        <v>134</v>
      </c>
      <c r="C32">
        <v>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4D367-D7F0-45EE-B563-18F1BFDE66EC}">
  <dimension ref="A1:F182"/>
  <sheetViews>
    <sheetView zoomScale="116" workbookViewId="0">
      <selection activeCell="E9" sqref="E9"/>
    </sheetView>
  </sheetViews>
  <sheetFormatPr defaultRowHeight="14.4" x14ac:dyDescent="0.3"/>
  <cols>
    <col min="1" max="1" width="24.33203125" bestFit="1" customWidth="1"/>
    <col min="2" max="2" width="25.109375" bestFit="1" customWidth="1"/>
    <col min="5" max="5" width="41.5546875" bestFit="1" customWidth="1"/>
    <col min="6" max="6" width="24" bestFit="1" customWidth="1"/>
    <col min="7" max="7" width="32.109375" customWidth="1"/>
    <col min="8" max="8" width="10.77734375" bestFit="1" customWidth="1"/>
  </cols>
  <sheetData>
    <row r="1" spans="1:6" x14ac:dyDescent="0.3">
      <c r="A1" s="4" t="s">
        <v>4248</v>
      </c>
      <c r="E1" t="s">
        <v>4255</v>
      </c>
    </row>
    <row r="3" spans="1:6" x14ac:dyDescent="0.3">
      <c r="A3" s="3" t="s">
        <v>3</v>
      </c>
      <c r="B3" t="s" vm="1">
        <v>4249</v>
      </c>
      <c r="E3" s="3" t="s">
        <v>3</v>
      </c>
      <c r="F3" t="s">
        <v>107</v>
      </c>
    </row>
    <row r="5" spans="1:6" x14ac:dyDescent="0.3">
      <c r="A5" s="3" t="s">
        <v>4226</v>
      </c>
      <c r="B5" t="s">
        <v>4247</v>
      </c>
      <c r="E5" s="3" t="s">
        <v>4226</v>
      </c>
      <c r="F5" t="s">
        <v>4228</v>
      </c>
    </row>
    <row r="6" spans="1:6" x14ac:dyDescent="0.3">
      <c r="A6" s="4" t="s">
        <v>104</v>
      </c>
      <c r="B6">
        <v>7</v>
      </c>
      <c r="E6" s="4" t="s">
        <v>365</v>
      </c>
      <c r="F6">
        <v>3</v>
      </c>
    </row>
    <row r="7" spans="1:6" x14ac:dyDescent="0.3">
      <c r="A7" s="4" t="s">
        <v>32</v>
      </c>
      <c r="B7">
        <v>7</v>
      </c>
      <c r="E7" s="4" t="s">
        <v>407</v>
      </c>
      <c r="F7">
        <v>7</v>
      </c>
    </row>
    <row r="8" spans="1:6" x14ac:dyDescent="0.3">
      <c r="A8" s="4" t="s">
        <v>177</v>
      </c>
      <c r="B8">
        <v>7</v>
      </c>
      <c r="E8" s="4" t="s">
        <v>211</v>
      </c>
      <c r="F8">
        <v>1</v>
      </c>
    </row>
    <row r="9" spans="1:6" x14ac:dyDescent="0.3">
      <c r="A9" s="4" t="s">
        <v>361</v>
      </c>
      <c r="B9">
        <v>7</v>
      </c>
      <c r="E9" s="4" t="s">
        <v>111</v>
      </c>
      <c r="F9">
        <v>4</v>
      </c>
    </row>
    <row r="10" spans="1:6" x14ac:dyDescent="0.3">
      <c r="A10" s="4" t="s">
        <v>122</v>
      </c>
      <c r="B10">
        <v>7</v>
      </c>
      <c r="E10" s="4" t="s">
        <v>477</v>
      </c>
      <c r="F10">
        <v>6</v>
      </c>
    </row>
    <row r="11" spans="1:6" x14ac:dyDescent="0.3">
      <c r="A11" s="4" t="s">
        <v>370</v>
      </c>
      <c r="B11">
        <v>7</v>
      </c>
      <c r="E11" s="4" t="s">
        <v>4227</v>
      </c>
      <c r="F11">
        <v>21</v>
      </c>
    </row>
    <row r="12" spans="1:6" x14ac:dyDescent="0.3">
      <c r="A12" s="4" t="s">
        <v>473</v>
      </c>
      <c r="B12">
        <v>6</v>
      </c>
    </row>
    <row r="13" spans="1:6" x14ac:dyDescent="0.3">
      <c r="A13" s="4" t="s">
        <v>254</v>
      </c>
      <c r="B13">
        <v>6</v>
      </c>
    </row>
    <row r="14" spans="1:6" x14ac:dyDescent="0.3">
      <c r="A14" s="4" t="s">
        <v>155</v>
      </c>
      <c r="B14">
        <v>6</v>
      </c>
    </row>
    <row r="15" spans="1:6" x14ac:dyDescent="0.3">
      <c r="A15" s="4" t="s">
        <v>523</v>
      </c>
      <c r="B15">
        <v>6</v>
      </c>
    </row>
    <row r="16" spans="1:6" x14ac:dyDescent="0.3">
      <c r="A16" s="4" t="s">
        <v>283</v>
      </c>
      <c r="B16">
        <v>6</v>
      </c>
    </row>
    <row r="17" spans="1:2" x14ac:dyDescent="0.3">
      <c r="A17" s="4" t="s">
        <v>184</v>
      </c>
      <c r="B17">
        <v>5</v>
      </c>
    </row>
    <row r="18" spans="1:2" x14ac:dyDescent="0.3">
      <c r="A18" s="4" t="s">
        <v>333</v>
      </c>
      <c r="B18">
        <v>5</v>
      </c>
    </row>
    <row r="19" spans="1:2" x14ac:dyDescent="0.3">
      <c r="A19" s="4" t="s">
        <v>352</v>
      </c>
      <c r="B19">
        <v>5</v>
      </c>
    </row>
    <row r="20" spans="1:2" x14ac:dyDescent="0.3">
      <c r="A20" s="4" t="s">
        <v>55</v>
      </c>
      <c r="B20">
        <v>5</v>
      </c>
    </row>
    <row r="21" spans="1:2" x14ac:dyDescent="0.3">
      <c r="A21" s="4" t="s">
        <v>498</v>
      </c>
      <c r="B21">
        <v>5</v>
      </c>
    </row>
    <row r="22" spans="1:2" x14ac:dyDescent="0.3">
      <c r="A22" s="4" t="s">
        <v>73</v>
      </c>
      <c r="B22">
        <v>5</v>
      </c>
    </row>
    <row r="23" spans="1:2" x14ac:dyDescent="0.3">
      <c r="A23" s="4" t="s">
        <v>235</v>
      </c>
      <c r="B23">
        <v>5</v>
      </c>
    </row>
    <row r="24" spans="1:2" x14ac:dyDescent="0.3">
      <c r="A24" s="4" t="s">
        <v>241</v>
      </c>
      <c r="B24">
        <v>5</v>
      </c>
    </row>
    <row r="25" spans="1:2" x14ac:dyDescent="0.3">
      <c r="A25" s="4" t="s">
        <v>302</v>
      </c>
      <c r="B25">
        <v>5</v>
      </c>
    </row>
    <row r="26" spans="1:2" x14ac:dyDescent="0.3">
      <c r="A26" s="4" t="s">
        <v>56</v>
      </c>
      <c r="B26">
        <v>5</v>
      </c>
    </row>
    <row r="27" spans="1:2" x14ac:dyDescent="0.3">
      <c r="A27" s="4" t="s">
        <v>93</v>
      </c>
      <c r="B27">
        <v>5</v>
      </c>
    </row>
    <row r="28" spans="1:2" x14ac:dyDescent="0.3">
      <c r="A28" s="4" t="s">
        <v>292</v>
      </c>
      <c r="B28">
        <v>4</v>
      </c>
    </row>
    <row r="29" spans="1:2" x14ac:dyDescent="0.3">
      <c r="A29" s="4" t="s">
        <v>614</v>
      </c>
      <c r="B29">
        <v>4</v>
      </c>
    </row>
    <row r="30" spans="1:2" x14ac:dyDescent="0.3">
      <c r="A30" s="4" t="s">
        <v>86</v>
      </c>
      <c r="B30">
        <v>4</v>
      </c>
    </row>
    <row r="31" spans="1:2" x14ac:dyDescent="0.3">
      <c r="A31" s="4" t="s">
        <v>385</v>
      </c>
      <c r="B31">
        <v>4</v>
      </c>
    </row>
    <row r="32" spans="1:2" x14ac:dyDescent="0.3">
      <c r="A32" s="4" t="s">
        <v>242</v>
      </c>
      <c r="B32">
        <v>4</v>
      </c>
    </row>
    <row r="33" spans="1:2" x14ac:dyDescent="0.3">
      <c r="A33" s="4" t="s">
        <v>65</v>
      </c>
      <c r="B33">
        <v>4</v>
      </c>
    </row>
    <row r="34" spans="1:2" x14ac:dyDescent="0.3">
      <c r="A34" s="4" t="s">
        <v>173</v>
      </c>
      <c r="B34">
        <v>4</v>
      </c>
    </row>
    <row r="35" spans="1:2" x14ac:dyDescent="0.3">
      <c r="A35" s="4" t="s">
        <v>480</v>
      </c>
      <c r="B35">
        <v>4</v>
      </c>
    </row>
    <row r="36" spans="1:2" x14ac:dyDescent="0.3">
      <c r="A36" s="4" t="s">
        <v>232</v>
      </c>
      <c r="B36">
        <v>4</v>
      </c>
    </row>
    <row r="37" spans="1:2" x14ac:dyDescent="0.3">
      <c r="A37" s="4" t="s">
        <v>121</v>
      </c>
      <c r="B37">
        <v>4</v>
      </c>
    </row>
    <row r="38" spans="1:2" x14ac:dyDescent="0.3">
      <c r="A38" s="4" t="s">
        <v>373</v>
      </c>
      <c r="B38">
        <v>4</v>
      </c>
    </row>
    <row r="39" spans="1:2" x14ac:dyDescent="0.3">
      <c r="A39" s="4" t="s">
        <v>94</v>
      </c>
      <c r="B39">
        <v>4</v>
      </c>
    </row>
    <row r="40" spans="1:2" x14ac:dyDescent="0.3">
      <c r="A40" s="4" t="s">
        <v>652</v>
      </c>
      <c r="B40">
        <v>4</v>
      </c>
    </row>
    <row r="41" spans="1:2" x14ac:dyDescent="0.3">
      <c r="A41" s="4" t="s">
        <v>353</v>
      </c>
      <c r="B41">
        <v>4</v>
      </c>
    </row>
    <row r="42" spans="1:2" x14ac:dyDescent="0.3">
      <c r="A42" s="4" t="s">
        <v>170</v>
      </c>
      <c r="B42">
        <v>4</v>
      </c>
    </row>
    <row r="43" spans="1:2" x14ac:dyDescent="0.3">
      <c r="A43" s="4" t="s">
        <v>226</v>
      </c>
      <c r="B43">
        <v>4</v>
      </c>
    </row>
    <row r="44" spans="1:2" x14ac:dyDescent="0.3">
      <c r="A44" s="4" t="s">
        <v>197</v>
      </c>
      <c r="B44">
        <v>4</v>
      </c>
    </row>
    <row r="45" spans="1:2" x14ac:dyDescent="0.3">
      <c r="A45" s="4" t="s">
        <v>319</v>
      </c>
      <c r="B45">
        <v>4</v>
      </c>
    </row>
    <row r="46" spans="1:2" x14ac:dyDescent="0.3">
      <c r="A46" s="4" t="s">
        <v>114</v>
      </c>
      <c r="B46">
        <v>4</v>
      </c>
    </row>
    <row r="47" spans="1:2" x14ac:dyDescent="0.3">
      <c r="A47" s="4" t="s">
        <v>356</v>
      </c>
      <c r="B47">
        <v>4</v>
      </c>
    </row>
    <row r="48" spans="1:2" x14ac:dyDescent="0.3">
      <c r="A48" s="4" t="s">
        <v>378</v>
      </c>
      <c r="B48">
        <v>4</v>
      </c>
    </row>
    <row r="49" spans="1:2" x14ac:dyDescent="0.3">
      <c r="A49" s="4" t="s">
        <v>97</v>
      </c>
      <c r="B49">
        <v>4</v>
      </c>
    </row>
    <row r="50" spans="1:2" x14ac:dyDescent="0.3">
      <c r="A50" s="4" t="s">
        <v>476</v>
      </c>
      <c r="B50">
        <v>4</v>
      </c>
    </row>
    <row r="51" spans="1:2" x14ac:dyDescent="0.3">
      <c r="A51" s="4" t="s">
        <v>26</v>
      </c>
      <c r="B51">
        <v>4</v>
      </c>
    </row>
    <row r="52" spans="1:2" x14ac:dyDescent="0.3">
      <c r="A52" s="4" t="s">
        <v>52</v>
      </c>
      <c r="B52">
        <v>4</v>
      </c>
    </row>
    <row r="53" spans="1:2" x14ac:dyDescent="0.3">
      <c r="A53" s="4" t="s">
        <v>428</v>
      </c>
      <c r="B53">
        <v>4</v>
      </c>
    </row>
    <row r="54" spans="1:2" x14ac:dyDescent="0.3">
      <c r="A54" s="4" t="s">
        <v>115</v>
      </c>
      <c r="B54">
        <v>3</v>
      </c>
    </row>
    <row r="55" spans="1:2" x14ac:dyDescent="0.3">
      <c r="A55" s="4" t="s">
        <v>68</v>
      </c>
      <c r="B55">
        <v>3</v>
      </c>
    </row>
    <row r="56" spans="1:2" x14ac:dyDescent="0.3">
      <c r="A56" s="4" t="s">
        <v>412</v>
      </c>
      <c r="B56">
        <v>3</v>
      </c>
    </row>
    <row r="57" spans="1:2" x14ac:dyDescent="0.3">
      <c r="A57" s="4" t="s">
        <v>201</v>
      </c>
      <c r="B57">
        <v>3</v>
      </c>
    </row>
    <row r="58" spans="1:2" x14ac:dyDescent="0.3">
      <c r="A58" s="4" t="s">
        <v>677</v>
      </c>
      <c r="B58">
        <v>3</v>
      </c>
    </row>
    <row r="59" spans="1:2" x14ac:dyDescent="0.3">
      <c r="A59" s="4" t="s">
        <v>394</v>
      </c>
      <c r="B59">
        <v>3</v>
      </c>
    </row>
    <row r="60" spans="1:2" x14ac:dyDescent="0.3">
      <c r="A60" s="4" t="s">
        <v>795</v>
      </c>
      <c r="B60">
        <v>3</v>
      </c>
    </row>
    <row r="61" spans="1:2" x14ac:dyDescent="0.3">
      <c r="A61" s="4" t="s">
        <v>180</v>
      </c>
      <c r="B61">
        <v>3</v>
      </c>
    </row>
    <row r="62" spans="1:2" x14ac:dyDescent="0.3">
      <c r="A62" s="4" t="s">
        <v>229</v>
      </c>
      <c r="B62">
        <v>3</v>
      </c>
    </row>
    <row r="63" spans="1:2" x14ac:dyDescent="0.3">
      <c r="A63" s="4" t="s">
        <v>40</v>
      </c>
      <c r="B63">
        <v>3</v>
      </c>
    </row>
    <row r="64" spans="1:2" x14ac:dyDescent="0.3">
      <c r="A64" s="4" t="s">
        <v>342</v>
      </c>
      <c r="B64">
        <v>3</v>
      </c>
    </row>
    <row r="65" spans="1:2" x14ac:dyDescent="0.3">
      <c r="A65" s="4" t="s">
        <v>425</v>
      </c>
      <c r="B65">
        <v>3</v>
      </c>
    </row>
    <row r="66" spans="1:2" x14ac:dyDescent="0.3">
      <c r="A66" s="4" t="s">
        <v>436</v>
      </c>
      <c r="B66">
        <v>3</v>
      </c>
    </row>
    <row r="67" spans="1:2" x14ac:dyDescent="0.3">
      <c r="A67" s="4" t="s">
        <v>600</v>
      </c>
      <c r="B67">
        <v>3</v>
      </c>
    </row>
    <row r="68" spans="1:2" x14ac:dyDescent="0.3">
      <c r="A68" s="4" t="s">
        <v>441</v>
      </c>
      <c r="B68">
        <v>3</v>
      </c>
    </row>
    <row r="69" spans="1:2" x14ac:dyDescent="0.3">
      <c r="A69" s="4" t="s">
        <v>214</v>
      </c>
      <c r="B69">
        <v>3</v>
      </c>
    </row>
    <row r="70" spans="1:2" x14ac:dyDescent="0.3">
      <c r="A70" s="4" t="s">
        <v>141</v>
      </c>
      <c r="B70">
        <v>3</v>
      </c>
    </row>
    <row r="71" spans="1:2" x14ac:dyDescent="0.3">
      <c r="A71" s="4" t="s">
        <v>299</v>
      </c>
      <c r="B71">
        <v>3</v>
      </c>
    </row>
    <row r="72" spans="1:2" x14ac:dyDescent="0.3">
      <c r="A72" s="4" t="s">
        <v>148</v>
      </c>
      <c r="B72">
        <v>3</v>
      </c>
    </row>
    <row r="73" spans="1:2" x14ac:dyDescent="0.3">
      <c r="A73" s="4" t="s">
        <v>267</v>
      </c>
      <c r="B73">
        <v>3</v>
      </c>
    </row>
    <row r="74" spans="1:2" x14ac:dyDescent="0.3">
      <c r="A74" s="4" t="s">
        <v>69</v>
      </c>
      <c r="B74">
        <v>3</v>
      </c>
    </row>
    <row r="75" spans="1:2" x14ac:dyDescent="0.3">
      <c r="A75" s="4" t="s">
        <v>60</v>
      </c>
      <c r="B75">
        <v>3</v>
      </c>
    </row>
    <row r="76" spans="1:2" x14ac:dyDescent="0.3">
      <c r="A76" s="4" t="s">
        <v>536</v>
      </c>
      <c r="B76">
        <v>3</v>
      </c>
    </row>
    <row r="77" spans="1:2" x14ac:dyDescent="0.3">
      <c r="A77" s="4" t="s">
        <v>208</v>
      </c>
      <c r="B77">
        <v>3</v>
      </c>
    </row>
    <row r="78" spans="1:2" x14ac:dyDescent="0.3">
      <c r="A78" s="4" t="s">
        <v>126</v>
      </c>
      <c r="B78">
        <v>3</v>
      </c>
    </row>
    <row r="79" spans="1:2" x14ac:dyDescent="0.3">
      <c r="A79" s="4" t="s">
        <v>364</v>
      </c>
      <c r="B79">
        <v>3</v>
      </c>
    </row>
    <row r="80" spans="1:2" x14ac:dyDescent="0.3">
      <c r="A80" s="4" t="s">
        <v>286</v>
      </c>
      <c r="B80">
        <v>3</v>
      </c>
    </row>
    <row r="81" spans="1:2" x14ac:dyDescent="0.3">
      <c r="A81" s="4" t="s">
        <v>417</v>
      </c>
      <c r="B81">
        <v>3</v>
      </c>
    </row>
    <row r="82" spans="1:2" x14ac:dyDescent="0.3">
      <c r="A82" s="4" t="s">
        <v>236</v>
      </c>
      <c r="B82">
        <v>3</v>
      </c>
    </row>
    <row r="83" spans="1:2" x14ac:dyDescent="0.3">
      <c r="A83" s="4" t="s">
        <v>159</v>
      </c>
      <c r="B83">
        <v>3</v>
      </c>
    </row>
    <row r="84" spans="1:2" x14ac:dyDescent="0.3">
      <c r="A84" s="4" t="s">
        <v>250</v>
      </c>
      <c r="B84">
        <v>3</v>
      </c>
    </row>
    <row r="85" spans="1:2" x14ac:dyDescent="0.3">
      <c r="A85" s="4" t="s">
        <v>310</v>
      </c>
      <c r="B85">
        <v>3</v>
      </c>
    </row>
    <row r="86" spans="1:2" x14ac:dyDescent="0.3">
      <c r="A86" s="4" t="s">
        <v>51</v>
      </c>
      <c r="B86">
        <v>3</v>
      </c>
    </row>
    <row r="87" spans="1:2" x14ac:dyDescent="0.3">
      <c r="A87" s="4" t="s">
        <v>399</v>
      </c>
      <c r="B87">
        <v>3</v>
      </c>
    </row>
    <row r="88" spans="1:2" x14ac:dyDescent="0.3">
      <c r="A88" s="4" t="s">
        <v>337</v>
      </c>
      <c r="B88">
        <v>3</v>
      </c>
    </row>
    <row r="89" spans="1:2" x14ac:dyDescent="0.3">
      <c r="A89" s="4" t="s">
        <v>164</v>
      </c>
      <c r="B89">
        <v>3</v>
      </c>
    </row>
    <row r="90" spans="1:2" x14ac:dyDescent="0.3">
      <c r="A90" s="4" t="s">
        <v>347</v>
      </c>
      <c r="B90">
        <v>3</v>
      </c>
    </row>
    <row r="91" spans="1:2" x14ac:dyDescent="0.3">
      <c r="A91" s="4" t="s">
        <v>33</v>
      </c>
      <c r="B91">
        <v>3</v>
      </c>
    </row>
    <row r="92" spans="1:2" x14ac:dyDescent="0.3">
      <c r="A92" s="4" t="s">
        <v>219</v>
      </c>
      <c r="B92">
        <v>3</v>
      </c>
    </row>
    <row r="93" spans="1:2" x14ac:dyDescent="0.3">
      <c r="A93" s="4" t="s">
        <v>640</v>
      </c>
      <c r="B93">
        <v>3</v>
      </c>
    </row>
    <row r="94" spans="1:2" x14ac:dyDescent="0.3">
      <c r="A94" s="4" t="s">
        <v>806</v>
      </c>
      <c r="B94">
        <v>3</v>
      </c>
    </row>
    <row r="95" spans="1:2" x14ac:dyDescent="0.3">
      <c r="A95" s="4" t="s">
        <v>577</v>
      </c>
      <c r="B95">
        <v>3</v>
      </c>
    </row>
    <row r="96" spans="1:2" x14ac:dyDescent="0.3">
      <c r="A96" s="4" t="s">
        <v>787</v>
      </c>
      <c r="B96">
        <v>3</v>
      </c>
    </row>
    <row r="97" spans="1:2" x14ac:dyDescent="0.3">
      <c r="A97" s="4" t="s">
        <v>188</v>
      </c>
      <c r="B97">
        <v>3</v>
      </c>
    </row>
    <row r="98" spans="1:2" x14ac:dyDescent="0.3">
      <c r="A98" s="4" t="s">
        <v>277</v>
      </c>
      <c r="B98">
        <v>3</v>
      </c>
    </row>
    <row r="99" spans="1:2" x14ac:dyDescent="0.3">
      <c r="A99" s="4" t="s">
        <v>485</v>
      </c>
      <c r="B99">
        <v>3</v>
      </c>
    </row>
    <row r="100" spans="1:2" x14ac:dyDescent="0.3">
      <c r="A100" s="4" t="s">
        <v>82</v>
      </c>
      <c r="B100">
        <v>3</v>
      </c>
    </row>
    <row r="101" spans="1:2" x14ac:dyDescent="0.3">
      <c r="A101" s="4" t="s">
        <v>118</v>
      </c>
      <c r="B101">
        <v>3</v>
      </c>
    </row>
    <row r="102" spans="1:2" x14ac:dyDescent="0.3">
      <c r="A102" s="4" t="s">
        <v>46</v>
      </c>
      <c r="B102">
        <v>3</v>
      </c>
    </row>
    <row r="103" spans="1:2" x14ac:dyDescent="0.3">
      <c r="A103" s="4" t="s">
        <v>64</v>
      </c>
      <c r="B103">
        <v>3</v>
      </c>
    </row>
    <row r="104" spans="1:2" x14ac:dyDescent="0.3">
      <c r="A104" s="4" t="s">
        <v>314</v>
      </c>
      <c r="B104">
        <v>3</v>
      </c>
    </row>
    <row r="105" spans="1:2" x14ac:dyDescent="0.3">
      <c r="A105" s="4" t="s">
        <v>552</v>
      </c>
      <c r="B105">
        <v>2</v>
      </c>
    </row>
    <row r="106" spans="1:2" x14ac:dyDescent="0.3">
      <c r="A106" s="4" t="s">
        <v>101</v>
      </c>
      <c r="B106">
        <v>2</v>
      </c>
    </row>
    <row r="107" spans="1:2" x14ac:dyDescent="0.3">
      <c r="A107" s="4" t="s">
        <v>542</v>
      </c>
      <c r="B107">
        <v>2</v>
      </c>
    </row>
    <row r="108" spans="1:2" x14ac:dyDescent="0.3">
      <c r="A108" s="4" t="s">
        <v>461</v>
      </c>
      <c r="B108">
        <v>2</v>
      </c>
    </row>
    <row r="109" spans="1:2" x14ac:dyDescent="0.3">
      <c r="A109" s="4" t="s">
        <v>41</v>
      </c>
      <c r="B109">
        <v>2</v>
      </c>
    </row>
    <row r="110" spans="1:2" x14ac:dyDescent="0.3">
      <c r="A110" s="4" t="s">
        <v>539</v>
      </c>
      <c r="B110">
        <v>2</v>
      </c>
    </row>
    <row r="111" spans="1:2" x14ac:dyDescent="0.3">
      <c r="A111" s="4" t="s">
        <v>253</v>
      </c>
      <c r="B111">
        <v>2</v>
      </c>
    </row>
    <row r="112" spans="1:2" x14ac:dyDescent="0.3">
      <c r="A112" s="4" t="s">
        <v>185</v>
      </c>
      <c r="B112">
        <v>2</v>
      </c>
    </row>
    <row r="113" spans="1:2" x14ac:dyDescent="0.3">
      <c r="A113" s="4" t="s">
        <v>207</v>
      </c>
      <c r="B113">
        <v>2</v>
      </c>
    </row>
    <row r="114" spans="1:2" x14ac:dyDescent="0.3">
      <c r="A114" s="4" t="s">
        <v>176</v>
      </c>
      <c r="B114">
        <v>2</v>
      </c>
    </row>
    <row r="115" spans="1:2" x14ac:dyDescent="0.3">
      <c r="A115" s="4" t="s">
        <v>330</v>
      </c>
      <c r="B115">
        <v>2</v>
      </c>
    </row>
    <row r="116" spans="1:2" x14ac:dyDescent="0.3">
      <c r="A116" s="4" t="s">
        <v>137</v>
      </c>
      <c r="B116">
        <v>2</v>
      </c>
    </row>
    <row r="117" spans="1:2" x14ac:dyDescent="0.3">
      <c r="A117" s="4" t="s">
        <v>680</v>
      </c>
      <c r="B117">
        <v>2</v>
      </c>
    </row>
    <row r="118" spans="1:2" x14ac:dyDescent="0.3">
      <c r="A118" s="4" t="s">
        <v>868</v>
      </c>
      <c r="B118">
        <v>2</v>
      </c>
    </row>
    <row r="119" spans="1:2" x14ac:dyDescent="0.3">
      <c r="A119" s="4" t="s">
        <v>323</v>
      </c>
      <c r="B119">
        <v>2</v>
      </c>
    </row>
    <row r="120" spans="1:2" x14ac:dyDescent="0.3">
      <c r="A120" s="4" t="s">
        <v>701</v>
      </c>
      <c r="B120">
        <v>2</v>
      </c>
    </row>
    <row r="121" spans="1:2" x14ac:dyDescent="0.3">
      <c r="A121" s="4" t="s">
        <v>264</v>
      </c>
      <c r="B121">
        <v>2</v>
      </c>
    </row>
    <row r="122" spans="1:2" x14ac:dyDescent="0.3">
      <c r="A122" s="4" t="s">
        <v>136</v>
      </c>
      <c r="B122">
        <v>2</v>
      </c>
    </row>
    <row r="123" spans="1:2" x14ac:dyDescent="0.3">
      <c r="A123" s="4" t="s">
        <v>151</v>
      </c>
      <c r="B123">
        <v>2</v>
      </c>
    </row>
    <row r="124" spans="1:2" x14ac:dyDescent="0.3">
      <c r="A124" s="4" t="s">
        <v>132</v>
      </c>
      <c r="B124">
        <v>2</v>
      </c>
    </row>
    <row r="125" spans="1:2" x14ac:dyDescent="0.3">
      <c r="A125" s="4" t="s">
        <v>320</v>
      </c>
      <c r="B125">
        <v>2</v>
      </c>
    </row>
    <row r="126" spans="1:2" x14ac:dyDescent="0.3">
      <c r="A126" s="4" t="s">
        <v>194</v>
      </c>
      <c r="B126">
        <v>2</v>
      </c>
    </row>
    <row r="127" spans="1:2" x14ac:dyDescent="0.3">
      <c r="A127" s="4" t="s">
        <v>327</v>
      </c>
      <c r="B127">
        <v>2</v>
      </c>
    </row>
    <row r="128" spans="1:2" x14ac:dyDescent="0.3">
      <c r="A128" s="4" t="s">
        <v>450</v>
      </c>
      <c r="B128">
        <v>2</v>
      </c>
    </row>
    <row r="129" spans="1:2" x14ac:dyDescent="0.3">
      <c r="A129" s="4" t="s">
        <v>569</v>
      </c>
      <c r="B129">
        <v>2</v>
      </c>
    </row>
    <row r="130" spans="1:2" x14ac:dyDescent="0.3">
      <c r="A130" s="4" t="s">
        <v>109</v>
      </c>
      <c r="B130">
        <v>2</v>
      </c>
    </row>
    <row r="131" spans="1:2" x14ac:dyDescent="0.3">
      <c r="A131" s="4" t="s">
        <v>181</v>
      </c>
      <c r="B131">
        <v>2</v>
      </c>
    </row>
    <row r="132" spans="1:2" x14ac:dyDescent="0.3">
      <c r="A132" s="4" t="s">
        <v>160</v>
      </c>
      <c r="B132">
        <v>2</v>
      </c>
    </row>
    <row r="133" spans="1:2" x14ac:dyDescent="0.3">
      <c r="A133" s="4" t="s">
        <v>845</v>
      </c>
      <c r="B133">
        <v>2</v>
      </c>
    </row>
    <row r="134" spans="1:2" x14ac:dyDescent="0.3">
      <c r="A134" s="4" t="s">
        <v>603</v>
      </c>
      <c r="B134">
        <v>2</v>
      </c>
    </row>
    <row r="135" spans="1:2" x14ac:dyDescent="0.3">
      <c r="A135" s="4" t="s">
        <v>204</v>
      </c>
      <c r="B135">
        <v>2</v>
      </c>
    </row>
    <row r="136" spans="1:2" x14ac:dyDescent="0.3">
      <c r="A136" s="4" t="s">
        <v>61</v>
      </c>
      <c r="B136">
        <v>2</v>
      </c>
    </row>
    <row r="137" spans="1:2" x14ac:dyDescent="0.3">
      <c r="A137" s="4" t="s">
        <v>422</v>
      </c>
      <c r="B137">
        <v>2</v>
      </c>
    </row>
    <row r="138" spans="1:2" x14ac:dyDescent="0.3">
      <c r="A138" s="4" t="s">
        <v>154</v>
      </c>
      <c r="B138">
        <v>2</v>
      </c>
    </row>
    <row r="139" spans="1:2" x14ac:dyDescent="0.3">
      <c r="A139" s="4" t="s">
        <v>641</v>
      </c>
      <c r="B139">
        <v>2</v>
      </c>
    </row>
    <row r="140" spans="1:2" x14ac:dyDescent="0.3">
      <c r="A140" s="4" t="s">
        <v>507</v>
      </c>
      <c r="B140">
        <v>2</v>
      </c>
    </row>
    <row r="141" spans="1:2" x14ac:dyDescent="0.3">
      <c r="A141" s="4" t="s">
        <v>145</v>
      </c>
      <c r="B141">
        <v>2</v>
      </c>
    </row>
    <row r="142" spans="1:2" x14ac:dyDescent="0.3">
      <c r="A142" s="4" t="s">
        <v>222</v>
      </c>
      <c r="B142">
        <v>2</v>
      </c>
    </row>
    <row r="143" spans="1:2" x14ac:dyDescent="0.3">
      <c r="A143" s="4" t="s">
        <v>623</v>
      </c>
      <c r="B143">
        <v>2</v>
      </c>
    </row>
    <row r="144" spans="1:2" x14ac:dyDescent="0.3">
      <c r="A144" s="4" t="s">
        <v>879</v>
      </c>
      <c r="B144">
        <v>2</v>
      </c>
    </row>
    <row r="145" spans="1:2" x14ac:dyDescent="0.3">
      <c r="A145" s="4" t="s">
        <v>809</v>
      </c>
      <c r="B145">
        <v>2</v>
      </c>
    </row>
    <row r="146" spans="1:2" x14ac:dyDescent="0.3">
      <c r="A146" s="4" t="s">
        <v>726</v>
      </c>
      <c r="B146">
        <v>2</v>
      </c>
    </row>
    <row r="147" spans="1:2" x14ac:dyDescent="0.3">
      <c r="A147" s="4" t="s">
        <v>72</v>
      </c>
      <c r="B147">
        <v>2</v>
      </c>
    </row>
    <row r="148" spans="1:2" x14ac:dyDescent="0.3">
      <c r="A148" s="4" t="s">
        <v>198</v>
      </c>
      <c r="B148">
        <v>1</v>
      </c>
    </row>
    <row r="149" spans="1:2" x14ac:dyDescent="0.3">
      <c r="A149" s="4" t="s">
        <v>144</v>
      </c>
      <c r="B149">
        <v>1</v>
      </c>
    </row>
    <row r="150" spans="1:2" x14ac:dyDescent="0.3">
      <c r="A150" s="4" t="s">
        <v>189</v>
      </c>
      <c r="B150">
        <v>1</v>
      </c>
    </row>
    <row r="151" spans="1:2" x14ac:dyDescent="0.3">
      <c r="A151" s="4" t="s">
        <v>518</v>
      </c>
      <c r="B151">
        <v>1</v>
      </c>
    </row>
    <row r="152" spans="1:2" x14ac:dyDescent="0.3">
      <c r="A152" s="4" t="s">
        <v>336</v>
      </c>
      <c r="B152">
        <v>1</v>
      </c>
    </row>
    <row r="153" spans="1:2" x14ac:dyDescent="0.3">
      <c r="A153" s="4" t="s">
        <v>572</v>
      </c>
      <c r="B153">
        <v>1</v>
      </c>
    </row>
    <row r="154" spans="1:2" x14ac:dyDescent="0.3">
      <c r="A154" s="4" t="s">
        <v>87</v>
      </c>
      <c r="B154">
        <v>1</v>
      </c>
    </row>
    <row r="155" spans="1:2" x14ac:dyDescent="0.3">
      <c r="A155" s="4" t="s">
        <v>163</v>
      </c>
      <c r="B155">
        <v>1</v>
      </c>
    </row>
    <row r="156" spans="1:2" x14ac:dyDescent="0.3">
      <c r="A156" s="4" t="s">
        <v>311</v>
      </c>
      <c r="B156">
        <v>1</v>
      </c>
    </row>
    <row r="157" spans="1:2" x14ac:dyDescent="0.3">
      <c r="A157" s="4" t="s">
        <v>404</v>
      </c>
      <c r="B157">
        <v>1</v>
      </c>
    </row>
    <row r="158" spans="1:2" x14ac:dyDescent="0.3">
      <c r="A158" s="4" t="s">
        <v>280</v>
      </c>
      <c r="B158">
        <v>1</v>
      </c>
    </row>
    <row r="159" spans="1:2" x14ac:dyDescent="0.3">
      <c r="A159" s="4" t="s">
        <v>307</v>
      </c>
      <c r="B159">
        <v>1</v>
      </c>
    </row>
    <row r="160" spans="1:2" x14ac:dyDescent="0.3">
      <c r="A160" s="4" t="s">
        <v>110</v>
      </c>
      <c r="B160">
        <v>1</v>
      </c>
    </row>
    <row r="161" spans="1:2" x14ac:dyDescent="0.3">
      <c r="A161" s="4" t="s">
        <v>167</v>
      </c>
      <c r="B161">
        <v>1</v>
      </c>
    </row>
    <row r="162" spans="1:2" x14ac:dyDescent="0.3">
      <c r="A162" s="4" t="s">
        <v>125</v>
      </c>
      <c r="B162">
        <v>1</v>
      </c>
    </row>
    <row r="163" spans="1:2" x14ac:dyDescent="0.3">
      <c r="A163" s="4" t="s">
        <v>922</v>
      </c>
      <c r="B163">
        <v>1</v>
      </c>
    </row>
    <row r="164" spans="1:2" x14ac:dyDescent="0.3">
      <c r="A164" s="4" t="s">
        <v>78</v>
      </c>
      <c r="B164">
        <v>1</v>
      </c>
    </row>
    <row r="165" spans="1:2" x14ac:dyDescent="0.3">
      <c r="A165" s="4" t="s">
        <v>129</v>
      </c>
      <c r="B165">
        <v>1</v>
      </c>
    </row>
    <row r="166" spans="1:2" x14ac:dyDescent="0.3">
      <c r="A166" s="4" t="s">
        <v>257</v>
      </c>
      <c r="B166">
        <v>1</v>
      </c>
    </row>
    <row r="167" spans="1:2" x14ac:dyDescent="0.3">
      <c r="A167" s="4" t="s">
        <v>79</v>
      </c>
      <c r="B167">
        <v>1</v>
      </c>
    </row>
    <row r="168" spans="1:2" x14ac:dyDescent="0.3">
      <c r="A168" s="4" t="s">
        <v>249</v>
      </c>
      <c r="B168">
        <v>1</v>
      </c>
    </row>
    <row r="169" spans="1:2" x14ac:dyDescent="0.3">
      <c r="A169" s="4" t="s">
        <v>25</v>
      </c>
      <c r="B169">
        <v>1</v>
      </c>
    </row>
    <row r="170" spans="1:2" x14ac:dyDescent="0.3">
      <c r="A170" s="4" t="s">
        <v>225</v>
      </c>
      <c r="B170">
        <v>1</v>
      </c>
    </row>
    <row r="171" spans="1:2" x14ac:dyDescent="0.3">
      <c r="A171" s="4" t="s">
        <v>47</v>
      </c>
      <c r="B171">
        <v>1</v>
      </c>
    </row>
    <row r="172" spans="1:2" x14ac:dyDescent="0.3">
      <c r="A172" s="4" t="s">
        <v>1691</v>
      </c>
      <c r="B172">
        <v>1</v>
      </c>
    </row>
    <row r="173" spans="1:2" x14ac:dyDescent="0.3">
      <c r="A173" s="4" t="s">
        <v>1022</v>
      </c>
      <c r="B173">
        <v>1</v>
      </c>
    </row>
    <row r="174" spans="1:2" x14ac:dyDescent="0.3">
      <c r="A174" s="4" t="s">
        <v>429</v>
      </c>
      <c r="B174">
        <v>1</v>
      </c>
    </row>
    <row r="175" spans="1:2" x14ac:dyDescent="0.3">
      <c r="A175" s="4" t="s">
        <v>547</v>
      </c>
      <c r="B175">
        <v>1</v>
      </c>
    </row>
    <row r="176" spans="1:2" x14ac:dyDescent="0.3">
      <c r="A176" s="4" t="s">
        <v>731</v>
      </c>
      <c r="B176">
        <v>0</v>
      </c>
    </row>
    <row r="177" spans="1:2" x14ac:dyDescent="0.3">
      <c r="A177" s="4" t="s">
        <v>790</v>
      </c>
      <c r="B177">
        <v>0</v>
      </c>
    </row>
    <row r="178" spans="1:2" x14ac:dyDescent="0.3">
      <c r="A178" s="4" t="s">
        <v>464</v>
      </c>
      <c r="B178">
        <v>0</v>
      </c>
    </row>
    <row r="179" spans="1:2" x14ac:dyDescent="0.3">
      <c r="A179" s="4" t="s">
        <v>949</v>
      </c>
      <c r="B179">
        <v>0</v>
      </c>
    </row>
    <row r="180" spans="1:2" x14ac:dyDescent="0.3">
      <c r="A180" s="4" t="s">
        <v>268</v>
      </c>
      <c r="B180">
        <v>0</v>
      </c>
    </row>
    <row r="181" spans="1:2" x14ac:dyDescent="0.3">
      <c r="A181" s="4" t="s">
        <v>784</v>
      </c>
      <c r="B181">
        <v>0</v>
      </c>
    </row>
    <row r="182" spans="1:2" x14ac:dyDescent="0.3">
      <c r="A182" s="4" t="s">
        <v>4227</v>
      </c>
      <c r="B182">
        <v>498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98E84-914F-4F50-BA83-10AC4D0A1D1B}">
  <dimension ref="A1"/>
  <sheetViews>
    <sheetView zoomScale="38" zoomScaleNormal="41" workbookViewId="0">
      <selection activeCell="AN47" sqref="AN47"/>
    </sheetView>
  </sheetViews>
  <sheetFormatPr defaultRowHeight="14.4" x14ac:dyDescent="0.3"/>
  <cols>
    <col min="1" max="16384" width="8.88671875" style="1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4 E A A B Q S w M E F A A C A A g A Q E 8 o 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B A T y h 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E 8 o W 4 r R E H L 2 A Q A A h g Q A A B M A H A B G b 3 J t d W x h c y 9 T Z W N 0 a W 9 u M S 5 t I K I Y A C i g F A A A A A A A A A A A A A A A A A A A A A A A A A A A A H 1 T T W / a Q B C 9 I / E f R u 4 F J A s B a n t o 5 A O 1 G x W 1 j V L s c g l V t F 5 P Y Z X 1 L t o P U o T y 3 z v G f A T s 1 B e v 5 7 1 5 + 2 Y 8 Y 5 E 7 o R W k 9 X t 0 0 + 1 0 O 3 b F D B a g u H k 0 o s D H X O s n o Z Y W I p D o u h 2 g J 9 X e c K R I b D e D R H N f o n K 9 W y F x E G v l 6 M P 2 g v j T 4 p d F Y x c p y 3 O / S P S z k p o V d s E M X 4 k N L h p X D L j d B P 3 w I U E p S u H Q R E E Y h B B r 6 U t l o / E o h C + K 6 4 K 4 0 W j 8 Y R z C T 6 8 d p m 4 r M T o f B 3 d a 4 e 9 + W H t 9 F 9 w b X R J W w F d k B R k K y H j G c i I e k E O 8 V 5 c V w s M h P p E y 5 U w y Y y N n / G v J e M X U k h S z 7 R r P c p l h y v 7 R p q w d V 6 D t t d w f 7 n Z B w h x S b Y 4 4 U N D 5 J Y R d k I n y F H R 0 3 g c / 1 9 2 B a X K C 8 K + 7 g F L H n L c N O P b W 6 R J N W + o c V 4 J L r C u 4 B u 8 F f / J r + K 4 5 q w a j g S d G / w e d b J Y w z y b Z E V C + z N G c o L g d i p n i K C W 1 a U Y z Y S H f w t E / s a f K f X w / q M z u y T N k l g a X e g 2 8 z q v a c J l y 1 Y u m f G J o C l v E 6 z g c M v Y 1 Q n 1 h Q 3 V K 4 1 i u a S + w l m 2 K X T P e U j r + y j m T H l s K p l x I h H W V q Z b u H T z P y C 0 t U l t 7 j 7 N Q U 1 o Y 9 2 x b r T H 8 Q L f S x Y X B l / P k f 8 O 1 g 1 t h r I O Z f n 6 1 S / v Y X e 9 q N 8 L x c D j s d z t C v S V w 8 w 9 Q S w E C L Q A U A A I A C A B A T y h b d P k t R q Y A A A D 2 A A A A E g A A A A A A A A A A A A A A A A A A A A A A Q 2 9 u Z m l n L 1 B h Y 2 t h Z 2 U u e G 1 s U E s B A i 0 A F A A C A A g A Q E 8 o W w / K 6 a u k A A A A 6 Q A A A B M A A A A A A A A A A A A A A A A A 8 g A A A F t D b 2 5 0 Z W 5 0 X 1 R 5 c G V z X S 5 4 b W x Q S w E C L Q A U A A I A C A B A T y h b i t E Q c v Y B A A C G B A A A E w A A A A A A A A A A A A A A A A D j A Q A A R m 9 y b X V s Y X M v U 2 V j d G l v b j E u b V B L B Q Y A A A A A A w A D A M I A A A A m 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8 G A A A A A A A A F o Y 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b m N y X 3 J p Z G V f Y m 9 v a 2 l u Z 3 M 8 L 0 l 0 Z W 1 Q Y X R o P j w v S X R l b U x v Y 2 F 0 a W 9 u P j x T d G F i b G V F b n R y a W V z P j x F b n R y e S B U e X B l P S J J c 1 B y a X Z h d G U i I F Z h b H V l P S J s M C I g L z 4 8 R W 5 0 c n k g V H l w Z T 0 i U X V l c n l J R C I g V m F s d W U 9 I n N k M 2 N k N W M 1 Y y 0 w Y T g 3 L T Q 4 N T A t O W U x O S 1 k M D R l M T U x N W Q 0 Y T E 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5 j c l 9 y a W R l X 2 J v b 2 t p b m d z I i A v P j x F b n R y e S B U e X B l P S J G a W x s Z W R D b 2 1 w b G V 0 Z V J l c 3 V s d F R v V 2 9 y a 3 N o Z W V 0 I i B W Y W x 1 Z T 0 i b D E i I C 8 + P E V u d H J 5 I F R 5 c G U 9 I k F k Z G V k V G 9 E Y X R h T W 9 k Z W w i I F Z h b H V l P S J s M C I g L z 4 8 R W 5 0 c n k g V H l w Z T 0 i R m l s b E N v d W 5 0 I i B W Y W x 1 Z T 0 i b D I w M D A i I C 8 + P E V u d H J 5 I F R 5 c G U 9 I k Z p b G x F c n J v c k N v Z G U i I F Z h b H V l P S J z V W 5 r b m 9 3 b i I g L z 4 8 R W 5 0 c n k g V H l w Z T 0 i R m l s b E V y c m 9 y Q 2 9 1 b n Q i I F Z h b H V l P S J s M C I g L z 4 8 R W 5 0 c n k g V H l w Z T 0 i R m l s b E x h c 3 R V c G R h d G V k I i B W Y W x 1 Z T 0 i Z D I w M j U t M D k t M D d U M T c 6 M D M 6 N D U u M z M 1 M j E 4 M F o i I C 8 + P E V u d H J 5 I F R 5 c G U 9 I k Z p b G x D b 2 x 1 b W 5 U e X B l c y I g V m F s d W U 9 I n N D U W 9 H Q m d Z R 0 J n W U Z C U U 1 H Q X d Z R E J n T U Z C U V V H I i A v P j x F b n R y e S B U e X B l P S J G a W x s Q 2 9 s d W 1 u T m F t Z X M i I F Z h b H V l P S J z W y Z x d W 9 0 O 0 R h d G U m c X V v d D s s J n F 1 b 3 Q 7 V G l t Z S Z x d W 9 0 O y w m c X V v d D t C b 2 9 r a W 5 n I E l E J n F 1 b 3 Q 7 L C Z x d W 9 0 O 0 J v b 2 t p b m c g U 3 R h d H V z J n F 1 b 3 Q 7 L C Z x d W 9 0 O 0 N 1 c 3 R v b W V y I E l E J n F 1 b 3 Q 7 L C Z x d W 9 0 O 1 Z l a G l j b G U g V H l w Z S Z x d W 9 0 O y w m c X V v d D t Q a W N r d X A g T G 9 j Y X R p b 2 4 m c X V v d D s s J n F 1 b 3 Q 7 R H J v c C B M b 2 N h d G l v b i Z x d W 9 0 O y w m c X V v d D t B d m c g V l R B V C Z x d W 9 0 O y w m c X V v d D t B d m c g Q 1 R B V C Z x d W 9 0 O y w m c X V v d D t D Y W 5 j Z W x s Z W Q g U m l k Z X M g Y n k g Q 3 V z d G 9 t Z X I m c X V v d D s s J n F 1 b 3 Q 7 U m V h c 2 9 u I G Z v c i B j Y W 5 j Z W x s a W 5 n I G J 5 I E N 1 c 3 R v b W V y J n F 1 b 3 Q 7 L C Z x d W 9 0 O 0 N h b m N l b G x l Z C B S a W R l c y B i e S B E c m l 2 Z X I m c X V v d D s s J n F 1 b 3 Q 7 R H J p d m V y I E N h b m N l b G x h d G l v b i B S Z W F z b 2 4 m c X V v d D s s J n F 1 b 3 Q 7 S W 5 j b 2 1 w b G V 0 Z S B S a W R l c y Z x d W 9 0 O y w m c X V v d D t J b m N v b X B s Z X R l I F J p Z G V z I F J l Y X N v b i Z x d W 9 0 O y w m c X V v d D t C b 2 9 r a W 5 n I F Z h b H V l J n F 1 b 3 Q 7 L C Z x d W 9 0 O 1 J p Z G U g R G l z d G F u Y 2 U m c X V v d D s s J n F 1 b 3 Q 7 R H J p d m V y I F J h d G l u Z 3 M m c X V v d D s s J n F 1 b 3 Q 7 Q 3 V z d G 9 t Z X I g U m F 0 a W 5 n J n F 1 b 3 Q 7 L C Z x d W 9 0 O 1 B h e W 1 l b n Q g T W V 0 a G 9 k J n F 1 b 3 Q 7 X S I g L z 4 8 R W 5 0 c n k g V H l w Z T 0 i R m l s b F N 0 Y X R 1 c y I g V m F s d W U 9 I n N D b 2 1 w b G V 0 Z S I g L z 4 8 R W 5 0 c n k g V H l w Z T 0 i U m V s Y X R p b 2 5 z a G l w S W 5 m b 0 N v b n R h a W 5 l c i I g V m F s d W U 9 I n N 7 J n F 1 b 3 Q 7 Y 2 9 s d W 1 u Q 2 9 1 b n Q m c X V v d D s 6 M j E s J n F 1 b 3 Q 7 a 2 V 5 Q 2 9 s d W 1 u T m F t Z X M m c X V v d D s 6 W 1 0 s J n F 1 b 3 Q 7 c X V l c n l S Z W x h d G l v b n N o a X B z J n F 1 b 3 Q 7 O l t d L C Z x d W 9 0 O 2 N v b H V t b k l k Z W 5 0 a X R p Z X M m c X V v d D s 6 W y Z x d W 9 0 O 1 N l Y 3 R p b 2 4 x L 2 5 j c l 9 y a W R l X 2 J v b 2 t p b m d z L 0 F 1 d G 9 S Z W 1 v d m V k Q 2 9 s d W 1 u c z E u e 0 R h d G U s M H 0 m c X V v d D s s J n F 1 b 3 Q 7 U 2 V j d G l v b j E v b m N y X 3 J p Z G V f Y m 9 v a 2 l u Z 3 M v Q X V 0 b 1 J l b W 9 2 Z W R D b 2 x 1 b W 5 z M S 5 7 V G l t Z S w x f S Z x d W 9 0 O y w m c X V v d D t T Z W N 0 a W 9 u M S 9 u Y 3 J f c m l k Z V 9 i b 2 9 r a W 5 n c y 9 B d X R v U m V t b 3 Z l Z E N v b H V t b n M x L n t C b 2 9 r a W 5 n I E l E L D J 9 J n F 1 b 3 Q 7 L C Z x d W 9 0 O 1 N l Y 3 R p b 2 4 x L 2 5 j c l 9 y a W R l X 2 J v b 2 t p b m d z L 0 F 1 d G 9 S Z W 1 v d m V k Q 2 9 s d W 1 u c z E u e 0 J v b 2 t p b m c g U 3 R h d H V z L D N 9 J n F 1 b 3 Q 7 L C Z x d W 9 0 O 1 N l Y 3 R p b 2 4 x L 2 5 j c l 9 y a W R l X 2 J v b 2 t p b m d z L 0 F 1 d G 9 S Z W 1 v d m V k Q 2 9 s d W 1 u c z E u e 0 N 1 c 3 R v b W V y I E l E L D R 9 J n F 1 b 3 Q 7 L C Z x d W 9 0 O 1 N l Y 3 R p b 2 4 x L 2 5 j c l 9 y a W R l X 2 J v b 2 t p b m d z L 0 F 1 d G 9 S Z W 1 v d m V k Q 2 9 s d W 1 u c z E u e 1 Z l a G l j b G U g V H l w Z S w 1 f S Z x d W 9 0 O y w m c X V v d D t T Z W N 0 a W 9 u M S 9 u Y 3 J f c m l k Z V 9 i b 2 9 r a W 5 n c y 9 B d X R v U m V t b 3 Z l Z E N v b H V t b n M x L n t Q a W N r d X A g T G 9 j Y X R p b 2 4 s N n 0 m c X V v d D s s J n F 1 b 3 Q 7 U 2 V j d G l v b j E v b m N y X 3 J p Z G V f Y m 9 v a 2 l u Z 3 M v Q X V 0 b 1 J l b W 9 2 Z W R D b 2 x 1 b W 5 z M S 5 7 R H J v c C B M b 2 N h d G l v b i w 3 f S Z x d W 9 0 O y w m c X V v d D t T Z W N 0 a W 9 u M S 9 u Y 3 J f c m l k Z V 9 i b 2 9 r a W 5 n c y 9 B d X R v U m V t b 3 Z l Z E N v b H V t b n M x L n t B d m c g V l R B V C w 4 f S Z x d W 9 0 O y w m c X V v d D t T Z W N 0 a W 9 u M S 9 u Y 3 J f c m l k Z V 9 i b 2 9 r a W 5 n c y 9 B d X R v U m V t b 3 Z l Z E N v b H V t b n M x L n t B d m c g Q 1 R B V C w 5 f S Z x d W 9 0 O y w m c X V v d D t T Z W N 0 a W 9 u M S 9 u Y 3 J f c m l k Z V 9 i b 2 9 r a W 5 n c y 9 B d X R v U m V t b 3 Z l Z E N v b H V t b n M x L n t D Y W 5 j Z W x s Z W Q g U m l k Z X M g Y n k g Q 3 V z d G 9 t Z X I s M T B 9 J n F 1 b 3 Q 7 L C Z x d W 9 0 O 1 N l Y 3 R p b 2 4 x L 2 5 j c l 9 y a W R l X 2 J v b 2 t p b m d z L 0 F 1 d G 9 S Z W 1 v d m V k Q 2 9 s d W 1 u c z E u e 1 J l Y X N v b i B m b 3 I g Y 2 F u Y 2 V s b G l u Z y B i e S B D d X N 0 b 2 1 l c i w x M X 0 m c X V v d D s s J n F 1 b 3 Q 7 U 2 V j d G l v b j E v b m N y X 3 J p Z G V f Y m 9 v a 2 l u Z 3 M v Q X V 0 b 1 J l b W 9 2 Z W R D b 2 x 1 b W 5 z M S 5 7 Q 2 F u Y 2 V s b G V k I F J p Z G V z I G J 5 I E R y a X Z l c i w x M n 0 m c X V v d D s s J n F 1 b 3 Q 7 U 2 V j d G l v b j E v b m N y X 3 J p Z G V f Y m 9 v a 2 l u Z 3 M v Q X V 0 b 1 J l b W 9 2 Z W R D b 2 x 1 b W 5 z M S 5 7 R H J p d m V y I E N h b m N l b G x h d G l v b i B S Z W F z b 2 4 s M T N 9 J n F 1 b 3 Q 7 L C Z x d W 9 0 O 1 N l Y 3 R p b 2 4 x L 2 5 j c l 9 y a W R l X 2 J v b 2 t p b m d z L 0 F 1 d G 9 S Z W 1 v d m V k Q 2 9 s d W 1 u c z E u e 0 l u Y 2 9 t c G x l d G U g U m l k Z X M s M T R 9 J n F 1 b 3 Q 7 L C Z x d W 9 0 O 1 N l Y 3 R p b 2 4 x L 2 5 j c l 9 y a W R l X 2 J v b 2 t p b m d z L 0 F 1 d G 9 S Z W 1 v d m V k Q 2 9 s d W 1 u c z E u e 0 l u Y 2 9 t c G x l d G U g U m l k Z X M g U m V h c 2 9 u L D E 1 f S Z x d W 9 0 O y w m c X V v d D t T Z W N 0 a W 9 u M S 9 u Y 3 J f c m l k Z V 9 i b 2 9 r a W 5 n c y 9 B d X R v U m V t b 3 Z l Z E N v b H V t b n M x L n t C b 2 9 r a W 5 n I F Z h b H V l L D E 2 f S Z x d W 9 0 O y w m c X V v d D t T Z W N 0 a W 9 u M S 9 u Y 3 J f c m l k Z V 9 i b 2 9 r a W 5 n c y 9 B d X R v U m V t b 3 Z l Z E N v b H V t b n M x L n t S a W R l I E R p c 3 R h b m N l L D E 3 f S Z x d W 9 0 O y w m c X V v d D t T Z W N 0 a W 9 u M S 9 u Y 3 J f c m l k Z V 9 i b 2 9 r a W 5 n c y 9 B d X R v U m V t b 3 Z l Z E N v b H V t b n M x L n t E c m l 2 Z X I g U m F 0 a W 5 n c y w x O H 0 m c X V v d D s s J n F 1 b 3 Q 7 U 2 V j d G l v b j E v b m N y X 3 J p Z G V f Y m 9 v a 2 l u Z 3 M v Q X V 0 b 1 J l b W 9 2 Z W R D b 2 x 1 b W 5 z M S 5 7 Q 3 V z d G 9 t Z X I g U m F 0 a W 5 n L D E 5 f S Z x d W 9 0 O y w m c X V v d D t T Z W N 0 a W 9 u M S 9 u Y 3 J f c m l k Z V 9 i b 2 9 r a W 5 n c y 9 B d X R v U m V t b 3 Z l Z E N v b H V t b n M x L n t Q Y X l t Z W 5 0 I E 1 l d G h v Z C w y M H 0 m c X V v d D t d L C Z x d W 9 0 O 0 N v b H V t b k N v d W 5 0 J n F 1 b 3 Q 7 O j I x L C Z x d W 9 0 O 0 t l e U N v b H V t b k 5 h b W V z J n F 1 b 3 Q 7 O l t d L C Z x d W 9 0 O 0 N v b H V t b k l k Z W 5 0 a X R p Z X M m c X V v d D s 6 W y Z x d W 9 0 O 1 N l Y 3 R p b 2 4 x L 2 5 j c l 9 y a W R l X 2 J v b 2 t p b m d z L 0 F 1 d G 9 S Z W 1 v d m V k Q 2 9 s d W 1 u c z E u e 0 R h d G U s M H 0 m c X V v d D s s J n F 1 b 3 Q 7 U 2 V j d G l v b j E v b m N y X 3 J p Z G V f Y m 9 v a 2 l u Z 3 M v Q X V 0 b 1 J l b W 9 2 Z W R D b 2 x 1 b W 5 z M S 5 7 V G l t Z S w x f S Z x d W 9 0 O y w m c X V v d D t T Z W N 0 a W 9 u M S 9 u Y 3 J f c m l k Z V 9 i b 2 9 r a W 5 n c y 9 B d X R v U m V t b 3 Z l Z E N v b H V t b n M x L n t C b 2 9 r a W 5 n I E l E L D J 9 J n F 1 b 3 Q 7 L C Z x d W 9 0 O 1 N l Y 3 R p b 2 4 x L 2 5 j c l 9 y a W R l X 2 J v b 2 t p b m d z L 0 F 1 d G 9 S Z W 1 v d m V k Q 2 9 s d W 1 u c z E u e 0 J v b 2 t p b m c g U 3 R h d H V z L D N 9 J n F 1 b 3 Q 7 L C Z x d W 9 0 O 1 N l Y 3 R p b 2 4 x L 2 5 j c l 9 y a W R l X 2 J v b 2 t p b m d z L 0 F 1 d G 9 S Z W 1 v d m V k Q 2 9 s d W 1 u c z E u e 0 N 1 c 3 R v b W V y I E l E L D R 9 J n F 1 b 3 Q 7 L C Z x d W 9 0 O 1 N l Y 3 R p b 2 4 x L 2 5 j c l 9 y a W R l X 2 J v b 2 t p b m d z L 0 F 1 d G 9 S Z W 1 v d m V k Q 2 9 s d W 1 u c z E u e 1 Z l a G l j b G U g V H l w Z S w 1 f S Z x d W 9 0 O y w m c X V v d D t T Z W N 0 a W 9 u M S 9 u Y 3 J f c m l k Z V 9 i b 2 9 r a W 5 n c y 9 B d X R v U m V t b 3 Z l Z E N v b H V t b n M x L n t Q a W N r d X A g T G 9 j Y X R p b 2 4 s N n 0 m c X V v d D s s J n F 1 b 3 Q 7 U 2 V j d G l v b j E v b m N y X 3 J p Z G V f Y m 9 v a 2 l u Z 3 M v Q X V 0 b 1 J l b W 9 2 Z W R D b 2 x 1 b W 5 z M S 5 7 R H J v c C B M b 2 N h d G l v b i w 3 f S Z x d W 9 0 O y w m c X V v d D t T Z W N 0 a W 9 u M S 9 u Y 3 J f c m l k Z V 9 i b 2 9 r a W 5 n c y 9 B d X R v U m V t b 3 Z l Z E N v b H V t b n M x L n t B d m c g V l R B V C w 4 f S Z x d W 9 0 O y w m c X V v d D t T Z W N 0 a W 9 u M S 9 u Y 3 J f c m l k Z V 9 i b 2 9 r a W 5 n c y 9 B d X R v U m V t b 3 Z l Z E N v b H V t b n M x L n t B d m c g Q 1 R B V C w 5 f S Z x d W 9 0 O y w m c X V v d D t T Z W N 0 a W 9 u M S 9 u Y 3 J f c m l k Z V 9 i b 2 9 r a W 5 n c y 9 B d X R v U m V t b 3 Z l Z E N v b H V t b n M x L n t D Y W 5 j Z W x s Z W Q g U m l k Z X M g Y n k g Q 3 V z d G 9 t Z X I s M T B 9 J n F 1 b 3 Q 7 L C Z x d W 9 0 O 1 N l Y 3 R p b 2 4 x L 2 5 j c l 9 y a W R l X 2 J v b 2 t p b m d z L 0 F 1 d G 9 S Z W 1 v d m V k Q 2 9 s d W 1 u c z E u e 1 J l Y X N v b i B m b 3 I g Y 2 F u Y 2 V s b G l u Z y B i e S B D d X N 0 b 2 1 l c i w x M X 0 m c X V v d D s s J n F 1 b 3 Q 7 U 2 V j d G l v b j E v b m N y X 3 J p Z G V f Y m 9 v a 2 l u Z 3 M v Q X V 0 b 1 J l b W 9 2 Z W R D b 2 x 1 b W 5 z M S 5 7 Q 2 F u Y 2 V s b G V k I F J p Z G V z I G J 5 I E R y a X Z l c i w x M n 0 m c X V v d D s s J n F 1 b 3 Q 7 U 2 V j d G l v b j E v b m N y X 3 J p Z G V f Y m 9 v a 2 l u Z 3 M v Q X V 0 b 1 J l b W 9 2 Z W R D b 2 x 1 b W 5 z M S 5 7 R H J p d m V y I E N h b m N l b G x h d G l v b i B S Z W F z b 2 4 s M T N 9 J n F 1 b 3 Q 7 L C Z x d W 9 0 O 1 N l Y 3 R p b 2 4 x L 2 5 j c l 9 y a W R l X 2 J v b 2 t p b m d z L 0 F 1 d G 9 S Z W 1 v d m V k Q 2 9 s d W 1 u c z E u e 0 l u Y 2 9 t c G x l d G U g U m l k Z X M s M T R 9 J n F 1 b 3 Q 7 L C Z x d W 9 0 O 1 N l Y 3 R p b 2 4 x L 2 5 j c l 9 y a W R l X 2 J v b 2 t p b m d z L 0 F 1 d G 9 S Z W 1 v d m V k Q 2 9 s d W 1 u c z E u e 0 l u Y 2 9 t c G x l d G U g U m l k Z X M g U m V h c 2 9 u L D E 1 f S Z x d W 9 0 O y w m c X V v d D t T Z W N 0 a W 9 u M S 9 u Y 3 J f c m l k Z V 9 i b 2 9 r a W 5 n c y 9 B d X R v U m V t b 3 Z l Z E N v b H V t b n M x L n t C b 2 9 r a W 5 n I F Z h b H V l L D E 2 f S Z x d W 9 0 O y w m c X V v d D t T Z W N 0 a W 9 u M S 9 u Y 3 J f c m l k Z V 9 i b 2 9 r a W 5 n c y 9 B d X R v U m V t b 3 Z l Z E N v b H V t b n M x L n t S a W R l I E R p c 3 R h b m N l L D E 3 f S Z x d W 9 0 O y w m c X V v d D t T Z W N 0 a W 9 u M S 9 u Y 3 J f c m l k Z V 9 i b 2 9 r a W 5 n c y 9 B d X R v U m V t b 3 Z l Z E N v b H V t b n M x L n t E c m l 2 Z X I g U m F 0 a W 5 n c y w x O H 0 m c X V v d D s s J n F 1 b 3 Q 7 U 2 V j d G l v b j E v b m N y X 3 J p Z G V f Y m 9 v a 2 l u Z 3 M v Q X V 0 b 1 J l b W 9 2 Z W R D b 2 x 1 b W 5 z M S 5 7 Q 3 V z d G 9 t Z X I g U m F 0 a W 5 n L D E 5 f S Z x d W 9 0 O y w m c X V v d D t T Z W N 0 a W 9 u M S 9 u Y 3 J f c m l k Z V 9 i b 2 9 r a W 5 n c y 9 B d X R v U m V t b 3 Z l Z E N v b H V t b n M x L n t Q Y X l t Z W 5 0 I E 1 l d G h v Z C w y M H 0 m c X V v d D t d L C Z x d W 9 0 O 1 J l b G F 0 a W 9 u c 2 h p c E l u Z m 8 m c X V v d D s 6 W 1 1 9 I i A v P j w v U 3 R h Y m x l R W 5 0 c m l l c z 4 8 L 0 l 0 Z W 0 + P E l 0 Z W 0 + P E l 0 Z W 1 M b 2 N h d G l v b j 4 8 S X R l b V R 5 c G U + R m 9 y b X V s Y T w v S X R l b V R 5 c G U + P E l 0 Z W 1 Q Y X R o P l N l Y 3 R p b 2 4 x L 2 5 j c l 9 y a W R l X 2 J v b 2 t p b m d z L 1 N v d X J j Z T w v S X R l b V B h d G g + P C 9 J d G V t T G 9 j Y X R p b 2 4 + P F N 0 Y W J s Z U V u d H J p Z X M g L z 4 8 L 0 l 0 Z W 0 + P E l 0 Z W 0 + P E l 0 Z W 1 M b 2 N h d G l v b j 4 8 S X R l b V R 5 c G U + R m 9 y b X V s Y T w v S X R l b V R 5 c G U + P E l 0 Z W 1 Q Y X R o P l N l Y 3 R p b 2 4 x L 2 5 j c l 9 y a W R l X 2 J v b 2 t p b m d z L 1 B y b 2 1 v d G V k J T I w S G V h Z G V y c z w v S X R l b V B h d G g + P C 9 J d G V t T G 9 j Y X R p b 2 4 + P F N 0 Y W J s Z U V u d H J p Z X M g L z 4 8 L 0 l 0 Z W 0 + P E l 0 Z W 0 + P E l 0 Z W 1 M b 2 N h d G l v b j 4 8 S X R l b V R 5 c G U + R m 9 y b X V s Y T w v S X R l b V R 5 c G U + P E l 0 Z W 1 Q Y X R o P l N l Y 3 R p b 2 4 x L 2 5 j c l 9 y a W R l X 2 J v b 2 t p b m d z L 0 N o Y W 5 n Z W Q l M j B U e X B l P C 9 J d G V t U G F 0 a D 4 8 L 0 l 0 Z W 1 M b 2 N h d G l v b j 4 8 U 3 R h Y m x l R W 5 0 c m l l c y A v P j w v S X R l b T 4 8 S X R l b T 4 8 S X R l b U x v Y 2 F 0 a W 9 u P j x J d G V t V H l w Z T 5 G b 3 J t d W x h P C 9 J d G V t V H l w Z T 4 8 S X R l b V B h d G g + U 2 V j d G l v b j E v b m N y X 3 J p Z G V f Y m 9 v a 2 l u Z 3 M v S 2 V w d C U y M E Z p c n N 0 J T I w U m 9 3 c z w v S X R l b V B h d G g + P C 9 J d G V t T G 9 j Y X R p b 2 4 + P F N 0 Y W J s Z U V u d H J p Z X M g L z 4 8 L 0 l 0 Z W 0 + P C 9 J d G V t c z 4 8 L 0 x v Y 2 F s U G F j a 2 F n Z U 1 l d G F k Y X R h R m l s Z T 4 W A A A A U E s F B g A A A A A A A A A A A A A A A A A A A A A A A C Y B A A A B A A A A 0 I y d 3 w E V 0 R G M e g D A T 8 K X 6 w E A A A C o 8 X l k B u f N R Z D / R S o P 3 G c / A A A A A A I A A A A A A B B m A A A A A Q A A I A A A A D Q W n 4 + f r / j W d r f W a O J d c 6 L / g t 8 T b W Z w J U 3 U Q 6 x i i O j s A A A A A A 6 A A A A A A g A A I A A A A P O c y z / i N M B m x Y I 7 7 c b + 4 6 c f d C q P Q M W O c s 5 P G N k 4 L M N M U A A A A B o y x + X S z a 2 D 5 8 z 1 x z C d C o b i R z u 0 3 H e P Y h y B O X 6 Y r N f j N t C G K a y j 9 h v G 1 f Z j 1 l j z p 4 I 3 8 n M I K p M R E O I 4 e L b 6 T 1 s 7 o l a s s f U b 9 G C I 0 N n h a z 9 L Q A A A A A n G k z I 3 9 9 X x 6 R t 6 F k n L K c V r 0 8 L g N X R Z U q Y q D 6 l i 9 1 c Z Q N Z k s + W v y u c l l F t 7 3 J Q l 9 e E p 9 J P G o B Y / H a Q X Z B J V 9 d E = < / D a t a M a s h u p > 
</file>

<file path=customXml/itemProps1.xml><?xml version="1.0" encoding="utf-8"?>
<ds:datastoreItem xmlns:ds="http://schemas.openxmlformats.org/officeDocument/2006/customXml" ds:itemID="{4398B24F-90C9-4DD1-AFB1-87E3D4F31DB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ncr_ride_bookings</vt:lpstr>
      <vt:lpstr>Pivot Table 1</vt:lpstr>
      <vt:lpstr>Pivot Table 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Mohammed Sabbur</dc:creator>
  <cp:lastModifiedBy>Mohammed Sabbur</cp:lastModifiedBy>
  <dcterms:created xsi:type="dcterms:W3CDTF">2025-09-07T17:01:17Z</dcterms:created>
  <dcterms:modified xsi:type="dcterms:W3CDTF">2025-09-09T03:33:44Z</dcterms:modified>
</cp:coreProperties>
</file>