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3373df95c536d2d/Excel.Gethub/"/>
    </mc:Choice>
  </mc:AlternateContent>
  <xr:revisionPtr revIDLastSave="0" documentId="8_{BB84E455-ACAE-41F4-85E4-05E4576D4C7A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Table1" sheetId="2" r:id="rId1"/>
    <sheet name="Sheet1" sheetId="1" r:id="rId2"/>
  </sheets>
  <definedNames>
    <definedName name="_xlnm._FilterDatabase" localSheetId="1" hidden="1">Sheet1!$A$1:$I$201</definedName>
    <definedName name="n">Sheet1!$V$17</definedName>
  </definedNames>
  <calcPr calcId="191029"/>
  <pivotCaches>
    <pivotCache cacheId="37" r:id="rId3"/>
    <pivotCache cacheId="47" r:id="rId4"/>
    <pivotCache cacheId="75" r:id="rId5"/>
  </pivotCaches>
  <extLst>
    <ext xmlns:x15="http://schemas.microsoft.com/office/spreadsheetml/2010/11/main" uri="{FCE2AD5D-F65C-4FA6-A056-5C36A1767C68}">
      <x15:dataModel>
        <x15:modelTables>
          <x15:modelTable id="Table1_08e48cbe-0e25-4a87-9c6b-274b342f1dd5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O2" i="1"/>
  <c r="J2" i="1"/>
  <c r="K2" i="1" s="1"/>
  <c r="J3" i="1"/>
  <c r="K3" i="1" s="1"/>
  <c r="J4" i="1"/>
  <c r="K4" i="1" s="1"/>
  <c r="J5" i="1"/>
  <c r="K5" i="1" s="1"/>
  <c r="O11" i="1" s="1"/>
  <c r="O12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F9FEEE-BABF-4239-8CD0-B66DE2A15CDD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3788f440-fe11-4424-afa3-17c51407cba2"/>
      </ext>
    </extLst>
  </connection>
  <connection id="2" xr16:uid="{E63969B1-618A-4239-B3BA-B64C65832D0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<sst xmlns="http://schemas.openxmlformats.org/spreadsheetml/2006/main" count="1244" uniqueCount="832">
  <si>
    <t>Emp_ID</t>
  </si>
  <si>
    <t>Emp_Name</t>
  </si>
  <si>
    <t>Emp_Age</t>
  </si>
  <si>
    <t>Emp_Sex</t>
  </si>
  <si>
    <t>Emp_Address</t>
  </si>
  <si>
    <t>Emp_Email</t>
  </si>
  <si>
    <t>Emp_Department</t>
  </si>
  <si>
    <t>Emp_salary</t>
  </si>
  <si>
    <t>Emp_Join_Date</t>
  </si>
  <si>
    <t>de0bef8c-5308-4bd4-9994-0ee332088795</t>
  </si>
  <si>
    <t>Douglas Scott</t>
  </si>
  <si>
    <t>Female</t>
  </si>
  <si>
    <t>55239 Chelsea Estates
South Andrew, UT 73942</t>
  </si>
  <si>
    <t>meltonmark@example.org</t>
  </si>
  <si>
    <t>HR</t>
  </si>
  <si>
    <t>9d625bb5-a787-44e0-ba7e-7e82251b9f0d</t>
  </si>
  <si>
    <t>John Alexander</t>
  </si>
  <si>
    <t>Male</t>
  </si>
  <si>
    <t>86490 Keith Flat Apt. 746
New Stacy, MI 13646</t>
  </si>
  <si>
    <t>johnbennett@example.net</t>
  </si>
  <si>
    <t>IT</t>
  </si>
  <si>
    <t>a7161ac3-9095-4aaf-b44d-a2ea171ee076</t>
  </si>
  <si>
    <t>Gregory Lane</t>
  </si>
  <si>
    <t>PSC 2042, Box 7411
APO AP 52206</t>
  </si>
  <si>
    <t>christophervasquez@example.com</t>
  </si>
  <si>
    <t>9a954c47-e553-4f5d-a206-95578b2e4e0a</t>
  </si>
  <si>
    <t>Jon Newman</t>
  </si>
  <si>
    <t>7137 Vargas Well
Lake Jack, TN 36285</t>
  </si>
  <si>
    <t>dbass@example.com</t>
  </si>
  <si>
    <t>Finance</t>
  </si>
  <si>
    <t>489670fb-33b1-4be5-9202-ee45566ba93f</t>
  </si>
  <si>
    <t>Tony Hill</t>
  </si>
  <si>
    <t>4551 Tristan Tunnel Apt. 300
New Olivia, NE 32301</t>
  </si>
  <si>
    <t>allenheather@example.org</t>
  </si>
  <si>
    <t>e99dd8b1-38a5-4093-9b34-04fe96b2cc13</t>
  </si>
  <si>
    <t>Derrick Miller</t>
  </si>
  <si>
    <t>22661 Adkins Square
Port Linda, VI 14358</t>
  </si>
  <si>
    <t>phill@example.net</t>
  </si>
  <si>
    <t>20c7e388-9816-40ce-897d-3c8f958bb0c3</t>
  </si>
  <si>
    <t>James Dennis</t>
  </si>
  <si>
    <t>35748 Jason Corner Apt. 357
Port Juanstad, KY 07895</t>
  </si>
  <si>
    <t>mcdonalddouglas@example.net</t>
  </si>
  <si>
    <t>34a5fe3a-9350-4010-a4ba-5153f2d48b0f</t>
  </si>
  <si>
    <t>Brandon Fields</t>
  </si>
  <si>
    <t>PSC 5212, Box 4276
APO AP 24287</t>
  </si>
  <si>
    <t>juliejenkins@example.org</t>
  </si>
  <si>
    <t>Sales</t>
  </si>
  <si>
    <t>b467f419-5161-47ca-8386-7501b92c678c</t>
  </si>
  <si>
    <t>Blake Mccarthy</t>
  </si>
  <si>
    <t>8515 Jessica Street
Jenniferbury, MI 31706</t>
  </si>
  <si>
    <t>reedjose@example.net</t>
  </si>
  <si>
    <t>Marketing</t>
  </si>
  <si>
    <t>6d86436f-bf08-4594-a856-065c607b84c2</t>
  </si>
  <si>
    <t>Nicholas Long</t>
  </si>
  <si>
    <t>01111 Johnson Station
North Paul, WA 32463</t>
  </si>
  <si>
    <t>courtneylopez@example.net</t>
  </si>
  <si>
    <t>2467c841-32cd-46a7-85fc-e296a084f1fe</t>
  </si>
  <si>
    <t>Jordan Flores</t>
  </si>
  <si>
    <t>126 Anita Haven Suite 811
East Timothy, OR 36067</t>
  </si>
  <si>
    <t>hudsonrobert@example.net</t>
  </si>
  <si>
    <t>e9c4f80c-fa9a-425d-80cc-5a5458f8ce50</t>
  </si>
  <si>
    <t>Mason Salinas</t>
  </si>
  <si>
    <t>56135 Lisa Coves
Caldwellfort, ND 55920</t>
  </si>
  <si>
    <t>gonzalesclinton@example.net</t>
  </si>
  <si>
    <t>4d5dea69-33af-4617-a0da-e3ac3cc2b4be</t>
  </si>
  <si>
    <t>Daniel Aguirre</t>
  </si>
  <si>
    <t>7422 Michael Cliffs Apt. 460
Jacobfurt, MT 82703</t>
  </si>
  <si>
    <t>daniel09@example.com</t>
  </si>
  <si>
    <t>327f5807-c690-487e-ab71-2be8186ec353</t>
  </si>
  <si>
    <t>Joel Salinas</t>
  </si>
  <si>
    <t>925 Cathy Loaf
Mitchellhaven, RI 00918</t>
  </si>
  <si>
    <t>jennifer88@example.com</t>
  </si>
  <si>
    <t>1764aff7-ef24-4ba0-bcb4-bf708f66f14c</t>
  </si>
  <si>
    <t>Walter Rice</t>
  </si>
  <si>
    <t>04080 Kristen Lights
North Samuel, NY 11192</t>
  </si>
  <si>
    <t>thomas01@example.net</t>
  </si>
  <si>
    <t>72601e61-a68c-4eda-bd07-0279c60d1117</t>
  </si>
  <si>
    <t>Brandon Jimenez</t>
  </si>
  <si>
    <t>246 Chambers Skyway
Jamesburgh, IL 79953</t>
  </si>
  <si>
    <t>seanmarshall@example.com</t>
  </si>
  <si>
    <t>cf92a9d8-56f3-4f1c-8eac-b10051333651</t>
  </si>
  <si>
    <t>Michael Brown</t>
  </si>
  <si>
    <t>34752 Wheeler Skyway Suite 951
Wilkinsburgh, AR 26215</t>
  </si>
  <si>
    <t>tgould@example.net</t>
  </si>
  <si>
    <t>e6a964b3-a292-4ec6-abac-b7df927c54e1</t>
  </si>
  <si>
    <t>Charles Martinez</t>
  </si>
  <si>
    <t>8561 Russell Haven Apt. 536
East Corey, DC 82326</t>
  </si>
  <si>
    <t>travisreese@example.org</t>
  </si>
  <si>
    <t>e7f0442d-c7a7-42f3-b40a-f7ca3c9e9611</t>
  </si>
  <si>
    <t>Kenneth Jordan</t>
  </si>
  <si>
    <t>2888 Johnson Crossing Apt. 135
Port Desiree, MI 69191</t>
  </si>
  <si>
    <t>bmartinez@example.net</t>
  </si>
  <si>
    <t>f94f9773-39af-494b-8d5f-390dd8672949</t>
  </si>
  <si>
    <t>Jonathan Berg</t>
  </si>
  <si>
    <t>176 Caroline Island
Escobarport, FL 40841</t>
  </si>
  <si>
    <t>wayne21@example.org</t>
  </si>
  <si>
    <t>7d00559f-0df4-4004-a5cd-64a29c9be572</t>
  </si>
  <si>
    <t>Todd Boone</t>
  </si>
  <si>
    <t>792 Andrade Wall Apt. 679
Robertsshire, GU 82833</t>
  </si>
  <si>
    <t>ywilliams@example.org</t>
  </si>
  <si>
    <t>d075a55f-53bd-4264-a0eb-c864cf63d49b</t>
  </si>
  <si>
    <t>Douglas Kennedy</t>
  </si>
  <si>
    <t>0146 Wood Hills Apt. 744
Davisville, IA 61150</t>
  </si>
  <si>
    <t>wmeadows@example.net</t>
  </si>
  <si>
    <t>3f6353ae-60ce-4e8c-a522-5c35ab94403f</t>
  </si>
  <si>
    <t>Philip Mathews</t>
  </si>
  <si>
    <t>63929 Tracy Squares Suite 801
New Deborahside, PA 80536</t>
  </si>
  <si>
    <t>william91@example.org</t>
  </si>
  <si>
    <t>d23964a8-a125-4362-b4df-1943a1b0b2f6</t>
  </si>
  <si>
    <t>George Weeks DVM</t>
  </si>
  <si>
    <t>74549 Jose Cove Suite 733
Webbmouth, GA 62645</t>
  </si>
  <si>
    <t>joshuadean@example.com</t>
  </si>
  <si>
    <t>9d7f3c78-4c4a-4b74-b1a3-6b9adb2270f5</t>
  </si>
  <si>
    <t>Dylan Hudson</t>
  </si>
  <si>
    <t>4512 John Circles
Stewartland, SC 17890</t>
  </si>
  <si>
    <t>williamcollins@example.net</t>
  </si>
  <si>
    <t>5b1f154d-1800-4085-82a2-c983cf228982</t>
  </si>
  <si>
    <t>Troy Doyle</t>
  </si>
  <si>
    <t>3596 Courtney Terrace
Lake Michele, RI 92088</t>
  </si>
  <si>
    <t>brian21@example.com</t>
  </si>
  <si>
    <t>7fda1ac4-25d4-4338-98c4-1c2f2ef4a4af</t>
  </si>
  <si>
    <t>Steven Adams</t>
  </si>
  <si>
    <t>18819 Jones Keys Apt. 095
Garciaton, FL 03613</t>
  </si>
  <si>
    <t>feliciahale@example.org</t>
  </si>
  <si>
    <t>fcee5cb8-adaa-416a-afd2-69cb940737a6</t>
  </si>
  <si>
    <t>Randall Davis</t>
  </si>
  <si>
    <t>807 Sergio Orchard
South Michellemouth, PR 84721</t>
  </si>
  <si>
    <t>griffincharles@example.com</t>
  </si>
  <si>
    <t>ab5525b3-0cf7-424c-8450-c5bf267d51b5</t>
  </si>
  <si>
    <t>Michael Perez</t>
  </si>
  <si>
    <t>131 Ortiz Point Suite 556
Paulshire, MO 45815</t>
  </si>
  <si>
    <t>vancenicole@example.org</t>
  </si>
  <si>
    <t>5af7c802-2213-4517-8cdd-abef363a244b</t>
  </si>
  <si>
    <t>Justin Ingram</t>
  </si>
  <si>
    <t>Unit 6889 Box 9455
DPO AA 98773</t>
  </si>
  <si>
    <t>tamara59@example.net</t>
  </si>
  <si>
    <t>bb13ac4c-dc94-4d3f-a981-021d82daa9a8</t>
  </si>
  <si>
    <t>Jeffrey Hamilton</t>
  </si>
  <si>
    <t>99941 Laura Motorway Apt. 773
Lake Jamieville, PA 06114</t>
  </si>
  <si>
    <t>zrussell@example.net</t>
  </si>
  <si>
    <t>407efbdf-33ac-4202-b299-014cb5e97ef7</t>
  </si>
  <si>
    <t>Stuart Dixon</t>
  </si>
  <si>
    <t>01185 Parks Pass
Port Garrett, IA 31800</t>
  </si>
  <si>
    <t>kimberly98@example.net</t>
  </si>
  <si>
    <t>85b1b4ad-7958-4748-96bd-0628176119ed</t>
  </si>
  <si>
    <t>David Livingston</t>
  </si>
  <si>
    <t>8406 Miller Path
Lake Tamara, AS 49514</t>
  </si>
  <si>
    <t>odomaustin@example.net</t>
  </si>
  <si>
    <t>42e9d09c-094f-4fcb-8ff6-a4e5491974dd</t>
  </si>
  <si>
    <t>Anthony Glover</t>
  </si>
  <si>
    <t>0770 Gabriel Avenue
West Lori, ID 12021</t>
  </si>
  <si>
    <t>vasquezalicia@example.net</t>
  </si>
  <si>
    <t>41911c4f-7c04-42b4-8b6b-7f9fa96c3af5</t>
  </si>
  <si>
    <t>Patrick Diaz</t>
  </si>
  <si>
    <t>92808 Emily Mission
Royfort, MH 52222</t>
  </si>
  <si>
    <t>jamie42@example.net</t>
  </si>
  <si>
    <t>b389d3ae-b692-407b-9929-3a0e0ba80c75</t>
  </si>
  <si>
    <t>Phillip Turner</t>
  </si>
  <si>
    <t>0940 Melinda Wall
Matthewfurt, IA 33237</t>
  </si>
  <si>
    <t>watsonmichael@example.net</t>
  </si>
  <si>
    <t>3724790f-8de3-48ee-ba2e-339178131a22</t>
  </si>
  <si>
    <t>Jeremy Buck</t>
  </si>
  <si>
    <t>17014 Gregory Isle Suite 726
Lake Stephen, VA 83147</t>
  </si>
  <si>
    <t>adam99@example.org</t>
  </si>
  <si>
    <t>a3f1ff02-adbc-4938-a388-e3eea9d561ba</t>
  </si>
  <si>
    <t>Michael Gillespie</t>
  </si>
  <si>
    <t>432 Miles Lodge Apt. 065
South Edwardfurt, MS 50277</t>
  </si>
  <si>
    <t>zgalloway@example.net</t>
  </si>
  <si>
    <t>f12ebe7b-157e-4283-979c-2694bd8732fb</t>
  </si>
  <si>
    <t>Kyle Miller</t>
  </si>
  <si>
    <t>7541 Kayla Squares
Raymondchester, IN 64124</t>
  </si>
  <si>
    <t>taylorsaunders@example.net</t>
  </si>
  <si>
    <t>1228b2be-0c80-478e-aba2-4bbb2b169d98</t>
  </si>
  <si>
    <t>Hunter Gilbert</t>
  </si>
  <si>
    <t>4309 Jennifer Landing Suite 059
Port Sandra, IN 35458</t>
  </si>
  <si>
    <t>xjuarez@example.com</t>
  </si>
  <si>
    <t>c1aad054-be7e-4096-a197-9624457fe395</t>
  </si>
  <si>
    <t>Tyler Shaw</t>
  </si>
  <si>
    <t>36711 Melissa Meadow Apt. 021
Port Mollyland, CO 85590</t>
  </si>
  <si>
    <t>davidfrench@example.com</t>
  </si>
  <si>
    <t>f5013e40-ad44-45f4-aad5-bd6c71be1169</t>
  </si>
  <si>
    <t>Justin Hughes</t>
  </si>
  <si>
    <t>Unit 3221 Box 1610
DPO AE 08370</t>
  </si>
  <si>
    <t>fernandezdaniel@example.net</t>
  </si>
  <si>
    <t>99f094f1-e3df-4e0f-9140-970851eb3b54</t>
  </si>
  <si>
    <t>Shawn Adams</t>
  </si>
  <si>
    <t>0429 Whitehead Throughway Suite 409
New Robert, OH 22497</t>
  </si>
  <si>
    <t>carriestone@example.com</t>
  </si>
  <si>
    <t>89598aff-ac9b-4c45-b63c-fe95b1aa01c8</t>
  </si>
  <si>
    <t>Martin Richards</t>
  </si>
  <si>
    <t>64362 Michele Crossing Suite 439
East Brookefort, PR 79240</t>
  </si>
  <si>
    <t>shannonhunter@example.com</t>
  </si>
  <si>
    <t>bda08634-d9eb-4c22-9c49-ef26ca0e173a</t>
  </si>
  <si>
    <t>James Williams</t>
  </si>
  <si>
    <t>984 Smith Station Suite 610
North Ronald, WI 98904</t>
  </si>
  <si>
    <t>timothy07@example.org</t>
  </si>
  <si>
    <t>8bcb6a01-dc5c-46eb-b1d2-8016a02e888d</t>
  </si>
  <si>
    <t>Christopher Trevino</t>
  </si>
  <si>
    <t>206 Wang Shore
West Kristine, HI 15275</t>
  </si>
  <si>
    <t>robert92@example.org</t>
  </si>
  <si>
    <t>49b3c0ed-ab31-4a60-a630-626c3b9b5f9a</t>
  </si>
  <si>
    <t>Michael Bowen</t>
  </si>
  <si>
    <t>255 Kelsey Land Apt. 954
Martinmouth, GU 48937</t>
  </si>
  <si>
    <t>kimbennett@example.com</t>
  </si>
  <si>
    <t>7167157d-3901-4847-a803-8229ddba31b7</t>
  </si>
  <si>
    <t>Steven Andersen</t>
  </si>
  <si>
    <t>2555 Brent Passage
Sarahville, MT 07909</t>
  </si>
  <si>
    <t>xmendez@example.com</t>
  </si>
  <si>
    <t>33492b28-2a70-4a55-aa01-6f7659e7f3e4</t>
  </si>
  <si>
    <t>Derrick Parsons Jr.</t>
  </si>
  <si>
    <t>9653 Cynthia Ramp Suite 494
Lake Michelletown, MD 45049</t>
  </si>
  <si>
    <t>heatherbell@example.org</t>
  </si>
  <si>
    <t>58ffab54-84c3-4cda-b2bd-548bb3e6c49f</t>
  </si>
  <si>
    <t>Johnny Wilson</t>
  </si>
  <si>
    <t>0184 Brown Orchard Suite 989
Andreabury, DE 79964</t>
  </si>
  <si>
    <t>opowers@example.org</t>
  </si>
  <si>
    <t>c50d131e-c89d-45d3-803d-3207a6acb1e9</t>
  </si>
  <si>
    <t>Michael Norris DDS</t>
  </si>
  <si>
    <t>4754 Ellis Station
Maddenside, ND 76159</t>
  </si>
  <si>
    <t>mosleyaustin@example.net</t>
  </si>
  <si>
    <t>6469652d-8fbf-4ac9-83b2-72b717b5ddc7</t>
  </si>
  <si>
    <t>Gary Wagner</t>
  </si>
  <si>
    <t>7006 James Place Suite 987
Cruzmouth, WI 90207</t>
  </si>
  <si>
    <t>antonioschmidt@example.net</t>
  </si>
  <si>
    <t>aa73300b-7977-46cf-8ab1-03dd24df6e6e</t>
  </si>
  <si>
    <t>Richard Luna</t>
  </si>
  <si>
    <t>296 Jeff Court
Mooreside, MS 17511</t>
  </si>
  <si>
    <t>brian79@example.org</t>
  </si>
  <si>
    <t>af9a81fa-85ed-474d-ade2-7c34a8a3e041</t>
  </si>
  <si>
    <t>Malik Bowen</t>
  </si>
  <si>
    <t>179 Angela Mountain
Smithview, NJ 94653</t>
  </si>
  <si>
    <t>currydawn@example.org</t>
  </si>
  <si>
    <t>2b007234-63bf-4a2d-894b-db5d400cf478</t>
  </si>
  <si>
    <t>Ricky Butler</t>
  </si>
  <si>
    <t>11868 Lisa Orchard Apt. 631
Warnerbury, PR 07897</t>
  </si>
  <si>
    <t>johnsonstephanie@example.com</t>
  </si>
  <si>
    <t>226e6287-65ec-4aa3-9052-62fdf5b9a731</t>
  </si>
  <si>
    <t>Anthony Graham</t>
  </si>
  <si>
    <t>023 Kristin Ranch Apt. 280
New Hannahburgh, MH 02106</t>
  </si>
  <si>
    <t>thomas86@example.net</t>
  </si>
  <si>
    <t>485626fa-968d-42ab-a448-ab490eda61a0</t>
  </si>
  <si>
    <t>Roger Shea</t>
  </si>
  <si>
    <t>02639 Erik Crossroad Apt. 419
South Tracy, AR 28340</t>
  </si>
  <si>
    <t>copelandwilliam@example.com</t>
  </si>
  <si>
    <t>e007c588-e5e5-4cbb-8355-63726ca707a6</t>
  </si>
  <si>
    <t>Eric Wood</t>
  </si>
  <si>
    <t>6156 Smith Streets Apt. 426
Port Kellybury, KY 88941</t>
  </si>
  <si>
    <t>nancy69@example.net</t>
  </si>
  <si>
    <t>7d4c79a8-2315-49bc-bd07-2643d3cb7751</t>
  </si>
  <si>
    <t>Cody Baker</t>
  </si>
  <si>
    <t>63405 Cassandra Corner Apt. 376
Port Dustinbury, VI 54926</t>
  </si>
  <si>
    <t>omoore@example.org</t>
  </si>
  <si>
    <t>3c18f110-2e3b-4763-8154-c9b94859dca3</t>
  </si>
  <si>
    <t>Philip Crane</t>
  </si>
  <si>
    <t>68868 Lewis Cape Suite 927
West Tracy, SD 44963</t>
  </si>
  <si>
    <t>ocollins@example.org</t>
  </si>
  <si>
    <t>d67deaa5-c447-443f-b80d-9a8c795322bd</t>
  </si>
  <si>
    <t>Andrew Hernandez</t>
  </si>
  <si>
    <t>0130 Kelley Streets
North Michelle, DE 61727</t>
  </si>
  <si>
    <t>qstephens@example.net</t>
  </si>
  <si>
    <t>56aeec8c-fbaf-4634-b0fe-b9716640b480</t>
  </si>
  <si>
    <t>Samuel Rios DDS</t>
  </si>
  <si>
    <t>USNV Stevenson
FPO AA 42051</t>
  </si>
  <si>
    <t>ntyler@example.net</t>
  </si>
  <si>
    <t>b2ad8aa1-5ca9-4c31-be71-fc06d068b2a1</t>
  </si>
  <si>
    <t>Johnny Riley</t>
  </si>
  <si>
    <t>403 Johnson Trace
Stephaniefurt, MN 60797</t>
  </si>
  <si>
    <t>robinsonjaclyn@example.net</t>
  </si>
  <si>
    <t>e67f0646-8dea-460e-b0dd-9246e944c738</t>
  </si>
  <si>
    <t>Anthony Hudson</t>
  </si>
  <si>
    <t>0144 Holly Ports
East Nicholas, WV 05147</t>
  </si>
  <si>
    <t>george41@example.com</t>
  </si>
  <si>
    <t>97f90514-ec08-4ae8-aad0-396033742a98</t>
  </si>
  <si>
    <t>Shane Weber</t>
  </si>
  <si>
    <t>USNV Silva
FPO AA 88230</t>
  </si>
  <si>
    <t>whill@example.net</t>
  </si>
  <si>
    <t>249b3ad4-cd24-414b-864b-11d2f6bb3c30</t>
  </si>
  <si>
    <t>Christopher Avery</t>
  </si>
  <si>
    <t>0798 Lozano Causeway
Jodistad, ME 68342</t>
  </si>
  <si>
    <t>stephendavis@example.net</t>
  </si>
  <si>
    <t>aa342576-f40c-49a2-ab36-e91282557d0a</t>
  </si>
  <si>
    <t>James Brown</t>
  </si>
  <si>
    <t>716 Tammy Walks Suite 418
Lake Darren, NY 75343</t>
  </si>
  <si>
    <t>qphillips@example.com</t>
  </si>
  <si>
    <t>b8d80db0-d272-4a5e-a69b-1f95998fbd03</t>
  </si>
  <si>
    <t>David Doyle</t>
  </si>
  <si>
    <t>010 Patel Key Apt. 286
Annaland, NJ 32317</t>
  </si>
  <si>
    <t>sarah26@example.net</t>
  </si>
  <si>
    <t>05597378-6488-4cd8-ad7e-42bb406c7f3f</t>
  </si>
  <si>
    <t>2888 Wendy Forest Apt. 689
Lake Tammy, AL 83458</t>
  </si>
  <si>
    <t>catherine16@example.net</t>
  </si>
  <si>
    <t>6c357eea-a750-451f-97c0-46211ce8c54d</t>
  </si>
  <si>
    <t>Thomas Walker</t>
  </si>
  <si>
    <t>817 Crystal Burgs
New Leahton, NH 98046</t>
  </si>
  <si>
    <t>peter56@example.org</t>
  </si>
  <si>
    <t>38858820-a385-417a-b550-65d0888049a3</t>
  </si>
  <si>
    <t>Kenneth Rodriguez</t>
  </si>
  <si>
    <t>6842 Faith Road
Royside, VT 46747</t>
  </si>
  <si>
    <t>nealdavid@example.com</t>
  </si>
  <si>
    <t>cd1f4d50-b35d-4e50-b05c-a0acdb5e3417</t>
  </si>
  <si>
    <t>Shawn Mitchell</t>
  </si>
  <si>
    <t>5761 Bishop Trace Apt. 777
Townsendmouth, NM 89359</t>
  </si>
  <si>
    <t>marshjason@example.net</t>
  </si>
  <si>
    <t>ed5e52de-1ee9-4e3a-aa80-ac969ff75855</t>
  </si>
  <si>
    <t>William Griffin</t>
  </si>
  <si>
    <t>USNV Owens
FPO AE 58985</t>
  </si>
  <si>
    <t>fgibson@example.com</t>
  </si>
  <si>
    <t>fb5b4f90-badd-4a90-b59c-6892c1d7cf14</t>
  </si>
  <si>
    <t>Jason Marsh</t>
  </si>
  <si>
    <t>85273 Zachary Prairie Suite 770
Port Williamport, VI 90226</t>
  </si>
  <si>
    <t>hcarlson@example.com</t>
  </si>
  <si>
    <t>b1aaaaef-2266-4cc5-ab1c-ae80efcb1cf2</t>
  </si>
  <si>
    <t>Edward Green</t>
  </si>
  <si>
    <t>457 Palmer Fort
Wrightstad, AR 70402</t>
  </si>
  <si>
    <t>martinkeith@example.org</t>
  </si>
  <si>
    <t>2ecce2ea-c603-4280-a3fe-d721992600c1</t>
  </si>
  <si>
    <t>Martin Diaz</t>
  </si>
  <si>
    <t>2414 Pierce Wells
New Alan, NC 54370</t>
  </si>
  <si>
    <t>nkrause@example.org</t>
  </si>
  <si>
    <t>018e71f2-7255-4978-b410-e392ee222a2e</t>
  </si>
  <si>
    <t>Ralph Gibson</t>
  </si>
  <si>
    <t>2819 White Wells
Ruthchester, NV 69755</t>
  </si>
  <si>
    <t>hayesregina@example.com</t>
  </si>
  <si>
    <t>9122fb50-e560-435b-814e-fc44265625ac</t>
  </si>
  <si>
    <t>Daniel Weaver</t>
  </si>
  <si>
    <t>0937 Sean Neck
Fosterburgh, VA 83215</t>
  </si>
  <si>
    <t>lindagarrison@example.org</t>
  </si>
  <si>
    <t>925feedc-1e3c-4409-80d3-9150f4fa6702</t>
  </si>
  <si>
    <t>Dr. Joseph Thompson</t>
  </si>
  <si>
    <t>659 Claudia Mount
Flynnville, MN 64033</t>
  </si>
  <si>
    <t>helenknapp@example.com</t>
  </si>
  <si>
    <t>f07ff2d0-753e-4f1b-90ee-27f96241ddb7</t>
  </si>
  <si>
    <t>Timothy Erickson</t>
  </si>
  <si>
    <t>640 Kenneth Mall Suite 072
Lisamouth, AK 15325</t>
  </si>
  <si>
    <t>hollandkenneth@example.org</t>
  </si>
  <si>
    <t>a15d2b8a-555a-4a56-b682-dfae0f19708c</t>
  </si>
  <si>
    <t>Daniel Martinez</t>
  </si>
  <si>
    <t>214 Shields Squares Apt. 169
Nicholaschester, GA 17324</t>
  </si>
  <si>
    <t>alexander47@example.net</t>
  </si>
  <si>
    <t>d63f91ca-8953-46da-a8f9-dcae2881de09</t>
  </si>
  <si>
    <t>Daniel Jones</t>
  </si>
  <si>
    <t>5219 Megan Extensions
Port Emilyfort, SC 77025</t>
  </si>
  <si>
    <t>conradbob@example.net</t>
  </si>
  <si>
    <t>b8aa7b79-ad0d-4cae-82bd-af3634c430a6</t>
  </si>
  <si>
    <t>Larry Owens</t>
  </si>
  <si>
    <t>14816 Sabrina Ville
Nelsonshire, GA 81609</t>
  </si>
  <si>
    <t>stephanie34@example.net</t>
  </si>
  <si>
    <t>df1d801a-40bf-46fe-822f-34fb1f8a0ee4</t>
  </si>
  <si>
    <t>Frederick Moore</t>
  </si>
  <si>
    <t>2357 Luis Creek
New Joseshire, DC 82715</t>
  </si>
  <si>
    <t>johnsonsamuel@example.net</t>
  </si>
  <si>
    <t>287f51da-379c-44f3-ae1e-800f028215ee</t>
  </si>
  <si>
    <t>Matthew Thompson</t>
  </si>
  <si>
    <t>178 Jerry Fork Apt. 430
Freemanside, AZ 42104</t>
  </si>
  <si>
    <t>rebekah69@example.org</t>
  </si>
  <si>
    <t>ab6c55e8-f42a-46cd-a308-f855d6699047</t>
  </si>
  <si>
    <t>Thomas Singleton</t>
  </si>
  <si>
    <t>6741 Jorge Village Suite 174
Danielside, AK 90199</t>
  </si>
  <si>
    <t>matthew98@example.org</t>
  </si>
  <si>
    <t>b733ad7c-4010-480f-8d50-031b26778a84</t>
  </si>
  <si>
    <t>Nathaniel Ellis</t>
  </si>
  <si>
    <t>73973 Anderson Views
Smithburgh, AL 91041</t>
  </si>
  <si>
    <t>craigwilliams@example.com</t>
  </si>
  <si>
    <t>8ba45f09-4d42-4680-81fd-8d39c4bf502f</t>
  </si>
  <si>
    <t>Alfred White</t>
  </si>
  <si>
    <t>369 George Terrace
Wilcoxstad, TX 15628</t>
  </si>
  <si>
    <t>collinsheather@example.com</t>
  </si>
  <si>
    <t>682f1dd6-abc4-4d33-b562-cb15099396fd</t>
  </si>
  <si>
    <t>Stephen Wallace</t>
  </si>
  <si>
    <t>44417 Mitchell Shore Suite 095
New Tiffany, MD 29572</t>
  </si>
  <si>
    <t>leslie92@example.com</t>
  </si>
  <si>
    <t>a6d30ae5-8c67-4182-b258-1aca7f88f030</t>
  </si>
  <si>
    <t>Joseph Smith</t>
  </si>
  <si>
    <t>280 Cody Lake Apt. 240
Port Audreyhaven, HI 90337</t>
  </si>
  <si>
    <t>denise06@example.net</t>
  </si>
  <si>
    <t>0c4ccd99-482a-4f5d-a9ca-69dc8e7a88a3</t>
  </si>
  <si>
    <t>Manuel Schmidt</t>
  </si>
  <si>
    <t>0767 Mitchell Centers Suite 899
Thorntonside, HI 52571</t>
  </si>
  <si>
    <t>youngmadison@example.org</t>
  </si>
  <si>
    <t>7dad5f05-2f6a-4ade-855f-2cec2127f16f</t>
  </si>
  <si>
    <t>Luis Thompson</t>
  </si>
  <si>
    <t>44043 Jay Meadows Apt. 261
Armstrongmouth, MA 40244</t>
  </si>
  <si>
    <t>pamelajohnson@example.org</t>
  </si>
  <si>
    <t>c2456436-0951-4e69-a5eb-13352fdf81a9</t>
  </si>
  <si>
    <t>Paul Barrett</t>
  </si>
  <si>
    <t>PSC 4642, Box 9618
APO AP 01695</t>
  </si>
  <si>
    <t>ecuevas@example.com</t>
  </si>
  <si>
    <t>0556bd1c-ba13-474c-8207-50ae3a6b82a2</t>
  </si>
  <si>
    <t>Dylan Macias</t>
  </si>
  <si>
    <t>248 Thomas Divide
Lauraland, GA 11792</t>
  </si>
  <si>
    <t>amandaburton@example.org</t>
  </si>
  <si>
    <t>1a2e88c7-c224-4f12-b16b-c7b259e3fe77</t>
  </si>
  <si>
    <t>Michael Rodriguez</t>
  </si>
  <si>
    <t>599 Martinez View
Brendamouth, NC 93806</t>
  </si>
  <si>
    <t>barbaralane@example.net</t>
  </si>
  <si>
    <t>2f7bc20c-bede-40d8-a910-557954b11a39</t>
  </si>
  <si>
    <t>Brendan Snow</t>
  </si>
  <si>
    <t>Unit 8034 Box 2759
DPO AP 98021</t>
  </si>
  <si>
    <t>lori84@example.net</t>
  </si>
  <si>
    <t>f074228d-dfdd-477e-857c-d26f55793347</t>
  </si>
  <si>
    <t>Devin Taylor</t>
  </si>
  <si>
    <t>53017 Richard Falls
Yvonnetown, NE 62390</t>
  </si>
  <si>
    <t>christophercraig@example.net</t>
  </si>
  <si>
    <t>6163d369-cbf4-4de1-8a0d-d5c9aabc8588</t>
  </si>
  <si>
    <t>Mr. Jason Acosta</t>
  </si>
  <si>
    <t>8251 Alvarez Isle
Philipland, LA 36308</t>
  </si>
  <si>
    <t>julie08@example.net</t>
  </si>
  <si>
    <t>30f34822-9356-4aec-8599-efb586a94ca9</t>
  </si>
  <si>
    <t>William Kidd</t>
  </si>
  <si>
    <t>1878 Beth Brooks
Lake Andrewburgh, HI 33339</t>
  </si>
  <si>
    <t>carneysteven@example.org</t>
  </si>
  <si>
    <t>566d8f57-32da-4820-bc05-cdfb363d5124</t>
  </si>
  <si>
    <t>Brian Baker</t>
  </si>
  <si>
    <t>4533 Burke Mill
Jacquelinefort, OK 66643</t>
  </si>
  <si>
    <t>hwarner@example.org</t>
  </si>
  <si>
    <t>7fe70789-5c3a-42b0-adf5-badd3f75730d</t>
  </si>
  <si>
    <t>Jacob Clark</t>
  </si>
  <si>
    <t>97492 Harper Land Suite 781
Adamsview, KY 59731</t>
  </si>
  <si>
    <t>howardkristin@example.com</t>
  </si>
  <si>
    <t>673fddd4-aeb2-47db-970d-183496955770</t>
  </si>
  <si>
    <t>Edward Harrison</t>
  </si>
  <si>
    <t>703 Edwards Union
New Aliceview, PR 22619</t>
  </si>
  <si>
    <t>jason36@example.com</t>
  </si>
  <si>
    <t>777a4db1-70ed-46cb-a83e-08fa0436318a</t>
  </si>
  <si>
    <t>David Booth</t>
  </si>
  <si>
    <t>Unit 2322 Box 1036
DPO AE 02991</t>
  </si>
  <si>
    <t>seanhicks@example.com</t>
  </si>
  <si>
    <t>f7f94c23-78b8-4703-9a21-759c1f9c1c0a</t>
  </si>
  <si>
    <t>Christopher Cameron</t>
  </si>
  <si>
    <t>88319 Burke Islands
Amberstad, VT 88561</t>
  </si>
  <si>
    <t>dsellers@example.net</t>
  </si>
  <si>
    <t>25a26b41-d7ac-426e-8a30-8e09049b277f</t>
  </si>
  <si>
    <t>Frank Greene</t>
  </si>
  <si>
    <t>8782 William Forks
New Loriburgh, MA 37534</t>
  </si>
  <si>
    <t>okim@example.org</t>
  </si>
  <si>
    <t>f119ef66-b48c-44cf-92bf-cc835afc92ee</t>
  </si>
  <si>
    <t>Jason Brown</t>
  </si>
  <si>
    <t>172 Espinoza Shore Apt. 905
Sarahhaven, UT 97777</t>
  </si>
  <si>
    <t>ronaldsullivan@example.net</t>
  </si>
  <si>
    <t>218abf6d-eca2-4134-9702-36aa3892b044</t>
  </si>
  <si>
    <t>Patrick Duke</t>
  </si>
  <si>
    <t>8292 Duke Groves
Larsonmouth, TN 24385</t>
  </si>
  <si>
    <t>bjones@example.net</t>
  </si>
  <si>
    <t>098425a7-e085-4ddc-85d2-72190ed2682d</t>
  </si>
  <si>
    <t>Daniel Bowman</t>
  </si>
  <si>
    <t>84143 Amber Fort Apt. 990
Mccoyport, FM 01820</t>
  </si>
  <si>
    <t>jandersen@example.net</t>
  </si>
  <si>
    <t>a4467597-f604-4a30-aa73-dd74eb9f66b0</t>
  </si>
  <si>
    <t>Shawn Myers</t>
  </si>
  <si>
    <t>018 Webb Overpass Suite 021
Robertsfurt, UT 24172</t>
  </si>
  <si>
    <t>jamesjones@example.net</t>
  </si>
  <si>
    <t>56a47533-104e-4be6-ab43-ee7ea3cd650e</t>
  </si>
  <si>
    <t>Michael Parker</t>
  </si>
  <si>
    <t>8503 Kevin Drives
North Amandaburgh, MH 36804</t>
  </si>
  <si>
    <t>panderson@example.org</t>
  </si>
  <si>
    <t>d253888f-4e03-4f0e-a231-a54e2f8734d6</t>
  </si>
  <si>
    <t>Wayne Miller</t>
  </si>
  <si>
    <t>96960 Suzanne Groves Suite 284
Ericaland, WV 95989</t>
  </si>
  <si>
    <t>angelawalker@example.net</t>
  </si>
  <si>
    <t>ca8cf25e-fd67-45a8-8bea-4ef151d88d31</t>
  </si>
  <si>
    <t>Glenn Lopez</t>
  </si>
  <si>
    <t>91691 Allen Squares
Taylorberg, WY 35137</t>
  </si>
  <si>
    <t>qmccoy@example.org</t>
  </si>
  <si>
    <t>15ad4df0-c855-4d4e-873b-53a41c76302d</t>
  </si>
  <si>
    <t>Charles Kramer</t>
  </si>
  <si>
    <t>18545 Mccarthy Isle
Lake Kimberlyside, MP 17242</t>
  </si>
  <si>
    <t>murrayandrea@example.com</t>
  </si>
  <si>
    <t>24441a85-5016-4017-a8c9-fbd82b599067</t>
  </si>
  <si>
    <t>Ryan Johnson</t>
  </si>
  <si>
    <t>42699 Amy Avenue Suite 156
Lake Katherine, TX 47790</t>
  </si>
  <si>
    <t>hweber@example.net</t>
  </si>
  <si>
    <t>7b65fee5-452f-43ec-a802-ee0feef380cd</t>
  </si>
  <si>
    <t>Adam Prince</t>
  </si>
  <si>
    <t>57932 Blair Camp Apt. 268
East Jennifertown, OK 68154</t>
  </si>
  <si>
    <t>dbrown@example.org</t>
  </si>
  <si>
    <t>d4f8a307-1c03-4236-ac7a-f1729c5e5570</t>
  </si>
  <si>
    <t>Mr. Brad Lam</t>
  </si>
  <si>
    <t>4843 Patel Streets Apt. 460
Port Jenniferhaven, KY 93768</t>
  </si>
  <si>
    <t>brandoncervantes@example.org</t>
  </si>
  <si>
    <t>b8b6dbbf-670d-4b71-8a78-04620ad6b9b7</t>
  </si>
  <si>
    <t>Justin Tran</t>
  </si>
  <si>
    <t>378 Edward Wall Suite 440
New Dannyport, MT 53148</t>
  </si>
  <si>
    <t>taylorbrandon@example.net</t>
  </si>
  <si>
    <t>5b50f6b9-3946-493d-a600-f0f6bad3240a</t>
  </si>
  <si>
    <t>John Lane</t>
  </si>
  <si>
    <t>0353 Carrie Hollow
Erinbury, MI 20040</t>
  </si>
  <si>
    <t>jenniferhebert@example.com</t>
  </si>
  <si>
    <t>208ee63b-1a63-4a67-bb52-277d58d7c643</t>
  </si>
  <si>
    <t>Marcus Green</t>
  </si>
  <si>
    <t>293 White Path
North Kevin, VI 69661</t>
  </si>
  <si>
    <t>anthonygarcia@example.com</t>
  </si>
  <si>
    <t>c91f2ca7-fc5c-4423-99a4-cf6880b9aaa0</t>
  </si>
  <si>
    <t>Thomas Mitchell</t>
  </si>
  <si>
    <t>214 Bautista Plains Apt. 008
Lake Matthew, MI 54615</t>
  </si>
  <si>
    <t>brianwilliams@example.org</t>
  </si>
  <si>
    <t>809b0ffb-7253-4419-8427-deb5c77d63e1</t>
  </si>
  <si>
    <t>Kenneth Crawford</t>
  </si>
  <si>
    <t>9652 Porter Circle
Adkinsburgh, CO 38994</t>
  </si>
  <si>
    <t>masonshirley@example.com</t>
  </si>
  <si>
    <t>7ba0f069-b318-468c-ba6f-b874d4f04112</t>
  </si>
  <si>
    <t>Todd Riddle</t>
  </si>
  <si>
    <t>PSC 7705, Box 5611
APO AE 94229</t>
  </si>
  <si>
    <t>taylor73@example.net</t>
  </si>
  <si>
    <t>e7a52c87-21cf-49b5-8af1-bc850f6c7d94</t>
  </si>
  <si>
    <t>Julian Atkins</t>
  </si>
  <si>
    <t>1870 Jacob Inlet
West Robert, IA 35100</t>
  </si>
  <si>
    <t>nicole24@example.org</t>
  </si>
  <si>
    <t>855cea23-e3cf-49a2-b49d-c5aa6e0d2ad6</t>
  </si>
  <si>
    <t>William Price</t>
  </si>
  <si>
    <t>103 Ann Villages
Cannonburgh, KY 26338</t>
  </si>
  <si>
    <t>davidjones@example.net</t>
  </si>
  <si>
    <t>748573f0-0929-426b-a30f-bfd3981b6a86</t>
  </si>
  <si>
    <t>John Bond</t>
  </si>
  <si>
    <t>984 Thomas Fields
Lake Lisa, FL 73707</t>
  </si>
  <si>
    <t>randyrice@example.org</t>
  </si>
  <si>
    <t>45662b10-277f-4508-8852-520846c517ec</t>
  </si>
  <si>
    <t>Kevin Quinn</t>
  </si>
  <si>
    <t>929 Ashley Skyway
New Roger, FM 64671</t>
  </si>
  <si>
    <t>jacksonmatthew@example.com</t>
  </si>
  <si>
    <t>e4507b48-be63-457e-a856-2eee9fd6d61f</t>
  </si>
  <si>
    <t>Phillip Long</t>
  </si>
  <si>
    <t>0622 Oscar Circle Apt. 662
Obrienhaven, ND 71118</t>
  </si>
  <si>
    <t>tinafields@example.com</t>
  </si>
  <si>
    <t>b30abab9-9f11-47aa-a22a-c268bc3348e4</t>
  </si>
  <si>
    <t>Arthur Rodriguez</t>
  </si>
  <si>
    <t>5378 James Plains
North Matthew, AZ 67314</t>
  </si>
  <si>
    <t>debramann@example.org</t>
  </si>
  <si>
    <t>caeb41e9-ace8-4a04-b1e1-8c7515dc22ea</t>
  </si>
  <si>
    <t>Allen Gates</t>
  </si>
  <si>
    <t>133 Michelle Avenue Apt. 835
Shannonport, ND 70140</t>
  </si>
  <si>
    <t>kevinherring@example.net</t>
  </si>
  <si>
    <t>10dedea3-4c31-41a4-baef-e213edc78ae1</t>
  </si>
  <si>
    <t>Douglas Bryant</t>
  </si>
  <si>
    <t>6903 Williams Spring
North Anna, MS 97434</t>
  </si>
  <si>
    <t>bcampbell@example.org</t>
  </si>
  <si>
    <t>8b0a7395-5d08-4edf-be9e-fde44ec0244a</t>
  </si>
  <si>
    <t>Patrick Daniel</t>
  </si>
  <si>
    <t>34243 Palmer Harbor Suite 700
West Nicholas, ME 54476</t>
  </si>
  <si>
    <t>emily29@example.com</t>
  </si>
  <si>
    <t>87d68a63-43db-43e5-b6ae-1cf7209d749f</t>
  </si>
  <si>
    <t>Alex Kim</t>
  </si>
  <si>
    <t>6384 Daniel Hollow
Montgomeryside, NE 70154</t>
  </si>
  <si>
    <t>tnguyen@example.org</t>
  </si>
  <si>
    <t>df331dc4-bc3e-40f0-bd52-c4ae3ea40300</t>
  </si>
  <si>
    <t>Jose Novak</t>
  </si>
  <si>
    <t>499 Martin Haven
West Jessica, GU 57624</t>
  </si>
  <si>
    <t>dweiss@example.org</t>
  </si>
  <si>
    <t>0fb068c0-b4ae-415a-bbdb-7b4c97cd205d</t>
  </si>
  <si>
    <t>Scott Jackson</t>
  </si>
  <si>
    <t>6133 Thomas Common
Dannyshire, MP 95053</t>
  </si>
  <si>
    <t>jill15@example.org</t>
  </si>
  <si>
    <t>73236c1d-c363-4837-a193-e7242ad87619</t>
  </si>
  <si>
    <t>William Mora</t>
  </si>
  <si>
    <t>9307 Little Mission Apt. 341
Crystalberg, OK 67930</t>
  </si>
  <si>
    <t>yvazquez@example.org</t>
  </si>
  <si>
    <t>7874e480-a94b-4c8b-b5bd-9b644a84039c</t>
  </si>
  <si>
    <t>Jason Wilson</t>
  </si>
  <si>
    <t>062 Abbott River
North Veronicashire, AS 44452</t>
  </si>
  <si>
    <t>edickson@example.com</t>
  </si>
  <si>
    <t>1889a805-2084-4360-baf2-4269ae5c247b</t>
  </si>
  <si>
    <t>Aaron Bowman</t>
  </si>
  <si>
    <t>915 Karen Parkways
Cheryltown, MN 91479</t>
  </si>
  <si>
    <t>walshandrew@example.net</t>
  </si>
  <si>
    <t>2cbcc169-53bc-4904-a2ca-f1b5d972d9c4</t>
  </si>
  <si>
    <t>Andrew Parker</t>
  </si>
  <si>
    <t>038 Mcbride Parkways
Lake Crystal, WI 91859</t>
  </si>
  <si>
    <t>sjackson@example.org</t>
  </si>
  <si>
    <t>8689229a-fa9b-4f71-8bca-0b7981bada20</t>
  </si>
  <si>
    <t>Daniel Cook</t>
  </si>
  <si>
    <t>04983 Elizabeth Brooks Suite 537
Port Scottbury, MH 15443</t>
  </si>
  <si>
    <t>lisachan@example.org</t>
  </si>
  <si>
    <t>143c1ee5-0bb6-4cbd-bf53-f716ad5f44a0</t>
  </si>
  <si>
    <t>Devin Robertson</t>
  </si>
  <si>
    <t>151 Turner View
North Robert, ME 99199</t>
  </si>
  <si>
    <t>waremichael@example.org</t>
  </si>
  <si>
    <t>344a393f-7cae-480c-9974-d8a188753216</t>
  </si>
  <si>
    <t>James Wallace</t>
  </si>
  <si>
    <t>07810 Jordan Lake Apt. 295
Port Saraton, CA 08215</t>
  </si>
  <si>
    <t>deborah35@example.org</t>
  </si>
  <si>
    <t>d1fc7e29-4e00-45be-a7d6-353225cafaad</t>
  </si>
  <si>
    <t>Jackson Thompson</t>
  </si>
  <si>
    <t>3243 Aguilar Ranch Apt. 446
Hicksville, AL 95615</t>
  </si>
  <si>
    <t>higginschristopher@example.com</t>
  </si>
  <si>
    <t>d56bc20c-f5c7-4f60-a37b-0c5950ed746b</t>
  </si>
  <si>
    <t>Richard Williams</t>
  </si>
  <si>
    <t>PSC 8345, Box 0522
APO AE 50199</t>
  </si>
  <si>
    <t>kenneth76@example.org</t>
  </si>
  <si>
    <t>4a6b2407-4467-471c-af52-7b03099388f3</t>
  </si>
  <si>
    <t>Terry Garcia</t>
  </si>
  <si>
    <t>PSC 4409, Box 9704
APO AA 68563</t>
  </si>
  <si>
    <t>tjones@example.com</t>
  </si>
  <si>
    <t>f746f6e9-2451-4be3-a07a-f8e46a98e521</t>
  </si>
  <si>
    <t>Mr. Dustin Anderson</t>
  </si>
  <si>
    <t>26279 Roberts Station
Johnland, NY 09817</t>
  </si>
  <si>
    <t>owensbrandon@example.com</t>
  </si>
  <si>
    <t>968162e8-c3a9-4d5b-8c10-a7d74589e4f4</t>
  </si>
  <si>
    <t>John Houston</t>
  </si>
  <si>
    <t>849 Ortega Dam Apt. 034
North Pamela, MH 67018</t>
  </si>
  <si>
    <t>maria72@example.org</t>
  </si>
  <si>
    <t>174cd090-77bf-4f04-bc2d-a8dc9ebfe4ac</t>
  </si>
  <si>
    <t>David Branch</t>
  </si>
  <si>
    <t>03441 Donna Place
East Georgeburgh, KY 80646</t>
  </si>
  <si>
    <t>wboyer@example.net</t>
  </si>
  <si>
    <t>bd266a5d-a975-4ad1-9bff-40d636c11b53</t>
  </si>
  <si>
    <t>David Johnston</t>
  </si>
  <si>
    <t>31132 Christopher Points Suite 763
South Rodneyfort, CO 38149</t>
  </si>
  <si>
    <t>stephanie07@example.net</t>
  </si>
  <si>
    <t>45e155c4-b2ce-47d4-8ed7-0a7415396227</t>
  </si>
  <si>
    <t>Ryan Matthews</t>
  </si>
  <si>
    <t>982 Timothy Dale
Kathleenfort, MH 89946</t>
  </si>
  <si>
    <t>aharris@example.org</t>
  </si>
  <si>
    <t>e9d46bb2-cb9f-4513-a703-6fc9a9e03a90</t>
  </si>
  <si>
    <t>Brian Rodriguez</t>
  </si>
  <si>
    <t>Unit 2468 Box 4140
DPO AE 69170</t>
  </si>
  <si>
    <t>davidallen@example.org</t>
  </si>
  <si>
    <t>a5be5865-575b-4191-a0b7-17e4ee1a6c8f</t>
  </si>
  <si>
    <t>Dale Paul MD</t>
  </si>
  <si>
    <t>628 Jason Meadow
New Christinachester, VA 58129</t>
  </si>
  <si>
    <t>stephensondavid@example.com</t>
  </si>
  <si>
    <t>806a7c22-b4b9-49de-9373-38ee4803e1aa</t>
  </si>
  <si>
    <t>Michael Richardson</t>
  </si>
  <si>
    <t>4113 Ramirez Mill
Lake Susanchester, OR 23812</t>
  </si>
  <si>
    <t>ihill@example.net</t>
  </si>
  <si>
    <t>40089fde-68b4-4e47-a35c-ad1d36a18401</t>
  </si>
  <si>
    <t>Allen Lee</t>
  </si>
  <si>
    <t>52563 Flores Roads Suite 572
Michaelmouth, WV 16103</t>
  </si>
  <si>
    <t>robert17@example.com</t>
  </si>
  <si>
    <t>dbfeee98-b93c-4eb7-838a-9ba7afb50994</t>
  </si>
  <si>
    <t>Thomas Holt</t>
  </si>
  <si>
    <t>5484 Linda Street
Matthewside, NE 28174</t>
  </si>
  <si>
    <t>michaelmartinez@example.com</t>
  </si>
  <si>
    <t>3e59c3de-ffcf-44a0-9f69-2a0b91cf73f0</t>
  </si>
  <si>
    <t>Joseph Sullivan</t>
  </si>
  <si>
    <t>954 Brandon Alley
Hernandezside, CO 05715</t>
  </si>
  <si>
    <t>ahamilton@example.com</t>
  </si>
  <si>
    <t>0e4e7f73-d3ac-4cc1-ac28-eccfe84e126b</t>
  </si>
  <si>
    <t>Matthew Allen</t>
  </si>
  <si>
    <t>97018 Watkins Tunnel Apt. 249
Schmittmouth, SD 97362</t>
  </si>
  <si>
    <t>wheelerpamela@example.com</t>
  </si>
  <si>
    <t>9a9f74db-1304-46c3-9296-ff7160bccf16</t>
  </si>
  <si>
    <t>John Little</t>
  </si>
  <si>
    <t>PSC 7728, Box 7208
APO AE 91448</t>
  </si>
  <si>
    <t>jamie96@example.com</t>
  </si>
  <si>
    <t>328640ec-e5ed-463d-b35b-0fa8944791ff</t>
  </si>
  <si>
    <t>Gerald Barnes</t>
  </si>
  <si>
    <t>312 Sandoval Spurs
Brettchester, OK 78266</t>
  </si>
  <si>
    <t>ubarnett@example.com</t>
  </si>
  <si>
    <t>3d8ccc8d-9f7d-4bc7-abba-c15c6a25acc2</t>
  </si>
  <si>
    <t>Brian Lucas</t>
  </si>
  <si>
    <t>PSC 7464, Box 2222
APO AA 02616</t>
  </si>
  <si>
    <t>conwaylisa@example.net</t>
  </si>
  <si>
    <t>3b22c237-fc5a-4288-99dc-e7c309e23be6</t>
  </si>
  <si>
    <t>Dustin Stark</t>
  </si>
  <si>
    <t>498 Lucas Stream
Hillstad, CA 36692</t>
  </si>
  <si>
    <t>kochmichael@example.net</t>
  </si>
  <si>
    <t>1d8acd6d-6fc8-4b89-b2c7-4311a02cda74</t>
  </si>
  <si>
    <t>Adam Soto</t>
  </si>
  <si>
    <t>70887 John Parks
Brittanyshire, MN 01031</t>
  </si>
  <si>
    <t>todd38@example.org</t>
  </si>
  <si>
    <t>62b11e6d-2abe-4924-8e98-3ffeda617a8d</t>
  </si>
  <si>
    <t>Andrew Mitchell</t>
  </si>
  <si>
    <t>4957 Moore Views
Adamstad, IN 22896</t>
  </si>
  <si>
    <t>uwarren@example.net</t>
  </si>
  <si>
    <t>6bac93d6-5ce4-4d85-b87f-74560ca0bd25</t>
  </si>
  <si>
    <t>Benjamin Acevedo</t>
  </si>
  <si>
    <t>5466 Drew Parks Apt. 963
Charlesland, PR 28164</t>
  </si>
  <si>
    <t>douglas37@example.org</t>
  </si>
  <si>
    <t>42a8db59-f82b-4105-a513-203a77d837e2</t>
  </si>
  <si>
    <t>Robert Chen</t>
  </si>
  <si>
    <t>69192 White Centers Apt. 837
New Aaronland, MD 56125</t>
  </si>
  <si>
    <t>amy45@example.com</t>
  </si>
  <si>
    <t>afa25998-b105-4707-a269-082e5726f11d</t>
  </si>
  <si>
    <t>Gabriel Miller</t>
  </si>
  <si>
    <t>02033 Contreras Overpass Apt. 257
West William, MN 37373</t>
  </si>
  <si>
    <t>thomas83@example.com</t>
  </si>
  <si>
    <t>a047898a-7bc9-4aba-9a78-f4cd3b5d1212</t>
  </si>
  <si>
    <t>Douglas Graham</t>
  </si>
  <si>
    <t>42164 Arellano Land
Parrishland, DC 44833</t>
  </si>
  <si>
    <t>davenportdeanna@example.net</t>
  </si>
  <si>
    <t>898068e0-14bc-4450-9f07-b03e6332209f</t>
  </si>
  <si>
    <t>Troy Hudson</t>
  </si>
  <si>
    <t>50213 Kathy Tunnel Suite 209
Gonzalesburgh, MD 76246</t>
  </si>
  <si>
    <t>gerald38@example.com</t>
  </si>
  <si>
    <t>9ffd57b6-6a94-4ac0-8b07-21bbf48b695a</t>
  </si>
  <si>
    <t>Donald Walker</t>
  </si>
  <si>
    <t>Unit 9127 Box 7655
DPO AP 78273</t>
  </si>
  <si>
    <t>robert49@example.org</t>
  </si>
  <si>
    <t>8466f1c4-415d-41b5-b10f-46cc55d69d7a</t>
  </si>
  <si>
    <t>Steven Gordon</t>
  </si>
  <si>
    <t>8716 Tony Common Apt. 186
Juanmouth, GA 32322</t>
  </si>
  <si>
    <t>patrickmeyer@example.com</t>
  </si>
  <si>
    <t>47e0320a-9a3e-4058-9543-ea665c197dbf</t>
  </si>
  <si>
    <t>Timothy Alexander</t>
  </si>
  <si>
    <t>51557 Lori Falls
Lake Gerald, NY 52196</t>
  </si>
  <si>
    <t>zachary66@example.com</t>
  </si>
  <si>
    <t>2a5fd1e5-3495-4226-9723-7ce726395843</t>
  </si>
  <si>
    <t>David Smith</t>
  </si>
  <si>
    <t>219 Nancy Loaf
Summersbury, UT 58349</t>
  </si>
  <si>
    <t>chill@example.net</t>
  </si>
  <si>
    <t>41cd0313-35ee-4532-9ed2-1fa64390d33e</t>
  </si>
  <si>
    <t>Robert Phillips</t>
  </si>
  <si>
    <t>79801 Courtney Rue Suite 389
New Jessicafort, TX 35688</t>
  </si>
  <si>
    <t>rebecca05@example.com</t>
  </si>
  <si>
    <t>bd2a64be-cb01-41ae-9667-d8b6f56496a0</t>
  </si>
  <si>
    <t>Brandon Walker</t>
  </si>
  <si>
    <t>583 Karen Orchard
Kristinchester, ND 53447</t>
  </si>
  <si>
    <t>brendaelliott@example.org</t>
  </si>
  <si>
    <t>7eecc157-bdec-4025-a6b4-38aecd16d36a</t>
  </si>
  <si>
    <t>Scott Walters</t>
  </si>
  <si>
    <t>69561 David Coves Apt. 921
Jennifermouth, DC 93301</t>
  </si>
  <si>
    <t>fdominguez@example.net</t>
  </si>
  <si>
    <t>0c6208c6-1d9e-4da2-a249-62f3b08f8831</t>
  </si>
  <si>
    <t>Unit 3902 Box 9256
DPO AA 32260</t>
  </si>
  <si>
    <t>qwilcox@example.org</t>
  </si>
  <si>
    <t>d2494a36-e083-4aa8-bf24-c8a6c0338808</t>
  </si>
  <si>
    <t>Raymond Davis</t>
  </si>
  <si>
    <t>7818 Ashlee Ferry
Owensfort, FM 11293</t>
  </si>
  <si>
    <t>eball@example.org</t>
  </si>
  <si>
    <t>4024c156-8777-4adb-88b2-7ce4f3741774</t>
  </si>
  <si>
    <t>Dustin Lyons</t>
  </si>
  <si>
    <t>55416 Salazar Extensions Suite 197
Baileyfurt, MN 39019</t>
  </si>
  <si>
    <t>bennettkristen@example.org</t>
  </si>
  <si>
    <t>465c6454-695e-48e2-91d5-5f7d4130c716</t>
  </si>
  <si>
    <t>Mark Valencia</t>
  </si>
  <si>
    <t>433 Turner Drives
East Rachel, NV 02705</t>
  </si>
  <si>
    <t>williamjohnson@example.com</t>
  </si>
  <si>
    <t>0bea1578-6fce-46c9-bd25-16d5a5ec2d23</t>
  </si>
  <si>
    <t>John Garcia</t>
  </si>
  <si>
    <t>59579 Jean Shoals Apt. 732
New Gregorychester, VA 77733</t>
  </si>
  <si>
    <t>browncynthia@example.net</t>
  </si>
  <si>
    <t>e88ed061-9ce0-43c5-9a2f-8a18918ce029</t>
  </si>
  <si>
    <t>Jacob Rangel</t>
  </si>
  <si>
    <t>41091 Oconnor Flats
Port Herbertview, MO 93560</t>
  </si>
  <si>
    <t>angela24@example.net</t>
  </si>
  <si>
    <t>43f7c491-03a7-4a87-8839-beec903feeb2</t>
  </si>
  <si>
    <t>Anthony Merritt</t>
  </si>
  <si>
    <t>41213 Paula Summit
Lake William, GU 23029</t>
  </si>
  <si>
    <t>leaton@example.com</t>
  </si>
  <si>
    <t>6fd90ea2-d56d-4f86-9120-666b72b4bfe8</t>
  </si>
  <si>
    <t>Robert Blevins</t>
  </si>
  <si>
    <t>8737 April Forks
Derrickton, DE 23672</t>
  </si>
  <si>
    <t>julie76@example.net</t>
  </si>
  <si>
    <t>c43c4076-76d0-4cad-9211-a97c5d7f7fcc</t>
  </si>
  <si>
    <t>Harry Thompson</t>
  </si>
  <si>
    <t>5043 Nathan Square Apt. 908
Lisaview, AL 90264</t>
  </si>
  <si>
    <t>ygarcia@example.org</t>
  </si>
  <si>
    <t>285fc96a-9b40-40c4-8dbb-89c1d47a053a</t>
  </si>
  <si>
    <t>Randy Benitez</t>
  </si>
  <si>
    <t>PSC 0631, Box 3298
APO AE 05813</t>
  </si>
  <si>
    <t>michaeltaylor@example.org</t>
  </si>
  <si>
    <t>07f5b68b-5ceb-4f72-a2f6-bc2b01cd654d</t>
  </si>
  <si>
    <t>Julian Salinas</t>
  </si>
  <si>
    <t>3676 Ferguson Mountains
Kyleview, IL 18591</t>
  </si>
  <si>
    <t>elizabeth00@example.com</t>
  </si>
  <si>
    <t>5845a68e-b047-4ddd-ae80-a5de8c0e962b</t>
  </si>
  <si>
    <t>Jacob Moreno</t>
  </si>
  <si>
    <t>965 Martin Port
Johnsontown, FM 41831</t>
  </si>
  <si>
    <t>perezbrittany@example.org</t>
  </si>
  <si>
    <t>1b920cd1-a658-470f-9d8a-d90e4c386ed8</t>
  </si>
  <si>
    <t>Terry Williams</t>
  </si>
  <si>
    <t>7971 Jasmine Trail
North Dianemouth, NC 40253</t>
  </si>
  <si>
    <t>baileycharles@example.org</t>
  </si>
  <si>
    <t>06a50b02-e728-4834-bb5b-9d36f9a00a5e</t>
  </si>
  <si>
    <t>Steven Campbell</t>
  </si>
  <si>
    <t>533 Reyes Brooks
Charlesside, MO 88899</t>
  </si>
  <si>
    <t>tracey51@example.com</t>
  </si>
  <si>
    <t>93549ff1-7b06-4ff7-9b28-14d64e91d2fb</t>
  </si>
  <si>
    <t>Brandon Lutz MD</t>
  </si>
  <si>
    <t>4332 Archer Pass
West Pamela, IN 17334</t>
  </si>
  <si>
    <t>yhernandez@example.com</t>
  </si>
  <si>
    <t>01022439-00a9-46f8-a5b8-e914be92069b</t>
  </si>
  <si>
    <t>Joshua Bowers</t>
  </si>
  <si>
    <t>08485 Kristy Throughway
Velasquezstad, AL 08738</t>
  </si>
  <si>
    <t>edward57@example.org</t>
  </si>
  <si>
    <t>45f4ba14-ad22-4eb1-8414-13a7c77a56cf</t>
  </si>
  <si>
    <t>David Parker</t>
  </si>
  <si>
    <t>49483 Smith Cape Apt. 605
South Pamelaberg, MT 36152</t>
  </si>
  <si>
    <t>mmcdaniel@example.com</t>
  </si>
  <si>
    <t>f04ca6bd-244b-4228-9452-7b9df09b810d</t>
  </si>
  <si>
    <t>Kevin Lynch</t>
  </si>
  <si>
    <t>83529 Washington Parkways Apt. 762
Freemanhaven, KY 61847</t>
  </si>
  <si>
    <t>hannah28@example.net</t>
  </si>
  <si>
    <t>47cdea38-1e18-43b1-aeca-4869dff316b3</t>
  </si>
  <si>
    <t>William Lee</t>
  </si>
  <si>
    <t>54837 Mcgrath Garden Apt. 935
Lifurt, CA 67272</t>
  </si>
  <si>
    <t>silvarichard@example.org</t>
  </si>
  <si>
    <t>f24f3946-f23c-44d7-9d88-dd810d9a867c</t>
  </si>
  <si>
    <t>Mr. Robert Rowland DDS</t>
  </si>
  <si>
    <t>314 Nicholas Tunnel Suite 507
North Corey, SC 28938</t>
  </si>
  <si>
    <t>jennifer18@example.org</t>
  </si>
  <si>
    <t>4213016d-938f-43bd-a78e-1ae69ecf4e84</t>
  </si>
  <si>
    <t>Philip Brewer</t>
  </si>
  <si>
    <t>PSC 3469, Box 0751
APO AP 48955</t>
  </si>
  <si>
    <t>alisonbest@example.net</t>
  </si>
  <si>
    <t>5f28b1d8-47b8-44cc-8105-0f085a48be39</t>
  </si>
  <si>
    <t>James Hall DDS</t>
  </si>
  <si>
    <t>6114 Elizabeth Knoll
Port Melissamouth, CA 83531</t>
  </si>
  <si>
    <t>jenniferperez@example.org</t>
  </si>
  <si>
    <t>e8f6b87c-6f1c-4db2-8b9c-c63aa92a0de8</t>
  </si>
  <si>
    <t>Charles Hayes</t>
  </si>
  <si>
    <t>691 Kimberly Motorway Suite 732
North Katherine, IN 19711</t>
  </si>
  <si>
    <t>melissaochoa@example.net</t>
  </si>
  <si>
    <t>f5fc10b7-6eca-4e1f-b437-e438968db1ba</t>
  </si>
  <si>
    <t>Michael Fisher</t>
  </si>
  <si>
    <t>5788 Gilbert Manors Suite 424
Port Shawnborough, DE 71194</t>
  </si>
  <si>
    <t>jwoods@example.org</t>
  </si>
  <si>
    <t>71ca0273-ec92-4c3d-b753-9c96accddf11</t>
  </si>
  <si>
    <t>Mr. Christopher Williams DDS</t>
  </si>
  <si>
    <t>753 Mccullough Fall Apt. 299
Lake Michael, MH 73004</t>
  </si>
  <si>
    <t>huntdonna@example.org</t>
  </si>
  <si>
    <t>d630e187-99c5-4d33-a3dd-6cdeec191a8c</t>
  </si>
  <si>
    <t>David Alvarado</t>
  </si>
  <si>
    <t>515 Barbara Burg
Brownview, VT 51834</t>
  </si>
  <si>
    <t>gregory84@example.com</t>
  </si>
  <si>
    <t>Row Labels</t>
  </si>
  <si>
    <t>Grand Total</t>
  </si>
  <si>
    <t>Sum of Sal_Inc</t>
  </si>
  <si>
    <t>salary%</t>
  </si>
  <si>
    <t>Salary Information</t>
  </si>
  <si>
    <t>Median</t>
  </si>
  <si>
    <t>Kurtosis</t>
  </si>
  <si>
    <t>Skewness</t>
  </si>
  <si>
    <t>Range</t>
  </si>
  <si>
    <t>Sal-AVG</t>
  </si>
  <si>
    <t>(Sal-AVG^2)</t>
  </si>
  <si>
    <t xml:space="preserve">Standrd Deviatrion </t>
  </si>
  <si>
    <t xml:space="preserve">Variance </t>
  </si>
  <si>
    <t xml:space="preserve">Total Salary </t>
  </si>
  <si>
    <t xml:space="preserve">Total of Employee </t>
  </si>
  <si>
    <t xml:space="preserve">Mode </t>
  </si>
  <si>
    <t>Max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</si>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</sst>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7" formatCode="_-[$$-409]* #,##0_ ;_-[$$-409]* \-#,##0\ ;_-[$$-409]* &quot;-&quot;??_ ;_-@_ "/>
    <numFmt numFmtId="170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0" fontId="0" fillId="0" borderId="0" xfId="0" applyNumberFormat="1"/>
    <xf numFmtId="0" fontId="0" fillId="0" borderId="0" xfId="0" applyFill="1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2" formatCode="0.00"/>
    </dxf>
    <dxf>
      <numFmt numFmtId="0" formatCode="General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numFmt numFmtId="167" formatCode="_-[$$-409]* #,##0_ ;_-[$$-409]* \-#,##0\ ;_-[$$-409]* &quot;-&quot;??_ ;_-@_ 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salary descriptive analysis.xlsx]Table1!PivotTable4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Table1!$B$13:$B$18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Table1!$C$13:$C$18</c:f>
              <c:numCache>
                <c:formatCode>[$$-409]#,##0</c:formatCode>
                <c:ptCount val="5"/>
                <c:pt idx="0">
                  <c:v>1232539</c:v>
                </c:pt>
                <c:pt idx="1">
                  <c:v>909617</c:v>
                </c:pt>
                <c:pt idx="2">
                  <c:v>1101538</c:v>
                </c:pt>
                <c:pt idx="3">
                  <c:v>954708</c:v>
                </c:pt>
                <c:pt idx="4">
                  <c:v>806354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C-4774-A006-F11DABFD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66351"/>
        <c:axId val="1584762991"/>
      </c:barChart>
      <c:catAx>
        <c:axId val="15847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62991"/>
        <c:crosses val="autoZero"/>
        <c:auto val="1"/>
        <c:lblAlgn val="ctr"/>
        <c:lblOffset val="100"/>
        <c:noMultiLvlLbl val="0"/>
      </c:catAx>
      <c:valAx>
        <c:axId val="15847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6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salary descriptive analysis.xlsx]Table1!PivotTable5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041319500638991"/>
          <c:y val="5.4562426558604861E-2"/>
          <c:w val="0.72924921451651614"/>
          <c:h val="0.91754357065199488"/>
        </c:manualLayout>
      </c:layout>
      <c:pieChart>
        <c:varyColors val="1"/>
        <c:ser>
          <c:idx val="0"/>
          <c:order val="0"/>
          <c:tx>
            <c:strRef>
              <c:f>Table1!$C$27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B5-4917-A9E9-A6AEE3DDD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B5-4917-A9E9-A6AEE3DDD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6B5-4917-A9E9-A6AEE3DDD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Table1!$B$28:$B$33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Table1!$C$28:$C$33</c:f>
              <c:numCache>
                <c:formatCode>0.00%</c:formatCode>
                <c:ptCount val="5"/>
                <c:pt idx="0">
                  <c:v>0.24627354460437231</c:v>
                </c:pt>
                <c:pt idx="1">
                  <c:v>0.18175051890641622</c:v>
                </c:pt>
                <c:pt idx="2">
                  <c:v>0.22009824255168484</c:v>
                </c:pt>
                <c:pt idx="3">
                  <c:v>0.19076014894632226</c:v>
                </c:pt>
                <c:pt idx="4">
                  <c:v>0.16111754499120437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5-4917-A9E9-A6AEE3DDD6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9</xdr:row>
      <xdr:rowOff>119062</xdr:rowOff>
    </xdr:from>
    <xdr:to>
      <xdr:col>4</xdr:col>
      <xdr:colOff>3657601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0E394-E851-CF1A-003F-01D561BA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428626</xdr:colOff>
      <xdr:row>24</xdr:row>
      <xdr:rowOff>104775</xdr:rowOff>
    </xdr:from>
    <xdr:to>
      <xdr:col>4</xdr:col>
      <xdr:colOff>2371725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7963D-F7F0-6C8A-7CBA-078E62E7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ad" refreshedDate="45521.580912847225" backgroundQuery="1" createdVersion="8" refreshedVersion="8" minRefreshableVersion="3" recordCount="0" supportSubquery="1" supportAdvancedDrill="1" xr:uid="{33EF773E-CEC6-4A6C-89AB-844DB14677EB}">
  <cacheSource type="external" connectionId="2"/>
  <cacheFields count="2">
    <cacheField name="[Table1].[Emp_Department].[Emp_Department]" caption="Emp_Department" numFmtId="0" hierarchy="6" level="1">
      <sharedItems count="5">
        <s v="Finance"/>
        <s v="HR"/>
        <s v="IT"/>
        <s v="Marketing"/>
        <s v="Sales"/>
      </sharedItems>
    </cacheField>
    <cacheField name="[Measures].[Sum of Sal_Inc]" caption="Sum of Sal_Inc" numFmtId="0" hierarchy="14" level="32767"/>
  </cacheFields>
  <cacheHierarchies count="15">
    <cacheHierarchy uniqueName="[Table1].[Emp_ID]" caption="Emp_ID" attribute="1" defaultMemberUniqueName="[Table1].[Emp_ID].[All]" allUniqueName="[Table1].[Emp_ID].[All]" dimensionUniqueName="[Table1]" displayFolder="" count="0" memberValueDatatype="130" unbalanced="0"/>
    <cacheHierarchy uniqueName="[Table1].[Emp_Name]" caption="Emp_Name" attribute="1" defaultMemberUniqueName="[Table1].[Emp_Name].[All]" allUniqueName="[Table1].[Emp_Name].[All]" dimensionUniqueName="[Table1]" displayFolder="" count="0" memberValueDatatype="130" unbalanced="0"/>
    <cacheHierarchy uniqueName="[Table1].[Emp_Age]" caption="Emp_Age" attribute="1" defaultMemberUniqueName="[Table1].[Emp_Age].[All]" allUniqueName="[Table1].[Emp_Age].[All]" dimensionUniqueName="[Table1]" displayFolder="" count="0" memberValueDatatype="20" unbalanced="0"/>
    <cacheHierarchy uniqueName="[Table1].[Emp_Sex]" caption="Emp_Sex" attribute="1" defaultMemberUniqueName="[Table1].[Emp_Sex].[All]" allUniqueName="[Table1].[Emp_Sex].[All]" dimensionUniqueName="[Table1]" displayFolder="" count="0" memberValueDatatype="130" unbalanced="0"/>
    <cacheHierarchy uniqueName="[Table1].[Emp_Address]" caption="Emp_Address" attribute="1" defaultMemberUniqueName="[Table1].[Emp_Address].[All]" allUniqueName="[Table1].[Emp_Address].[All]" dimensionUniqueName="[Table1]" displayFolder="" count="0" memberValueDatatype="130" unbalanced="0"/>
    <cacheHierarchy uniqueName="[Table1].[Emp_Email]" caption="Emp_Email" attribute="1" defaultMemberUniqueName="[Table1].[Emp_Email].[All]" allUniqueName="[Table1].[Emp_Email].[All]" dimensionUniqueName="[Table1]" displayFolder="" count="0" memberValueDatatype="130" unbalanced="0"/>
    <cacheHierarchy uniqueName="[Table1].[Emp_Department]" caption="Emp_Department" attribute="1" defaultMemberUniqueName="[Table1].[Emp_Department].[All]" allUniqueName="[Table1].[Emp_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p_salary]" caption="Emp_salary" attribute="1" defaultMemberUniqueName="[Table1].[Emp_salary].[All]" allUniqueName="[Table1].[Emp_salary].[All]" dimensionUniqueName="[Table1]" displayFolder="" count="0" memberValueDatatype="20" unbalanced="0"/>
    <cacheHierarchy uniqueName="[Table1].[Emp_Join_Date]" caption="Emp_Join_Date" attribute="1" time="1" defaultMemberUniqueName="[Table1].[Emp_Join_Date].[All]" allUniqueName="[Table1].[Emp_Join_Date].[All]" dimensionUniqueName="[Table1]" displayFolder="" count="0" memberValueDatatype="7" unbalanced="0"/>
    <cacheHierarchy uniqueName="[Table1].[Sal_Inc %]" caption="Sal_Inc %" attribute="1" defaultMemberUniqueName="[Table1].[Sal_Inc %].[All]" allUniqueName="[Table1].[Sal_Inc %].[All]" dimensionUniqueName="[Table1]" displayFolder="" count="0" memberValueDatatype="130" unbalanced="0"/>
    <cacheHierarchy uniqueName="[Table1].[Sal_Inc]" caption="Sal_Inc" attribute="1" defaultMemberUniqueName="[Table1].[Sal_Inc].[All]" allUniqueName="[Table1].[Sal_Inc].[All]" dimensionUniqueName="[Table1]" displayFolder="" count="0" memberValueDatatype="20" unbalanced="0"/>
    <cacheHierarchy uniqueName="[Measures].[salary%]" caption="salary%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_Inc]" caption="Sum of Sal_Inc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ad" refreshedDate="45521.581891666669" backgroundQuery="1" createdVersion="8" refreshedVersion="8" minRefreshableVersion="3" recordCount="0" supportSubquery="1" supportAdvancedDrill="1" xr:uid="{BEBFA09C-4F6C-43C7-B53F-BA8EDA6F8967}">
  <cacheSource type="external" connectionId="2"/>
  <cacheFields count="2">
    <cacheField name="[Table1].[Emp_Department].[Emp_Department]" caption="Emp_Department" numFmtId="0" hierarchy="6" level="1">
      <sharedItems count="5">
        <s v="Finance"/>
        <s v="HR"/>
        <s v="IT"/>
        <s v="Marketing"/>
        <s v="Sales"/>
      </sharedItems>
    </cacheField>
    <cacheField name="[Measures].[salary%]" caption="salary%" numFmtId="0" hierarchy="11" level="32767"/>
  </cacheFields>
  <cacheHierarchies count="15">
    <cacheHierarchy uniqueName="[Table1].[Emp_ID]" caption="Emp_ID" attribute="1" defaultMemberUniqueName="[Table1].[Emp_ID].[All]" allUniqueName="[Table1].[Emp_ID].[All]" dimensionUniqueName="[Table1]" displayFolder="" count="0" memberValueDatatype="130" unbalanced="0"/>
    <cacheHierarchy uniqueName="[Table1].[Emp_Name]" caption="Emp_Name" attribute="1" defaultMemberUniqueName="[Table1].[Emp_Name].[All]" allUniqueName="[Table1].[Emp_Name].[All]" dimensionUniqueName="[Table1]" displayFolder="" count="0" memberValueDatatype="130" unbalanced="0"/>
    <cacheHierarchy uniqueName="[Table1].[Emp_Age]" caption="Emp_Age" attribute="1" defaultMemberUniqueName="[Table1].[Emp_Age].[All]" allUniqueName="[Table1].[Emp_Age].[All]" dimensionUniqueName="[Table1]" displayFolder="" count="0" memberValueDatatype="20" unbalanced="0"/>
    <cacheHierarchy uniqueName="[Table1].[Emp_Sex]" caption="Emp_Sex" attribute="1" defaultMemberUniqueName="[Table1].[Emp_Sex].[All]" allUniqueName="[Table1].[Emp_Sex].[All]" dimensionUniqueName="[Table1]" displayFolder="" count="0" memberValueDatatype="130" unbalanced="0"/>
    <cacheHierarchy uniqueName="[Table1].[Emp_Address]" caption="Emp_Address" attribute="1" defaultMemberUniqueName="[Table1].[Emp_Address].[All]" allUniqueName="[Table1].[Emp_Address].[All]" dimensionUniqueName="[Table1]" displayFolder="" count="0" memberValueDatatype="130" unbalanced="0"/>
    <cacheHierarchy uniqueName="[Table1].[Emp_Email]" caption="Emp_Email" attribute="1" defaultMemberUniqueName="[Table1].[Emp_Email].[All]" allUniqueName="[Table1].[Emp_Email].[All]" dimensionUniqueName="[Table1]" displayFolder="" count="0" memberValueDatatype="130" unbalanced="0"/>
    <cacheHierarchy uniqueName="[Table1].[Emp_Department]" caption="Emp_Department" attribute="1" defaultMemberUniqueName="[Table1].[Emp_Department].[All]" allUniqueName="[Table1].[Emp_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p_salary]" caption="Emp_salary" attribute="1" defaultMemberUniqueName="[Table1].[Emp_salary].[All]" allUniqueName="[Table1].[Emp_salary].[All]" dimensionUniqueName="[Table1]" displayFolder="" count="0" memberValueDatatype="20" unbalanced="0"/>
    <cacheHierarchy uniqueName="[Table1].[Emp_Join_Date]" caption="Emp_Join_Date" attribute="1" time="1" defaultMemberUniqueName="[Table1].[Emp_Join_Date].[All]" allUniqueName="[Table1].[Emp_Join_Date].[All]" dimensionUniqueName="[Table1]" displayFolder="" count="0" memberValueDatatype="7" unbalanced="0"/>
    <cacheHierarchy uniqueName="[Table1].[Sal_Inc %]" caption="Sal_Inc %" attribute="1" defaultMemberUniqueName="[Table1].[Sal_Inc %].[All]" allUniqueName="[Table1].[Sal_Inc %].[All]" dimensionUniqueName="[Table1]" displayFolder="" count="0" memberValueDatatype="130" unbalanced="0"/>
    <cacheHierarchy uniqueName="[Table1].[Sal_Inc]" caption="Sal_Inc" attribute="1" defaultMemberUniqueName="[Table1].[Sal_Inc].[All]" allUniqueName="[Table1].[Sal_Inc].[All]" dimensionUniqueName="[Table1]" displayFolder="" count="0" memberValueDatatype="20" unbalanced="0"/>
    <cacheHierarchy uniqueName="[Measures].[salary%]" caption="salary%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_Inc]" caption="Sum of Sal_Inc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ad" refreshedDate="45521.584606712961" backgroundQuery="1" createdVersion="8" refreshedVersion="8" minRefreshableVersion="3" recordCount="0" supportSubquery="1" supportAdvancedDrill="1" xr:uid="{5D3426D1-C7D7-4870-9C28-C25C1DA1C9D0}">
  <cacheSource type="external" connectionId="2"/>
  <cacheFields count="2">
    <cacheField name="[Table1].[Emp_Sex].[Emp_Sex]" caption="Emp_Sex" numFmtId="0" hierarchy="3" level="1">
      <sharedItems count="2">
        <s v="Female"/>
        <s v="Male"/>
      </sharedItems>
    </cacheField>
    <cacheField name="[Measures].[Sum of Sal_Inc]" caption="Sum of Sal_Inc" numFmtId="0" hierarchy="14" level="32767"/>
  </cacheFields>
  <cacheHierarchies count="15">
    <cacheHierarchy uniqueName="[Table1].[Emp_ID]" caption="Emp_ID" attribute="1" defaultMemberUniqueName="[Table1].[Emp_ID].[All]" allUniqueName="[Table1].[Emp_ID].[All]" dimensionUniqueName="[Table1]" displayFolder="" count="0" memberValueDatatype="130" unbalanced="0"/>
    <cacheHierarchy uniqueName="[Table1].[Emp_Name]" caption="Emp_Name" attribute="1" defaultMemberUniqueName="[Table1].[Emp_Name].[All]" allUniqueName="[Table1].[Emp_Name].[All]" dimensionUniqueName="[Table1]" displayFolder="" count="2" memberValueDatatype="130" unbalanced="0"/>
    <cacheHierarchy uniqueName="[Table1].[Emp_Age]" caption="Emp_Age" attribute="1" defaultMemberUniqueName="[Table1].[Emp_Age].[All]" allUniqueName="[Table1].[Emp_Age].[All]" dimensionUniqueName="[Table1]" displayFolder="" count="0" memberValueDatatype="20" unbalanced="0"/>
    <cacheHierarchy uniqueName="[Table1].[Emp_Sex]" caption="Emp_Sex" attribute="1" defaultMemberUniqueName="[Table1].[Emp_Sex].[All]" allUniqueName="[Table1].[Emp_Sex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p_Address]" caption="Emp_Address" attribute="1" defaultMemberUniqueName="[Table1].[Emp_Address].[All]" allUniqueName="[Table1].[Emp_Address].[All]" dimensionUniqueName="[Table1]" displayFolder="" count="0" memberValueDatatype="130" unbalanced="0"/>
    <cacheHierarchy uniqueName="[Table1].[Emp_Email]" caption="Emp_Email" attribute="1" defaultMemberUniqueName="[Table1].[Emp_Email].[All]" allUniqueName="[Table1].[Emp_Email].[All]" dimensionUniqueName="[Table1]" displayFolder="" count="0" memberValueDatatype="130" unbalanced="0"/>
    <cacheHierarchy uniqueName="[Table1].[Emp_Department]" caption="Emp_Department" attribute="1" defaultMemberUniqueName="[Table1].[Emp_Department].[All]" allUniqueName="[Table1].[Emp_Department].[All]" dimensionUniqueName="[Table1]" displayFolder="" count="2" memberValueDatatype="130" unbalanced="0"/>
    <cacheHierarchy uniqueName="[Table1].[Emp_salary]" caption="Emp_salary" attribute="1" defaultMemberUniqueName="[Table1].[Emp_salary].[All]" allUniqueName="[Table1].[Emp_salary].[All]" dimensionUniqueName="[Table1]" displayFolder="" count="0" memberValueDatatype="20" unbalanced="0"/>
    <cacheHierarchy uniqueName="[Table1].[Emp_Join_Date]" caption="Emp_Join_Date" attribute="1" time="1" defaultMemberUniqueName="[Table1].[Emp_Join_Date].[All]" allUniqueName="[Table1].[Emp_Join_Date].[All]" dimensionUniqueName="[Table1]" displayFolder="" count="0" memberValueDatatype="7" unbalanced="0"/>
    <cacheHierarchy uniqueName="[Table1].[Sal_Inc %]" caption="Sal_Inc %" attribute="1" defaultMemberUniqueName="[Table1].[Sal_Inc %].[All]" allUniqueName="[Table1].[Sal_Inc %].[All]" dimensionUniqueName="[Table1]" displayFolder="" count="0" memberValueDatatype="130" unbalanced="0"/>
    <cacheHierarchy uniqueName="[Table1].[Sal_Inc]" caption="Sal_Inc" attribute="1" defaultMemberUniqueName="[Table1].[Sal_Inc].[All]" allUniqueName="[Table1].[Sal_Inc].[All]" dimensionUniqueName="[Table1]" displayFolder="" count="0" memberValueDatatype="20" unbalanced="0"/>
    <cacheHierarchy uniqueName="[Measures].[salary%]" caption="salary%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_Inc]" caption="Sum of Sal_Inc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5FED0-9505-4B3A-8BF7-F227C7FA6DB9}" name="PivotTable6" cacheId="75" applyNumberFormats="0" applyBorderFormats="0" applyFontFormats="0" applyPatternFormats="0" applyAlignmentFormats="0" applyWidthHeightFormats="1" dataCaption="Values" tag="18c700f9-4bd7-47b3-be79-692810bcf8d9" updatedVersion="8" minRefreshableVersion="3" useAutoFormatting="1" itemPrintTitles="1" createdVersion="8" indent="0" outline="1" outlineData="1" multipleFieldFilters="0" chartFormat="5">
  <location ref="B46:C49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al_Inc" fld="1" baseField="0" baseItem="0" numFmtId="167"/>
  </dataFields>
  <formats count="1">
    <format dxfId="3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FA747-C9A0-4CA5-962F-B77828082C53}" name="PivotTable5" cacheId="47" applyNumberFormats="0" applyBorderFormats="0" applyFontFormats="0" applyPatternFormats="0" applyAlignmentFormats="0" applyWidthHeightFormats="1" dataCaption="Values" tag="8a624b59-4f2c-4fc3-9fec-a588168f0933" updatedVersion="8" minRefreshableVersion="3" useAutoFormatting="1" itemPrintTitles="1" createdVersion="8" indent="0" outline="1" outlineData="1" multipleFieldFilters="0" chartFormat="5">
  <location ref="B27:C3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showDataAs="percentOfTotal" baseField="0" baseItem="0" numFmtId="1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DF42A-0425-4A27-A48E-04B7A817BA87}" name="PivotTable4" cacheId="37" applyNumberFormats="0" applyBorderFormats="0" applyFontFormats="0" applyPatternFormats="0" applyAlignmentFormats="0" applyWidthHeightFormats="1" dataCaption="Values" tag="01595172-8da3-483d-a23b-8bf2e3de44f2" updatedVersion="8" minRefreshableVersion="3" useAutoFormatting="1" itemPrintTitles="1" createdVersion="8" indent="0" outline="1" outlineData="1" multipleFieldFilters="0" chartFormat="1">
  <location ref="B12:C1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_Inc" fld="1" baseField="0" baseItem="0" numFmtId="17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32164-DE8E-46EA-BA27-B4B1C2730828}" name="Table1" displayName="Table1" ref="A1:K201" totalsRowShown="0" headerRowDxfId="4" headerRowBorderDxfId="7" tableBorderDxfId="8">
  <autoFilter ref="A1:K201" xr:uid="{00000000-0001-0000-0000-000000000000}"/>
  <tableColumns count="11">
    <tableColumn id="1" xr3:uid="{3914EBAE-4DEB-4E17-87FA-DAE99728642F}" name="Emp_ID" dataDxfId="0"/>
    <tableColumn id="2" xr3:uid="{6B468915-12AF-461B-A1A2-843C7DABBCB5}" name="Emp_Name"/>
    <tableColumn id="3" xr3:uid="{C9BB4463-44B4-4D0C-AD68-9AD0B9B016DB}" name="Emp_Age"/>
    <tableColumn id="4" xr3:uid="{7C9D5439-C407-4562-BA52-C05A74517F1D}" name="Emp_Sex"/>
    <tableColumn id="5" xr3:uid="{AC75FCC2-F04A-462E-AC50-8FE82D6D2174}" name="Emp_Address"/>
    <tableColumn id="6" xr3:uid="{0EDBF7C2-A268-4EA1-89D6-BA69DA308247}" name="Emp_Email"/>
    <tableColumn id="7" xr3:uid="{0E56C63F-51FB-47E4-85AF-ED8760644217}" name="Emp_Department"/>
    <tableColumn id="8" xr3:uid="{5D630823-0020-411F-B694-A2660704EAB1}" name="Emp_salary" dataDxfId="6"/>
    <tableColumn id="9" xr3:uid="{076D59F0-AB13-42D4-8EB2-8C94C3458081}" name="Emp_Join_Date" dataDxfId="5"/>
    <tableColumn id="11" xr3:uid="{058AA1FC-417E-45E4-92FA-A6D01268E921}" name="Sal-AVG" dataDxfId="2">
      <calculatedColumnFormula>Table1[[#This Row],[Emp_salary]]-$V$5</calculatedColumnFormula>
    </tableColumn>
    <tableColumn id="12" xr3:uid="{D68619A8-802E-4391-BD16-43D8ED269B6D}" name="(Sal-AVG^2)" dataDxfId="1">
      <calculatedColumnFormula>Table1[[#This Row],[Sal-AVG]]*Table1[[#This Row],[Sal-AVG]]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C6D0-7754-4F1A-80F7-62D354850186}">
  <dimension ref="B12:C49"/>
  <sheetViews>
    <sheetView topLeftCell="A44" workbookViewId="0">
      <selection activeCell="E57" sqref="E57"/>
    </sheetView>
  </sheetViews>
  <sheetFormatPr defaultRowHeight="15" x14ac:dyDescent="0.25"/>
  <cols>
    <col min="1" max="1" width="38.140625" bestFit="1" customWidth="1"/>
    <col min="2" max="2" width="13.140625" bestFit="1" customWidth="1"/>
    <col min="3" max="4" width="13.85546875" bestFit="1" customWidth="1"/>
    <col min="5" max="5" width="58.7109375" bestFit="1" customWidth="1"/>
    <col min="6" max="6" width="32.85546875" bestFit="1" customWidth="1"/>
    <col min="7" max="7" width="19" bestFit="1" customWidth="1"/>
    <col min="8" max="8" width="13.28515625" bestFit="1" customWidth="1"/>
    <col min="9" max="9" width="17" bestFit="1" customWidth="1"/>
    <col min="10" max="10" width="11.42578125" bestFit="1" customWidth="1"/>
    <col min="11" max="11" width="9.42578125" customWidth="1"/>
  </cols>
  <sheetData>
    <row r="12" spans="2:3" x14ac:dyDescent="0.25">
      <c r="B12" s="4" t="s">
        <v>814</v>
      </c>
      <c r="C12" t="s">
        <v>816</v>
      </c>
    </row>
    <row r="13" spans="2:3" x14ac:dyDescent="0.25">
      <c r="B13" s="5" t="s">
        <v>29</v>
      </c>
      <c r="C13" s="7">
        <v>1232539</v>
      </c>
    </row>
    <row r="14" spans="2:3" x14ac:dyDescent="0.25">
      <c r="B14" s="5" t="s">
        <v>14</v>
      </c>
      <c r="C14" s="7">
        <v>909617</v>
      </c>
    </row>
    <row r="15" spans="2:3" x14ac:dyDescent="0.25">
      <c r="B15" s="5" t="s">
        <v>20</v>
      </c>
      <c r="C15" s="7">
        <v>1101538</v>
      </c>
    </row>
    <row r="16" spans="2:3" x14ac:dyDescent="0.25">
      <c r="B16" s="5" t="s">
        <v>51</v>
      </c>
      <c r="C16" s="7">
        <v>954708</v>
      </c>
    </row>
    <row r="17" spans="2:3" x14ac:dyDescent="0.25">
      <c r="B17" s="5" t="s">
        <v>46</v>
      </c>
      <c r="C17" s="7">
        <v>806354</v>
      </c>
    </row>
    <row r="18" spans="2:3" x14ac:dyDescent="0.25">
      <c r="B18" s="5" t="s">
        <v>815</v>
      </c>
      <c r="C18" s="7">
        <v>5004756</v>
      </c>
    </row>
    <row r="27" spans="2:3" x14ac:dyDescent="0.25">
      <c r="B27" s="4" t="s">
        <v>814</v>
      </c>
      <c r="C27" t="s">
        <v>817</v>
      </c>
    </row>
    <row r="28" spans="2:3" x14ac:dyDescent="0.25">
      <c r="B28" s="5" t="s">
        <v>29</v>
      </c>
      <c r="C28" s="6">
        <v>0.24627354460437231</v>
      </c>
    </row>
    <row r="29" spans="2:3" x14ac:dyDescent="0.25">
      <c r="B29" s="5" t="s">
        <v>14</v>
      </c>
      <c r="C29" s="6">
        <v>0.18175051890641622</v>
      </c>
    </row>
    <row r="30" spans="2:3" x14ac:dyDescent="0.25">
      <c r="B30" s="5" t="s">
        <v>20</v>
      </c>
      <c r="C30" s="6">
        <v>0.22009824255168484</v>
      </c>
    </row>
    <row r="31" spans="2:3" x14ac:dyDescent="0.25">
      <c r="B31" s="5" t="s">
        <v>51</v>
      </c>
      <c r="C31" s="6">
        <v>0.19076014894632226</v>
      </c>
    </row>
    <row r="32" spans="2:3" x14ac:dyDescent="0.25">
      <c r="B32" s="5" t="s">
        <v>46</v>
      </c>
      <c r="C32" s="6">
        <v>0.16111754499120437</v>
      </c>
    </row>
    <row r="33" spans="2:3" x14ac:dyDescent="0.25">
      <c r="B33" s="5" t="s">
        <v>815</v>
      </c>
      <c r="C33" s="6">
        <v>1</v>
      </c>
    </row>
    <row r="46" spans="2:3" x14ac:dyDescent="0.25">
      <c r="B46" s="4" t="s">
        <v>814</v>
      </c>
      <c r="C46" t="s">
        <v>816</v>
      </c>
    </row>
    <row r="47" spans="2:3" x14ac:dyDescent="0.25">
      <c r="B47" s="5" t="s">
        <v>11</v>
      </c>
      <c r="C47" s="2">
        <v>2328117</v>
      </c>
    </row>
    <row r="48" spans="2:3" x14ac:dyDescent="0.25">
      <c r="B48" s="5" t="s">
        <v>17</v>
      </c>
      <c r="C48" s="2">
        <v>2676639</v>
      </c>
    </row>
    <row r="49" spans="2:3" x14ac:dyDescent="0.25">
      <c r="B49" s="5" t="s">
        <v>815</v>
      </c>
      <c r="C49" s="2">
        <v>5004756</v>
      </c>
    </row>
  </sheetData>
  <phoneticPr fontId="2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tabSelected="1" topLeftCell="G1" workbookViewId="0">
      <selection activeCell="P19" sqref="P19"/>
    </sheetView>
  </sheetViews>
  <sheetFormatPr defaultRowHeight="15" x14ac:dyDescent="0.25"/>
  <cols>
    <col min="1" max="1" width="38.140625" bestFit="1" customWidth="1"/>
    <col min="2" max="2" width="27.5703125" bestFit="1" customWidth="1"/>
    <col min="3" max="3" width="11.42578125" customWidth="1"/>
    <col min="4" max="4" width="11.140625" customWidth="1"/>
    <col min="5" max="5" width="58.7109375" bestFit="1" customWidth="1"/>
    <col min="6" max="6" width="32.85546875" bestFit="1" customWidth="1"/>
    <col min="7" max="7" width="18.7109375" customWidth="1"/>
    <col min="8" max="8" width="13.140625" customWidth="1"/>
    <col min="9" max="9" width="16.7109375" customWidth="1"/>
    <col min="10" max="10" width="13.42578125" bestFit="1" customWidth="1"/>
    <col min="11" max="11" width="16.28515625" bestFit="1" customWidth="1"/>
    <col min="14" max="14" width="23.28515625" bestFit="1" customWidth="1"/>
    <col min="15" max="15" width="12.7109375" bestFit="1" customWidth="1"/>
    <col min="21" max="21" width="23.28515625" bestFit="1" customWidth="1"/>
    <col min="22" max="22" width="12.710937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823</v>
      </c>
      <c r="K1" s="3" t="s">
        <v>824</v>
      </c>
      <c r="N1" s="10" t="s">
        <v>818</v>
      </c>
      <c r="O1" s="10"/>
      <c r="U1" s="12"/>
      <c r="V1" s="12"/>
    </row>
    <row r="2" spans="1:22" x14ac:dyDescent="0.25">
      <c r="A2" s="11" t="s">
        <v>9</v>
      </c>
      <c r="B2" t="s">
        <v>10</v>
      </c>
      <c r="C2">
        <v>38</v>
      </c>
      <c r="D2" t="s">
        <v>11</v>
      </c>
      <c r="E2" t="s">
        <v>12</v>
      </c>
      <c r="F2" t="s">
        <v>13</v>
      </c>
      <c r="G2" t="s">
        <v>14</v>
      </c>
      <c r="H2" s="2">
        <v>16054</v>
      </c>
      <c r="I2" s="1">
        <v>42606</v>
      </c>
      <c r="J2" s="2">
        <f>Table1[[#This Row],[Emp_salary]]-$V$5</f>
        <v>16054</v>
      </c>
      <c r="K2">
        <f>Table1[[#This Row],[Sal-AVG]]*Table1[[#This Row],[Sal-AVG]]</f>
        <v>257730916</v>
      </c>
      <c r="N2" t="s">
        <v>827</v>
      </c>
      <c r="O2" s="2">
        <f>SUM(Table1[Emp_salary])</f>
        <v>4326806</v>
      </c>
      <c r="U2" s="13"/>
      <c r="V2" s="13"/>
    </row>
    <row r="3" spans="1:22" x14ac:dyDescent="0.25">
      <c r="A3" s="11" t="s">
        <v>15</v>
      </c>
      <c r="B3" t="s">
        <v>16</v>
      </c>
      <c r="C3">
        <v>58</v>
      </c>
      <c r="D3" t="s">
        <v>17</v>
      </c>
      <c r="E3" t="s">
        <v>18</v>
      </c>
      <c r="F3" t="s">
        <v>19</v>
      </c>
      <c r="G3" t="s">
        <v>20</v>
      </c>
      <c r="H3" s="2">
        <v>32732</v>
      </c>
      <c r="I3" s="1">
        <v>43599</v>
      </c>
      <c r="J3" s="2">
        <f>Table1[[#This Row],[Emp_salary]]-$V$5</f>
        <v>32732</v>
      </c>
      <c r="K3">
        <f>Table1[[#This Row],[Sal-AVG]]*Table1[[#This Row],[Sal-AVG]]</f>
        <v>1071383824</v>
      </c>
      <c r="N3" t="s">
        <v>828</v>
      </c>
      <c r="O3">
        <f>COUNT(Table1[Emp_salary])</f>
        <v>200</v>
      </c>
      <c r="P3" s="9"/>
      <c r="U3" s="14"/>
      <c r="V3" s="14"/>
    </row>
    <row r="4" spans="1:22" x14ac:dyDescent="0.25">
      <c r="A4" s="11" t="s">
        <v>21</v>
      </c>
      <c r="B4" t="s">
        <v>22</v>
      </c>
      <c r="C4">
        <v>53</v>
      </c>
      <c r="D4" t="s">
        <v>17</v>
      </c>
      <c r="E4" t="s">
        <v>23</v>
      </c>
      <c r="F4" t="s">
        <v>24</v>
      </c>
      <c r="G4" t="s">
        <v>20</v>
      </c>
      <c r="H4" s="2">
        <v>19628</v>
      </c>
      <c r="I4" s="1">
        <v>42197</v>
      </c>
      <c r="J4" s="2">
        <f>Table1[[#This Row],[Emp_salary]]-$V$5</f>
        <v>19628</v>
      </c>
      <c r="K4">
        <f>Table1[[#This Row],[Sal-AVG]]*Table1[[#This Row],[Sal-AVG]]</f>
        <v>385258384</v>
      </c>
      <c r="N4" t="s">
        <v>819</v>
      </c>
      <c r="O4">
        <f>MEDIAN(Table1[Emp_salary])</f>
        <v>21210.5</v>
      </c>
      <c r="U4" s="8"/>
      <c r="V4" s="8"/>
    </row>
    <row r="5" spans="1:22" x14ac:dyDescent="0.25">
      <c r="A5" s="11" t="s">
        <v>25</v>
      </c>
      <c r="B5" t="s">
        <v>26</v>
      </c>
      <c r="C5">
        <v>51</v>
      </c>
      <c r="D5" t="s">
        <v>11</v>
      </c>
      <c r="E5" t="s">
        <v>27</v>
      </c>
      <c r="F5" t="s">
        <v>28</v>
      </c>
      <c r="G5" t="s">
        <v>29</v>
      </c>
      <c r="H5" s="2">
        <v>32628</v>
      </c>
      <c r="I5" s="1">
        <v>45152</v>
      </c>
      <c r="J5" s="2">
        <f>Table1[[#This Row],[Emp_salary]]-$V$5</f>
        <v>32628</v>
      </c>
      <c r="K5">
        <f>Table1[[#This Row],[Sal-AVG]]*Table1[[#This Row],[Sal-AVG]]</f>
        <v>1064586384</v>
      </c>
      <c r="N5" t="s">
        <v>829</v>
      </c>
      <c r="O5">
        <f>MODE(Table1[Emp_salary])</f>
        <v>20071</v>
      </c>
      <c r="U5" s="8"/>
      <c r="V5" s="8"/>
    </row>
    <row r="6" spans="1:22" x14ac:dyDescent="0.25">
      <c r="A6" s="11" t="s">
        <v>30</v>
      </c>
      <c r="B6" t="s">
        <v>31</v>
      </c>
      <c r="C6">
        <v>33</v>
      </c>
      <c r="D6" t="s">
        <v>17</v>
      </c>
      <c r="E6" t="s">
        <v>32</v>
      </c>
      <c r="F6" t="s">
        <v>33</v>
      </c>
      <c r="G6" t="s">
        <v>29</v>
      </c>
      <c r="H6" s="2">
        <v>22723</v>
      </c>
      <c r="I6" s="1">
        <v>43210</v>
      </c>
      <c r="J6" s="2">
        <f>Table1[[#This Row],[Emp_salary]]-$V$5</f>
        <v>22723</v>
      </c>
      <c r="K6">
        <f>Table1[[#This Row],[Sal-AVG]]*Table1[[#This Row],[Sal-AVG]]</f>
        <v>516334729</v>
      </c>
      <c r="N6" t="s">
        <v>820</v>
      </c>
      <c r="O6">
        <f>KURT(Table1[Emp_salary])</f>
        <v>-1.1328123273132931</v>
      </c>
      <c r="U6" s="8"/>
      <c r="V6" s="8"/>
    </row>
    <row r="7" spans="1:22" x14ac:dyDescent="0.25">
      <c r="A7" s="11" t="s">
        <v>34</v>
      </c>
      <c r="B7" t="s">
        <v>35</v>
      </c>
      <c r="C7">
        <v>47</v>
      </c>
      <c r="D7" t="s">
        <v>11</v>
      </c>
      <c r="E7" t="s">
        <v>36</v>
      </c>
      <c r="F7" t="s">
        <v>37</v>
      </c>
      <c r="G7" t="s">
        <v>20</v>
      </c>
      <c r="H7" s="2">
        <v>14337</v>
      </c>
      <c r="I7" s="1">
        <v>44309</v>
      </c>
      <c r="J7" s="2">
        <f>Table1[[#This Row],[Emp_salary]]-$V$5</f>
        <v>14337</v>
      </c>
      <c r="K7">
        <f>Table1[[#This Row],[Sal-AVG]]*Table1[[#This Row],[Sal-AVG]]</f>
        <v>205549569</v>
      </c>
      <c r="N7" s="8" t="s">
        <v>821</v>
      </c>
      <c r="O7">
        <f>SKEW(Table1[Emp_salary])</f>
        <v>5.98332658755669E-2</v>
      </c>
      <c r="U7" s="8"/>
      <c r="V7" s="8"/>
    </row>
    <row r="8" spans="1:22" x14ac:dyDescent="0.25">
      <c r="A8" s="11" t="s">
        <v>38</v>
      </c>
      <c r="B8" t="s">
        <v>39</v>
      </c>
      <c r="C8">
        <v>38</v>
      </c>
      <c r="D8" t="s">
        <v>11</v>
      </c>
      <c r="E8" t="s">
        <v>40</v>
      </c>
      <c r="F8" t="s">
        <v>41</v>
      </c>
      <c r="G8" t="s">
        <v>14</v>
      </c>
      <c r="H8" s="2">
        <v>29027</v>
      </c>
      <c r="I8" s="1">
        <v>43452</v>
      </c>
      <c r="J8" s="2">
        <f>Table1[[#This Row],[Emp_salary]]-$V$5</f>
        <v>29027</v>
      </c>
      <c r="K8">
        <f>Table1[[#This Row],[Sal-AVG]]*Table1[[#This Row],[Sal-AVG]]</f>
        <v>842566729</v>
      </c>
      <c r="N8" s="8" t="s">
        <v>830</v>
      </c>
      <c r="O8">
        <f>MAX(Table1[Emp_salary])</f>
        <v>34868</v>
      </c>
      <c r="U8" s="8"/>
      <c r="V8" s="8"/>
    </row>
    <row r="9" spans="1:22" x14ac:dyDescent="0.25">
      <c r="A9" s="11" t="s">
        <v>42</v>
      </c>
      <c r="B9" t="s">
        <v>43</v>
      </c>
      <c r="C9">
        <v>35</v>
      </c>
      <c r="D9" t="s">
        <v>11</v>
      </c>
      <c r="E9" t="s">
        <v>44</v>
      </c>
      <c r="F9" t="s">
        <v>45</v>
      </c>
      <c r="G9" t="s">
        <v>46</v>
      </c>
      <c r="H9" s="2">
        <v>18740</v>
      </c>
      <c r="I9" s="1">
        <v>43089</v>
      </c>
      <c r="J9" s="2">
        <f>Table1[[#This Row],[Emp_salary]]-$V$5</f>
        <v>18740</v>
      </c>
      <c r="K9">
        <f>Table1[[#This Row],[Sal-AVG]]*Table1[[#This Row],[Sal-AVG]]</f>
        <v>351187600</v>
      </c>
      <c r="N9" s="8" t="s">
        <v>831</v>
      </c>
      <c r="O9">
        <f>MIN(Table1[Emp_salary])</f>
        <v>9015</v>
      </c>
      <c r="U9" s="8"/>
      <c r="V9" s="8"/>
    </row>
    <row r="10" spans="1:22" x14ac:dyDescent="0.25">
      <c r="A10" s="11" t="s">
        <v>47</v>
      </c>
      <c r="B10" t="s">
        <v>48</v>
      </c>
      <c r="C10">
        <v>29</v>
      </c>
      <c r="D10" t="s">
        <v>11</v>
      </c>
      <c r="E10" t="s">
        <v>49</v>
      </c>
      <c r="F10" t="s">
        <v>50</v>
      </c>
      <c r="G10" t="s">
        <v>51</v>
      </c>
      <c r="H10" s="2">
        <v>9862</v>
      </c>
      <c r="I10" s="1">
        <v>43415</v>
      </c>
      <c r="J10" s="2">
        <f>Table1[[#This Row],[Emp_salary]]-$V$5</f>
        <v>9862</v>
      </c>
      <c r="K10">
        <f>Table1[[#This Row],[Sal-AVG]]*Table1[[#This Row],[Sal-AVG]]</f>
        <v>97259044</v>
      </c>
      <c r="N10" s="8" t="s">
        <v>822</v>
      </c>
      <c r="O10" s="2">
        <f>MAX(Table1[Emp_salary])-MIN(Table1[Emp_salary])</f>
        <v>25853</v>
      </c>
      <c r="U10" s="8"/>
      <c r="V10" s="8"/>
    </row>
    <row r="11" spans="1:22" x14ac:dyDescent="0.25">
      <c r="A11" s="11" t="s">
        <v>52</v>
      </c>
      <c r="B11" t="s">
        <v>53</v>
      </c>
      <c r="C11">
        <v>48</v>
      </c>
      <c r="D11" t="s">
        <v>17</v>
      </c>
      <c r="E11" t="s">
        <v>54</v>
      </c>
      <c r="F11" t="s">
        <v>55</v>
      </c>
      <c r="G11" t="s">
        <v>14</v>
      </c>
      <c r="H11" s="2">
        <v>26847</v>
      </c>
      <c r="I11" s="1">
        <v>42524</v>
      </c>
      <c r="J11" s="2">
        <f>Table1[[#This Row],[Emp_salary]]-$V$5</f>
        <v>26847</v>
      </c>
      <c r="K11">
        <f>Table1[[#This Row],[Sal-AVG]]*Table1[[#This Row],[Sal-AVG]]</f>
        <v>720761409</v>
      </c>
      <c r="N11" t="s">
        <v>826</v>
      </c>
      <c r="O11">
        <f>SUM(Table1[(Sal-AVG^2)])/COUNT(Table1[(Sal-AVG^2)])</f>
        <v>521082845.38999999</v>
      </c>
      <c r="U11" s="8"/>
      <c r="V11" s="8"/>
    </row>
    <row r="12" spans="1:22" x14ac:dyDescent="0.25">
      <c r="A12" s="11" t="s">
        <v>56</v>
      </c>
      <c r="B12" t="s">
        <v>57</v>
      </c>
      <c r="C12">
        <v>40</v>
      </c>
      <c r="D12" t="s">
        <v>17</v>
      </c>
      <c r="E12" t="s">
        <v>58</v>
      </c>
      <c r="F12" t="s">
        <v>59</v>
      </c>
      <c r="G12" t="s">
        <v>46</v>
      </c>
      <c r="H12" s="2">
        <v>25821</v>
      </c>
      <c r="I12" s="1">
        <v>42447</v>
      </c>
      <c r="J12" s="2">
        <f>Table1[[#This Row],[Emp_salary]]-$V$5</f>
        <v>25821</v>
      </c>
      <c r="K12">
        <f>Table1[[#This Row],[Sal-AVG]]*Table1[[#This Row],[Sal-AVG]]</f>
        <v>666724041</v>
      </c>
      <c r="N12" t="s">
        <v>825</v>
      </c>
      <c r="O12">
        <f>SQRT(O11)</f>
        <v>22827.239110107032</v>
      </c>
      <c r="U12" s="8"/>
      <c r="V12" s="8"/>
    </row>
    <row r="13" spans="1:22" x14ac:dyDescent="0.25">
      <c r="A13" s="11" t="s">
        <v>60</v>
      </c>
      <c r="B13" t="s">
        <v>61</v>
      </c>
      <c r="C13">
        <v>40</v>
      </c>
      <c r="D13" t="s">
        <v>17</v>
      </c>
      <c r="E13" t="s">
        <v>62</v>
      </c>
      <c r="F13" t="s">
        <v>63</v>
      </c>
      <c r="G13" t="s">
        <v>29</v>
      </c>
      <c r="H13" s="2">
        <v>22940</v>
      </c>
      <c r="I13" s="1">
        <v>42179</v>
      </c>
      <c r="J13" s="2">
        <f>Table1[[#This Row],[Emp_salary]]-$V$5</f>
        <v>22940</v>
      </c>
      <c r="K13">
        <f>Table1[[#This Row],[Sal-AVG]]*Table1[[#This Row],[Sal-AVG]]</f>
        <v>526243600</v>
      </c>
      <c r="U13" s="8"/>
      <c r="V13" s="8"/>
    </row>
    <row r="14" spans="1:22" x14ac:dyDescent="0.25">
      <c r="A14" s="11" t="s">
        <v>64</v>
      </c>
      <c r="B14" t="s">
        <v>65</v>
      </c>
      <c r="C14">
        <v>50</v>
      </c>
      <c r="D14" t="s">
        <v>17</v>
      </c>
      <c r="E14" t="s">
        <v>66</v>
      </c>
      <c r="F14" t="s">
        <v>67</v>
      </c>
      <c r="G14" t="s">
        <v>29</v>
      </c>
      <c r="H14" s="2">
        <v>14543</v>
      </c>
      <c r="I14" s="1">
        <v>42813</v>
      </c>
      <c r="J14" s="2">
        <f>Table1[[#This Row],[Emp_salary]]-$V$5</f>
        <v>14543</v>
      </c>
      <c r="K14">
        <f>Table1[[#This Row],[Sal-AVG]]*Table1[[#This Row],[Sal-AVG]]</f>
        <v>211498849</v>
      </c>
      <c r="U14" s="8"/>
      <c r="V14" s="8"/>
    </row>
    <row r="15" spans="1:22" x14ac:dyDescent="0.25">
      <c r="A15" s="11" t="s">
        <v>68</v>
      </c>
      <c r="B15" t="s">
        <v>69</v>
      </c>
      <c r="C15">
        <v>28</v>
      </c>
      <c r="D15" t="s">
        <v>11</v>
      </c>
      <c r="E15" t="s">
        <v>70</v>
      </c>
      <c r="F15" t="s">
        <v>71</v>
      </c>
      <c r="G15" t="s">
        <v>29</v>
      </c>
      <c r="H15" s="2">
        <v>28829</v>
      </c>
      <c r="I15" s="1">
        <v>43108</v>
      </c>
      <c r="J15" s="2">
        <f>Table1[[#This Row],[Emp_salary]]-$V$5</f>
        <v>28829</v>
      </c>
      <c r="K15">
        <f>Table1[[#This Row],[Sal-AVG]]*Table1[[#This Row],[Sal-AVG]]</f>
        <v>831111241</v>
      </c>
      <c r="U15" s="8"/>
      <c r="V15" s="8"/>
    </row>
    <row r="16" spans="1:22" x14ac:dyDescent="0.25">
      <c r="A16" s="11" t="s">
        <v>72</v>
      </c>
      <c r="B16" t="s">
        <v>73</v>
      </c>
      <c r="C16">
        <v>24</v>
      </c>
      <c r="D16" t="s">
        <v>17</v>
      </c>
      <c r="E16" t="s">
        <v>74</v>
      </c>
      <c r="F16" t="s">
        <v>75</v>
      </c>
      <c r="G16" t="s">
        <v>29</v>
      </c>
      <c r="H16" s="2">
        <v>11593</v>
      </c>
      <c r="I16" s="1">
        <v>42519</v>
      </c>
      <c r="J16" s="2">
        <f>Table1[[#This Row],[Emp_salary]]-$V$5</f>
        <v>11593</v>
      </c>
      <c r="K16">
        <f>Table1[[#This Row],[Sal-AVG]]*Table1[[#This Row],[Sal-AVG]]</f>
        <v>134397649</v>
      </c>
      <c r="U16" s="8"/>
      <c r="V16" s="8"/>
    </row>
    <row r="17" spans="1:22" x14ac:dyDescent="0.25">
      <c r="A17" s="11" t="s">
        <v>76</v>
      </c>
      <c r="B17" t="s">
        <v>77</v>
      </c>
      <c r="C17">
        <v>53</v>
      </c>
      <c r="D17" t="s">
        <v>17</v>
      </c>
      <c r="E17" t="s">
        <v>78</v>
      </c>
      <c r="F17" t="s">
        <v>79</v>
      </c>
      <c r="G17" t="s">
        <v>14</v>
      </c>
      <c r="H17" s="2">
        <v>18501</v>
      </c>
      <c r="I17" s="1">
        <v>44830</v>
      </c>
      <c r="J17" s="2">
        <f>Table1[[#This Row],[Emp_salary]]-$V$5</f>
        <v>18501</v>
      </c>
      <c r="K17">
        <f>Table1[[#This Row],[Sal-AVG]]*Table1[[#This Row],[Sal-AVG]]</f>
        <v>342287001</v>
      </c>
      <c r="U17" s="8"/>
      <c r="V17" s="8"/>
    </row>
    <row r="18" spans="1:22" x14ac:dyDescent="0.25">
      <c r="A18" s="11" t="s">
        <v>80</v>
      </c>
      <c r="B18" t="s">
        <v>81</v>
      </c>
      <c r="C18">
        <v>29</v>
      </c>
      <c r="D18" t="s">
        <v>11</v>
      </c>
      <c r="E18" t="s">
        <v>82</v>
      </c>
      <c r="F18" t="s">
        <v>83</v>
      </c>
      <c r="G18" t="s">
        <v>46</v>
      </c>
      <c r="H18" s="2">
        <v>11215</v>
      </c>
      <c r="I18" s="1">
        <v>45361</v>
      </c>
      <c r="J18" s="2">
        <f>Table1[[#This Row],[Emp_salary]]-$V$5</f>
        <v>11215</v>
      </c>
      <c r="K18">
        <f>Table1[[#This Row],[Sal-AVG]]*Table1[[#This Row],[Sal-AVG]]</f>
        <v>125776225</v>
      </c>
      <c r="U18" s="8"/>
      <c r="V18" s="8"/>
    </row>
    <row r="19" spans="1:22" x14ac:dyDescent="0.25">
      <c r="A19" s="11" t="s">
        <v>84</v>
      </c>
      <c r="B19" t="s">
        <v>85</v>
      </c>
      <c r="C19">
        <v>47</v>
      </c>
      <c r="D19" t="s">
        <v>17</v>
      </c>
      <c r="E19" t="s">
        <v>86</v>
      </c>
      <c r="F19" t="s">
        <v>87</v>
      </c>
      <c r="G19" t="s">
        <v>29</v>
      </c>
      <c r="H19" s="2">
        <v>32463</v>
      </c>
      <c r="I19" s="1">
        <v>42149</v>
      </c>
      <c r="J19" s="2">
        <f>Table1[[#This Row],[Emp_salary]]-$V$5</f>
        <v>32463</v>
      </c>
      <c r="K19">
        <f>Table1[[#This Row],[Sal-AVG]]*Table1[[#This Row],[Sal-AVG]]</f>
        <v>1053846369</v>
      </c>
      <c r="U19" s="8"/>
      <c r="V19" s="8"/>
    </row>
    <row r="20" spans="1:22" x14ac:dyDescent="0.25">
      <c r="A20" s="11" t="s">
        <v>88</v>
      </c>
      <c r="B20" t="s">
        <v>89</v>
      </c>
      <c r="C20">
        <v>47</v>
      </c>
      <c r="D20" t="s">
        <v>11</v>
      </c>
      <c r="E20" t="s">
        <v>90</v>
      </c>
      <c r="F20" t="s">
        <v>91</v>
      </c>
      <c r="G20" t="s">
        <v>20</v>
      </c>
      <c r="H20" s="2">
        <v>23146</v>
      </c>
      <c r="I20" s="1">
        <v>43651</v>
      </c>
      <c r="J20" s="2">
        <f>Table1[[#This Row],[Emp_salary]]-$V$5</f>
        <v>23146</v>
      </c>
      <c r="K20">
        <f>Table1[[#This Row],[Sal-AVG]]*Table1[[#This Row],[Sal-AVG]]</f>
        <v>535737316</v>
      </c>
      <c r="U20" s="8"/>
      <c r="V20" s="8"/>
    </row>
    <row r="21" spans="1:22" x14ac:dyDescent="0.25">
      <c r="A21" s="11" t="s">
        <v>92</v>
      </c>
      <c r="B21" t="s">
        <v>93</v>
      </c>
      <c r="C21">
        <v>51</v>
      </c>
      <c r="D21" t="s">
        <v>17</v>
      </c>
      <c r="E21" t="s">
        <v>94</v>
      </c>
      <c r="F21" t="s">
        <v>95</v>
      </c>
      <c r="G21" t="s">
        <v>29</v>
      </c>
      <c r="H21" s="2">
        <v>22084</v>
      </c>
      <c r="I21" s="1">
        <v>45035</v>
      </c>
      <c r="J21" s="2">
        <f>Table1[[#This Row],[Emp_salary]]-$V$5</f>
        <v>22084</v>
      </c>
      <c r="K21">
        <f>Table1[[#This Row],[Sal-AVG]]*Table1[[#This Row],[Sal-AVG]]</f>
        <v>487703056</v>
      </c>
      <c r="U21" s="12"/>
      <c r="V21" s="12"/>
    </row>
    <row r="22" spans="1:22" x14ac:dyDescent="0.25">
      <c r="A22" s="11" t="s">
        <v>96</v>
      </c>
      <c r="B22" t="s">
        <v>97</v>
      </c>
      <c r="C22">
        <v>52</v>
      </c>
      <c r="D22" t="s">
        <v>17</v>
      </c>
      <c r="E22" t="s">
        <v>98</v>
      </c>
      <c r="F22" t="s">
        <v>99</v>
      </c>
      <c r="G22" t="s">
        <v>29</v>
      </c>
      <c r="H22" s="2">
        <v>27146</v>
      </c>
      <c r="I22" s="1">
        <v>44150</v>
      </c>
      <c r="J22" s="2">
        <f>Table1[[#This Row],[Emp_salary]]-$V$5</f>
        <v>27146</v>
      </c>
      <c r="K22">
        <f>Table1[[#This Row],[Sal-AVG]]*Table1[[#This Row],[Sal-AVG]]</f>
        <v>736905316</v>
      </c>
      <c r="U22" s="12"/>
      <c r="V22" s="12"/>
    </row>
    <row r="23" spans="1:22" x14ac:dyDescent="0.25">
      <c r="A23" s="11" t="s">
        <v>100</v>
      </c>
      <c r="B23" t="s">
        <v>101</v>
      </c>
      <c r="C23">
        <v>37</v>
      </c>
      <c r="D23" t="s">
        <v>17</v>
      </c>
      <c r="E23" t="s">
        <v>102</v>
      </c>
      <c r="F23" t="s">
        <v>103</v>
      </c>
      <c r="G23" t="s">
        <v>46</v>
      </c>
      <c r="H23" s="2">
        <v>12747</v>
      </c>
      <c r="I23" s="1">
        <v>42946</v>
      </c>
      <c r="J23" s="2">
        <f>Table1[[#This Row],[Emp_salary]]-$V$5</f>
        <v>12747</v>
      </c>
      <c r="K23">
        <f>Table1[[#This Row],[Sal-AVG]]*Table1[[#This Row],[Sal-AVG]]</f>
        <v>162486009</v>
      </c>
      <c r="U23" s="12"/>
      <c r="V23" s="12"/>
    </row>
    <row r="24" spans="1:22" x14ac:dyDescent="0.25">
      <c r="A24" s="11" t="s">
        <v>104</v>
      </c>
      <c r="B24" t="s">
        <v>105</v>
      </c>
      <c r="C24">
        <v>27</v>
      </c>
      <c r="D24" t="s">
        <v>17</v>
      </c>
      <c r="E24" t="s">
        <v>106</v>
      </c>
      <c r="F24" t="s">
        <v>107</v>
      </c>
      <c r="G24" t="s">
        <v>29</v>
      </c>
      <c r="H24" s="2">
        <v>28645</v>
      </c>
      <c r="I24" s="1">
        <v>42935</v>
      </c>
      <c r="J24" s="2">
        <f>Table1[[#This Row],[Emp_salary]]-$V$5</f>
        <v>28645</v>
      </c>
      <c r="K24">
        <f>Table1[[#This Row],[Sal-AVG]]*Table1[[#This Row],[Sal-AVG]]</f>
        <v>820536025</v>
      </c>
      <c r="U24" s="12"/>
      <c r="V24" s="12"/>
    </row>
    <row r="25" spans="1:22" x14ac:dyDescent="0.25">
      <c r="A25" s="11" t="s">
        <v>108</v>
      </c>
      <c r="B25" t="s">
        <v>109</v>
      </c>
      <c r="C25">
        <v>52</v>
      </c>
      <c r="D25" t="s">
        <v>11</v>
      </c>
      <c r="E25" t="s">
        <v>110</v>
      </c>
      <c r="F25" t="s">
        <v>111</v>
      </c>
      <c r="G25" t="s">
        <v>51</v>
      </c>
      <c r="H25" s="2">
        <v>25803</v>
      </c>
      <c r="I25" s="1">
        <v>44815</v>
      </c>
      <c r="J25" s="2">
        <f>Table1[[#This Row],[Emp_salary]]-$V$5</f>
        <v>25803</v>
      </c>
      <c r="K25">
        <f>Table1[[#This Row],[Sal-AVG]]*Table1[[#This Row],[Sal-AVG]]</f>
        <v>665794809</v>
      </c>
      <c r="U25" s="12"/>
      <c r="V25" s="12"/>
    </row>
    <row r="26" spans="1:22" x14ac:dyDescent="0.25">
      <c r="A26" s="11" t="s">
        <v>112</v>
      </c>
      <c r="B26" t="s">
        <v>113</v>
      </c>
      <c r="C26">
        <v>40</v>
      </c>
      <c r="D26" t="s">
        <v>17</v>
      </c>
      <c r="E26" t="s">
        <v>114</v>
      </c>
      <c r="F26" t="s">
        <v>115</v>
      </c>
      <c r="G26" t="s">
        <v>14</v>
      </c>
      <c r="H26" s="2">
        <v>24689</v>
      </c>
      <c r="I26" s="1">
        <v>42472</v>
      </c>
      <c r="J26" s="2">
        <f>Table1[[#This Row],[Emp_salary]]-$V$5</f>
        <v>24689</v>
      </c>
      <c r="K26">
        <f>Table1[[#This Row],[Sal-AVG]]*Table1[[#This Row],[Sal-AVG]]</f>
        <v>609546721</v>
      </c>
      <c r="U26" s="12"/>
      <c r="V26" s="12"/>
    </row>
    <row r="27" spans="1:22" x14ac:dyDescent="0.25">
      <c r="A27" s="11" t="s">
        <v>116</v>
      </c>
      <c r="B27" t="s">
        <v>117</v>
      </c>
      <c r="C27">
        <v>52</v>
      </c>
      <c r="D27" t="s">
        <v>17</v>
      </c>
      <c r="E27" t="s">
        <v>118</v>
      </c>
      <c r="F27" t="s">
        <v>119</v>
      </c>
      <c r="G27" t="s">
        <v>20</v>
      </c>
      <c r="H27" s="2">
        <v>30297</v>
      </c>
      <c r="I27" s="1">
        <v>42227</v>
      </c>
      <c r="J27" s="2">
        <f>Table1[[#This Row],[Emp_salary]]-$V$5</f>
        <v>30297</v>
      </c>
      <c r="K27">
        <f>Table1[[#This Row],[Sal-AVG]]*Table1[[#This Row],[Sal-AVG]]</f>
        <v>917908209</v>
      </c>
      <c r="U27" s="12"/>
      <c r="V27" s="12"/>
    </row>
    <row r="28" spans="1:22" x14ac:dyDescent="0.25">
      <c r="A28" s="11" t="s">
        <v>120</v>
      </c>
      <c r="B28" t="s">
        <v>121</v>
      </c>
      <c r="C28">
        <v>43</v>
      </c>
      <c r="D28" t="s">
        <v>17</v>
      </c>
      <c r="E28" t="s">
        <v>122</v>
      </c>
      <c r="F28" t="s">
        <v>123</v>
      </c>
      <c r="G28" t="s">
        <v>29</v>
      </c>
      <c r="H28" s="2">
        <v>20718</v>
      </c>
      <c r="I28" s="1">
        <v>42939</v>
      </c>
      <c r="J28" s="2">
        <f>Table1[[#This Row],[Emp_salary]]-$V$5</f>
        <v>20718</v>
      </c>
      <c r="K28">
        <f>Table1[[#This Row],[Sal-AVG]]*Table1[[#This Row],[Sal-AVG]]</f>
        <v>429235524</v>
      </c>
    </row>
    <row r="29" spans="1:22" x14ac:dyDescent="0.25">
      <c r="A29" s="11" t="s">
        <v>124</v>
      </c>
      <c r="B29" t="s">
        <v>125</v>
      </c>
      <c r="C29">
        <v>58</v>
      </c>
      <c r="D29" t="s">
        <v>17</v>
      </c>
      <c r="E29" t="s">
        <v>126</v>
      </c>
      <c r="F29" t="s">
        <v>127</v>
      </c>
      <c r="G29" t="s">
        <v>46</v>
      </c>
      <c r="H29" s="2">
        <v>20071</v>
      </c>
      <c r="I29" s="1">
        <v>44845</v>
      </c>
      <c r="J29" s="2">
        <f>Table1[[#This Row],[Emp_salary]]-$V$5</f>
        <v>20071</v>
      </c>
      <c r="K29">
        <f>Table1[[#This Row],[Sal-AVG]]*Table1[[#This Row],[Sal-AVG]]</f>
        <v>402845041</v>
      </c>
    </row>
    <row r="30" spans="1:22" x14ac:dyDescent="0.25">
      <c r="A30" s="11" t="s">
        <v>128</v>
      </c>
      <c r="B30" t="s">
        <v>129</v>
      </c>
      <c r="C30">
        <v>29</v>
      </c>
      <c r="D30" t="s">
        <v>17</v>
      </c>
      <c r="E30" t="s">
        <v>130</v>
      </c>
      <c r="F30" t="s">
        <v>131</v>
      </c>
      <c r="G30" t="s">
        <v>14</v>
      </c>
      <c r="H30" s="2">
        <v>22160</v>
      </c>
      <c r="I30" s="1">
        <v>45178</v>
      </c>
      <c r="J30" s="2">
        <f>Table1[[#This Row],[Emp_salary]]-$V$5</f>
        <v>22160</v>
      </c>
      <c r="K30">
        <f>Table1[[#This Row],[Sal-AVG]]*Table1[[#This Row],[Sal-AVG]]</f>
        <v>491065600</v>
      </c>
    </row>
    <row r="31" spans="1:22" x14ac:dyDescent="0.25">
      <c r="A31" s="11" t="s">
        <v>132</v>
      </c>
      <c r="B31" t="s">
        <v>133</v>
      </c>
      <c r="C31">
        <v>35</v>
      </c>
      <c r="D31" t="s">
        <v>17</v>
      </c>
      <c r="E31" t="s">
        <v>134</v>
      </c>
      <c r="F31" t="s">
        <v>135</v>
      </c>
      <c r="G31" t="s">
        <v>14</v>
      </c>
      <c r="H31" s="2">
        <v>27200</v>
      </c>
      <c r="I31" s="1">
        <v>43040</v>
      </c>
      <c r="J31" s="2">
        <f>Table1[[#This Row],[Emp_salary]]-$V$5</f>
        <v>27200</v>
      </c>
      <c r="K31">
        <f>Table1[[#This Row],[Sal-AVG]]*Table1[[#This Row],[Sal-AVG]]</f>
        <v>739840000</v>
      </c>
    </row>
    <row r="32" spans="1:22" x14ac:dyDescent="0.25">
      <c r="A32" s="11" t="s">
        <v>136</v>
      </c>
      <c r="B32" t="s">
        <v>137</v>
      </c>
      <c r="C32">
        <v>49</v>
      </c>
      <c r="D32" t="s">
        <v>11</v>
      </c>
      <c r="E32" t="s">
        <v>138</v>
      </c>
      <c r="F32" t="s">
        <v>139</v>
      </c>
      <c r="G32" t="s">
        <v>46</v>
      </c>
      <c r="H32" s="2">
        <v>16508</v>
      </c>
      <c r="I32" s="1">
        <v>44458</v>
      </c>
      <c r="J32" s="2">
        <f>Table1[[#This Row],[Emp_salary]]-$V$5</f>
        <v>16508</v>
      </c>
      <c r="K32">
        <f>Table1[[#This Row],[Sal-AVG]]*Table1[[#This Row],[Sal-AVG]]</f>
        <v>272514064</v>
      </c>
    </row>
    <row r="33" spans="1:11" x14ac:dyDescent="0.25">
      <c r="A33" s="11" t="s">
        <v>140</v>
      </c>
      <c r="B33" t="s">
        <v>141</v>
      </c>
      <c r="C33">
        <v>30</v>
      </c>
      <c r="D33" t="s">
        <v>17</v>
      </c>
      <c r="E33" t="s">
        <v>142</v>
      </c>
      <c r="F33" t="s">
        <v>143</v>
      </c>
      <c r="G33" t="s">
        <v>46</v>
      </c>
      <c r="H33" s="2">
        <v>12276</v>
      </c>
      <c r="I33" s="1">
        <v>45166</v>
      </c>
      <c r="J33" s="2">
        <f>Table1[[#This Row],[Emp_salary]]-$V$5</f>
        <v>12276</v>
      </c>
      <c r="K33">
        <f>Table1[[#This Row],[Sal-AVG]]*Table1[[#This Row],[Sal-AVG]]</f>
        <v>150700176</v>
      </c>
    </row>
    <row r="34" spans="1:11" x14ac:dyDescent="0.25">
      <c r="A34" s="11" t="s">
        <v>144</v>
      </c>
      <c r="B34" t="s">
        <v>145</v>
      </c>
      <c r="C34">
        <v>28</v>
      </c>
      <c r="D34" t="s">
        <v>11</v>
      </c>
      <c r="E34" t="s">
        <v>146</v>
      </c>
      <c r="F34" t="s">
        <v>147</v>
      </c>
      <c r="G34" t="s">
        <v>29</v>
      </c>
      <c r="H34" s="2">
        <v>16582</v>
      </c>
      <c r="I34" s="1">
        <v>44434</v>
      </c>
      <c r="J34" s="2">
        <f>Table1[[#This Row],[Emp_salary]]-$V$5</f>
        <v>16582</v>
      </c>
      <c r="K34">
        <f>Table1[[#This Row],[Sal-AVG]]*Table1[[#This Row],[Sal-AVG]]</f>
        <v>274962724</v>
      </c>
    </row>
    <row r="35" spans="1:11" x14ac:dyDescent="0.25">
      <c r="A35" s="11" t="s">
        <v>148</v>
      </c>
      <c r="B35" t="s">
        <v>149</v>
      </c>
      <c r="C35">
        <v>44</v>
      </c>
      <c r="D35" t="s">
        <v>17</v>
      </c>
      <c r="E35" t="s">
        <v>150</v>
      </c>
      <c r="F35" t="s">
        <v>151</v>
      </c>
      <c r="G35" t="s">
        <v>46</v>
      </c>
      <c r="H35" s="2">
        <v>17469</v>
      </c>
      <c r="I35" s="1">
        <v>43385</v>
      </c>
      <c r="J35" s="2">
        <f>Table1[[#This Row],[Emp_salary]]-$V$5</f>
        <v>17469</v>
      </c>
      <c r="K35">
        <f>Table1[[#This Row],[Sal-AVG]]*Table1[[#This Row],[Sal-AVG]]</f>
        <v>305165961</v>
      </c>
    </row>
    <row r="36" spans="1:11" x14ac:dyDescent="0.25">
      <c r="A36" s="11" t="s">
        <v>152</v>
      </c>
      <c r="B36" t="s">
        <v>153</v>
      </c>
      <c r="C36">
        <v>26</v>
      </c>
      <c r="D36" t="s">
        <v>17</v>
      </c>
      <c r="E36" t="s">
        <v>154</v>
      </c>
      <c r="F36" t="s">
        <v>155</v>
      </c>
      <c r="G36" t="s">
        <v>29</v>
      </c>
      <c r="H36" s="2">
        <v>21202</v>
      </c>
      <c r="I36" s="1">
        <v>45509</v>
      </c>
      <c r="J36" s="2">
        <f>Table1[[#This Row],[Emp_salary]]-$V$5</f>
        <v>21202</v>
      </c>
      <c r="K36">
        <f>Table1[[#This Row],[Sal-AVG]]*Table1[[#This Row],[Sal-AVG]]</f>
        <v>449524804</v>
      </c>
    </row>
    <row r="37" spans="1:11" x14ac:dyDescent="0.25">
      <c r="A37" s="11" t="s">
        <v>156</v>
      </c>
      <c r="B37" t="s">
        <v>157</v>
      </c>
      <c r="C37">
        <v>57</v>
      </c>
      <c r="D37" t="s">
        <v>17</v>
      </c>
      <c r="E37" t="s">
        <v>158</v>
      </c>
      <c r="F37" t="s">
        <v>159</v>
      </c>
      <c r="G37" t="s">
        <v>46</v>
      </c>
      <c r="H37" s="2">
        <v>24008</v>
      </c>
      <c r="I37" s="1">
        <v>45233</v>
      </c>
      <c r="J37" s="2">
        <f>Table1[[#This Row],[Emp_salary]]-$V$5</f>
        <v>24008</v>
      </c>
      <c r="K37">
        <f>Table1[[#This Row],[Sal-AVG]]*Table1[[#This Row],[Sal-AVG]]</f>
        <v>576384064</v>
      </c>
    </row>
    <row r="38" spans="1:11" x14ac:dyDescent="0.25">
      <c r="A38" s="11" t="s">
        <v>160</v>
      </c>
      <c r="B38" t="s">
        <v>161</v>
      </c>
      <c r="C38">
        <v>30</v>
      </c>
      <c r="D38" t="s">
        <v>17</v>
      </c>
      <c r="E38" t="s">
        <v>162</v>
      </c>
      <c r="F38" t="s">
        <v>163</v>
      </c>
      <c r="G38" t="s">
        <v>51</v>
      </c>
      <c r="H38" s="2">
        <v>33138</v>
      </c>
      <c r="I38" s="1">
        <v>42835</v>
      </c>
      <c r="J38" s="2">
        <f>Table1[[#This Row],[Emp_salary]]-$V$5</f>
        <v>33138</v>
      </c>
      <c r="K38">
        <f>Table1[[#This Row],[Sal-AVG]]*Table1[[#This Row],[Sal-AVG]]</f>
        <v>1098127044</v>
      </c>
    </row>
    <row r="39" spans="1:11" x14ac:dyDescent="0.25">
      <c r="A39" s="11" t="s">
        <v>164</v>
      </c>
      <c r="B39" t="s">
        <v>165</v>
      </c>
      <c r="C39">
        <v>31</v>
      </c>
      <c r="D39" t="s">
        <v>17</v>
      </c>
      <c r="E39" t="s">
        <v>166</v>
      </c>
      <c r="F39" t="s">
        <v>167</v>
      </c>
      <c r="G39" t="s">
        <v>51</v>
      </c>
      <c r="H39" s="2">
        <v>28691</v>
      </c>
      <c r="I39" s="1">
        <v>44717</v>
      </c>
      <c r="J39" s="2">
        <f>Table1[[#This Row],[Emp_salary]]-$V$5</f>
        <v>28691</v>
      </c>
      <c r="K39">
        <f>Table1[[#This Row],[Sal-AVG]]*Table1[[#This Row],[Sal-AVG]]</f>
        <v>823173481</v>
      </c>
    </row>
    <row r="40" spans="1:11" x14ac:dyDescent="0.25">
      <c r="A40" s="11" t="s">
        <v>168</v>
      </c>
      <c r="B40" t="s">
        <v>169</v>
      </c>
      <c r="C40">
        <v>50</v>
      </c>
      <c r="D40" t="s">
        <v>17</v>
      </c>
      <c r="E40" t="s">
        <v>170</v>
      </c>
      <c r="F40" t="s">
        <v>171</v>
      </c>
      <c r="G40" t="s">
        <v>20</v>
      </c>
      <c r="H40" s="2">
        <v>33961</v>
      </c>
      <c r="I40" s="1">
        <v>42417</v>
      </c>
      <c r="J40" s="2">
        <f>Table1[[#This Row],[Emp_salary]]-$V$5</f>
        <v>33961</v>
      </c>
      <c r="K40">
        <f>Table1[[#This Row],[Sal-AVG]]*Table1[[#This Row],[Sal-AVG]]</f>
        <v>1153349521</v>
      </c>
    </row>
    <row r="41" spans="1:11" x14ac:dyDescent="0.25">
      <c r="A41" s="11" t="s">
        <v>172</v>
      </c>
      <c r="B41" t="s">
        <v>173</v>
      </c>
      <c r="C41">
        <v>40</v>
      </c>
      <c r="D41" t="s">
        <v>11</v>
      </c>
      <c r="E41" t="s">
        <v>174</v>
      </c>
      <c r="F41" t="s">
        <v>175</v>
      </c>
      <c r="G41" t="s">
        <v>29</v>
      </c>
      <c r="H41" s="2">
        <v>21355</v>
      </c>
      <c r="I41" s="1">
        <v>42415</v>
      </c>
      <c r="J41" s="2">
        <f>Table1[[#This Row],[Emp_salary]]-$V$5</f>
        <v>21355</v>
      </c>
      <c r="K41">
        <f>Table1[[#This Row],[Sal-AVG]]*Table1[[#This Row],[Sal-AVG]]</f>
        <v>456036025</v>
      </c>
    </row>
    <row r="42" spans="1:11" x14ac:dyDescent="0.25">
      <c r="A42" s="11" t="s">
        <v>176</v>
      </c>
      <c r="B42" t="s">
        <v>177</v>
      </c>
      <c r="C42">
        <v>40</v>
      </c>
      <c r="D42" t="s">
        <v>17</v>
      </c>
      <c r="E42" t="s">
        <v>178</v>
      </c>
      <c r="F42" t="s">
        <v>179</v>
      </c>
      <c r="G42" t="s">
        <v>20</v>
      </c>
      <c r="H42" s="2">
        <v>15766</v>
      </c>
      <c r="I42" s="1">
        <v>42164</v>
      </c>
      <c r="J42" s="2">
        <f>Table1[[#This Row],[Emp_salary]]-$V$5</f>
        <v>15766</v>
      </c>
      <c r="K42">
        <f>Table1[[#This Row],[Sal-AVG]]*Table1[[#This Row],[Sal-AVG]]</f>
        <v>248566756</v>
      </c>
    </row>
    <row r="43" spans="1:11" x14ac:dyDescent="0.25">
      <c r="A43" s="11" t="s">
        <v>180</v>
      </c>
      <c r="B43" t="s">
        <v>181</v>
      </c>
      <c r="C43">
        <v>30</v>
      </c>
      <c r="D43" t="s">
        <v>17</v>
      </c>
      <c r="E43" t="s">
        <v>182</v>
      </c>
      <c r="F43" t="s">
        <v>183</v>
      </c>
      <c r="G43" t="s">
        <v>14</v>
      </c>
      <c r="H43" s="2">
        <v>30265</v>
      </c>
      <c r="I43" s="1">
        <v>44435</v>
      </c>
      <c r="J43" s="2">
        <f>Table1[[#This Row],[Emp_salary]]-$V$5</f>
        <v>30265</v>
      </c>
      <c r="K43">
        <f>Table1[[#This Row],[Sal-AVG]]*Table1[[#This Row],[Sal-AVG]]</f>
        <v>915970225</v>
      </c>
    </row>
    <row r="44" spans="1:11" x14ac:dyDescent="0.25">
      <c r="A44" s="11" t="s">
        <v>184</v>
      </c>
      <c r="B44" t="s">
        <v>185</v>
      </c>
      <c r="C44">
        <v>48</v>
      </c>
      <c r="D44" t="s">
        <v>11</v>
      </c>
      <c r="E44" t="s">
        <v>186</v>
      </c>
      <c r="F44" t="s">
        <v>187</v>
      </c>
      <c r="G44" t="s">
        <v>20</v>
      </c>
      <c r="H44" s="2">
        <v>19898</v>
      </c>
      <c r="I44" s="1">
        <v>42235</v>
      </c>
      <c r="J44" s="2">
        <f>Table1[[#This Row],[Emp_salary]]-$V$5</f>
        <v>19898</v>
      </c>
      <c r="K44">
        <f>Table1[[#This Row],[Sal-AVG]]*Table1[[#This Row],[Sal-AVG]]</f>
        <v>395930404</v>
      </c>
    </row>
    <row r="45" spans="1:11" x14ac:dyDescent="0.25">
      <c r="A45" s="11" t="s">
        <v>188</v>
      </c>
      <c r="B45" t="s">
        <v>189</v>
      </c>
      <c r="C45">
        <v>29</v>
      </c>
      <c r="D45" t="s">
        <v>11</v>
      </c>
      <c r="E45" t="s">
        <v>190</v>
      </c>
      <c r="F45" t="s">
        <v>191</v>
      </c>
      <c r="G45" t="s">
        <v>14</v>
      </c>
      <c r="H45" s="2">
        <v>16550</v>
      </c>
      <c r="I45" s="1">
        <v>43533</v>
      </c>
      <c r="J45" s="2">
        <f>Table1[[#This Row],[Emp_salary]]-$V$5</f>
        <v>16550</v>
      </c>
      <c r="K45">
        <f>Table1[[#This Row],[Sal-AVG]]*Table1[[#This Row],[Sal-AVG]]</f>
        <v>273902500</v>
      </c>
    </row>
    <row r="46" spans="1:11" x14ac:dyDescent="0.25">
      <c r="A46" s="11" t="s">
        <v>192</v>
      </c>
      <c r="B46" t="s">
        <v>193</v>
      </c>
      <c r="C46">
        <v>49</v>
      </c>
      <c r="D46" t="s">
        <v>17</v>
      </c>
      <c r="E46" t="s">
        <v>194</v>
      </c>
      <c r="F46" t="s">
        <v>195</v>
      </c>
      <c r="G46" t="s">
        <v>29</v>
      </c>
      <c r="H46" s="2">
        <v>9559</v>
      </c>
      <c r="I46" s="1">
        <v>45514</v>
      </c>
      <c r="J46" s="2">
        <f>Table1[[#This Row],[Emp_salary]]-$V$5</f>
        <v>9559</v>
      </c>
      <c r="K46">
        <f>Table1[[#This Row],[Sal-AVG]]*Table1[[#This Row],[Sal-AVG]]</f>
        <v>91374481</v>
      </c>
    </row>
    <row r="47" spans="1:11" x14ac:dyDescent="0.25">
      <c r="A47" s="11" t="s">
        <v>196</v>
      </c>
      <c r="B47" t="s">
        <v>197</v>
      </c>
      <c r="C47">
        <v>29</v>
      </c>
      <c r="D47" t="s">
        <v>11</v>
      </c>
      <c r="E47" t="s">
        <v>198</v>
      </c>
      <c r="F47" t="s">
        <v>199</v>
      </c>
      <c r="G47" t="s">
        <v>51</v>
      </c>
      <c r="H47" s="2">
        <v>12228</v>
      </c>
      <c r="I47" s="1">
        <v>44013</v>
      </c>
      <c r="J47" s="2">
        <f>Table1[[#This Row],[Emp_salary]]-$V$5</f>
        <v>12228</v>
      </c>
      <c r="K47">
        <f>Table1[[#This Row],[Sal-AVG]]*Table1[[#This Row],[Sal-AVG]]</f>
        <v>149523984</v>
      </c>
    </row>
    <row r="48" spans="1:11" x14ac:dyDescent="0.25">
      <c r="A48" s="11" t="s">
        <v>200</v>
      </c>
      <c r="B48" t="s">
        <v>201</v>
      </c>
      <c r="C48">
        <v>38</v>
      </c>
      <c r="D48" t="s">
        <v>17</v>
      </c>
      <c r="E48" t="s">
        <v>202</v>
      </c>
      <c r="F48" t="s">
        <v>203</v>
      </c>
      <c r="G48" t="s">
        <v>29</v>
      </c>
      <c r="H48" s="2">
        <v>12112</v>
      </c>
      <c r="I48" s="1">
        <v>44205</v>
      </c>
      <c r="J48" s="2">
        <f>Table1[[#This Row],[Emp_salary]]-$V$5</f>
        <v>12112</v>
      </c>
      <c r="K48">
        <f>Table1[[#This Row],[Sal-AVG]]*Table1[[#This Row],[Sal-AVG]]</f>
        <v>146700544</v>
      </c>
    </row>
    <row r="49" spans="1:11" x14ac:dyDescent="0.25">
      <c r="A49" s="11" t="s">
        <v>204</v>
      </c>
      <c r="B49" t="s">
        <v>205</v>
      </c>
      <c r="C49">
        <v>42</v>
      </c>
      <c r="D49" t="s">
        <v>17</v>
      </c>
      <c r="E49" t="s">
        <v>206</v>
      </c>
      <c r="F49" t="s">
        <v>207</v>
      </c>
      <c r="G49" t="s">
        <v>20</v>
      </c>
      <c r="H49" s="2">
        <v>16506</v>
      </c>
      <c r="I49" s="1">
        <v>44782</v>
      </c>
      <c r="J49" s="2">
        <f>Table1[[#This Row],[Emp_salary]]-$V$5</f>
        <v>16506</v>
      </c>
      <c r="K49">
        <f>Table1[[#This Row],[Sal-AVG]]*Table1[[#This Row],[Sal-AVG]]</f>
        <v>272448036</v>
      </c>
    </row>
    <row r="50" spans="1:11" x14ac:dyDescent="0.25">
      <c r="A50" s="11" t="s">
        <v>208</v>
      </c>
      <c r="B50" t="s">
        <v>209</v>
      </c>
      <c r="C50">
        <v>55</v>
      </c>
      <c r="D50" t="s">
        <v>17</v>
      </c>
      <c r="E50" t="s">
        <v>210</v>
      </c>
      <c r="F50" t="s">
        <v>211</v>
      </c>
      <c r="G50" t="s">
        <v>20</v>
      </c>
      <c r="H50" s="2">
        <v>23852</v>
      </c>
      <c r="I50" s="1">
        <v>43007</v>
      </c>
      <c r="J50" s="2">
        <f>Table1[[#This Row],[Emp_salary]]-$V$5</f>
        <v>23852</v>
      </c>
      <c r="K50">
        <f>Table1[[#This Row],[Sal-AVG]]*Table1[[#This Row],[Sal-AVG]]</f>
        <v>568917904</v>
      </c>
    </row>
    <row r="51" spans="1:11" x14ac:dyDescent="0.25">
      <c r="A51" s="11" t="s">
        <v>212</v>
      </c>
      <c r="B51" t="s">
        <v>213</v>
      </c>
      <c r="C51">
        <v>28</v>
      </c>
      <c r="D51" t="s">
        <v>17</v>
      </c>
      <c r="E51" t="s">
        <v>214</v>
      </c>
      <c r="F51" t="s">
        <v>215</v>
      </c>
      <c r="G51" t="s">
        <v>14</v>
      </c>
      <c r="H51" s="2">
        <v>27013</v>
      </c>
      <c r="I51" s="1">
        <v>42538</v>
      </c>
      <c r="J51" s="2">
        <f>Table1[[#This Row],[Emp_salary]]-$V$5</f>
        <v>27013</v>
      </c>
      <c r="K51">
        <f>Table1[[#This Row],[Sal-AVG]]*Table1[[#This Row],[Sal-AVG]]</f>
        <v>729702169</v>
      </c>
    </row>
    <row r="52" spans="1:11" x14ac:dyDescent="0.25">
      <c r="A52" s="11" t="s">
        <v>216</v>
      </c>
      <c r="B52" t="s">
        <v>217</v>
      </c>
      <c r="C52">
        <v>29</v>
      </c>
      <c r="D52" t="s">
        <v>17</v>
      </c>
      <c r="E52" t="s">
        <v>218</v>
      </c>
      <c r="F52" t="s">
        <v>219</v>
      </c>
      <c r="G52" t="s">
        <v>51</v>
      </c>
      <c r="H52" s="2">
        <v>16725</v>
      </c>
      <c r="I52" s="1">
        <v>42013</v>
      </c>
      <c r="J52" s="2">
        <f>Table1[[#This Row],[Emp_salary]]-$V$5</f>
        <v>16725</v>
      </c>
      <c r="K52">
        <f>Table1[[#This Row],[Sal-AVG]]*Table1[[#This Row],[Sal-AVG]]</f>
        <v>279725625</v>
      </c>
    </row>
    <row r="53" spans="1:11" x14ac:dyDescent="0.25">
      <c r="A53" s="11" t="s">
        <v>220</v>
      </c>
      <c r="B53" t="s">
        <v>221</v>
      </c>
      <c r="C53">
        <v>58</v>
      </c>
      <c r="D53" t="s">
        <v>11</v>
      </c>
      <c r="E53" t="s">
        <v>222</v>
      </c>
      <c r="F53" t="s">
        <v>223</v>
      </c>
      <c r="G53" t="s">
        <v>51</v>
      </c>
      <c r="H53" s="2">
        <v>21664</v>
      </c>
      <c r="I53" s="1">
        <v>43918</v>
      </c>
      <c r="J53" s="2">
        <f>Table1[[#This Row],[Emp_salary]]-$V$5</f>
        <v>21664</v>
      </c>
      <c r="K53">
        <f>Table1[[#This Row],[Sal-AVG]]*Table1[[#This Row],[Sal-AVG]]</f>
        <v>469328896</v>
      </c>
    </row>
    <row r="54" spans="1:11" x14ac:dyDescent="0.25">
      <c r="A54" s="11" t="s">
        <v>224</v>
      </c>
      <c r="B54" t="s">
        <v>225</v>
      </c>
      <c r="C54">
        <v>47</v>
      </c>
      <c r="D54" t="s">
        <v>11</v>
      </c>
      <c r="E54" t="s">
        <v>226</v>
      </c>
      <c r="F54" t="s">
        <v>227</v>
      </c>
      <c r="G54" t="s">
        <v>20</v>
      </c>
      <c r="H54" s="2">
        <v>24504</v>
      </c>
      <c r="I54" s="1">
        <v>42806</v>
      </c>
      <c r="J54" s="2">
        <f>Table1[[#This Row],[Emp_salary]]-$V$5</f>
        <v>24504</v>
      </c>
      <c r="K54">
        <f>Table1[[#This Row],[Sal-AVG]]*Table1[[#This Row],[Sal-AVG]]</f>
        <v>600446016</v>
      </c>
    </row>
    <row r="55" spans="1:11" x14ac:dyDescent="0.25">
      <c r="A55" s="11" t="s">
        <v>228</v>
      </c>
      <c r="B55" t="s">
        <v>229</v>
      </c>
      <c r="C55">
        <v>34</v>
      </c>
      <c r="D55" t="s">
        <v>11</v>
      </c>
      <c r="E55" t="s">
        <v>230</v>
      </c>
      <c r="F55" t="s">
        <v>231</v>
      </c>
      <c r="G55" t="s">
        <v>46</v>
      </c>
      <c r="H55" s="2">
        <v>29699</v>
      </c>
      <c r="I55" s="1">
        <v>44032</v>
      </c>
      <c r="J55" s="2">
        <f>Table1[[#This Row],[Emp_salary]]-$V$5</f>
        <v>29699</v>
      </c>
      <c r="K55">
        <f>Table1[[#This Row],[Sal-AVG]]*Table1[[#This Row],[Sal-AVG]]</f>
        <v>882030601</v>
      </c>
    </row>
    <row r="56" spans="1:11" x14ac:dyDescent="0.25">
      <c r="A56" s="11" t="s">
        <v>232</v>
      </c>
      <c r="B56" t="s">
        <v>233</v>
      </c>
      <c r="C56">
        <v>26</v>
      </c>
      <c r="D56" t="s">
        <v>11</v>
      </c>
      <c r="E56" t="s">
        <v>234</v>
      </c>
      <c r="F56" t="s">
        <v>235</v>
      </c>
      <c r="G56" t="s">
        <v>51</v>
      </c>
      <c r="H56" s="2">
        <v>24045</v>
      </c>
      <c r="I56" s="1">
        <v>45140</v>
      </c>
      <c r="J56" s="2">
        <f>Table1[[#This Row],[Emp_salary]]-$V$5</f>
        <v>24045</v>
      </c>
      <c r="K56">
        <f>Table1[[#This Row],[Sal-AVG]]*Table1[[#This Row],[Sal-AVG]]</f>
        <v>578162025</v>
      </c>
    </row>
    <row r="57" spans="1:11" x14ac:dyDescent="0.25">
      <c r="A57" s="11" t="s">
        <v>236</v>
      </c>
      <c r="B57" t="s">
        <v>237</v>
      </c>
      <c r="C57">
        <v>45</v>
      </c>
      <c r="D57" t="s">
        <v>17</v>
      </c>
      <c r="E57" t="s">
        <v>238</v>
      </c>
      <c r="F57" t="s">
        <v>239</v>
      </c>
      <c r="G57" t="s">
        <v>29</v>
      </c>
      <c r="H57" s="2">
        <v>20645</v>
      </c>
      <c r="I57" s="1">
        <v>42686</v>
      </c>
      <c r="J57" s="2">
        <f>Table1[[#This Row],[Emp_salary]]-$V$5</f>
        <v>20645</v>
      </c>
      <c r="K57">
        <f>Table1[[#This Row],[Sal-AVG]]*Table1[[#This Row],[Sal-AVG]]</f>
        <v>426216025</v>
      </c>
    </row>
    <row r="58" spans="1:11" x14ac:dyDescent="0.25">
      <c r="A58" s="11" t="s">
        <v>240</v>
      </c>
      <c r="B58" t="s">
        <v>241</v>
      </c>
      <c r="C58">
        <v>53</v>
      </c>
      <c r="D58" t="s">
        <v>17</v>
      </c>
      <c r="E58" t="s">
        <v>242</v>
      </c>
      <c r="F58" t="s">
        <v>243</v>
      </c>
      <c r="G58" t="s">
        <v>51</v>
      </c>
      <c r="H58" s="2">
        <v>10506</v>
      </c>
      <c r="I58" s="1">
        <v>44091</v>
      </c>
      <c r="J58" s="2">
        <f>Table1[[#This Row],[Emp_salary]]-$V$5</f>
        <v>10506</v>
      </c>
      <c r="K58">
        <f>Table1[[#This Row],[Sal-AVG]]*Table1[[#This Row],[Sal-AVG]]</f>
        <v>110376036</v>
      </c>
    </row>
    <row r="59" spans="1:11" x14ac:dyDescent="0.25">
      <c r="A59" s="11" t="s">
        <v>244</v>
      </c>
      <c r="B59" t="s">
        <v>245</v>
      </c>
      <c r="C59">
        <v>56</v>
      </c>
      <c r="D59" t="s">
        <v>11</v>
      </c>
      <c r="E59" t="s">
        <v>246</v>
      </c>
      <c r="F59" t="s">
        <v>247</v>
      </c>
      <c r="G59" t="s">
        <v>51</v>
      </c>
      <c r="H59" s="2">
        <v>22599</v>
      </c>
      <c r="I59" s="1">
        <v>43163</v>
      </c>
      <c r="J59" s="2">
        <f>Table1[[#This Row],[Emp_salary]]-$V$5</f>
        <v>22599</v>
      </c>
      <c r="K59">
        <f>Table1[[#This Row],[Sal-AVG]]*Table1[[#This Row],[Sal-AVG]]</f>
        <v>510714801</v>
      </c>
    </row>
    <row r="60" spans="1:11" x14ac:dyDescent="0.25">
      <c r="A60" s="11" t="s">
        <v>248</v>
      </c>
      <c r="B60" t="s">
        <v>249</v>
      </c>
      <c r="C60">
        <v>31</v>
      </c>
      <c r="D60" t="s">
        <v>11</v>
      </c>
      <c r="E60" t="s">
        <v>250</v>
      </c>
      <c r="F60" t="s">
        <v>251</v>
      </c>
      <c r="G60" t="s">
        <v>51</v>
      </c>
      <c r="H60" s="2">
        <v>31789</v>
      </c>
      <c r="I60" s="1">
        <v>42074</v>
      </c>
      <c r="J60" s="2">
        <f>Table1[[#This Row],[Emp_salary]]-$V$5</f>
        <v>31789</v>
      </c>
      <c r="K60">
        <f>Table1[[#This Row],[Sal-AVG]]*Table1[[#This Row],[Sal-AVG]]</f>
        <v>1010540521</v>
      </c>
    </row>
    <row r="61" spans="1:11" x14ac:dyDescent="0.25">
      <c r="A61" s="11" t="s">
        <v>252</v>
      </c>
      <c r="B61" t="s">
        <v>253</v>
      </c>
      <c r="C61">
        <v>33</v>
      </c>
      <c r="D61" t="s">
        <v>17</v>
      </c>
      <c r="E61" t="s">
        <v>254</v>
      </c>
      <c r="F61" t="s">
        <v>255</v>
      </c>
      <c r="G61" t="s">
        <v>46</v>
      </c>
      <c r="H61" s="2">
        <v>32292</v>
      </c>
      <c r="I61" s="1">
        <v>43816</v>
      </c>
      <c r="J61" s="2">
        <f>Table1[[#This Row],[Emp_salary]]-$V$5</f>
        <v>32292</v>
      </c>
      <c r="K61">
        <f>Table1[[#This Row],[Sal-AVG]]*Table1[[#This Row],[Sal-AVG]]</f>
        <v>1042773264</v>
      </c>
    </row>
    <row r="62" spans="1:11" x14ac:dyDescent="0.25">
      <c r="A62" s="11" t="s">
        <v>256</v>
      </c>
      <c r="B62" t="s">
        <v>257</v>
      </c>
      <c r="C62">
        <v>31</v>
      </c>
      <c r="D62" t="s">
        <v>11</v>
      </c>
      <c r="E62" t="s">
        <v>258</v>
      </c>
      <c r="F62" t="s">
        <v>259</v>
      </c>
      <c r="G62" t="s">
        <v>51</v>
      </c>
      <c r="H62" s="2">
        <v>17422</v>
      </c>
      <c r="I62" s="1">
        <v>44013</v>
      </c>
      <c r="J62" s="2">
        <f>Table1[[#This Row],[Emp_salary]]-$V$5</f>
        <v>17422</v>
      </c>
      <c r="K62">
        <f>Table1[[#This Row],[Sal-AVG]]*Table1[[#This Row],[Sal-AVG]]</f>
        <v>303526084</v>
      </c>
    </row>
    <row r="63" spans="1:11" x14ac:dyDescent="0.25">
      <c r="A63" s="11" t="s">
        <v>260</v>
      </c>
      <c r="B63" t="s">
        <v>261</v>
      </c>
      <c r="C63">
        <v>42</v>
      </c>
      <c r="D63" t="s">
        <v>11</v>
      </c>
      <c r="E63" t="s">
        <v>262</v>
      </c>
      <c r="F63" t="s">
        <v>263</v>
      </c>
      <c r="G63" t="s">
        <v>29</v>
      </c>
      <c r="H63" s="2">
        <v>28339</v>
      </c>
      <c r="I63" s="1">
        <v>44848</v>
      </c>
      <c r="J63" s="2">
        <f>Table1[[#This Row],[Emp_salary]]-$V$5</f>
        <v>28339</v>
      </c>
      <c r="K63">
        <f>Table1[[#This Row],[Sal-AVG]]*Table1[[#This Row],[Sal-AVG]]</f>
        <v>803098921</v>
      </c>
    </row>
    <row r="64" spans="1:11" x14ac:dyDescent="0.25">
      <c r="A64" s="11" t="s">
        <v>264</v>
      </c>
      <c r="B64" t="s">
        <v>265</v>
      </c>
      <c r="C64">
        <v>47</v>
      </c>
      <c r="D64" t="s">
        <v>17</v>
      </c>
      <c r="E64" t="s">
        <v>266</v>
      </c>
      <c r="F64" t="s">
        <v>267</v>
      </c>
      <c r="G64" t="s">
        <v>46</v>
      </c>
      <c r="H64" s="2">
        <v>18433</v>
      </c>
      <c r="I64" s="1">
        <v>45464</v>
      </c>
      <c r="J64" s="2">
        <f>Table1[[#This Row],[Emp_salary]]-$V$5</f>
        <v>18433</v>
      </c>
      <c r="K64">
        <f>Table1[[#This Row],[Sal-AVG]]*Table1[[#This Row],[Sal-AVG]]</f>
        <v>339775489</v>
      </c>
    </row>
    <row r="65" spans="1:11" x14ac:dyDescent="0.25">
      <c r="A65" s="11" t="s">
        <v>268</v>
      </c>
      <c r="B65" t="s">
        <v>269</v>
      </c>
      <c r="C65">
        <v>47</v>
      </c>
      <c r="D65" t="s">
        <v>17</v>
      </c>
      <c r="E65" t="s">
        <v>270</v>
      </c>
      <c r="F65" t="s">
        <v>271</v>
      </c>
      <c r="G65" t="s">
        <v>20</v>
      </c>
      <c r="H65" s="2">
        <v>28127</v>
      </c>
      <c r="I65" s="1">
        <v>45177</v>
      </c>
      <c r="J65" s="2">
        <f>Table1[[#This Row],[Emp_salary]]-$V$5</f>
        <v>28127</v>
      </c>
      <c r="K65">
        <f>Table1[[#This Row],[Sal-AVG]]*Table1[[#This Row],[Sal-AVG]]</f>
        <v>791128129</v>
      </c>
    </row>
    <row r="66" spans="1:11" x14ac:dyDescent="0.25">
      <c r="A66" s="11" t="s">
        <v>272</v>
      </c>
      <c r="B66" t="s">
        <v>273</v>
      </c>
      <c r="C66">
        <v>30</v>
      </c>
      <c r="D66" t="s">
        <v>11</v>
      </c>
      <c r="E66" t="s">
        <v>274</v>
      </c>
      <c r="F66" t="s">
        <v>275</v>
      </c>
      <c r="G66" t="s">
        <v>14</v>
      </c>
      <c r="H66" s="2">
        <v>13211</v>
      </c>
      <c r="I66" s="1">
        <v>43028</v>
      </c>
      <c r="J66" s="2">
        <f>Table1[[#This Row],[Emp_salary]]-$V$5</f>
        <v>13211</v>
      </c>
      <c r="K66">
        <f>Table1[[#This Row],[Sal-AVG]]*Table1[[#This Row],[Sal-AVG]]</f>
        <v>174530521</v>
      </c>
    </row>
    <row r="67" spans="1:11" x14ac:dyDescent="0.25">
      <c r="A67" s="11" t="s">
        <v>276</v>
      </c>
      <c r="B67" t="s">
        <v>277</v>
      </c>
      <c r="C67">
        <v>39</v>
      </c>
      <c r="D67" t="s">
        <v>17</v>
      </c>
      <c r="E67" t="s">
        <v>278</v>
      </c>
      <c r="F67" t="s">
        <v>279</v>
      </c>
      <c r="G67" t="s">
        <v>46</v>
      </c>
      <c r="H67" s="2">
        <v>9588</v>
      </c>
      <c r="I67" s="1">
        <v>42162</v>
      </c>
      <c r="J67" s="2">
        <f>Table1[[#This Row],[Emp_salary]]-$V$5</f>
        <v>9588</v>
      </c>
      <c r="K67">
        <f>Table1[[#This Row],[Sal-AVG]]*Table1[[#This Row],[Sal-AVG]]</f>
        <v>91929744</v>
      </c>
    </row>
    <row r="68" spans="1:11" x14ac:dyDescent="0.25">
      <c r="A68" s="11" t="s">
        <v>280</v>
      </c>
      <c r="B68" t="s">
        <v>281</v>
      </c>
      <c r="C68">
        <v>42</v>
      </c>
      <c r="D68" t="s">
        <v>11</v>
      </c>
      <c r="E68" t="s">
        <v>282</v>
      </c>
      <c r="F68" t="s">
        <v>283</v>
      </c>
      <c r="G68" t="s">
        <v>14</v>
      </c>
      <c r="H68" s="2">
        <v>15547</v>
      </c>
      <c r="I68" s="1">
        <v>43530</v>
      </c>
      <c r="J68" s="2">
        <f>Table1[[#This Row],[Emp_salary]]-$V$5</f>
        <v>15547</v>
      </c>
      <c r="K68">
        <f>Table1[[#This Row],[Sal-AVG]]*Table1[[#This Row],[Sal-AVG]]</f>
        <v>241709209</v>
      </c>
    </row>
    <row r="69" spans="1:11" x14ac:dyDescent="0.25">
      <c r="A69" s="11" t="s">
        <v>284</v>
      </c>
      <c r="B69" t="s">
        <v>285</v>
      </c>
      <c r="C69">
        <v>58</v>
      </c>
      <c r="D69" t="s">
        <v>11</v>
      </c>
      <c r="E69" t="s">
        <v>286</v>
      </c>
      <c r="F69" t="s">
        <v>287</v>
      </c>
      <c r="G69" t="s">
        <v>29</v>
      </c>
      <c r="H69" s="2">
        <v>10538</v>
      </c>
      <c r="I69" s="1">
        <v>42001</v>
      </c>
      <c r="J69" s="2">
        <f>Table1[[#This Row],[Emp_salary]]-$V$5</f>
        <v>10538</v>
      </c>
      <c r="K69">
        <f>Table1[[#This Row],[Sal-AVG]]*Table1[[#This Row],[Sal-AVG]]</f>
        <v>111049444</v>
      </c>
    </row>
    <row r="70" spans="1:11" x14ac:dyDescent="0.25">
      <c r="A70" s="11" t="s">
        <v>288</v>
      </c>
      <c r="B70" t="s">
        <v>149</v>
      </c>
      <c r="C70">
        <v>33</v>
      </c>
      <c r="D70" t="s">
        <v>11</v>
      </c>
      <c r="E70" t="s">
        <v>289</v>
      </c>
      <c r="F70" t="s">
        <v>290</v>
      </c>
      <c r="G70" t="s">
        <v>46</v>
      </c>
      <c r="H70" s="2">
        <v>9610</v>
      </c>
      <c r="I70" s="1">
        <v>42262</v>
      </c>
      <c r="J70" s="2">
        <f>Table1[[#This Row],[Emp_salary]]-$V$5</f>
        <v>9610</v>
      </c>
      <c r="K70">
        <f>Table1[[#This Row],[Sal-AVG]]*Table1[[#This Row],[Sal-AVG]]</f>
        <v>92352100</v>
      </c>
    </row>
    <row r="71" spans="1:11" x14ac:dyDescent="0.25">
      <c r="A71" s="11" t="s">
        <v>291</v>
      </c>
      <c r="B71" t="s">
        <v>292</v>
      </c>
      <c r="C71">
        <v>58</v>
      </c>
      <c r="D71" t="s">
        <v>17</v>
      </c>
      <c r="E71" t="s">
        <v>293</v>
      </c>
      <c r="F71" t="s">
        <v>294</v>
      </c>
      <c r="G71" t="s">
        <v>29</v>
      </c>
      <c r="H71" s="2">
        <v>18319</v>
      </c>
      <c r="I71" s="1">
        <v>45191</v>
      </c>
      <c r="J71" s="2">
        <f>Table1[[#This Row],[Emp_salary]]-$V$5</f>
        <v>18319</v>
      </c>
      <c r="K71">
        <f>Table1[[#This Row],[Sal-AVG]]*Table1[[#This Row],[Sal-AVG]]</f>
        <v>335585761</v>
      </c>
    </row>
    <row r="72" spans="1:11" x14ac:dyDescent="0.25">
      <c r="A72" s="11" t="s">
        <v>295</v>
      </c>
      <c r="B72" t="s">
        <v>296</v>
      </c>
      <c r="C72">
        <v>46</v>
      </c>
      <c r="D72" t="s">
        <v>17</v>
      </c>
      <c r="E72" t="s">
        <v>297</v>
      </c>
      <c r="F72" t="s">
        <v>298</v>
      </c>
      <c r="G72" t="s">
        <v>14</v>
      </c>
      <c r="H72" s="2">
        <v>16484</v>
      </c>
      <c r="I72" s="1">
        <v>43328</v>
      </c>
      <c r="J72" s="2">
        <f>Table1[[#This Row],[Emp_salary]]-$V$5</f>
        <v>16484</v>
      </c>
      <c r="K72">
        <f>Table1[[#This Row],[Sal-AVG]]*Table1[[#This Row],[Sal-AVG]]</f>
        <v>271722256</v>
      </c>
    </row>
    <row r="73" spans="1:11" x14ac:dyDescent="0.25">
      <c r="A73" s="11" t="s">
        <v>299</v>
      </c>
      <c r="B73" t="s">
        <v>300</v>
      </c>
      <c r="C73">
        <v>32</v>
      </c>
      <c r="D73" t="s">
        <v>11</v>
      </c>
      <c r="E73" t="s">
        <v>301</v>
      </c>
      <c r="F73" t="s">
        <v>302</v>
      </c>
      <c r="G73" t="s">
        <v>51</v>
      </c>
      <c r="H73" s="2">
        <v>16742</v>
      </c>
      <c r="I73" s="1">
        <v>45370</v>
      </c>
      <c r="J73" s="2">
        <f>Table1[[#This Row],[Emp_salary]]-$V$5</f>
        <v>16742</v>
      </c>
      <c r="K73">
        <f>Table1[[#This Row],[Sal-AVG]]*Table1[[#This Row],[Sal-AVG]]</f>
        <v>280294564</v>
      </c>
    </row>
    <row r="74" spans="1:11" x14ac:dyDescent="0.25">
      <c r="A74" s="11" t="s">
        <v>303</v>
      </c>
      <c r="B74" t="s">
        <v>304</v>
      </c>
      <c r="C74">
        <v>35</v>
      </c>
      <c r="D74" t="s">
        <v>17</v>
      </c>
      <c r="E74" t="s">
        <v>305</v>
      </c>
      <c r="F74" t="s">
        <v>306</v>
      </c>
      <c r="G74" t="s">
        <v>51</v>
      </c>
      <c r="H74" s="2">
        <v>14406</v>
      </c>
      <c r="I74" s="1">
        <v>42486</v>
      </c>
      <c r="J74" s="2">
        <f>Table1[[#This Row],[Emp_salary]]-$V$5</f>
        <v>14406</v>
      </c>
      <c r="K74">
        <f>Table1[[#This Row],[Sal-AVG]]*Table1[[#This Row],[Sal-AVG]]</f>
        <v>207532836</v>
      </c>
    </row>
    <row r="75" spans="1:11" x14ac:dyDescent="0.25">
      <c r="A75" s="11" t="s">
        <v>307</v>
      </c>
      <c r="B75" t="s">
        <v>308</v>
      </c>
      <c r="C75">
        <v>43</v>
      </c>
      <c r="D75" t="s">
        <v>11</v>
      </c>
      <c r="E75" t="s">
        <v>309</v>
      </c>
      <c r="F75" t="s">
        <v>310</v>
      </c>
      <c r="G75" t="s">
        <v>14</v>
      </c>
      <c r="H75" s="2">
        <v>30915</v>
      </c>
      <c r="I75" s="1">
        <v>44824</v>
      </c>
      <c r="J75" s="2">
        <f>Table1[[#This Row],[Emp_salary]]-$V$5</f>
        <v>30915</v>
      </c>
      <c r="K75">
        <f>Table1[[#This Row],[Sal-AVG]]*Table1[[#This Row],[Sal-AVG]]</f>
        <v>955737225</v>
      </c>
    </row>
    <row r="76" spans="1:11" x14ac:dyDescent="0.25">
      <c r="A76" s="11" t="s">
        <v>311</v>
      </c>
      <c r="B76" t="s">
        <v>312</v>
      </c>
      <c r="C76">
        <v>35</v>
      </c>
      <c r="D76" t="s">
        <v>11</v>
      </c>
      <c r="E76" t="s">
        <v>313</v>
      </c>
      <c r="F76" t="s">
        <v>314</v>
      </c>
      <c r="G76" t="s">
        <v>14</v>
      </c>
      <c r="H76" s="2">
        <v>31132</v>
      </c>
      <c r="I76" s="1">
        <v>44735</v>
      </c>
      <c r="J76" s="2">
        <f>Table1[[#This Row],[Emp_salary]]-$V$5</f>
        <v>31132</v>
      </c>
      <c r="K76">
        <f>Table1[[#This Row],[Sal-AVG]]*Table1[[#This Row],[Sal-AVG]]</f>
        <v>969201424</v>
      </c>
    </row>
    <row r="77" spans="1:11" x14ac:dyDescent="0.25">
      <c r="A77" s="11" t="s">
        <v>315</v>
      </c>
      <c r="B77" t="s">
        <v>316</v>
      </c>
      <c r="C77">
        <v>56</v>
      </c>
      <c r="D77" t="s">
        <v>17</v>
      </c>
      <c r="E77" t="s">
        <v>317</v>
      </c>
      <c r="F77" t="s">
        <v>318</v>
      </c>
      <c r="G77" t="s">
        <v>20</v>
      </c>
      <c r="H77" s="2">
        <v>10984</v>
      </c>
      <c r="I77" s="1">
        <v>43449</v>
      </c>
      <c r="J77" s="2">
        <f>Table1[[#This Row],[Emp_salary]]-$V$5</f>
        <v>10984</v>
      </c>
      <c r="K77">
        <f>Table1[[#This Row],[Sal-AVG]]*Table1[[#This Row],[Sal-AVG]]</f>
        <v>120648256</v>
      </c>
    </row>
    <row r="78" spans="1:11" x14ac:dyDescent="0.25">
      <c r="A78" s="11" t="s">
        <v>319</v>
      </c>
      <c r="B78" t="s">
        <v>320</v>
      </c>
      <c r="C78">
        <v>32</v>
      </c>
      <c r="D78" t="s">
        <v>17</v>
      </c>
      <c r="E78" t="s">
        <v>321</v>
      </c>
      <c r="F78" t="s">
        <v>322</v>
      </c>
      <c r="G78" t="s">
        <v>51</v>
      </c>
      <c r="H78" s="2">
        <v>33621</v>
      </c>
      <c r="I78" s="1">
        <v>43995</v>
      </c>
      <c r="J78" s="2">
        <f>Table1[[#This Row],[Emp_salary]]-$V$5</f>
        <v>33621</v>
      </c>
      <c r="K78">
        <f>Table1[[#This Row],[Sal-AVG]]*Table1[[#This Row],[Sal-AVG]]</f>
        <v>1130371641</v>
      </c>
    </row>
    <row r="79" spans="1:11" x14ac:dyDescent="0.25">
      <c r="A79" s="11" t="s">
        <v>323</v>
      </c>
      <c r="B79" t="s">
        <v>324</v>
      </c>
      <c r="C79">
        <v>51</v>
      </c>
      <c r="D79" t="s">
        <v>17</v>
      </c>
      <c r="E79" t="s">
        <v>325</v>
      </c>
      <c r="F79" t="s">
        <v>326</v>
      </c>
      <c r="G79" t="s">
        <v>46</v>
      </c>
      <c r="H79" s="2">
        <v>29425</v>
      </c>
      <c r="I79" s="1">
        <v>42519</v>
      </c>
      <c r="J79" s="2">
        <f>Table1[[#This Row],[Emp_salary]]-$V$5</f>
        <v>29425</v>
      </c>
      <c r="K79">
        <f>Table1[[#This Row],[Sal-AVG]]*Table1[[#This Row],[Sal-AVG]]</f>
        <v>865830625</v>
      </c>
    </row>
    <row r="80" spans="1:11" x14ac:dyDescent="0.25">
      <c r="A80" s="11" t="s">
        <v>327</v>
      </c>
      <c r="B80" t="s">
        <v>328</v>
      </c>
      <c r="C80">
        <v>52</v>
      </c>
      <c r="D80" t="s">
        <v>17</v>
      </c>
      <c r="E80" t="s">
        <v>329</v>
      </c>
      <c r="F80" t="s">
        <v>330</v>
      </c>
      <c r="G80" t="s">
        <v>20</v>
      </c>
      <c r="H80" s="2">
        <v>13527</v>
      </c>
      <c r="I80" s="1">
        <v>42835</v>
      </c>
      <c r="J80" s="2">
        <f>Table1[[#This Row],[Emp_salary]]-$V$5</f>
        <v>13527</v>
      </c>
      <c r="K80">
        <f>Table1[[#This Row],[Sal-AVG]]*Table1[[#This Row],[Sal-AVG]]</f>
        <v>182979729</v>
      </c>
    </row>
    <row r="81" spans="1:11" x14ac:dyDescent="0.25">
      <c r="A81" s="11" t="s">
        <v>331</v>
      </c>
      <c r="B81" t="s">
        <v>332</v>
      </c>
      <c r="C81">
        <v>36</v>
      </c>
      <c r="D81" t="s">
        <v>11</v>
      </c>
      <c r="E81" t="s">
        <v>333</v>
      </c>
      <c r="F81" t="s">
        <v>334</v>
      </c>
      <c r="G81" t="s">
        <v>20</v>
      </c>
      <c r="H81" s="2">
        <v>23975</v>
      </c>
      <c r="I81" s="1">
        <v>42541</v>
      </c>
      <c r="J81" s="2">
        <f>Table1[[#This Row],[Emp_salary]]-$V$5</f>
        <v>23975</v>
      </c>
      <c r="K81">
        <f>Table1[[#This Row],[Sal-AVG]]*Table1[[#This Row],[Sal-AVG]]</f>
        <v>574800625</v>
      </c>
    </row>
    <row r="82" spans="1:11" x14ac:dyDescent="0.25">
      <c r="A82" s="11" t="s">
        <v>335</v>
      </c>
      <c r="B82" t="s">
        <v>336</v>
      </c>
      <c r="C82">
        <v>29</v>
      </c>
      <c r="D82" t="s">
        <v>11</v>
      </c>
      <c r="E82" t="s">
        <v>337</v>
      </c>
      <c r="F82" t="s">
        <v>338</v>
      </c>
      <c r="G82" t="s">
        <v>20</v>
      </c>
      <c r="H82" s="2">
        <v>33462</v>
      </c>
      <c r="I82" s="1">
        <v>44703</v>
      </c>
      <c r="J82" s="2">
        <f>Table1[[#This Row],[Emp_salary]]-$V$5</f>
        <v>33462</v>
      </c>
      <c r="K82">
        <f>Table1[[#This Row],[Sal-AVG]]*Table1[[#This Row],[Sal-AVG]]</f>
        <v>1119705444</v>
      </c>
    </row>
    <row r="83" spans="1:11" x14ac:dyDescent="0.25">
      <c r="A83" s="11" t="s">
        <v>339</v>
      </c>
      <c r="B83" t="s">
        <v>340</v>
      </c>
      <c r="C83">
        <v>44</v>
      </c>
      <c r="D83" t="s">
        <v>17</v>
      </c>
      <c r="E83" t="s">
        <v>341</v>
      </c>
      <c r="F83" t="s">
        <v>342</v>
      </c>
      <c r="G83" t="s">
        <v>20</v>
      </c>
      <c r="H83" s="2">
        <v>27973</v>
      </c>
      <c r="I83" s="1">
        <v>43777</v>
      </c>
      <c r="J83" s="2">
        <f>Table1[[#This Row],[Emp_salary]]-$V$5</f>
        <v>27973</v>
      </c>
      <c r="K83">
        <f>Table1[[#This Row],[Sal-AVG]]*Table1[[#This Row],[Sal-AVG]]</f>
        <v>782488729</v>
      </c>
    </row>
    <row r="84" spans="1:11" x14ac:dyDescent="0.25">
      <c r="A84" s="11" t="s">
        <v>343</v>
      </c>
      <c r="B84" t="s">
        <v>344</v>
      </c>
      <c r="C84">
        <v>54</v>
      </c>
      <c r="D84" t="s">
        <v>11</v>
      </c>
      <c r="E84" t="s">
        <v>345</v>
      </c>
      <c r="F84" t="s">
        <v>346</v>
      </c>
      <c r="G84" t="s">
        <v>29</v>
      </c>
      <c r="H84" s="2">
        <v>12623</v>
      </c>
      <c r="I84" s="1">
        <v>44919</v>
      </c>
      <c r="J84" s="2">
        <f>Table1[[#This Row],[Emp_salary]]-$V$5</f>
        <v>12623</v>
      </c>
      <c r="K84">
        <f>Table1[[#This Row],[Sal-AVG]]*Table1[[#This Row],[Sal-AVG]]</f>
        <v>159340129</v>
      </c>
    </row>
    <row r="85" spans="1:11" x14ac:dyDescent="0.25">
      <c r="A85" s="11" t="s">
        <v>347</v>
      </c>
      <c r="B85" t="s">
        <v>348</v>
      </c>
      <c r="C85">
        <v>25</v>
      </c>
      <c r="D85" t="s">
        <v>11</v>
      </c>
      <c r="E85" t="s">
        <v>349</v>
      </c>
      <c r="F85" t="s">
        <v>350</v>
      </c>
      <c r="G85" t="s">
        <v>20</v>
      </c>
      <c r="H85" s="2">
        <v>34432</v>
      </c>
      <c r="I85" s="1">
        <v>42199</v>
      </c>
      <c r="J85" s="2">
        <f>Table1[[#This Row],[Emp_salary]]-$V$5</f>
        <v>34432</v>
      </c>
      <c r="K85">
        <f>Table1[[#This Row],[Sal-AVG]]*Table1[[#This Row],[Sal-AVG]]</f>
        <v>1185562624</v>
      </c>
    </row>
    <row r="86" spans="1:11" x14ac:dyDescent="0.25">
      <c r="A86" s="11" t="s">
        <v>351</v>
      </c>
      <c r="B86" t="s">
        <v>352</v>
      </c>
      <c r="C86">
        <v>49</v>
      </c>
      <c r="D86" t="s">
        <v>11</v>
      </c>
      <c r="E86" t="s">
        <v>353</v>
      </c>
      <c r="F86" t="s">
        <v>354</v>
      </c>
      <c r="G86" t="s">
        <v>46</v>
      </c>
      <c r="H86" s="2">
        <v>22415</v>
      </c>
      <c r="I86" s="1">
        <v>45458</v>
      </c>
      <c r="J86" s="2">
        <f>Table1[[#This Row],[Emp_salary]]-$V$5</f>
        <v>22415</v>
      </c>
      <c r="K86">
        <f>Table1[[#This Row],[Sal-AVG]]*Table1[[#This Row],[Sal-AVG]]</f>
        <v>502432225</v>
      </c>
    </row>
    <row r="87" spans="1:11" x14ac:dyDescent="0.25">
      <c r="A87" s="11" t="s">
        <v>355</v>
      </c>
      <c r="B87" t="s">
        <v>356</v>
      </c>
      <c r="C87">
        <v>45</v>
      </c>
      <c r="D87" t="s">
        <v>11</v>
      </c>
      <c r="E87" t="s">
        <v>357</v>
      </c>
      <c r="F87" t="s">
        <v>358</v>
      </c>
      <c r="G87" t="s">
        <v>20</v>
      </c>
      <c r="H87" s="2">
        <v>18179</v>
      </c>
      <c r="I87" s="1">
        <v>42289</v>
      </c>
      <c r="J87" s="2">
        <f>Table1[[#This Row],[Emp_salary]]-$V$5</f>
        <v>18179</v>
      </c>
      <c r="K87">
        <f>Table1[[#This Row],[Sal-AVG]]*Table1[[#This Row],[Sal-AVG]]</f>
        <v>330476041</v>
      </c>
    </row>
    <row r="88" spans="1:11" x14ac:dyDescent="0.25">
      <c r="A88" s="11" t="s">
        <v>359</v>
      </c>
      <c r="B88" t="s">
        <v>360</v>
      </c>
      <c r="C88">
        <v>57</v>
      </c>
      <c r="D88" t="s">
        <v>11</v>
      </c>
      <c r="E88" t="s">
        <v>361</v>
      </c>
      <c r="F88" t="s">
        <v>362</v>
      </c>
      <c r="G88" t="s">
        <v>51</v>
      </c>
      <c r="H88" s="2">
        <v>25506</v>
      </c>
      <c r="I88" s="1">
        <v>45089</v>
      </c>
      <c r="J88" s="2">
        <f>Table1[[#This Row],[Emp_salary]]-$V$5</f>
        <v>25506</v>
      </c>
      <c r="K88">
        <f>Table1[[#This Row],[Sal-AVG]]*Table1[[#This Row],[Sal-AVG]]</f>
        <v>650556036</v>
      </c>
    </row>
    <row r="89" spans="1:11" x14ac:dyDescent="0.25">
      <c r="A89" s="11" t="s">
        <v>363</v>
      </c>
      <c r="B89" t="s">
        <v>364</v>
      </c>
      <c r="C89">
        <v>52</v>
      </c>
      <c r="D89" t="s">
        <v>17</v>
      </c>
      <c r="E89" t="s">
        <v>365</v>
      </c>
      <c r="F89" t="s">
        <v>366</v>
      </c>
      <c r="G89" t="s">
        <v>29</v>
      </c>
      <c r="H89" s="2">
        <v>13579</v>
      </c>
      <c r="I89" s="1">
        <v>44046</v>
      </c>
      <c r="J89" s="2">
        <f>Table1[[#This Row],[Emp_salary]]-$V$5</f>
        <v>13579</v>
      </c>
      <c r="K89">
        <f>Table1[[#This Row],[Sal-AVG]]*Table1[[#This Row],[Sal-AVG]]</f>
        <v>184389241</v>
      </c>
    </row>
    <row r="90" spans="1:11" x14ac:dyDescent="0.25">
      <c r="A90" s="11" t="s">
        <v>367</v>
      </c>
      <c r="B90" t="s">
        <v>368</v>
      </c>
      <c r="C90">
        <v>31</v>
      </c>
      <c r="D90" t="s">
        <v>17</v>
      </c>
      <c r="E90" t="s">
        <v>369</v>
      </c>
      <c r="F90" t="s">
        <v>370</v>
      </c>
      <c r="G90" t="s">
        <v>29</v>
      </c>
      <c r="H90" s="2">
        <v>22171</v>
      </c>
      <c r="I90" s="1">
        <v>42601</v>
      </c>
      <c r="J90" s="2">
        <f>Table1[[#This Row],[Emp_salary]]-$V$5</f>
        <v>22171</v>
      </c>
      <c r="K90">
        <f>Table1[[#This Row],[Sal-AVG]]*Table1[[#This Row],[Sal-AVG]]</f>
        <v>491553241</v>
      </c>
    </row>
    <row r="91" spans="1:11" x14ac:dyDescent="0.25">
      <c r="A91" s="11" t="s">
        <v>371</v>
      </c>
      <c r="B91" t="s">
        <v>372</v>
      </c>
      <c r="C91">
        <v>36</v>
      </c>
      <c r="D91" t="s">
        <v>17</v>
      </c>
      <c r="E91" t="s">
        <v>373</v>
      </c>
      <c r="F91" t="s">
        <v>374</v>
      </c>
      <c r="G91" t="s">
        <v>29</v>
      </c>
      <c r="H91" s="2">
        <v>18037</v>
      </c>
      <c r="I91" s="1">
        <v>43770</v>
      </c>
      <c r="J91" s="2">
        <f>Table1[[#This Row],[Emp_salary]]-$V$5</f>
        <v>18037</v>
      </c>
      <c r="K91">
        <f>Table1[[#This Row],[Sal-AVG]]*Table1[[#This Row],[Sal-AVG]]</f>
        <v>325333369</v>
      </c>
    </row>
    <row r="92" spans="1:11" x14ac:dyDescent="0.25">
      <c r="A92" s="11" t="s">
        <v>375</v>
      </c>
      <c r="B92" t="s">
        <v>376</v>
      </c>
      <c r="C92">
        <v>29</v>
      </c>
      <c r="D92" t="s">
        <v>11</v>
      </c>
      <c r="E92" t="s">
        <v>377</v>
      </c>
      <c r="F92" t="s">
        <v>378</v>
      </c>
      <c r="G92" t="s">
        <v>29</v>
      </c>
      <c r="H92" s="2">
        <v>25795</v>
      </c>
      <c r="I92" s="1">
        <v>44072</v>
      </c>
      <c r="J92" s="2">
        <f>Table1[[#This Row],[Emp_salary]]-$V$5</f>
        <v>25795</v>
      </c>
      <c r="K92">
        <f>Table1[[#This Row],[Sal-AVG]]*Table1[[#This Row],[Sal-AVG]]</f>
        <v>665382025</v>
      </c>
    </row>
    <row r="93" spans="1:11" x14ac:dyDescent="0.25">
      <c r="A93" s="11" t="s">
        <v>379</v>
      </c>
      <c r="B93" t="s">
        <v>380</v>
      </c>
      <c r="C93">
        <v>57</v>
      </c>
      <c r="D93" t="s">
        <v>17</v>
      </c>
      <c r="E93" t="s">
        <v>381</v>
      </c>
      <c r="F93" t="s">
        <v>382</v>
      </c>
      <c r="G93" t="s">
        <v>51</v>
      </c>
      <c r="H93" s="2">
        <v>15132</v>
      </c>
      <c r="I93" s="1">
        <v>44227</v>
      </c>
      <c r="J93" s="2">
        <f>Table1[[#This Row],[Emp_salary]]-$V$5</f>
        <v>15132</v>
      </c>
      <c r="K93">
        <f>Table1[[#This Row],[Sal-AVG]]*Table1[[#This Row],[Sal-AVG]]</f>
        <v>228977424</v>
      </c>
    </row>
    <row r="94" spans="1:11" x14ac:dyDescent="0.25">
      <c r="A94" s="11" t="s">
        <v>383</v>
      </c>
      <c r="B94" t="s">
        <v>384</v>
      </c>
      <c r="C94">
        <v>41</v>
      </c>
      <c r="D94" t="s">
        <v>11</v>
      </c>
      <c r="E94" t="s">
        <v>385</v>
      </c>
      <c r="F94" t="s">
        <v>386</v>
      </c>
      <c r="G94" t="s">
        <v>20</v>
      </c>
      <c r="H94" s="2">
        <v>18018</v>
      </c>
      <c r="I94" s="1">
        <v>42615</v>
      </c>
      <c r="J94" s="2">
        <f>Table1[[#This Row],[Emp_salary]]-$V$5</f>
        <v>18018</v>
      </c>
      <c r="K94">
        <f>Table1[[#This Row],[Sal-AVG]]*Table1[[#This Row],[Sal-AVG]]</f>
        <v>324648324</v>
      </c>
    </row>
    <row r="95" spans="1:11" x14ac:dyDescent="0.25">
      <c r="A95" s="11" t="s">
        <v>387</v>
      </c>
      <c r="B95" t="s">
        <v>388</v>
      </c>
      <c r="C95">
        <v>26</v>
      </c>
      <c r="D95" t="s">
        <v>17</v>
      </c>
      <c r="E95" t="s">
        <v>389</v>
      </c>
      <c r="F95" t="s">
        <v>390</v>
      </c>
      <c r="G95" t="s">
        <v>20</v>
      </c>
      <c r="H95" s="2">
        <v>14321</v>
      </c>
      <c r="I95" s="1">
        <v>42391</v>
      </c>
      <c r="J95" s="2">
        <f>Table1[[#This Row],[Emp_salary]]-$V$5</f>
        <v>14321</v>
      </c>
      <c r="K95">
        <f>Table1[[#This Row],[Sal-AVG]]*Table1[[#This Row],[Sal-AVG]]</f>
        <v>205091041</v>
      </c>
    </row>
    <row r="96" spans="1:11" x14ac:dyDescent="0.25">
      <c r="A96" s="11" t="s">
        <v>391</v>
      </c>
      <c r="B96" t="s">
        <v>392</v>
      </c>
      <c r="C96">
        <v>46</v>
      </c>
      <c r="D96" t="s">
        <v>17</v>
      </c>
      <c r="E96" t="s">
        <v>393</v>
      </c>
      <c r="F96" t="s">
        <v>394</v>
      </c>
      <c r="G96" t="s">
        <v>29</v>
      </c>
      <c r="H96" s="2">
        <v>10493</v>
      </c>
      <c r="I96" s="1">
        <v>42087</v>
      </c>
      <c r="J96" s="2">
        <f>Table1[[#This Row],[Emp_salary]]-$V$5</f>
        <v>10493</v>
      </c>
      <c r="K96">
        <f>Table1[[#This Row],[Sal-AVG]]*Table1[[#This Row],[Sal-AVG]]</f>
        <v>110103049</v>
      </c>
    </row>
    <row r="97" spans="1:11" x14ac:dyDescent="0.25">
      <c r="A97" s="11" t="s">
        <v>395</v>
      </c>
      <c r="B97" t="s">
        <v>396</v>
      </c>
      <c r="C97">
        <v>55</v>
      </c>
      <c r="D97" t="s">
        <v>11</v>
      </c>
      <c r="E97" t="s">
        <v>397</v>
      </c>
      <c r="F97" t="s">
        <v>398</v>
      </c>
      <c r="G97" t="s">
        <v>29</v>
      </c>
      <c r="H97" s="2">
        <v>15936</v>
      </c>
      <c r="I97" s="1">
        <v>42994</v>
      </c>
      <c r="J97" s="2">
        <f>Table1[[#This Row],[Emp_salary]]-$V$5</f>
        <v>15936</v>
      </c>
      <c r="K97">
        <f>Table1[[#This Row],[Sal-AVG]]*Table1[[#This Row],[Sal-AVG]]</f>
        <v>253956096</v>
      </c>
    </row>
    <row r="98" spans="1:11" x14ac:dyDescent="0.25">
      <c r="A98" s="11" t="s">
        <v>399</v>
      </c>
      <c r="B98" t="s">
        <v>400</v>
      </c>
      <c r="C98">
        <v>40</v>
      </c>
      <c r="D98" t="s">
        <v>11</v>
      </c>
      <c r="E98" t="s">
        <v>401</v>
      </c>
      <c r="F98" t="s">
        <v>402</v>
      </c>
      <c r="G98" t="s">
        <v>14</v>
      </c>
      <c r="H98" s="2">
        <v>18432</v>
      </c>
      <c r="I98" s="1">
        <v>45241</v>
      </c>
      <c r="J98" s="2">
        <f>Table1[[#This Row],[Emp_salary]]-$V$5</f>
        <v>18432</v>
      </c>
      <c r="K98">
        <f>Table1[[#This Row],[Sal-AVG]]*Table1[[#This Row],[Sal-AVG]]</f>
        <v>339738624</v>
      </c>
    </row>
    <row r="99" spans="1:11" x14ac:dyDescent="0.25">
      <c r="A99" s="11" t="s">
        <v>403</v>
      </c>
      <c r="B99" t="s">
        <v>404</v>
      </c>
      <c r="C99">
        <v>58</v>
      </c>
      <c r="D99" t="s">
        <v>11</v>
      </c>
      <c r="E99" t="s">
        <v>405</v>
      </c>
      <c r="F99" t="s">
        <v>406</v>
      </c>
      <c r="G99" t="s">
        <v>51</v>
      </c>
      <c r="H99" s="2">
        <v>21219</v>
      </c>
      <c r="I99" s="1">
        <v>42788</v>
      </c>
      <c r="J99" s="2">
        <f>Table1[[#This Row],[Emp_salary]]-$V$5</f>
        <v>21219</v>
      </c>
      <c r="K99">
        <f>Table1[[#This Row],[Sal-AVG]]*Table1[[#This Row],[Sal-AVG]]</f>
        <v>450245961</v>
      </c>
    </row>
    <row r="100" spans="1:11" x14ac:dyDescent="0.25">
      <c r="A100" s="11" t="s">
        <v>407</v>
      </c>
      <c r="B100" t="s">
        <v>408</v>
      </c>
      <c r="C100">
        <v>50</v>
      </c>
      <c r="D100" t="s">
        <v>17</v>
      </c>
      <c r="E100" t="s">
        <v>409</v>
      </c>
      <c r="F100" t="s">
        <v>410</v>
      </c>
      <c r="G100" t="s">
        <v>14</v>
      </c>
      <c r="H100" s="2">
        <v>20829</v>
      </c>
      <c r="I100" s="1">
        <v>41951</v>
      </c>
      <c r="J100" s="2">
        <f>Table1[[#This Row],[Emp_salary]]-$V$5</f>
        <v>20829</v>
      </c>
      <c r="K100">
        <f>Table1[[#This Row],[Sal-AVG]]*Table1[[#This Row],[Sal-AVG]]</f>
        <v>433847241</v>
      </c>
    </row>
    <row r="101" spans="1:11" x14ac:dyDescent="0.25">
      <c r="A101" s="11" t="s">
        <v>411</v>
      </c>
      <c r="B101" t="s">
        <v>412</v>
      </c>
      <c r="C101">
        <v>32</v>
      </c>
      <c r="D101" t="s">
        <v>17</v>
      </c>
      <c r="E101" t="s">
        <v>413</v>
      </c>
      <c r="F101" t="s">
        <v>414</v>
      </c>
      <c r="G101" t="s">
        <v>14</v>
      </c>
      <c r="H101" s="2">
        <v>30802</v>
      </c>
      <c r="I101" s="1">
        <v>43229</v>
      </c>
      <c r="J101" s="2">
        <f>Table1[[#This Row],[Emp_salary]]-$V$5</f>
        <v>30802</v>
      </c>
      <c r="K101">
        <f>Table1[[#This Row],[Sal-AVG]]*Table1[[#This Row],[Sal-AVG]]</f>
        <v>948763204</v>
      </c>
    </row>
    <row r="102" spans="1:11" x14ac:dyDescent="0.25">
      <c r="A102" s="11" t="s">
        <v>415</v>
      </c>
      <c r="B102" t="s">
        <v>416</v>
      </c>
      <c r="C102">
        <v>39</v>
      </c>
      <c r="D102" t="s">
        <v>11</v>
      </c>
      <c r="E102" t="s">
        <v>417</v>
      </c>
      <c r="F102" t="s">
        <v>418</v>
      </c>
      <c r="G102" t="s">
        <v>29</v>
      </c>
      <c r="H102" s="2">
        <v>30399</v>
      </c>
      <c r="I102" s="1">
        <v>42551</v>
      </c>
      <c r="J102" s="2">
        <f>Table1[[#This Row],[Emp_salary]]-$V$5</f>
        <v>30399</v>
      </c>
      <c r="K102">
        <f>Table1[[#This Row],[Sal-AVG]]*Table1[[#This Row],[Sal-AVG]]</f>
        <v>924099201</v>
      </c>
    </row>
    <row r="103" spans="1:11" x14ac:dyDescent="0.25">
      <c r="A103" s="11" t="s">
        <v>419</v>
      </c>
      <c r="B103" t="s">
        <v>420</v>
      </c>
      <c r="C103">
        <v>51</v>
      </c>
      <c r="D103" t="s">
        <v>11</v>
      </c>
      <c r="E103" t="s">
        <v>421</v>
      </c>
      <c r="F103" t="s">
        <v>422</v>
      </c>
      <c r="G103" t="s">
        <v>51</v>
      </c>
      <c r="H103" s="2">
        <v>29440</v>
      </c>
      <c r="I103" s="1">
        <v>42052</v>
      </c>
      <c r="J103" s="2">
        <f>Table1[[#This Row],[Emp_salary]]-$V$5</f>
        <v>29440</v>
      </c>
      <c r="K103">
        <f>Table1[[#This Row],[Sal-AVG]]*Table1[[#This Row],[Sal-AVG]]</f>
        <v>866713600</v>
      </c>
    </row>
    <row r="104" spans="1:11" x14ac:dyDescent="0.25">
      <c r="A104" s="11" t="s">
        <v>423</v>
      </c>
      <c r="B104" t="s">
        <v>424</v>
      </c>
      <c r="C104">
        <v>42</v>
      </c>
      <c r="D104" t="s">
        <v>17</v>
      </c>
      <c r="E104" t="s">
        <v>425</v>
      </c>
      <c r="F104" t="s">
        <v>426</v>
      </c>
      <c r="G104" t="s">
        <v>51</v>
      </c>
      <c r="H104" s="2">
        <v>32324</v>
      </c>
      <c r="I104" s="1">
        <v>45132</v>
      </c>
      <c r="J104" s="2">
        <f>Table1[[#This Row],[Emp_salary]]-$V$5</f>
        <v>32324</v>
      </c>
      <c r="K104">
        <f>Table1[[#This Row],[Sal-AVG]]*Table1[[#This Row],[Sal-AVG]]</f>
        <v>1044840976</v>
      </c>
    </row>
    <row r="105" spans="1:11" x14ac:dyDescent="0.25">
      <c r="A105" s="11" t="s">
        <v>427</v>
      </c>
      <c r="B105" t="s">
        <v>428</v>
      </c>
      <c r="C105">
        <v>53</v>
      </c>
      <c r="D105" t="s">
        <v>11</v>
      </c>
      <c r="E105" t="s">
        <v>429</v>
      </c>
      <c r="F105" t="s">
        <v>430</v>
      </c>
      <c r="G105" t="s">
        <v>14</v>
      </c>
      <c r="H105" s="2">
        <v>14204</v>
      </c>
      <c r="I105" s="1">
        <v>42732</v>
      </c>
      <c r="J105" s="2">
        <f>Table1[[#This Row],[Emp_salary]]-$V$5</f>
        <v>14204</v>
      </c>
      <c r="K105">
        <f>Table1[[#This Row],[Sal-AVG]]*Table1[[#This Row],[Sal-AVG]]</f>
        <v>201753616</v>
      </c>
    </row>
    <row r="106" spans="1:11" x14ac:dyDescent="0.25">
      <c r="A106" s="11" t="s">
        <v>431</v>
      </c>
      <c r="B106" t="s">
        <v>432</v>
      </c>
      <c r="C106">
        <v>27</v>
      </c>
      <c r="D106" t="s">
        <v>11</v>
      </c>
      <c r="E106" t="s">
        <v>433</v>
      </c>
      <c r="F106" t="s">
        <v>434</v>
      </c>
      <c r="G106" t="s">
        <v>29</v>
      </c>
      <c r="H106" s="2">
        <v>28194</v>
      </c>
      <c r="I106" s="1">
        <v>42936</v>
      </c>
      <c r="J106" s="2">
        <f>Table1[[#This Row],[Emp_salary]]-$V$5</f>
        <v>28194</v>
      </c>
      <c r="K106">
        <f>Table1[[#This Row],[Sal-AVG]]*Table1[[#This Row],[Sal-AVG]]</f>
        <v>794901636</v>
      </c>
    </row>
    <row r="107" spans="1:11" x14ac:dyDescent="0.25">
      <c r="A107" s="11" t="s">
        <v>435</v>
      </c>
      <c r="B107" t="s">
        <v>436</v>
      </c>
      <c r="C107">
        <v>51</v>
      </c>
      <c r="D107" t="s">
        <v>17</v>
      </c>
      <c r="E107" t="s">
        <v>437</v>
      </c>
      <c r="F107" t="s">
        <v>438</v>
      </c>
      <c r="G107" t="s">
        <v>14</v>
      </c>
      <c r="H107" s="2">
        <v>19555</v>
      </c>
      <c r="I107" s="1">
        <v>43568</v>
      </c>
      <c r="J107" s="2">
        <f>Table1[[#This Row],[Emp_salary]]-$V$5</f>
        <v>19555</v>
      </c>
      <c r="K107">
        <f>Table1[[#This Row],[Sal-AVG]]*Table1[[#This Row],[Sal-AVG]]</f>
        <v>382398025</v>
      </c>
    </row>
    <row r="108" spans="1:11" x14ac:dyDescent="0.25">
      <c r="A108" s="11" t="s">
        <v>439</v>
      </c>
      <c r="B108" t="s">
        <v>440</v>
      </c>
      <c r="C108">
        <v>55</v>
      </c>
      <c r="D108" t="s">
        <v>11</v>
      </c>
      <c r="E108" t="s">
        <v>441</v>
      </c>
      <c r="F108" t="s">
        <v>442</v>
      </c>
      <c r="G108" t="s">
        <v>29</v>
      </c>
      <c r="H108" s="2">
        <v>31309</v>
      </c>
      <c r="I108" s="1">
        <v>44870</v>
      </c>
      <c r="J108" s="2">
        <f>Table1[[#This Row],[Emp_salary]]-$V$5</f>
        <v>31309</v>
      </c>
      <c r="K108">
        <f>Table1[[#This Row],[Sal-AVG]]*Table1[[#This Row],[Sal-AVG]]</f>
        <v>980253481</v>
      </c>
    </row>
    <row r="109" spans="1:11" x14ac:dyDescent="0.25">
      <c r="A109" s="11" t="s">
        <v>443</v>
      </c>
      <c r="B109" t="s">
        <v>444</v>
      </c>
      <c r="C109">
        <v>36</v>
      </c>
      <c r="D109" t="s">
        <v>17</v>
      </c>
      <c r="E109" t="s">
        <v>445</v>
      </c>
      <c r="F109" t="s">
        <v>446</v>
      </c>
      <c r="G109" t="s">
        <v>20</v>
      </c>
      <c r="H109" s="2">
        <v>22254</v>
      </c>
      <c r="I109" s="1">
        <v>42620</v>
      </c>
      <c r="J109" s="2">
        <f>Table1[[#This Row],[Emp_salary]]-$V$5</f>
        <v>22254</v>
      </c>
      <c r="K109">
        <f>Table1[[#This Row],[Sal-AVG]]*Table1[[#This Row],[Sal-AVG]]</f>
        <v>495240516</v>
      </c>
    </row>
    <row r="110" spans="1:11" x14ac:dyDescent="0.25">
      <c r="A110" s="11" t="s">
        <v>447</v>
      </c>
      <c r="B110" t="s">
        <v>448</v>
      </c>
      <c r="C110">
        <v>38</v>
      </c>
      <c r="D110" t="s">
        <v>17</v>
      </c>
      <c r="E110" t="s">
        <v>449</v>
      </c>
      <c r="F110" t="s">
        <v>450</v>
      </c>
      <c r="G110" t="s">
        <v>20</v>
      </c>
      <c r="H110" s="2">
        <v>24086</v>
      </c>
      <c r="I110" s="1">
        <v>43591</v>
      </c>
      <c r="J110" s="2">
        <f>Table1[[#This Row],[Emp_salary]]-$V$5</f>
        <v>24086</v>
      </c>
      <c r="K110">
        <f>Table1[[#This Row],[Sal-AVG]]*Table1[[#This Row],[Sal-AVG]]</f>
        <v>580135396</v>
      </c>
    </row>
    <row r="111" spans="1:11" x14ac:dyDescent="0.25">
      <c r="A111" s="11" t="s">
        <v>451</v>
      </c>
      <c r="B111" t="s">
        <v>452</v>
      </c>
      <c r="C111">
        <v>38</v>
      </c>
      <c r="D111" t="s">
        <v>11</v>
      </c>
      <c r="E111" t="s">
        <v>453</v>
      </c>
      <c r="F111" t="s">
        <v>454</v>
      </c>
      <c r="G111" t="s">
        <v>14</v>
      </c>
      <c r="H111" s="2">
        <v>31274</v>
      </c>
      <c r="I111" s="1">
        <v>43661</v>
      </c>
      <c r="J111" s="2">
        <f>Table1[[#This Row],[Emp_salary]]-$V$5</f>
        <v>31274</v>
      </c>
      <c r="K111">
        <f>Table1[[#This Row],[Sal-AVG]]*Table1[[#This Row],[Sal-AVG]]</f>
        <v>978063076</v>
      </c>
    </row>
    <row r="112" spans="1:11" x14ac:dyDescent="0.25">
      <c r="A112" s="11" t="s">
        <v>455</v>
      </c>
      <c r="B112" t="s">
        <v>456</v>
      </c>
      <c r="C112">
        <v>43</v>
      </c>
      <c r="D112" t="s">
        <v>11</v>
      </c>
      <c r="E112" t="s">
        <v>457</v>
      </c>
      <c r="F112" t="s">
        <v>458</v>
      </c>
      <c r="G112" t="s">
        <v>20</v>
      </c>
      <c r="H112" s="2">
        <v>17737</v>
      </c>
      <c r="I112" s="1">
        <v>43703</v>
      </c>
      <c r="J112" s="2">
        <f>Table1[[#This Row],[Emp_salary]]-$V$5</f>
        <v>17737</v>
      </c>
      <c r="K112">
        <f>Table1[[#This Row],[Sal-AVG]]*Table1[[#This Row],[Sal-AVG]]</f>
        <v>314601169</v>
      </c>
    </row>
    <row r="113" spans="1:11" x14ac:dyDescent="0.25">
      <c r="A113" s="11" t="s">
        <v>459</v>
      </c>
      <c r="B113" t="s">
        <v>460</v>
      </c>
      <c r="C113">
        <v>36</v>
      </c>
      <c r="D113" t="s">
        <v>17</v>
      </c>
      <c r="E113" t="s">
        <v>461</v>
      </c>
      <c r="F113" t="s">
        <v>462</v>
      </c>
      <c r="G113" t="s">
        <v>46</v>
      </c>
      <c r="H113" s="2">
        <v>16167</v>
      </c>
      <c r="I113" s="1">
        <v>44038</v>
      </c>
      <c r="J113" s="2">
        <f>Table1[[#This Row],[Emp_salary]]-$V$5</f>
        <v>16167</v>
      </c>
      <c r="K113">
        <f>Table1[[#This Row],[Sal-AVG]]*Table1[[#This Row],[Sal-AVG]]</f>
        <v>261371889</v>
      </c>
    </row>
    <row r="114" spans="1:11" x14ac:dyDescent="0.25">
      <c r="A114" s="11" t="s">
        <v>463</v>
      </c>
      <c r="B114" t="s">
        <v>464</v>
      </c>
      <c r="C114">
        <v>54</v>
      </c>
      <c r="D114" t="s">
        <v>11</v>
      </c>
      <c r="E114" t="s">
        <v>465</v>
      </c>
      <c r="F114" t="s">
        <v>466</v>
      </c>
      <c r="G114" t="s">
        <v>29</v>
      </c>
      <c r="H114" s="2">
        <v>23060</v>
      </c>
      <c r="I114" s="1">
        <v>45223</v>
      </c>
      <c r="J114" s="2">
        <f>Table1[[#This Row],[Emp_salary]]-$V$5</f>
        <v>23060</v>
      </c>
      <c r="K114">
        <f>Table1[[#This Row],[Sal-AVG]]*Table1[[#This Row],[Sal-AVG]]</f>
        <v>531763600</v>
      </c>
    </row>
    <row r="115" spans="1:11" x14ac:dyDescent="0.25">
      <c r="A115" s="11" t="s">
        <v>467</v>
      </c>
      <c r="B115" t="s">
        <v>468</v>
      </c>
      <c r="C115">
        <v>51</v>
      </c>
      <c r="D115" t="s">
        <v>11</v>
      </c>
      <c r="E115" t="s">
        <v>469</v>
      </c>
      <c r="F115" t="s">
        <v>470</v>
      </c>
      <c r="G115" t="s">
        <v>46</v>
      </c>
      <c r="H115" s="2">
        <v>26613</v>
      </c>
      <c r="I115" s="1">
        <v>45421</v>
      </c>
      <c r="J115" s="2">
        <f>Table1[[#This Row],[Emp_salary]]-$V$5</f>
        <v>26613</v>
      </c>
      <c r="K115">
        <f>Table1[[#This Row],[Sal-AVG]]*Table1[[#This Row],[Sal-AVG]]</f>
        <v>708251769</v>
      </c>
    </row>
    <row r="116" spans="1:11" x14ac:dyDescent="0.25">
      <c r="A116" s="11" t="s">
        <v>471</v>
      </c>
      <c r="B116" t="s">
        <v>472</v>
      </c>
      <c r="C116">
        <v>41</v>
      </c>
      <c r="D116" t="s">
        <v>11</v>
      </c>
      <c r="E116" t="s">
        <v>473</v>
      </c>
      <c r="F116" t="s">
        <v>474</v>
      </c>
      <c r="G116" t="s">
        <v>29</v>
      </c>
      <c r="H116" s="2">
        <v>11495</v>
      </c>
      <c r="I116" s="1">
        <v>43749</v>
      </c>
      <c r="J116" s="2">
        <f>Table1[[#This Row],[Emp_salary]]-$V$5</f>
        <v>11495</v>
      </c>
      <c r="K116">
        <f>Table1[[#This Row],[Sal-AVG]]*Table1[[#This Row],[Sal-AVG]]</f>
        <v>132135025</v>
      </c>
    </row>
    <row r="117" spans="1:11" x14ac:dyDescent="0.25">
      <c r="A117" s="11" t="s">
        <v>475</v>
      </c>
      <c r="B117" t="s">
        <v>476</v>
      </c>
      <c r="C117">
        <v>24</v>
      </c>
      <c r="D117" t="s">
        <v>17</v>
      </c>
      <c r="E117" t="s">
        <v>477</v>
      </c>
      <c r="F117" t="s">
        <v>478</v>
      </c>
      <c r="G117" t="s">
        <v>51</v>
      </c>
      <c r="H117" s="2">
        <v>26178</v>
      </c>
      <c r="I117" s="1">
        <v>43112</v>
      </c>
      <c r="J117" s="2">
        <f>Table1[[#This Row],[Emp_salary]]-$V$5</f>
        <v>26178</v>
      </c>
      <c r="K117">
        <f>Table1[[#This Row],[Sal-AVG]]*Table1[[#This Row],[Sal-AVG]]</f>
        <v>685287684</v>
      </c>
    </row>
    <row r="118" spans="1:11" x14ac:dyDescent="0.25">
      <c r="A118" s="11" t="s">
        <v>479</v>
      </c>
      <c r="B118" t="s">
        <v>480</v>
      </c>
      <c r="C118">
        <v>43</v>
      </c>
      <c r="D118" t="s">
        <v>17</v>
      </c>
      <c r="E118" t="s">
        <v>481</v>
      </c>
      <c r="F118" t="s">
        <v>482</v>
      </c>
      <c r="G118" t="s">
        <v>46</v>
      </c>
      <c r="H118" s="2">
        <v>14063</v>
      </c>
      <c r="I118" s="1">
        <v>43074</v>
      </c>
      <c r="J118" s="2">
        <f>Table1[[#This Row],[Emp_salary]]-$V$5</f>
        <v>14063</v>
      </c>
      <c r="K118">
        <f>Table1[[#This Row],[Sal-AVG]]*Table1[[#This Row],[Sal-AVG]]</f>
        <v>197767969</v>
      </c>
    </row>
    <row r="119" spans="1:11" x14ac:dyDescent="0.25">
      <c r="A119" s="11" t="s">
        <v>483</v>
      </c>
      <c r="B119" t="s">
        <v>484</v>
      </c>
      <c r="C119">
        <v>37</v>
      </c>
      <c r="D119" t="s">
        <v>11</v>
      </c>
      <c r="E119" t="s">
        <v>485</v>
      </c>
      <c r="F119" t="s">
        <v>486</v>
      </c>
      <c r="G119" t="s">
        <v>20</v>
      </c>
      <c r="H119" s="2">
        <v>18658</v>
      </c>
      <c r="I119" s="1">
        <v>42978</v>
      </c>
      <c r="J119" s="2">
        <f>Table1[[#This Row],[Emp_salary]]-$V$5</f>
        <v>18658</v>
      </c>
      <c r="K119">
        <f>Table1[[#This Row],[Sal-AVG]]*Table1[[#This Row],[Sal-AVG]]</f>
        <v>348120964</v>
      </c>
    </row>
    <row r="120" spans="1:11" x14ac:dyDescent="0.25">
      <c r="A120" s="11" t="s">
        <v>487</v>
      </c>
      <c r="B120" t="s">
        <v>488</v>
      </c>
      <c r="C120">
        <v>34</v>
      </c>
      <c r="D120" t="s">
        <v>17</v>
      </c>
      <c r="E120" t="s">
        <v>489</v>
      </c>
      <c r="F120" t="s">
        <v>490</v>
      </c>
      <c r="G120" t="s">
        <v>46</v>
      </c>
      <c r="H120" s="2">
        <v>23102</v>
      </c>
      <c r="I120" s="1">
        <v>45119</v>
      </c>
      <c r="J120" s="2">
        <f>Table1[[#This Row],[Emp_salary]]-$V$5</f>
        <v>23102</v>
      </c>
      <c r="K120">
        <f>Table1[[#This Row],[Sal-AVG]]*Table1[[#This Row],[Sal-AVG]]</f>
        <v>533702404</v>
      </c>
    </row>
    <row r="121" spans="1:11" x14ac:dyDescent="0.25">
      <c r="A121" s="11" t="s">
        <v>491</v>
      </c>
      <c r="B121" t="s">
        <v>492</v>
      </c>
      <c r="C121">
        <v>32</v>
      </c>
      <c r="D121" t="s">
        <v>17</v>
      </c>
      <c r="E121" t="s">
        <v>493</v>
      </c>
      <c r="F121" t="s">
        <v>494</v>
      </c>
      <c r="G121" t="s">
        <v>20</v>
      </c>
      <c r="H121" s="2">
        <v>20394</v>
      </c>
      <c r="I121" s="1">
        <v>42935</v>
      </c>
      <c r="J121" s="2">
        <f>Table1[[#This Row],[Emp_salary]]-$V$5</f>
        <v>20394</v>
      </c>
      <c r="K121">
        <f>Table1[[#This Row],[Sal-AVG]]*Table1[[#This Row],[Sal-AVG]]</f>
        <v>415915236</v>
      </c>
    </row>
    <row r="122" spans="1:11" x14ac:dyDescent="0.25">
      <c r="A122" s="11" t="s">
        <v>495</v>
      </c>
      <c r="B122" t="s">
        <v>496</v>
      </c>
      <c r="C122">
        <v>32</v>
      </c>
      <c r="D122" t="s">
        <v>11</v>
      </c>
      <c r="E122" t="s">
        <v>497</v>
      </c>
      <c r="F122" t="s">
        <v>498</v>
      </c>
      <c r="G122" t="s">
        <v>29</v>
      </c>
      <c r="H122" s="2">
        <v>9015</v>
      </c>
      <c r="I122" s="1">
        <v>42690</v>
      </c>
      <c r="J122" s="2">
        <f>Table1[[#This Row],[Emp_salary]]-$V$5</f>
        <v>9015</v>
      </c>
      <c r="K122">
        <f>Table1[[#This Row],[Sal-AVG]]*Table1[[#This Row],[Sal-AVG]]</f>
        <v>81270225</v>
      </c>
    </row>
    <row r="123" spans="1:11" x14ac:dyDescent="0.25">
      <c r="A123" s="11" t="s">
        <v>499</v>
      </c>
      <c r="B123" t="s">
        <v>500</v>
      </c>
      <c r="C123">
        <v>36</v>
      </c>
      <c r="D123" t="s">
        <v>17</v>
      </c>
      <c r="E123" t="s">
        <v>501</v>
      </c>
      <c r="F123" t="s">
        <v>502</v>
      </c>
      <c r="G123" t="s">
        <v>51</v>
      </c>
      <c r="H123" s="2">
        <v>23816</v>
      </c>
      <c r="I123" s="1">
        <v>43279</v>
      </c>
      <c r="J123" s="2">
        <f>Table1[[#This Row],[Emp_salary]]-$V$5</f>
        <v>23816</v>
      </c>
      <c r="K123">
        <f>Table1[[#This Row],[Sal-AVG]]*Table1[[#This Row],[Sal-AVG]]</f>
        <v>567201856</v>
      </c>
    </row>
    <row r="124" spans="1:11" x14ac:dyDescent="0.25">
      <c r="A124" s="11" t="s">
        <v>503</v>
      </c>
      <c r="B124" t="s">
        <v>504</v>
      </c>
      <c r="C124">
        <v>54</v>
      </c>
      <c r="D124" t="s">
        <v>11</v>
      </c>
      <c r="E124" t="s">
        <v>505</v>
      </c>
      <c r="F124" t="s">
        <v>506</v>
      </c>
      <c r="G124" t="s">
        <v>51</v>
      </c>
      <c r="H124" s="2">
        <v>9714</v>
      </c>
      <c r="I124" s="1">
        <v>42821</v>
      </c>
      <c r="J124" s="2">
        <f>Table1[[#This Row],[Emp_salary]]-$V$5</f>
        <v>9714</v>
      </c>
      <c r="K124">
        <f>Table1[[#This Row],[Sal-AVG]]*Table1[[#This Row],[Sal-AVG]]</f>
        <v>94361796</v>
      </c>
    </row>
    <row r="125" spans="1:11" x14ac:dyDescent="0.25">
      <c r="A125" s="11" t="s">
        <v>507</v>
      </c>
      <c r="B125" t="s">
        <v>508</v>
      </c>
      <c r="C125">
        <v>55</v>
      </c>
      <c r="D125" t="s">
        <v>17</v>
      </c>
      <c r="E125" t="s">
        <v>509</v>
      </c>
      <c r="F125" t="s">
        <v>510</v>
      </c>
      <c r="G125" t="s">
        <v>51</v>
      </c>
      <c r="H125" s="2">
        <v>27972</v>
      </c>
      <c r="I125" s="1">
        <v>44222</v>
      </c>
      <c r="J125" s="2">
        <f>Table1[[#This Row],[Emp_salary]]-$V$5</f>
        <v>27972</v>
      </c>
      <c r="K125">
        <f>Table1[[#This Row],[Sal-AVG]]*Table1[[#This Row],[Sal-AVG]]</f>
        <v>782432784</v>
      </c>
    </row>
    <row r="126" spans="1:11" x14ac:dyDescent="0.25">
      <c r="A126" s="11" t="s">
        <v>511</v>
      </c>
      <c r="B126" t="s">
        <v>512</v>
      </c>
      <c r="C126">
        <v>49</v>
      </c>
      <c r="D126" t="s">
        <v>17</v>
      </c>
      <c r="E126" t="s">
        <v>513</v>
      </c>
      <c r="F126" t="s">
        <v>514</v>
      </c>
      <c r="G126" t="s">
        <v>29</v>
      </c>
      <c r="H126" s="2">
        <v>26404</v>
      </c>
      <c r="I126" s="1">
        <v>42296</v>
      </c>
      <c r="J126" s="2">
        <f>Table1[[#This Row],[Emp_salary]]-$V$5</f>
        <v>26404</v>
      </c>
      <c r="K126">
        <f>Table1[[#This Row],[Sal-AVG]]*Table1[[#This Row],[Sal-AVG]]</f>
        <v>697171216</v>
      </c>
    </row>
    <row r="127" spans="1:11" x14ac:dyDescent="0.25">
      <c r="A127" s="11" t="s">
        <v>515</v>
      </c>
      <c r="B127" t="s">
        <v>516</v>
      </c>
      <c r="C127">
        <v>58</v>
      </c>
      <c r="D127" t="s">
        <v>17</v>
      </c>
      <c r="E127" t="s">
        <v>517</v>
      </c>
      <c r="F127" t="s">
        <v>518</v>
      </c>
      <c r="G127" t="s">
        <v>20</v>
      </c>
      <c r="H127" s="2">
        <v>11372</v>
      </c>
      <c r="I127" s="1">
        <v>45304</v>
      </c>
      <c r="J127" s="2">
        <f>Table1[[#This Row],[Emp_salary]]-$V$5</f>
        <v>11372</v>
      </c>
      <c r="K127">
        <f>Table1[[#This Row],[Sal-AVG]]*Table1[[#This Row],[Sal-AVG]]</f>
        <v>129322384</v>
      </c>
    </row>
    <row r="128" spans="1:11" x14ac:dyDescent="0.25">
      <c r="A128" s="11" t="s">
        <v>519</v>
      </c>
      <c r="B128" t="s">
        <v>520</v>
      </c>
      <c r="C128">
        <v>28</v>
      </c>
      <c r="D128" t="s">
        <v>17</v>
      </c>
      <c r="E128" t="s">
        <v>521</v>
      </c>
      <c r="F128" t="s">
        <v>522</v>
      </c>
      <c r="G128" t="s">
        <v>46</v>
      </c>
      <c r="H128" s="2">
        <v>18672</v>
      </c>
      <c r="I128" s="1">
        <v>42318</v>
      </c>
      <c r="J128" s="2">
        <f>Table1[[#This Row],[Emp_salary]]-$V$5</f>
        <v>18672</v>
      </c>
      <c r="K128">
        <f>Table1[[#This Row],[Sal-AVG]]*Table1[[#This Row],[Sal-AVG]]</f>
        <v>348643584</v>
      </c>
    </row>
    <row r="129" spans="1:11" x14ac:dyDescent="0.25">
      <c r="A129" s="11" t="s">
        <v>523</v>
      </c>
      <c r="B129" t="s">
        <v>524</v>
      </c>
      <c r="C129">
        <v>57</v>
      </c>
      <c r="D129" t="s">
        <v>17</v>
      </c>
      <c r="E129" t="s">
        <v>525</v>
      </c>
      <c r="F129" t="s">
        <v>526</v>
      </c>
      <c r="G129" t="s">
        <v>29</v>
      </c>
      <c r="H129" s="2">
        <v>23931</v>
      </c>
      <c r="I129" s="1">
        <v>44701</v>
      </c>
      <c r="J129" s="2">
        <f>Table1[[#This Row],[Emp_salary]]-$V$5</f>
        <v>23931</v>
      </c>
      <c r="K129">
        <f>Table1[[#This Row],[Sal-AVG]]*Table1[[#This Row],[Sal-AVG]]</f>
        <v>572692761</v>
      </c>
    </row>
    <row r="130" spans="1:11" x14ac:dyDescent="0.25">
      <c r="A130" s="11" t="s">
        <v>527</v>
      </c>
      <c r="B130" t="s">
        <v>528</v>
      </c>
      <c r="C130">
        <v>24</v>
      </c>
      <c r="D130" t="s">
        <v>11</v>
      </c>
      <c r="E130" t="s">
        <v>529</v>
      </c>
      <c r="F130" t="s">
        <v>530</v>
      </c>
      <c r="G130" t="s">
        <v>14</v>
      </c>
      <c r="H130" s="2">
        <v>13900</v>
      </c>
      <c r="I130" s="1">
        <v>44977</v>
      </c>
      <c r="J130" s="2">
        <f>Table1[[#This Row],[Emp_salary]]-$V$5</f>
        <v>13900</v>
      </c>
      <c r="K130">
        <f>Table1[[#This Row],[Sal-AVG]]*Table1[[#This Row],[Sal-AVG]]</f>
        <v>193210000</v>
      </c>
    </row>
    <row r="131" spans="1:11" x14ac:dyDescent="0.25">
      <c r="A131" s="11" t="s">
        <v>531</v>
      </c>
      <c r="B131" t="s">
        <v>532</v>
      </c>
      <c r="C131">
        <v>47</v>
      </c>
      <c r="D131" t="s">
        <v>11</v>
      </c>
      <c r="E131" t="s">
        <v>533</v>
      </c>
      <c r="F131" t="s">
        <v>534</v>
      </c>
      <c r="G131" t="s">
        <v>14</v>
      </c>
      <c r="H131" s="2">
        <v>30532</v>
      </c>
      <c r="I131" s="1">
        <v>44734</v>
      </c>
      <c r="J131" s="2">
        <f>Table1[[#This Row],[Emp_salary]]-$V$5</f>
        <v>30532</v>
      </c>
      <c r="K131">
        <f>Table1[[#This Row],[Sal-AVG]]*Table1[[#This Row],[Sal-AVG]]</f>
        <v>932203024</v>
      </c>
    </row>
    <row r="132" spans="1:11" x14ac:dyDescent="0.25">
      <c r="A132" s="11" t="s">
        <v>535</v>
      </c>
      <c r="B132" t="s">
        <v>536</v>
      </c>
      <c r="C132">
        <v>32</v>
      </c>
      <c r="D132" t="s">
        <v>11</v>
      </c>
      <c r="E132" t="s">
        <v>537</v>
      </c>
      <c r="F132" t="s">
        <v>538</v>
      </c>
      <c r="G132" t="s">
        <v>51</v>
      </c>
      <c r="H132" s="2">
        <v>16258</v>
      </c>
      <c r="I132" s="1">
        <v>43803</v>
      </c>
      <c r="J132" s="2">
        <f>Table1[[#This Row],[Emp_salary]]-$V$5</f>
        <v>16258</v>
      </c>
      <c r="K132">
        <f>Table1[[#This Row],[Sal-AVG]]*Table1[[#This Row],[Sal-AVG]]</f>
        <v>264322564</v>
      </c>
    </row>
    <row r="133" spans="1:11" x14ac:dyDescent="0.25">
      <c r="A133" s="11" t="s">
        <v>539</v>
      </c>
      <c r="B133" t="s">
        <v>540</v>
      </c>
      <c r="C133">
        <v>53</v>
      </c>
      <c r="D133" t="s">
        <v>17</v>
      </c>
      <c r="E133" t="s">
        <v>541</v>
      </c>
      <c r="F133" t="s">
        <v>542</v>
      </c>
      <c r="G133" t="s">
        <v>46</v>
      </c>
      <c r="H133" s="2">
        <v>33667</v>
      </c>
      <c r="I133" s="1">
        <v>44238</v>
      </c>
      <c r="J133" s="2">
        <f>Table1[[#This Row],[Emp_salary]]-$V$5</f>
        <v>33667</v>
      </c>
      <c r="K133">
        <f>Table1[[#This Row],[Sal-AVG]]*Table1[[#This Row],[Sal-AVG]]</f>
        <v>1133466889</v>
      </c>
    </row>
    <row r="134" spans="1:11" x14ac:dyDescent="0.25">
      <c r="A134" s="11" t="s">
        <v>543</v>
      </c>
      <c r="B134" t="s">
        <v>544</v>
      </c>
      <c r="C134">
        <v>57</v>
      </c>
      <c r="D134" t="s">
        <v>17</v>
      </c>
      <c r="E134" t="s">
        <v>545</v>
      </c>
      <c r="F134" t="s">
        <v>546</v>
      </c>
      <c r="G134" t="s">
        <v>20</v>
      </c>
      <c r="H134" s="2">
        <v>22906</v>
      </c>
      <c r="I134" s="1">
        <v>44049</v>
      </c>
      <c r="J134" s="2">
        <f>Table1[[#This Row],[Emp_salary]]-$V$5</f>
        <v>22906</v>
      </c>
      <c r="K134">
        <f>Table1[[#This Row],[Sal-AVG]]*Table1[[#This Row],[Sal-AVG]]</f>
        <v>524684836</v>
      </c>
    </row>
    <row r="135" spans="1:11" x14ac:dyDescent="0.25">
      <c r="A135" s="11" t="s">
        <v>547</v>
      </c>
      <c r="B135" t="s">
        <v>548</v>
      </c>
      <c r="C135">
        <v>40</v>
      </c>
      <c r="D135" t="s">
        <v>17</v>
      </c>
      <c r="E135" t="s">
        <v>549</v>
      </c>
      <c r="F135" t="s">
        <v>550</v>
      </c>
      <c r="G135" t="s">
        <v>29</v>
      </c>
      <c r="H135" s="2">
        <v>10637</v>
      </c>
      <c r="I135" s="1">
        <v>43782</v>
      </c>
      <c r="J135" s="2">
        <f>Table1[[#This Row],[Emp_salary]]-$V$5</f>
        <v>10637</v>
      </c>
      <c r="K135">
        <f>Table1[[#This Row],[Sal-AVG]]*Table1[[#This Row],[Sal-AVG]]</f>
        <v>113145769</v>
      </c>
    </row>
    <row r="136" spans="1:11" x14ac:dyDescent="0.25">
      <c r="A136" s="11" t="s">
        <v>551</v>
      </c>
      <c r="B136" t="s">
        <v>552</v>
      </c>
      <c r="C136">
        <v>31</v>
      </c>
      <c r="D136" t="s">
        <v>17</v>
      </c>
      <c r="E136" t="s">
        <v>553</v>
      </c>
      <c r="F136" t="s">
        <v>554</v>
      </c>
      <c r="G136" t="s">
        <v>51</v>
      </c>
      <c r="H136" s="2">
        <v>31798</v>
      </c>
      <c r="I136" s="1">
        <v>45037</v>
      </c>
      <c r="J136" s="2">
        <f>Table1[[#This Row],[Emp_salary]]-$V$5</f>
        <v>31798</v>
      </c>
      <c r="K136">
        <f>Table1[[#This Row],[Sal-AVG]]*Table1[[#This Row],[Sal-AVG]]</f>
        <v>1011112804</v>
      </c>
    </row>
    <row r="137" spans="1:11" x14ac:dyDescent="0.25">
      <c r="A137" s="11" t="s">
        <v>555</v>
      </c>
      <c r="B137" t="s">
        <v>556</v>
      </c>
      <c r="C137">
        <v>35</v>
      </c>
      <c r="D137" t="s">
        <v>17</v>
      </c>
      <c r="E137" t="s">
        <v>557</v>
      </c>
      <c r="F137" t="s">
        <v>558</v>
      </c>
      <c r="G137" t="s">
        <v>20</v>
      </c>
      <c r="H137" s="2">
        <v>18278</v>
      </c>
      <c r="I137" s="1">
        <v>44489</v>
      </c>
      <c r="J137" s="2">
        <f>Table1[[#This Row],[Emp_salary]]-$V$5</f>
        <v>18278</v>
      </c>
      <c r="K137">
        <f>Table1[[#This Row],[Sal-AVG]]*Table1[[#This Row],[Sal-AVG]]</f>
        <v>334085284</v>
      </c>
    </row>
    <row r="138" spans="1:11" x14ac:dyDescent="0.25">
      <c r="A138" s="11" t="s">
        <v>559</v>
      </c>
      <c r="B138" t="s">
        <v>560</v>
      </c>
      <c r="C138">
        <v>43</v>
      </c>
      <c r="D138" t="s">
        <v>11</v>
      </c>
      <c r="E138" t="s">
        <v>561</v>
      </c>
      <c r="F138" t="s">
        <v>562</v>
      </c>
      <c r="G138" t="s">
        <v>29</v>
      </c>
      <c r="H138" s="2">
        <v>27867</v>
      </c>
      <c r="I138" s="1">
        <v>42839</v>
      </c>
      <c r="J138" s="2">
        <f>Table1[[#This Row],[Emp_salary]]-$V$5</f>
        <v>27867</v>
      </c>
      <c r="K138">
        <f>Table1[[#This Row],[Sal-AVG]]*Table1[[#This Row],[Sal-AVG]]</f>
        <v>776569689</v>
      </c>
    </row>
    <row r="139" spans="1:11" x14ac:dyDescent="0.25">
      <c r="A139" s="11" t="s">
        <v>563</v>
      </c>
      <c r="B139" t="s">
        <v>564</v>
      </c>
      <c r="C139">
        <v>42</v>
      </c>
      <c r="D139" t="s">
        <v>17</v>
      </c>
      <c r="E139" t="s">
        <v>565</v>
      </c>
      <c r="F139" t="s">
        <v>566</v>
      </c>
      <c r="G139" t="s">
        <v>46</v>
      </c>
      <c r="H139" s="2">
        <v>34703</v>
      </c>
      <c r="I139" s="1">
        <v>43121</v>
      </c>
      <c r="J139" s="2">
        <f>Table1[[#This Row],[Emp_salary]]-$V$5</f>
        <v>34703</v>
      </c>
      <c r="K139">
        <f>Table1[[#This Row],[Sal-AVG]]*Table1[[#This Row],[Sal-AVG]]</f>
        <v>1204298209</v>
      </c>
    </row>
    <row r="140" spans="1:11" x14ac:dyDescent="0.25">
      <c r="A140" s="11" t="s">
        <v>567</v>
      </c>
      <c r="B140" t="s">
        <v>568</v>
      </c>
      <c r="C140">
        <v>37</v>
      </c>
      <c r="D140" t="s">
        <v>11</v>
      </c>
      <c r="E140" t="s">
        <v>569</v>
      </c>
      <c r="F140" t="s">
        <v>570</v>
      </c>
      <c r="G140" t="s">
        <v>14</v>
      </c>
      <c r="H140" s="2">
        <v>10400</v>
      </c>
      <c r="I140" s="1">
        <v>43993</v>
      </c>
      <c r="J140" s="2">
        <f>Table1[[#This Row],[Emp_salary]]-$V$5</f>
        <v>10400</v>
      </c>
      <c r="K140">
        <f>Table1[[#This Row],[Sal-AVG]]*Table1[[#This Row],[Sal-AVG]]</f>
        <v>108160000</v>
      </c>
    </row>
    <row r="141" spans="1:11" x14ac:dyDescent="0.25">
      <c r="A141" s="11" t="s">
        <v>571</v>
      </c>
      <c r="B141" t="s">
        <v>572</v>
      </c>
      <c r="C141">
        <v>46</v>
      </c>
      <c r="D141" t="s">
        <v>11</v>
      </c>
      <c r="E141" t="s">
        <v>573</v>
      </c>
      <c r="F141" t="s">
        <v>574</v>
      </c>
      <c r="G141" t="s">
        <v>20</v>
      </c>
      <c r="H141" s="2">
        <v>17133</v>
      </c>
      <c r="I141" s="1">
        <v>41945</v>
      </c>
      <c r="J141" s="2">
        <f>Table1[[#This Row],[Emp_salary]]-$V$5</f>
        <v>17133</v>
      </c>
      <c r="K141">
        <f>Table1[[#This Row],[Sal-AVG]]*Table1[[#This Row],[Sal-AVG]]</f>
        <v>293539689</v>
      </c>
    </row>
    <row r="142" spans="1:11" x14ac:dyDescent="0.25">
      <c r="A142" s="11" t="s">
        <v>575</v>
      </c>
      <c r="B142" t="s">
        <v>576</v>
      </c>
      <c r="C142">
        <v>42</v>
      </c>
      <c r="D142" t="s">
        <v>11</v>
      </c>
      <c r="E142" t="s">
        <v>577</v>
      </c>
      <c r="F142" t="s">
        <v>578</v>
      </c>
      <c r="G142" t="s">
        <v>20</v>
      </c>
      <c r="H142" s="2">
        <v>31356</v>
      </c>
      <c r="I142" s="1">
        <v>45506</v>
      </c>
      <c r="J142" s="2">
        <f>Table1[[#This Row],[Emp_salary]]-$V$5</f>
        <v>31356</v>
      </c>
      <c r="K142">
        <f>Table1[[#This Row],[Sal-AVG]]*Table1[[#This Row],[Sal-AVG]]</f>
        <v>983198736</v>
      </c>
    </row>
    <row r="143" spans="1:11" x14ac:dyDescent="0.25">
      <c r="A143" s="11" t="s">
        <v>579</v>
      </c>
      <c r="B143" t="s">
        <v>580</v>
      </c>
      <c r="C143">
        <v>26</v>
      </c>
      <c r="D143" t="s">
        <v>11</v>
      </c>
      <c r="E143" t="s">
        <v>581</v>
      </c>
      <c r="F143" t="s">
        <v>582</v>
      </c>
      <c r="G143" t="s">
        <v>20</v>
      </c>
      <c r="H143" s="2">
        <v>19461</v>
      </c>
      <c r="I143" s="1">
        <v>44362</v>
      </c>
      <c r="J143" s="2">
        <f>Table1[[#This Row],[Emp_salary]]-$V$5</f>
        <v>19461</v>
      </c>
      <c r="K143">
        <f>Table1[[#This Row],[Sal-AVG]]*Table1[[#This Row],[Sal-AVG]]</f>
        <v>378730521</v>
      </c>
    </row>
    <row r="144" spans="1:11" x14ac:dyDescent="0.25">
      <c r="A144" s="11" t="s">
        <v>583</v>
      </c>
      <c r="B144" t="s">
        <v>584</v>
      </c>
      <c r="C144">
        <v>48</v>
      </c>
      <c r="D144" t="s">
        <v>11</v>
      </c>
      <c r="E144" t="s">
        <v>585</v>
      </c>
      <c r="F144" t="s">
        <v>586</v>
      </c>
      <c r="G144" t="s">
        <v>29</v>
      </c>
      <c r="H144" s="2">
        <v>26394</v>
      </c>
      <c r="I144" s="1">
        <v>43619</v>
      </c>
      <c r="J144" s="2">
        <f>Table1[[#This Row],[Emp_salary]]-$V$5</f>
        <v>26394</v>
      </c>
      <c r="K144">
        <f>Table1[[#This Row],[Sal-AVG]]*Table1[[#This Row],[Sal-AVG]]</f>
        <v>696643236</v>
      </c>
    </row>
    <row r="145" spans="1:11" x14ac:dyDescent="0.25">
      <c r="A145" s="11" t="s">
        <v>587</v>
      </c>
      <c r="B145" t="s">
        <v>588</v>
      </c>
      <c r="C145">
        <v>26</v>
      </c>
      <c r="D145" t="s">
        <v>17</v>
      </c>
      <c r="E145" t="s">
        <v>589</v>
      </c>
      <c r="F145" t="s">
        <v>590</v>
      </c>
      <c r="G145" t="s">
        <v>29</v>
      </c>
      <c r="H145" s="2">
        <v>12010</v>
      </c>
      <c r="I145" s="1">
        <v>45290</v>
      </c>
      <c r="J145" s="2">
        <f>Table1[[#This Row],[Emp_salary]]-$V$5</f>
        <v>12010</v>
      </c>
      <c r="K145">
        <f>Table1[[#This Row],[Sal-AVG]]*Table1[[#This Row],[Sal-AVG]]</f>
        <v>144240100</v>
      </c>
    </row>
    <row r="146" spans="1:11" x14ac:dyDescent="0.25">
      <c r="A146" s="11" t="s">
        <v>591</v>
      </c>
      <c r="B146" t="s">
        <v>592</v>
      </c>
      <c r="C146">
        <v>28</v>
      </c>
      <c r="D146" t="s">
        <v>17</v>
      </c>
      <c r="E146" t="s">
        <v>593</v>
      </c>
      <c r="F146" t="s">
        <v>594</v>
      </c>
      <c r="G146" t="s">
        <v>14</v>
      </c>
      <c r="H146" s="2">
        <v>14891</v>
      </c>
      <c r="I146" s="1">
        <v>43223</v>
      </c>
      <c r="J146" s="2">
        <f>Table1[[#This Row],[Emp_salary]]-$V$5</f>
        <v>14891</v>
      </c>
      <c r="K146">
        <f>Table1[[#This Row],[Sal-AVG]]*Table1[[#This Row],[Sal-AVG]]</f>
        <v>221741881</v>
      </c>
    </row>
    <row r="147" spans="1:11" x14ac:dyDescent="0.25">
      <c r="A147" s="11" t="s">
        <v>595</v>
      </c>
      <c r="B147" t="s">
        <v>596</v>
      </c>
      <c r="C147">
        <v>28</v>
      </c>
      <c r="D147" t="s">
        <v>17</v>
      </c>
      <c r="E147" t="s">
        <v>597</v>
      </c>
      <c r="F147" t="s">
        <v>598</v>
      </c>
      <c r="G147" t="s">
        <v>14</v>
      </c>
      <c r="H147" s="2">
        <v>18869</v>
      </c>
      <c r="I147" s="1">
        <v>43867</v>
      </c>
      <c r="J147" s="2">
        <f>Table1[[#This Row],[Emp_salary]]-$V$5</f>
        <v>18869</v>
      </c>
      <c r="K147">
        <f>Table1[[#This Row],[Sal-AVG]]*Table1[[#This Row],[Sal-AVG]]</f>
        <v>356039161</v>
      </c>
    </row>
    <row r="148" spans="1:11" x14ac:dyDescent="0.25">
      <c r="A148" s="11" t="s">
        <v>599</v>
      </c>
      <c r="B148" t="s">
        <v>600</v>
      </c>
      <c r="C148">
        <v>27</v>
      </c>
      <c r="D148" t="s">
        <v>11</v>
      </c>
      <c r="E148" t="s">
        <v>601</v>
      </c>
      <c r="F148" t="s">
        <v>602</v>
      </c>
      <c r="G148" t="s">
        <v>46</v>
      </c>
      <c r="H148" s="2">
        <v>27760</v>
      </c>
      <c r="I148" s="1">
        <v>44567</v>
      </c>
      <c r="J148" s="2">
        <f>Table1[[#This Row],[Emp_salary]]-$V$5</f>
        <v>27760</v>
      </c>
      <c r="K148">
        <f>Table1[[#This Row],[Sal-AVG]]*Table1[[#This Row],[Sal-AVG]]</f>
        <v>770617600</v>
      </c>
    </row>
    <row r="149" spans="1:11" x14ac:dyDescent="0.25">
      <c r="A149" s="11" t="s">
        <v>603</v>
      </c>
      <c r="B149" t="s">
        <v>604</v>
      </c>
      <c r="C149">
        <v>50</v>
      </c>
      <c r="D149" t="s">
        <v>17</v>
      </c>
      <c r="E149" t="s">
        <v>605</v>
      </c>
      <c r="F149" t="s">
        <v>606</v>
      </c>
      <c r="G149" t="s">
        <v>46</v>
      </c>
      <c r="H149" s="2">
        <v>15616</v>
      </c>
      <c r="I149" s="1">
        <v>43500</v>
      </c>
      <c r="J149" s="2">
        <f>Table1[[#This Row],[Emp_salary]]-$V$5</f>
        <v>15616</v>
      </c>
      <c r="K149">
        <f>Table1[[#This Row],[Sal-AVG]]*Table1[[#This Row],[Sal-AVG]]</f>
        <v>243859456</v>
      </c>
    </row>
    <row r="150" spans="1:11" x14ac:dyDescent="0.25">
      <c r="A150" s="11" t="s">
        <v>607</v>
      </c>
      <c r="B150" t="s">
        <v>608</v>
      </c>
      <c r="C150">
        <v>28</v>
      </c>
      <c r="D150" t="s">
        <v>11</v>
      </c>
      <c r="E150" t="s">
        <v>609</v>
      </c>
      <c r="F150" t="s">
        <v>610</v>
      </c>
      <c r="G150" t="s">
        <v>29</v>
      </c>
      <c r="H150" s="2">
        <v>30838</v>
      </c>
      <c r="I150" s="1">
        <v>45456</v>
      </c>
      <c r="J150" s="2">
        <f>Table1[[#This Row],[Emp_salary]]-$V$5</f>
        <v>30838</v>
      </c>
      <c r="K150">
        <f>Table1[[#This Row],[Sal-AVG]]*Table1[[#This Row],[Sal-AVG]]</f>
        <v>950982244</v>
      </c>
    </row>
    <row r="151" spans="1:11" x14ac:dyDescent="0.25">
      <c r="A151" s="11" t="s">
        <v>611</v>
      </c>
      <c r="B151" t="s">
        <v>612</v>
      </c>
      <c r="C151">
        <v>46</v>
      </c>
      <c r="D151" t="s">
        <v>11</v>
      </c>
      <c r="E151" t="s">
        <v>613</v>
      </c>
      <c r="F151" t="s">
        <v>614</v>
      </c>
      <c r="G151" t="s">
        <v>46</v>
      </c>
      <c r="H151" s="2">
        <v>18779</v>
      </c>
      <c r="I151" s="1">
        <v>44644</v>
      </c>
      <c r="J151" s="2">
        <f>Table1[[#This Row],[Emp_salary]]-$V$5</f>
        <v>18779</v>
      </c>
      <c r="K151">
        <f>Table1[[#This Row],[Sal-AVG]]*Table1[[#This Row],[Sal-AVG]]</f>
        <v>352650841</v>
      </c>
    </row>
    <row r="152" spans="1:11" x14ac:dyDescent="0.25">
      <c r="A152" s="11" t="s">
        <v>615</v>
      </c>
      <c r="B152" t="s">
        <v>616</v>
      </c>
      <c r="C152">
        <v>50</v>
      </c>
      <c r="D152" t="s">
        <v>17</v>
      </c>
      <c r="E152" t="s">
        <v>617</v>
      </c>
      <c r="F152" t="s">
        <v>618</v>
      </c>
      <c r="G152" t="s">
        <v>29</v>
      </c>
      <c r="H152" s="2">
        <v>20111</v>
      </c>
      <c r="I152" s="1">
        <v>42880</v>
      </c>
      <c r="J152" s="2">
        <f>Table1[[#This Row],[Emp_salary]]-$V$5</f>
        <v>20111</v>
      </c>
      <c r="K152">
        <f>Table1[[#This Row],[Sal-AVG]]*Table1[[#This Row],[Sal-AVG]]</f>
        <v>404452321</v>
      </c>
    </row>
    <row r="153" spans="1:11" x14ac:dyDescent="0.25">
      <c r="A153" s="11" t="s">
        <v>619</v>
      </c>
      <c r="B153" t="s">
        <v>620</v>
      </c>
      <c r="C153">
        <v>42</v>
      </c>
      <c r="D153" t="s">
        <v>11</v>
      </c>
      <c r="E153" t="s">
        <v>621</v>
      </c>
      <c r="F153" t="s">
        <v>622</v>
      </c>
      <c r="G153" t="s">
        <v>29</v>
      </c>
      <c r="H153" s="2">
        <v>20533</v>
      </c>
      <c r="I153" s="1">
        <v>43666</v>
      </c>
      <c r="J153" s="2">
        <f>Table1[[#This Row],[Emp_salary]]-$V$5</f>
        <v>20533</v>
      </c>
      <c r="K153">
        <f>Table1[[#This Row],[Sal-AVG]]*Table1[[#This Row],[Sal-AVG]]</f>
        <v>421604089</v>
      </c>
    </row>
    <row r="154" spans="1:11" x14ac:dyDescent="0.25">
      <c r="A154" s="11" t="s">
        <v>623</v>
      </c>
      <c r="B154" t="s">
        <v>624</v>
      </c>
      <c r="C154">
        <v>51</v>
      </c>
      <c r="D154" t="s">
        <v>17</v>
      </c>
      <c r="E154" t="s">
        <v>625</v>
      </c>
      <c r="F154" t="s">
        <v>626</v>
      </c>
      <c r="G154" t="s">
        <v>51</v>
      </c>
      <c r="H154" s="2">
        <v>14238</v>
      </c>
      <c r="I154" s="1">
        <v>41917</v>
      </c>
      <c r="J154" s="2">
        <f>Table1[[#This Row],[Emp_salary]]-$V$5</f>
        <v>14238</v>
      </c>
      <c r="K154">
        <f>Table1[[#This Row],[Sal-AVG]]*Table1[[#This Row],[Sal-AVG]]</f>
        <v>202720644</v>
      </c>
    </row>
    <row r="155" spans="1:11" x14ac:dyDescent="0.25">
      <c r="A155" s="11" t="s">
        <v>627</v>
      </c>
      <c r="B155" t="s">
        <v>628</v>
      </c>
      <c r="C155">
        <v>42</v>
      </c>
      <c r="D155" t="s">
        <v>17</v>
      </c>
      <c r="E155" t="s">
        <v>629</v>
      </c>
      <c r="F155" t="s">
        <v>630</v>
      </c>
      <c r="G155" t="s">
        <v>29</v>
      </c>
      <c r="H155" s="2">
        <v>14640</v>
      </c>
      <c r="I155" s="1">
        <v>44297</v>
      </c>
      <c r="J155" s="2">
        <f>Table1[[#This Row],[Emp_salary]]-$V$5</f>
        <v>14640</v>
      </c>
      <c r="K155">
        <f>Table1[[#This Row],[Sal-AVG]]*Table1[[#This Row],[Sal-AVG]]</f>
        <v>214329600</v>
      </c>
    </row>
    <row r="156" spans="1:11" x14ac:dyDescent="0.25">
      <c r="A156" s="11" t="s">
        <v>631</v>
      </c>
      <c r="B156" t="s">
        <v>632</v>
      </c>
      <c r="C156">
        <v>54</v>
      </c>
      <c r="D156" t="s">
        <v>11</v>
      </c>
      <c r="E156" t="s">
        <v>633</v>
      </c>
      <c r="F156" t="s">
        <v>634</v>
      </c>
      <c r="G156" t="s">
        <v>46</v>
      </c>
      <c r="H156" s="2">
        <v>13912</v>
      </c>
      <c r="I156" s="1">
        <v>42646</v>
      </c>
      <c r="J156" s="2">
        <f>Table1[[#This Row],[Emp_salary]]-$V$5</f>
        <v>13912</v>
      </c>
      <c r="K156">
        <f>Table1[[#This Row],[Sal-AVG]]*Table1[[#This Row],[Sal-AVG]]</f>
        <v>193543744</v>
      </c>
    </row>
    <row r="157" spans="1:11" x14ac:dyDescent="0.25">
      <c r="A157" s="11" t="s">
        <v>635</v>
      </c>
      <c r="B157" t="s">
        <v>636</v>
      </c>
      <c r="C157">
        <v>56</v>
      </c>
      <c r="D157" t="s">
        <v>11</v>
      </c>
      <c r="E157" t="s">
        <v>637</v>
      </c>
      <c r="F157" t="s">
        <v>638</v>
      </c>
      <c r="G157" t="s">
        <v>46</v>
      </c>
      <c r="H157" s="2">
        <v>11998</v>
      </c>
      <c r="I157" s="1">
        <v>42125</v>
      </c>
      <c r="J157" s="2">
        <f>Table1[[#This Row],[Emp_salary]]-$V$5</f>
        <v>11998</v>
      </c>
      <c r="K157">
        <f>Table1[[#This Row],[Sal-AVG]]*Table1[[#This Row],[Sal-AVG]]</f>
        <v>143952004</v>
      </c>
    </row>
    <row r="158" spans="1:11" x14ac:dyDescent="0.25">
      <c r="A158" s="11" t="s">
        <v>639</v>
      </c>
      <c r="B158" t="s">
        <v>640</v>
      </c>
      <c r="C158">
        <v>35</v>
      </c>
      <c r="D158" t="s">
        <v>11</v>
      </c>
      <c r="E158" t="s">
        <v>641</v>
      </c>
      <c r="F158" t="s">
        <v>642</v>
      </c>
      <c r="G158" t="s">
        <v>51</v>
      </c>
      <c r="H158" s="2">
        <v>31322</v>
      </c>
      <c r="I158" s="1">
        <v>44205</v>
      </c>
      <c r="J158" s="2">
        <f>Table1[[#This Row],[Emp_salary]]-$V$5</f>
        <v>31322</v>
      </c>
      <c r="K158">
        <f>Table1[[#This Row],[Sal-AVG]]*Table1[[#This Row],[Sal-AVG]]</f>
        <v>981067684</v>
      </c>
    </row>
    <row r="159" spans="1:11" x14ac:dyDescent="0.25">
      <c r="A159" s="11" t="s">
        <v>643</v>
      </c>
      <c r="B159" t="s">
        <v>644</v>
      </c>
      <c r="C159">
        <v>52</v>
      </c>
      <c r="D159" t="s">
        <v>11</v>
      </c>
      <c r="E159" t="s">
        <v>645</v>
      </c>
      <c r="F159" t="s">
        <v>646</v>
      </c>
      <c r="G159" t="s">
        <v>20</v>
      </c>
      <c r="H159" s="2">
        <v>32102</v>
      </c>
      <c r="I159" s="1">
        <v>43539</v>
      </c>
      <c r="J159" s="2">
        <f>Table1[[#This Row],[Emp_salary]]-$V$5</f>
        <v>32102</v>
      </c>
      <c r="K159">
        <f>Table1[[#This Row],[Sal-AVG]]*Table1[[#This Row],[Sal-AVG]]</f>
        <v>1030538404</v>
      </c>
    </row>
    <row r="160" spans="1:11" x14ac:dyDescent="0.25">
      <c r="A160" s="11" t="s">
        <v>647</v>
      </c>
      <c r="B160" t="s">
        <v>648</v>
      </c>
      <c r="C160">
        <v>26</v>
      </c>
      <c r="D160" t="s">
        <v>11</v>
      </c>
      <c r="E160" t="s">
        <v>649</v>
      </c>
      <c r="F160" t="s">
        <v>650</v>
      </c>
      <c r="G160" t="s">
        <v>51</v>
      </c>
      <c r="H160" s="2">
        <v>13419</v>
      </c>
      <c r="I160" s="1">
        <v>42631</v>
      </c>
      <c r="J160" s="2">
        <f>Table1[[#This Row],[Emp_salary]]-$V$5</f>
        <v>13419</v>
      </c>
      <c r="K160">
        <f>Table1[[#This Row],[Sal-AVG]]*Table1[[#This Row],[Sal-AVG]]</f>
        <v>180069561</v>
      </c>
    </row>
    <row r="161" spans="1:11" x14ac:dyDescent="0.25">
      <c r="A161" s="11" t="s">
        <v>651</v>
      </c>
      <c r="B161" t="s">
        <v>652</v>
      </c>
      <c r="C161">
        <v>55</v>
      </c>
      <c r="D161" t="s">
        <v>17</v>
      </c>
      <c r="E161" t="s">
        <v>653</v>
      </c>
      <c r="F161" t="s">
        <v>654</v>
      </c>
      <c r="G161" t="s">
        <v>46</v>
      </c>
      <c r="H161" s="2">
        <v>28156</v>
      </c>
      <c r="I161" s="1">
        <v>43598</v>
      </c>
      <c r="J161" s="2">
        <f>Table1[[#This Row],[Emp_salary]]-$V$5</f>
        <v>28156</v>
      </c>
      <c r="K161">
        <f>Table1[[#This Row],[Sal-AVG]]*Table1[[#This Row],[Sal-AVG]]</f>
        <v>792760336</v>
      </c>
    </row>
    <row r="162" spans="1:11" x14ac:dyDescent="0.25">
      <c r="A162" s="11" t="s">
        <v>655</v>
      </c>
      <c r="B162" t="s">
        <v>656</v>
      </c>
      <c r="C162">
        <v>40</v>
      </c>
      <c r="D162" t="s">
        <v>11</v>
      </c>
      <c r="E162" t="s">
        <v>657</v>
      </c>
      <c r="F162" t="s">
        <v>658</v>
      </c>
      <c r="G162" t="s">
        <v>20</v>
      </c>
      <c r="H162" s="2">
        <v>24487</v>
      </c>
      <c r="I162" s="1">
        <v>43613</v>
      </c>
      <c r="J162" s="2">
        <f>Table1[[#This Row],[Emp_salary]]-$V$5</f>
        <v>24487</v>
      </c>
      <c r="K162">
        <f>Table1[[#This Row],[Sal-AVG]]*Table1[[#This Row],[Sal-AVG]]</f>
        <v>599613169</v>
      </c>
    </row>
    <row r="163" spans="1:11" x14ac:dyDescent="0.25">
      <c r="A163" s="11" t="s">
        <v>659</v>
      </c>
      <c r="B163" t="s">
        <v>660</v>
      </c>
      <c r="C163">
        <v>42</v>
      </c>
      <c r="D163" t="s">
        <v>17</v>
      </c>
      <c r="E163" t="s">
        <v>661</v>
      </c>
      <c r="F163" t="s">
        <v>662</v>
      </c>
      <c r="G163" t="s">
        <v>14</v>
      </c>
      <c r="H163" s="2">
        <v>30742</v>
      </c>
      <c r="I163" s="1">
        <v>45448</v>
      </c>
      <c r="J163" s="2">
        <f>Table1[[#This Row],[Emp_salary]]-$V$5</f>
        <v>30742</v>
      </c>
      <c r="K163">
        <f>Table1[[#This Row],[Sal-AVG]]*Table1[[#This Row],[Sal-AVG]]</f>
        <v>945070564</v>
      </c>
    </row>
    <row r="164" spans="1:11" x14ac:dyDescent="0.25">
      <c r="A164" s="11" t="s">
        <v>663</v>
      </c>
      <c r="B164" t="s">
        <v>664</v>
      </c>
      <c r="C164">
        <v>25</v>
      </c>
      <c r="D164" t="s">
        <v>17</v>
      </c>
      <c r="E164" t="s">
        <v>665</v>
      </c>
      <c r="F164" t="s">
        <v>666</v>
      </c>
      <c r="G164" t="s">
        <v>29</v>
      </c>
      <c r="H164" s="2">
        <v>27776</v>
      </c>
      <c r="I164" s="1">
        <v>42506</v>
      </c>
      <c r="J164" s="2">
        <f>Table1[[#This Row],[Emp_salary]]-$V$5</f>
        <v>27776</v>
      </c>
      <c r="K164">
        <f>Table1[[#This Row],[Sal-AVG]]*Table1[[#This Row],[Sal-AVG]]</f>
        <v>771506176</v>
      </c>
    </row>
    <row r="165" spans="1:11" x14ac:dyDescent="0.25">
      <c r="A165" s="11" t="s">
        <v>667</v>
      </c>
      <c r="B165" t="s">
        <v>668</v>
      </c>
      <c r="C165">
        <v>36</v>
      </c>
      <c r="D165" t="s">
        <v>11</v>
      </c>
      <c r="E165" t="s">
        <v>669</v>
      </c>
      <c r="F165" t="s">
        <v>670</v>
      </c>
      <c r="G165" t="s">
        <v>29</v>
      </c>
      <c r="H165" s="2">
        <v>25674</v>
      </c>
      <c r="I165" s="1">
        <v>42212</v>
      </c>
      <c r="J165" s="2">
        <f>Table1[[#This Row],[Emp_salary]]-$V$5</f>
        <v>25674</v>
      </c>
      <c r="K165">
        <f>Table1[[#This Row],[Sal-AVG]]*Table1[[#This Row],[Sal-AVG]]</f>
        <v>659154276</v>
      </c>
    </row>
    <row r="166" spans="1:11" x14ac:dyDescent="0.25">
      <c r="A166" s="11" t="s">
        <v>671</v>
      </c>
      <c r="B166" t="s">
        <v>672</v>
      </c>
      <c r="C166">
        <v>42</v>
      </c>
      <c r="D166" t="s">
        <v>11</v>
      </c>
      <c r="E166" t="s">
        <v>673</v>
      </c>
      <c r="F166" t="s">
        <v>674</v>
      </c>
      <c r="G166" t="s">
        <v>29</v>
      </c>
      <c r="H166" s="2">
        <v>22450</v>
      </c>
      <c r="I166" s="1">
        <v>42298</v>
      </c>
      <c r="J166" s="2">
        <f>Table1[[#This Row],[Emp_salary]]-$V$5</f>
        <v>22450</v>
      </c>
      <c r="K166">
        <f>Table1[[#This Row],[Sal-AVG]]*Table1[[#This Row],[Sal-AVG]]</f>
        <v>504002500</v>
      </c>
    </row>
    <row r="167" spans="1:11" x14ac:dyDescent="0.25">
      <c r="A167" s="11" t="s">
        <v>675</v>
      </c>
      <c r="B167" t="s">
        <v>676</v>
      </c>
      <c r="C167">
        <v>39</v>
      </c>
      <c r="D167" t="s">
        <v>17</v>
      </c>
      <c r="E167" t="s">
        <v>677</v>
      </c>
      <c r="F167" t="s">
        <v>678</v>
      </c>
      <c r="G167" t="s">
        <v>20</v>
      </c>
      <c r="H167" s="2">
        <v>20518</v>
      </c>
      <c r="I167" s="1">
        <v>43562</v>
      </c>
      <c r="J167" s="2">
        <f>Table1[[#This Row],[Emp_salary]]-$V$5</f>
        <v>20518</v>
      </c>
      <c r="K167">
        <f>Table1[[#This Row],[Sal-AVG]]*Table1[[#This Row],[Sal-AVG]]</f>
        <v>420988324</v>
      </c>
    </row>
    <row r="168" spans="1:11" x14ac:dyDescent="0.25">
      <c r="A168" s="11" t="s">
        <v>679</v>
      </c>
      <c r="B168" t="s">
        <v>680</v>
      </c>
      <c r="C168">
        <v>39</v>
      </c>
      <c r="D168" t="s">
        <v>11</v>
      </c>
      <c r="E168" t="s">
        <v>681</v>
      </c>
      <c r="F168" t="s">
        <v>682</v>
      </c>
      <c r="G168" t="s">
        <v>46</v>
      </c>
      <c r="H168" s="2">
        <v>33174</v>
      </c>
      <c r="I168" s="1">
        <v>43289</v>
      </c>
      <c r="J168" s="2">
        <f>Table1[[#This Row],[Emp_salary]]-$V$5</f>
        <v>33174</v>
      </c>
      <c r="K168">
        <f>Table1[[#This Row],[Sal-AVG]]*Table1[[#This Row],[Sal-AVG]]</f>
        <v>1100514276</v>
      </c>
    </row>
    <row r="169" spans="1:11" x14ac:dyDescent="0.25">
      <c r="A169" s="11" t="s">
        <v>683</v>
      </c>
      <c r="B169" t="s">
        <v>684</v>
      </c>
      <c r="C169">
        <v>39</v>
      </c>
      <c r="D169" t="s">
        <v>11</v>
      </c>
      <c r="E169" t="s">
        <v>685</v>
      </c>
      <c r="F169" t="s">
        <v>686</v>
      </c>
      <c r="G169" t="s">
        <v>46</v>
      </c>
      <c r="H169" s="2">
        <v>29248</v>
      </c>
      <c r="I169" s="1">
        <v>44318</v>
      </c>
      <c r="J169" s="2">
        <f>Table1[[#This Row],[Emp_salary]]-$V$5</f>
        <v>29248</v>
      </c>
      <c r="K169">
        <f>Table1[[#This Row],[Sal-AVG]]*Table1[[#This Row],[Sal-AVG]]</f>
        <v>855445504</v>
      </c>
    </row>
    <row r="170" spans="1:11" x14ac:dyDescent="0.25">
      <c r="A170" s="11" t="s">
        <v>687</v>
      </c>
      <c r="B170" t="s">
        <v>688</v>
      </c>
      <c r="C170">
        <v>32</v>
      </c>
      <c r="D170" t="s">
        <v>17</v>
      </c>
      <c r="E170" t="s">
        <v>689</v>
      </c>
      <c r="F170" t="s">
        <v>690</v>
      </c>
      <c r="G170" t="s">
        <v>51</v>
      </c>
      <c r="H170" s="2">
        <v>20071</v>
      </c>
      <c r="I170" s="1">
        <v>44103</v>
      </c>
      <c r="J170" s="2">
        <f>Table1[[#This Row],[Emp_salary]]-$V$5</f>
        <v>20071</v>
      </c>
      <c r="K170">
        <f>Table1[[#This Row],[Sal-AVG]]*Table1[[#This Row],[Sal-AVG]]</f>
        <v>402845041</v>
      </c>
    </row>
    <row r="171" spans="1:11" x14ac:dyDescent="0.25">
      <c r="A171" s="11" t="s">
        <v>691</v>
      </c>
      <c r="B171" t="s">
        <v>692</v>
      </c>
      <c r="C171">
        <v>38</v>
      </c>
      <c r="D171" t="s">
        <v>17</v>
      </c>
      <c r="E171" t="s">
        <v>693</v>
      </c>
      <c r="F171" t="s">
        <v>694</v>
      </c>
      <c r="G171" t="s">
        <v>29</v>
      </c>
      <c r="H171" s="2">
        <v>34005</v>
      </c>
      <c r="I171" s="1">
        <v>42619</v>
      </c>
      <c r="J171" s="2">
        <f>Table1[[#This Row],[Emp_salary]]-$V$5</f>
        <v>34005</v>
      </c>
      <c r="K171">
        <f>Table1[[#This Row],[Sal-AVG]]*Table1[[#This Row],[Sal-AVG]]</f>
        <v>1156340025</v>
      </c>
    </row>
    <row r="172" spans="1:11" x14ac:dyDescent="0.25">
      <c r="A172" s="11" t="s">
        <v>695</v>
      </c>
      <c r="B172" t="s">
        <v>696</v>
      </c>
      <c r="C172">
        <v>56</v>
      </c>
      <c r="D172" t="s">
        <v>17</v>
      </c>
      <c r="E172" t="s">
        <v>697</v>
      </c>
      <c r="F172" t="s">
        <v>698</v>
      </c>
      <c r="G172" t="s">
        <v>20</v>
      </c>
      <c r="H172" s="2">
        <v>9502</v>
      </c>
      <c r="I172" s="1">
        <v>44065</v>
      </c>
      <c r="J172" s="2">
        <f>Table1[[#This Row],[Emp_salary]]-$V$5</f>
        <v>9502</v>
      </c>
      <c r="K172">
        <f>Table1[[#This Row],[Sal-AVG]]*Table1[[#This Row],[Sal-AVG]]</f>
        <v>90288004</v>
      </c>
    </row>
    <row r="173" spans="1:11" x14ac:dyDescent="0.25">
      <c r="A173" s="11" t="s">
        <v>699</v>
      </c>
      <c r="B173" t="s">
        <v>700</v>
      </c>
      <c r="C173">
        <v>40</v>
      </c>
      <c r="D173" t="s">
        <v>11</v>
      </c>
      <c r="E173" t="s">
        <v>701</v>
      </c>
      <c r="F173" t="s">
        <v>702</v>
      </c>
      <c r="G173" t="s">
        <v>51</v>
      </c>
      <c r="H173" s="2">
        <v>9428</v>
      </c>
      <c r="I173" s="1">
        <v>43731</v>
      </c>
      <c r="J173" s="2">
        <f>Table1[[#This Row],[Emp_salary]]-$V$5</f>
        <v>9428</v>
      </c>
      <c r="K173">
        <f>Table1[[#This Row],[Sal-AVG]]*Table1[[#This Row],[Sal-AVG]]</f>
        <v>88887184</v>
      </c>
    </row>
    <row r="174" spans="1:11" x14ac:dyDescent="0.25">
      <c r="A174" s="11" t="s">
        <v>703</v>
      </c>
      <c r="B174" t="s">
        <v>704</v>
      </c>
      <c r="C174">
        <v>29</v>
      </c>
      <c r="D174" t="s">
        <v>17</v>
      </c>
      <c r="E174" t="s">
        <v>705</v>
      </c>
      <c r="F174" t="s">
        <v>706</v>
      </c>
      <c r="G174" t="s">
        <v>46</v>
      </c>
      <c r="H174" s="2">
        <v>15369</v>
      </c>
      <c r="I174" s="1">
        <v>44014</v>
      </c>
      <c r="J174" s="2">
        <f>Table1[[#This Row],[Emp_salary]]-$V$5</f>
        <v>15369</v>
      </c>
      <c r="K174">
        <f>Table1[[#This Row],[Sal-AVG]]*Table1[[#This Row],[Sal-AVG]]</f>
        <v>236206161</v>
      </c>
    </row>
    <row r="175" spans="1:11" x14ac:dyDescent="0.25">
      <c r="A175" s="11" t="s">
        <v>707</v>
      </c>
      <c r="B175" t="s">
        <v>708</v>
      </c>
      <c r="C175">
        <v>35</v>
      </c>
      <c r="D175" t="s">
        <v>17</v>
      </c>
      <c r="E175" t="s">
        <v>709</v>
      </c>
      <c r="F175" t="s">
        <v>710</v>
      </c>
      <c r="G175" t="s">
        <v>20</v>
      </c>
      <c r="H175" s="2">
        <v>18246</v>
      </c>
      <c r="I175" s="1">
        <v>44996</v>
      </c>
      <c r="J175" s="2">
        <f>Table1[[#This Row],[Emp_salary]]-$V$5</f>
        <v>18246</v>
      </c>
      <c r="K175">
        <f>Table1[[#This Row],[Sal-AVG]]*Table1[[#This Row],[Sal-AVG]]</f>
        <v>332916516</v>
      </c>
    </row>
    <row r="176" spans="1:11" x14ac:dyDescent="0.25">
      <c r="A176" s="11" t="s">
        <v>711</v>
      </c>
      <c r="B176" t="s">
        <v>648</v>
      </c>
      <c r="C176">
        <v>49</v>
      </c>
      <c r="D176" t="s">
        <v>17</v>
      </c>
      <c r="E176" t="s">
        <v>712</v>
      </c>
      <c r="F176" t="s">
        <v>713</v>
      </c>
      <c r="G176" t="s">
        <v>51</v>
      </c>
      <c r="H176" s="2">
        <v>20865</v>
      </c>
      <c r="I176" s="1">
        <v>45289</v>
      </c>
      <c r="J176" s="2">
        <f>Table1[[#This Row],[Emp_salary]]-$V$5</f>
        <v>20865</v>
      </c>
      <c r="K176">
        <f>Table1[[#This Row],[Sal-AVG]]*Table1[[#This Row],[Sal-AVG]]</f>
        <v>435348225</v>
      </c>
    </row>
    <row r="177" spans="1:11" x14ac:dyDescent="0.25">
      <c r="A177" s="11" t="s">
        <v>714</v>
      </c>
      <c r="B177" t="s">
        <v>715</v>
      </c>
      <c r="C177">
        <v>43</v>
      </c>
      <c r="D177" t="s">
        <v>17</v>
      </c>
      <c r="E177" t="s">
        <v>716</v>
      </c>
      <c r="F177" t="s">
        <v>717</v>
      </c>
      <c r="G177" t="s">
        <v>14</v>
      </c>
      <c r="H177" s="2">
        <v>27289</v>
      </c>
      <c r="I177" s="1">
        <v>45150</v>
      </c>
      <c r="J177" s="2">
        <f>Table1[[#This Row],[Emp_salary]]-$V$5</f>
        <v>27289</v>
      </c>
      <c r="K177">
        <f>Table1[[#This Row],[Sal-AVG]]*Table1[[#This Row],[Sal-AVG]]</f>
        <v>744689521</v>
      </c>
    </row>
    <row r="178" spans="1:11" x14ac:dyDescent="0.25">
      <c r="A178" s="11" t="s">
        <v>718</v>
      </c>
      <c r="B178" t="s">
        <v>719</v>
      </c>
      <c r="C178">
        <v>24</v>
      </c>
      <c r="D178" t="s">
        <v>17</v>
      </c>
      <c r="E178" t="s">
        <v>720</v>
      </c>
      <c r="F178" t="s">
        <v>721</v>
      </c>
      <c r="G178" t="s">
        <v>51</v>
      </c>
      <c r="H178" s="2">
        <v>16280</v>
      </c>
      <c r="I178" s="1">
        <v>44813</v>
      </c>
      <c r="J178" s="2">
        <f>Table1[[#This Row],[Emp_salary]]-$V$5</f>
        <v>16280</v>
      </c>
      <c r="K178">
        <f>Table1[[#This Row],[Sal-AVG]]*Table1[[#This Row],[Sal-AVG]]</f>
        <v>265038400</v>
      </c>
    </row>
    <row r="179" spans="1:11" x14ac:dyDescent="0.25">
      <c r="A179" s="11" t="s">
        <v>722</v>
      </c>
      <c r="B179" t="s">
        <v>723</v>
      </c>
      <c r="C179">
        <v>27</v>
      </c>
      <c r="D179" t="s">
        <v>11</v>
      </c>
      <c r="E179" t="s">
        <v>724</v>
      </c>
      <c r="F179" t="s">
        <v>725</v>
      </c>
      <c r="G179" t="s">
        <v>14</v>
      </c>
      <c r="H179" s="2">
        <v>24531</v>
      </c>
      <c r="I179" s="1">
        <v>44667</v>
      </c>
      <c r="J179" s="2">
        <f>Table1[[#This Row],[Emp_salary]]-$V$5</f>
        <v>24531</v>
      </c>
      <c r="K179">
        <f>Table1[[#This Row],[Sal-AVG]]*Table1[[#This Row],[Sal-AVG]]</f>
        <v>601769961</v>
      </c>
    </row>
    <row r="180" spans="1:11" x14ac:dyDescent="0.25">
      <c r="A180" s="11" t="s">
        <v>726</v>
      </c>
      <c r="B180" t="s">
        <v>727</v>
      </c>
      <c r="C180">
        <v>50</v>
      </c>
      <c r="D180" t="s">
        <v>11</v>
      </c>
      <c r="E180" t="s">
        <v>728</v>
      </c>
      <c r="F180" t="s">
        <v>729</v>
      </c>
      <c r="G180" t="s">
        <v>14</v>
      </c>
      <c r="H180" s="2">
        <v>17882</v>
      </c>
      <c r="I180" s="1">
        <v>41869</v>
      </c>
      <c r="J180" s="2">
        <f>Table1[[#This Row],[Emp_salary]]-$V$5</f>
        <v>17882</v>
      </c>
      <c r="K180">
        <f>Table1[[#This Row],[Sal-AVG]]*Table1[[#This Row],[Sal-AVG]]</f>
        <v>319765924</v>
      </c>
    </row>
    <row r="181" spans="1:11" x14ac:dyDescent="0.25">
      <c r="A181" s="11" t="s">
        <v>730</v>
      </c>
      <c r="B181" t="s">
        <v>731</v>
      </c>
      <c r="C181">
        <v>44</v>
      </c>
      <c r="D181" t="s">
        <v>11</v>
      </c>
      <c r="E181" t="s">
        <v>732</v>
      </c>
      <c r="F181" t="s">
        <v>733</v>
      </c>
      <c r="G181" t="s">
        <v>14</v>
      </c>
      <c r="H181" s="2">
        <v>15588</v>
      </c>
      <c r="I181" s="1">
        <v>45126</v>
      </c>
      <c r="J181" s="2">
        <f>Table1[[#This Row],[Emp_salary]]-$V$5</f>
        <v>15588</v>
      </c>
      <c r="K181">
        <f>Table1[[#This Row],[Sal-AVG]]*Table1[[#This Row],[Sal-AVG]]</f>
        <v>242985744</v>
      </c>
    </row>
    <row r="182" spans="1:11" x14ac:dyDescent="0.25">
      <c r="A182" s="11" t="s">
        <v>734</v>
      </c>
      <c r="B182" t="s">
        <v>735</v>
      </c>
      <c r="C182">
        <v>52</v>
      </c>
      <c r="D182" t="s">
        <v>17</v>
      </c>
      <c r="E182" t="s">
        <v>736</v>
      </c>
      <c r="F182" t="s">
        <v>737</v>
      </c>
      <c r="G182" t="s">
        <v>51</v>
      </c>
      <c r="H182" s="2">
        <v>27065</v>
      </c>
      <c r="I182" s="1">
        <v>43072</v>
      </c>
      <c r="J182" s="2">
        <f>Table1[[#This Row],[Emp_salary]]-$V$5</f>
        <v>27065</v>
      </c>
      <c r="K182">
        <f>Table1[[#This Row],[Sal-AVG]]*Table1[[#This Row],[Sal-AVG]]</f>
        <v>732514225</v>
      </c>
    </row>
    <row r="183" spans="1:11" x14ac:dyDescent="0.25">
      <c r="A183" s="11" t="s">
        <v>738</v>
      </c>
      <c r="B183" t="s">
        <v>739</v>
      </c>
      <c r="C183">
        <v>35</v>
      </c>
      <c r="D183" t="s">
        <v>11</v>
      </c>
      <c r="E183" t="s">
        <v>740</v>
      </c>
      <c r="F183" t="s">
        <v>741</v>
      </c>
      <c r="G183" t="s">
        <v>46</v>
      </c>
      <c r="H183" s="2">
        <v>23080</v>
      </c>
      <c r="I183" s="1">
        <v>42378</v>
      </c>
      <c r="J183" s="2">
        <f>Table1[[#This Row],[Emp_salary]]-$V$5</f>
        <v>23080</v>
      </c>
      <c r="K183">
        <f>Table1[[#This Row],[Sal-AVG]]*Table1[[#This Row],[Sal-AVG]]</f>
        <v>532686400</v>
      </c>
    </row>
    <row r="184" spans="1:11" x14ac:dyDescent="0.25">
      <c r="A184" s="11" t="s">
        <v>742</v>
      </c>
      <c r="B184" t="s">
        <v>743</v>
      </c>
      <c r="C184">
        <v>40</v>
      </c>
      <c r="D184" t="s">
        <v>17</v>
      </c>
      <c r="E184" t="s">
        <v>744</v>
      </c>
      <c r="F184" t="s">
        <v>745</v>
      </c>
      <c r="G184" t="s">
        <v>51</v>
      </c>
      <c r="H184" s="2">
        <v>11288</v>
      </c>
      <c r="I184" s="1">
        <v>43922</v>
      </c>
      <c r="J184" s="2">
        <f>Table1[[#This Row],[Emp_salary]]-$V$5</f>
        <v>11288</v>
      </c>
      <c r="K184">
        <f>Table1[[#This Row],[Sal-AVG]]*Table1[[#This Row],[Sal-AVG]]</f>
        <v>127418944</v>
      </c>
    </row>
    <row r="185" spans="1:11" x14ac:dyDescent="0.25">
      <c r="A185" s="11" t="s">
        <v>746</v>
      </c>
      <c r="B185" t="s">
        <v>747</v>
      </c>
      <c r="C185">
        <v>26</v>
      </c>
      <c r="D185" t="s">
        <v>11</v>
      </c>
      <c r="E185" t="s">
        <v>748</v>
      </c>
      <c r="F185" t="s">
        <v>749</v>
      </c>
      <c r="G185" t="s">
        <v>29</v>
      </c>
      <c r="H185" s="2">
        <v>33259</v>
      </c>
      <c r="I185" s="1">
        <v>43306</v>
      </c>
      <c r="J185" s="2">
        <f>Table1[[#This Row],[Emp_salary]]-$V$5</f>
        <v>33259</v>
      </c>
      <c r="K185">
        <f>Table1[[#This Row],[Sal-AVG]]*Table1[[#This Row],[Sal-AVG]]</f>
        <v>1106161081</v>
      </c>
    </row>
    <row r="186" spans="1:11" x14ac:dyDescent="0.25">
      <c r="A186" s="11" t="s">
        <v>750</v>
      </c>
      <c r="B186" t="s">
        <v>751</v>
      </c>
      <c r="C186">
        <v>46</v>
      </c>
      <c r="D186" t="s">
        <v>17</v>
      </c>
      <c r="E186" t="s">
        <v>752</v>
      </c>
      <c r="F186" t="s">
        <v>753</v>
      </c>
      <c r="G186" t="s">
        <v>46</v>
      </c>
      <c r="H186" s="2">
        <v>24881</v>
      </c>
      <c r="I186" s="1">
        <v>42991</v>
      </c>
      <c r="J186" s="2">
        <f>Table1[[#This Row],[Emp_salary]]-$V$5</f>
        <v>24881</v>
      </c>
      <c r="K186">
        <f>Table1[[#This Row],[Sal-AVG]]*Table1[[#This Row],[Sal-AVG]]</f>
        <v>619064161</v>
      </c>
    </row>
    <row r="187" spans="1:11" x14ac:dyDescent="0.25">
      <c r="A187" s="11" t="s">
        <v>754</v>
      </c>
      <c r="B187" t="s">
        <v>755</v>
      </c>
      <c r="C187">
        <v>36</v>
      </c>
      <c r="D187" t="s">
        <v>17</v>
      </c>
      <c r="E187" t="s">
        <v>756</v>
      </c>
      <c r="F187" t="s">
        <v>757</v>
      </c>
      <c r="G187" t="s">
        <v>51</v>
      </c>
      <c r="H187" s="2">
        <v>21770</v>
      </c>
      <c r="I187" s="1">
        <v>44489</v>
      </c>
      <c r="J187" s="2">
        <f>Table1[[#This Row],[Emp_salary]]-$V$5</f>
        <v>21770</v>
      </c>
      <c r="K187">
        <f>Table1[[#This Row],[Sal-AVG]]*Table1[[#This Row],[Sal-AVG]]</f>
        <v>473932900</v>
      </c>
    </row>
    <row r="188" spans="1:11" x14ac:dyDescent="0.25">
      <c r="A188" s="11" t="s">
        <v>758</v>
      </c>
      <c r="B188" t="s">
        <v>759</v>
      </c>
      <c r="C188">
        <v>29</v>
      </c>
      <c r="D188" t="s">
        <v>11</v>
      </c>
      <c r="E188" t="s">
        <v>760</v>
      </c>
      <c r="F188" t="s">
        <v>761</v>
      </c>
      <c r="G188" t="s">
        <v>20</v>
      </c>
      <c r="H188" s="2">
        <v>20066</v>
      </c>
      <c r="I188" s="1">
        <v>43818</v>
      </c>
      <c r="J188" s="2">
        <f>Table1[[#This Row],[Emp_salary]]-$V$5</f>
        <v>20066</v>
      </c>
      <c r="K188">
        <f>Table1[[#This Row],[Sal-AVG]]*Table1[[#This Row],[Sal-AVG]]</f>
        <v>402644356</v>
      </c>
    </row>
    <row r="189" spans="1:11" x14ac:dyDescent="0.25">
      <c r="A189" s="11" t="s">
        <v>762</v>
      </c>
      <c r="B189" t="s">
        <v>763</v>
      </c>
      <c r="C189">
        <v>51</v>
      </c>
      <c r="D189" t="s">
        <v>17</v>
      </c>
      <c r="E189" t="s">
        <v>764</v>
      </c>
      <c r="F189" t="s">
        <v>765</v>
      </c>
      <c r="G189" t="s">
        <v>29</v>
      </c>
      <c r="H189" s="2">
        <v>29237</v>
      </c>
      <c r="I189" s="1">
        <v>44116</v>
      </c>
      <c r="J189" s="2">
        <f>Table1[[#This Row],[Emp_salary]]-$V$5</f>
        <v>29237</v>
      </c>
      <c r="K189">
        <f>Table1[[#This Row],[Sal-AVG]]*Table1[[#This Row],[Sal-AVG]]</f>
        <v>854802169</v>
      </c>
    </row>
    <row r="190" spans="1:11" x14ac:dyDescent="0.25">
      <c r="A190" s="11" t="s">
        <v>766</v>
      </c>
      <c r="B190" t="s">
        <v>767</v>
      </c>
      <c r="C190">
        <v>55</v>
      </c>
      <c r="D190" t="s">
        <v>11</v>
      </c>
      <c r="E190" t="s">
        <v>768</v>
      </c>
      <c r="F190" t="s">
        <v>769</v>
      </c>
      <c r="G190" t="s">
        <v>51</v>
      </c>
      <c r="H190" s="2">
        <v>9935</v>
      </c>
      <c r="I190" s="1">
        <v>42128</v>
      </c>
      <c r="J190" s="2">
        <f>Table1[[#This Row],[Emp_salary]]-$V$5</f>
        <v>9935</v>
      </c>
      <c r="K190">
        <f>Table1[[#This Row],[Sal-AVG]]*Table1[[#This Row],[Sal-AVG]]</f>
        <v>98704225</v>
      </c>
    </row>
    <row r="191" spans="1:11" x14ac:dyDescent="0.25">
      <c r="A191" s="11" t="s">
        <v>770</v>
      </c>
      <c r="B191" t="s">
        <v>771</v>
      </c>
      <c r="C191">
        <v>52</v>
      </c>
      <c r="D191" t="s">
        <v>11</v>
      </c>
      <c r="E191" t="s">
        <v>772</v>
      </c>
      <c r="F191" t="s">
        <v>773</v>
      </c>
      <c r="G191" t="s">
        <v>14</v>
      </c>
      <c r="H191" s="2">
        <v>9043</v>
      </c>
      <c r="I191" s="1">
        <v>44182</v>
      </c>
      <c r="J191" s="2">
        <f>Table1[[#This Row],[Emp_salary]]-$V$5</f>
        <v>9043</v>
      </c>
      <c r="K191">
        <f>Table1[[#This Row],[Sal-AVG]]*Table1[[#This Row],[Sal-AVG]]</f>
        <v>81775849</v>
      </c>
    </row>
    <row r="192" spans="1:11" x14ac:dyDescent="0.25">
      <c r="A192" s="11" t="s">
        <v>774</v>
      </c>
      <c r="B192" t="s">
        <v>775</v>
      </c>
      <c r="C192">
        <v>54</v>
      </c>
      <c r="D192" t="s">
        <v>17</v>
      </c>
      <c r="E192" t="s">
        <v>776</v>
      </c>
      <c r="F192" t="s">
        <v>777</v>
      </c>
      <c r="G192" t="s">
        <v>29</v>
      </c>
      <c r="H192" s="2">
        <v>24788</v>
      </c>
      <c r="I192" s="1">
        <v>42599</v>
      </c>
      <c r="J192" s="2">
        <f>Table1[[#This Row],[Emp_salary]]-$V$5</f>
        <v>24788</v>
      </c>
      <c r="K192">
        <f>Table1[[#This Row],[Sal-AVG]]*Table1[[#This Row],[Sal-AVG]]</f>
        <v>614444944</v>
      </c>
    </row>
    <row r="193" spans="1:11" x14ac:dyDescent="0.25">
      <c r="A193" s="11" t="s">
        <v>778</v>
      </c>
      <c r="B193" t="s">
        <v>779</v>
      </c>
      <c r="C193">
        <v>30</v>
      </c>
      <c r="D193" t="s">
        <v>11</v>
      </c>
      <c r="E193" t="s">
        <v>780</v>
      </c>
      <c r="F193" t="s">
        <v>781</v>
      </c>
      <c r="G193" t="s">
        <v>46</v>
      </c>
      <c r="H193" s="2">
        <v>13772</v>
      </c>
      <c r="I193" s="1">
        <v>43942</v>
      </c>
      <c r="J193" s="2">
        <f>Table1[[#This Row],[Emp_salary]]-$V$5</f>
        <v>13772</v>
      </c>
      <c r="K193">
        <f>Table1[[#This Row],[Sal-AVG]]*Table1[[#This Row],[Sal-AVG]]</f>
        <v>189667984</v>
      </c>
    </row>
    <row r="194" spans="1:11" x14ac:dyDescent="0.25">
      <c r="A194" s="11" t="s">
        <v>782</v>
      </c>
      <c r="B194" t="s">
        <v>783</v>
      </c>
      <c r="C194">
        <v>47</v>
      </c>
      <c r="D194" t="s">
        <v>17</v>
      </c>
      <c r="E194" t="s">
        <v>784</v>
      </c>
      <c r="F194" t="s">
        <v>785</v>
      </c>
      <c r="G194" t="s">
        <v>14</v>
      </c>
      <c r="H194" s="2">
        <v>34076</v>
      </c>
      <c r="I194" s="1">
        <v>42739</v>
      </c>
      <c r="J194" s="2">
        <f>Table1[[#This Row],[Emp_salary]]-$V$5</f>
        <v>34076</v>
      </c>
      <c r="K194">
        <f>Table1[[#This Row],[Sal-AVG]]*Table1[[#This Row],[Sal-AVG]]</f>
        <v>1161173776</v>
      </c>
    </row>
    <row r="195" spans="1:11" x14ac:dyDescent="0.25">
      <c r="A195" s="11" t="s">
        <v>786</v>
      </c>
      <c r="B195" t="s">
        <v>787</v>
      </c>
      <c r="C195">
        <v>36</v>
      </c>
      <c r="D195" t="s">
        <v>17</v>
      </c>
      <c r="E195" t="s">
        <v>788</v>
      </c>
      <c r="F195" t="s">
        <v>789</v>
      </c>
      <c r="G195" t="s">
        <v>29</v>
      </c>
      <c r="H195" s="2">
        <v>34868</v>
      </c>
      <c r="I195" s="1">
        <v>43003</v>
      </c>
      <c r="J195" s="2">
        <f>Table1[[#This Row],[Emp_salary]]-$V$5</f>
        <v>34868</v>
      </c>
      <c r="K195">
        <f>Table1[[#This Row],[Sal-AVG]]*Table1[[#This Row],[Sal-AVG]]</f>
        <v>1215777424</v>
      </c>
    </row>
    <row r="196" spans="1:11" x14ac:dyDescent="0.25">
      <c r="A196" s="11" t="s">
        <v>790</v>
      </c>
      <c r="B196" t="s">
        <v>791</v>
      </c>
      <c r="C196">
        <v>32</v>
      </c>
      <c r="D196" t="s">
        <v>11</v>
      </c>
      <c r="E196" t="s">
        <v>792</v>
      </c>
      <c r="F196" t="s">
        <v>793</v>
      </c>
      <c r="G196" t="s">
        <v>14</v>
      </c>
      <c r="H196" s="2">
        <v>13742</v>
      </c>
      <c r="I196" s="1">
        <v>42926</v>
      </c>
      <c r="J196" s="2">
        <f>Table1[[#This Row],[Emp_salary]]-$V$5</f>
        <v>13742</v>
      </c>
      <c r="K196">
        <f>Table1[[#This Row],[Sal-AVG]]*Table1[[#This Row],[Sal-AVG]]</f>
        <v>188842564</v>
      </c>
    </row>
    <row r="197" spans="1:11" x14ac:dyDescent="0.25">
      <c r="A197" s="11" t="s">
        <v>794</v>
      </c>
      <c r="B197" t="s">
        <v>795</v>
      </c>
      <c r="C197">
        <v>47</v>
      </c>
      <c r="D197" t="s">
        <v>17</v>
      </c>
      <c r="E197" t="s">
        <v>796</v>
      </c>
      <c r="F197" t="s">
        <v>797</v>
      </c>
      <c r="G197" t="s">
        <v>51</v>
      </c>
      <c r="H197" s="2">
        <v>33466</v>
      </c>
      <c r="I197" s="1">
        <v>43199</v>
      </c>
      <c r="J197" s="2">
        <f>Table1[[#This Row],[Emp_salary]]-$V$5</f>
        <v>33466</v>
      </c>
      <c r="K197">
        <f>Table1[[#This Row],[Sal-AVG]]*Table1[[#This Row],[Sal-AVG]]</f>
        <v>1119973156</v>
      </c>
    </row>
    <row r="198" spans="1:11" x14ac:dyDescent="0.25">
      <c r="A198" s="11" t="s">
        <v>798</v>
      </c>
      <c r="B198" t="s">
        <v>799</v>
      </c>
      <c r="C198">
        <v>25</v>
      </c>
      <c r="D198" t="s">
        <v>11</v>
      </c>
      <c r="E198" t="s">
        <v>800</v>
      </c>
      <c r="F198" t="s">
        <v>801</v>
      </c>
      <c r="G198" t="s">
        <v>51</v>
      </c>
      <c r="H198" s="2">
        <v>32118</v>
      </c>
      <c r="I198" s="1">
        <v>45022</v>
      </c>
      <c r="J198" s="2">
        <f>Table1[[#This Row],[Emp_salary]]-$V$5</f>
        <v>32118</v>
      </c>
      <c r="K198">
        <f>Table1[[#This Row],[Sal-AVG]]*Table1[[#This Row],[Sal-AVG]]</f>
        <v>1031565924</v>
      </c>
    </row>
    <row r="199" spans="1:11" x14ac:dyDescent="0.25">
      <c r="A199" s="11" t="s">
        <v>802</v>
      </c>
      <c r="B199" t="s">
        <v>803</v>
      </c>
      <c r="C199">
        <v>31</v>
      </c>
      <c r="D199" t="s">
        <v>11</v>
      </c>
      <c r="E199" t="s">
        <v>804</v>
      </c>
      <c r="F199" t="s">
        <v>805</v>
      </c>
      <c r="G199" t="s">
        <v>20</v>
      </c>
      <c r="H199" s="2">
        <v>21155</v>
      </c>
      <c r="I199" s="1">
        <v>43870</v>
      </c>
      <c r="J199" s="2">
        <f>Table1[[#This Row],[Emp_salary]]-$V$5</f>
        <v>21155</v>
      </c>
      <c r="K199">
        <f>Table1[[#This Row],[Sal-AVG]]*Table1[[#This Row],[Sal-AVG]]</f>
        <v>447534025</v>
      </c>
    </row>
    <row r="200" spans="1:11" x14ac:dyDescent="0.25">
      <c r="A200" s="11" t="s">
        <v>806</v>
      </c>
      <c r="B200" t="s">
        <v>807</v>
      </c>
      <c r="C200">
        <v>49</v>
      </c>
      <c r="D200" t="s">
        <v>11</v>
      </c>
      <c r="E200" t="s">
        <v>808</v>
      </c>
      <c r="F200" t="s">
        <v>809</v>
      </c>
      <c r="G200" t="s">
        <v>51</v>
      </c>
      <c r="H200" s="2">
        <v>28051</v>
      </c>
      <c r="I200" s="1">
        <v>42025</v>
      </c>
      <c r="J200" s="2">
        <f>Table1[[#This Row],[Emp_salary]]-$V$5</f>
        <v>28051</v>
      </c>
      <c r="K200">
        <f>Table1[[#This Row],[Sal-AVG]]*Table1[[#This Row],[Sal-AVG]]</f>
        <v>786858601</v>
      </c>
    </row>
    <row r="201" spans="1:11" x14ac:dyDescent="0.25">
      <c r="A201" s="11" t="s">
        <v>810</v>
      </c>
      <c r="B201" t="s">
        <v>811</v>
      </c>
      <c r="C201">
        <v>43</v>
      </c>
      <c r="D201" t="s">
        <v>11</v>
      </c>
      <c r="E201" t="s">
        <v>812</v>
      </c>
      <c r="F201" t="s">
        <v>813</v>
      </c>
      <c r="G201" t="s">
        <v>14</v>
      </c>
      <c r="H201" s="2">
        <v>15840</v>
      </c>
      <c r="I201" s="1">
        <v>45408</v>
      </c>
      <c r="J201" s="2">
        <f>Table1[[#This Row],[Emp_salary]]-$V$5</f>
        <v>15840</v>
      </c>
      <c r="K201">
        <f>Table1[[#This Row],[Sal-AVG]]*Table1[[#This Row],[Sal-AVG]]</f>
        <v>250905600</v>
      </c>
    </row>
  </sheetData>
  <mergeCells count="3">
    <mergeCell ref="U2:V2"/>
    <mergeCell ref="U3:V3"/>
    <mergeCell ref="N1:O1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b 2 f 6 6 2 6 - 5 a 6 4 - 4 9 1 d - a d 9 5 - c 9 8 7 7 4 a 2 f 7 8 a "   x m l n s = " h t t p : / / s c h e m a s . m i c r o s o f t . c o m / D a t a M a s h u p " > A A A A A F w E A A B Q S w M E F A A C A A g A 5 G 4 R W U Y Q X l 6 k A A A A 9 g A A A B I A H A B D b 2 5 m a W c v U G F j a 2 F n Z S 5 4 b W w g o h g A K K A U A A A A A A A A A A A A A A A A A A A A A A A A A A A A h Y 9 N C s I w G E S v U r J v / o o g 5 W u K i D s L g i B u Q 4 x t s E 2 l S U 3 v 5 s I j e Q U r W n X n c t 6 8 x c z 9 e o N 8 a O r o o j t n W p s h h i m K t F X t w d g y Q 7 0 / x n O U C 9 h I d Z K l j k b Z u n R w h w x V 3 p 9 T Q k I I O C S 4 7 U r C K W V k X 6 y 3 q t K N R B / Z / J d j Y 5 2 X V m k k Y P c a I z h m C c M z y j E F M k E o j P 0 K f N z 7 b H 8 g L P v a 9 5 0 W 2 s a L F Z A p A n l / E A 9 Q S w M E F A A C A A g A 5 G 4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u E V n 4 R 2 F a V g E A A C o D A A A T A B w A R m 9 y b X V s Y X M v U 2 V j d G l v b j E u b S C i G A A o o B Q A A A A A A A A A A A A A A A A A A A A A A A A A A A C F U k 1 r g 0 A U v A v + h 2 V D I b Y i 2 p Z e Q g 7 F B G o P P d R A D y J h o y 9 R s h 9 h d 4 W E 4 H / v W l t N w k K 9 6 L 6 Z n T d v f A o K X Q u O 0 v 4 d z V z H d V R F J J R o R T Y U I j R H F L T r I P O k o p E F m M r y W A A N 4 k Z K 4 P p L y P 1 G i P 3 U O 2 c f h M E c 9 z d x 3 m a x 4 N p Q c r 8 X m O C 4 I n z X i Z 8 O g I 3 S D z V Y S c L V V k g W C 9 o w 3 o F q 2 n f z z 2 e 8 Z I d 1 s s A + 0 g Z A G o 6 6 9 V F f 7 h p a g d d d V 0 + 4 f n k O O r 0 B S O F o v 1 C W E p S y Y k t G a m p F F n A g U j M z o x V W h B J 5 s h t 5 F z V f L 4 g e / J f m u 2 2 9 I S v j y C Q V N 0 o L N m Z l q n 1 K 0 5 s 0 f Y R T Q t c J L 9 C d O Q A p K l R v U X Z t M z d C O F l h p C v g K A y e Q g e o g o 7 p 2 K h v n w P 1 8 Z f q h E E U 2 m 1 G d p 9 X k 4 w + / 1 x m Y 1 T 5 w + X h P p t c z J R 7 1 j W K / t m j W 4 f d R o 0 G L n 5 M 6 7 l O z e 0 t Z t 9 Q S w E C L Q A U A A I A C A D k b h F Z R h B e X q Q A A A D 2 A A A A E g A A A A A A A A A A A A A A A A A A A A A A Q 2 9 u Z m l n L 1 B h Y 2 t h Z 2 U u e G 1 s U E s B A i 0 A F A A C A A g A 5 G 4 R W Q / K 6 a u k A A A A 6 Q A A A B M A A A A A A A A A A A A A A A A A 8 A A A A F t D b 2 5 0 Z W 5 0 X 1 R 5 c G V z X S 5 4 b W x Q S w E C L Q A U A A I A C A D k b h F Z + E d h W l Y B A A A q A w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M 0 M j g y Z m R j L W E 3 Z T Y t N G F i Z S 1 i Z T A 0 L W Y 1 M j U y N D B l O D Q 0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Y W J s Z T E h U G l 2 b 3 R U Y W J s Z T Q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3 V D E w O j U 1 O j A 5 L j A x N D g x N T R a I i A v P j x F b n R y e S B U e X B l P S J G a W x s Q 2 9 s d W 1 u V H l w Z X M i I F Z h b H V l P S J z Q m d Z R E J n W U d C Z 0 1 K Q U F N P S I g L z 4 8 R W 5 0 c n k g V H l w Z T 0 i R m l s b E N v b H V t b k 5 h b W V z I i B W Y W x 1 Z T 0 i c 1 s m c X V v d D t F b X B f S U Q m c X V v d D s s J n F 1 b 3 Q 7 R W 1 w X 0 5 h b W U m c X V v d D s s J n F 1 b 3 Q 7 R W 1 w X 0 F n Z S Z x d W 9 0 O y w m c X V v d D t F b X B f U 2 V 4 J n F 1 b 3 Q 7 L C Z x d W 9 0 O 0 V t c F 9 B Z G R y Z X N z J n F 1 b 3 Q 7 L C Z x d W 9 0 O 0 V t c F 9 F b W F p b C Z x d W 9 0 O y w m c X V v d D t F b X B f R G V w Y X J 0 b W V u d C Z x d W 9 0 O y w m c X V v d D t F b X B f c 2 F s Y X J 5 J n F 1 b 3 Q 7 L C Z x d W 9 0 O 0 V t c F 9 K b 2 l u X 0 R h d G U m c X V v d D s s J n F 1 b 3 Q 7 U 2 F s X 0 l u Y y A l J n F 1 b 3 Q 7 L C Z x d W 9 0 O 1 N h b F 9 J b m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R W 1 w X 0 l E L D B 9 J n F 1 b 3 Q 7 L C Z x d W 9 0 O 1 N l Y 3 R p b 2 4 x L 1 R h Y m x l M S 9 D a G F u Z 2 V k I F R 5 c G U u e 0 V t c F 9 O Y W 1 l L D F 9 J n F 1 b 3 Q 7 L C Z x d W 9 0 O 1 N l Y 3 R p b 2 4 x L 1 R h Y m x l M S 9 D a G F u Z 2 V k I F R 5 c G U u e 0 V t c F 9 B Z 2 U s M n 0 m c X V v d D s s J n F 1 b 3 Q 7 U 2 V j d G l v b j E v V G F i b G U x L 0 N o Y W 5 n Z W Q g V H l w Z S 5 7 R W 1 w X 1 N l e C w z f S Z x d W 9 0 O y w m c X V v d D t T Z W N 0 a W 9 u M S 9 U Y W J s Z T E v Q 2 h h b m d l Z C B U e X B l L n t F b X B f Q W R k c m V z c y w 0 f S Z x d W 9 0 O y w m c X V v d D t T Z W N 0 a W 9 u M S 9 U Y W J s Z T E v Q 2 h h b m d l Z C B U e X B l L n t F b X B f R W 1 h a W w s N X 0 m c X V v d D s s J n F 1 b 3 Q 7 U 2 V j d G l v b j E v V G F i b G U x L 0 N o Y W 5 n Z W Q g V H l w Z S 5 7 R W 1 w X 0 R l c G F y d G 1 l b n Q s N n 0 m c X V v d D s s J n F 1 b 3 Q 7 U 2 V j d G l v b j E v V G F i b G U x L 0 N o Y W 5 n Z W Q g V H l w Z S 5 7 R W 1 w X 3 N h b G F y e S w 3 f S Z x d W 9 0 O y w m c X V v d D t T Z W N 0 a W 9 u M S 9 U Y W J s Z T E v Q 2 h h b m d l Z C B U e X B l L n t F b X B f S m 9 p b l 9 E Y X R l L D h 9 J n F 1 b 3 Q 7 L C Z x d W 9 0 O 1 N l Y 3 R p b 2 4 x L 1 R h Y m x l M S 9 B Z G R l Z C B D d X N 0 b 2 0 u e 1 N h b F 9 J b m M g J S w 5 f S Z x d W 9 0 O y w m c X V v d D t T Z W N 0 a W 9 u M S 9 U Y W J s Z T E v Q 2 h h b m d l Z C B U e X B l M S 5 7 U 2 F s X 0 l u Y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D a G F u Z 2 V k I F R 5 c G U u e 0 V t c F 9 J R C w w f S Z x d W 9 0 O y w m c X V v d D t T Z W N 0 a W 9 u M S 9 U Y W J s Z T E v Q 2 h h b m d l Z C B U e X B l L n t F b X B f T m F t Z S w x f S Z x d W 9 0 O y w m c X V v d D t T Z W N 0 a W 9 u M S 9 U Y W J s Z T E v Q 2 h h b m d l Z C B U e X B l L n t F b X B f Q W d l L D J 9 J n F 1 b 3 Q 7 L C Z x d W 9 0 O 1 N l Y 3 R p b 2 4 x L 1 R h Y m x l M S 9 D a G F u Z 2 V k I F R 5 c G U u e 0 V t c F 9 T Z X g s M 3 0 m c X V v d D s s J n F 1 b 3 Q 7 U 2 V j d G l v b j E v V G F i b G U x L 0 N o Y W 5 n Z W Q g V H l w Z S 5 7 R W 1 w X 0 F k Z H J l c 3 M s N H 0 m c X V v d D s s J n F 1 b 3 Q 7 U 2 V j d G l v b j E v V G F i b G U x L 0 N o Y W 5 n Z W Q g V H l w Z S 5 7 R W 1 w X 0 V t Y W l s L D V 9 J n F 1 b 3 Q 7 L C Z x d W 9 0 O 1 N l Y 3 R p b 2 4 x L 1 R h Y m x l M S 9 D a G F u Z 2 V k I F R 5 c G U u e 0 V t c F 9 E Z X B h c n R t Z W 5 0 L D Z 9 J n F 1 b 3 Q 7 L C Z x d W 9 0 O 1 N l Y 3 R p b 2 4 x L 1 R h Y m x l M S 9 D a G F u Z 2 V k I F R 5 c G U u e 0 V t c F 9 z Y W x h c n k s N 3 0 m c X V v d D s s J n F 1 b 3 Q 7 U 2 V j d G l v b j E v V G F i b G U x L 0 N o Y W 5 n Z W Q g V H l w Z S 5 7 R W 1 w X 0 p v a W 5 f R G F 0 Z S w 4 f S Z x d W 9 0 O y w m c X V v d D t T Z W N 0 a W 9 u M S 9 U Y W J s Z T E v Q W R k Z W Q g Q 3 V z d G 9 t L n t T Y W x f S W 5 j I C U s O X 0 m c X V v d D s s J n F 1 b 3 Q 7 U 2 V j d G l v b j E v V G F i b G U x L 0 N o Y W 5 n Z W Q g V H l w Z T E u e 1 N h b F 9 J b m M s M T B 9 J n F 1 b 3 Q 7 X S w m c X V v d D t S Z W x h d G l v b n N o a X B J b m Z v J n F 1 b 3 Q 7 O l t d f S I g L z 4 8 R W 5 0 c n k g V H l w Z T 0 i U m V j b 3 Z l c n l U Y X J n Z X R T a G V l d C I g V m F s d W U 9 I n N U Y W J s Z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s T M j L N K l G m a j W u 9 P G X O o A A A A A A g A A A A A A E G Y A A A A B A A A g A A A A h 3 r 7 T z a w b S J M H 9 + R u 6 O k N J 9 I n v C Y + S l v t i 9 B b q W X i P E A A A A A D o A A A A A C A A A g A A A A 6 V Q M P 6 d T 3 N j t G K q m J X s 8 M F r R T q n o P C C q N + I 2 e Q f C p 8 9 Q A A A A U P j h n g h D f q K 7 R Z r g x H L Y z x Y F K u o m p P 7 n C a k / 3 9 V 7 q V O z W 4 8 H k C Y 1 B D X z h W Y E n U 7 Q k h W I o v F T p 8 m G C I W v V H D L o K N i X V n j c 0 T v Y 9 b l 9 8 H 0 x + 9 A A A A A U Z C A J P e l e R N 0 v p R u Z A w n q L J a 5 J l 6 R j u N C Y I U m b T / N r g 6 Y p 7 G / 2 x m j 3 F M e 5 q j s s w J Y C 4 F L e S c G t G t u O h i W C 1 2 9 A = = < / D a t a M a s h u p > 
</file>

<file path=customXml/item2.xml>��< ? x m l   v e r s i o n = " 1 . 0 "   e n c o d i n g = " U T F - 1 6 " ? > < G e m i n i   x m l n s = " h t t p : / / g e m i n i / p i v o t c u s t o m i z a t i o n / 0 1 5 9 5 1 7 2 - 8 d a 3 - 4 8 3 d - a 2 3 b - 8 b f 2 e 3 d e 4 4 f 2 " > < C u s t o m C o n t e n t > < ! [ C D A T A [ < ? x m l   v e r s i o n = " 1 . 0 "   e n c o d i n g = " u t f - 1 6 " ? > < S e t t i n g s > < C a l c u l a t e d F i e l d s > < i t e m > < M e a s u r e N a m e > s a l a r y % < / M e a s u r e N a m e > < D i s p l a y N a m e > s a l a r y % 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a 6 2 4 b 5 9 - 4 f 2 c - 4 f c 3 - 9 f e c - a 5 8 8 1 6 8 f 0 9 3 3 " > < C u s t o m C o n t e n t > < ! [ C D A T A [ < ? x m l   v e r s i o n = " 1 . 0 "   e n c o d i n g = " u t f - 1 6 " ? > < S e t t i n g s > < C a l c u l a t e d F i e l d s > < i t e m > < M e a s u r e N a m e > s a l a r y % < / M e a s u r e N a m e > < D i s p l a y N a m e > s a l a r y % 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8 c 7 0 0 f 9 - 4 b d 7 - 4 7 b 3 - b e 7 9 - 6 9 2 8 1 0 b c f 8 d 9 " > < C u s t o m C o n t e n t > < ! [ C D A T A [ < ? x m l   v e r s i o n = " 1 . 0 "   e n c o d i n g = " u t f - 1 6 " ? > < S e t t i n g s > < C a l c u l a t e d F i e l d s > < i t e m > < M e a s u r e N a m e > s a l a r y % < / M e a s u r e N a m e > < D i s p l a y N a m e > s a l a r y % 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 2 0 2 4 - 0 8 - 1 7 T 1 8 : 2 4 : 5 1 . 6 0 2 8 2 8 9 + 0 3 : 0 0 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EA0C4C1-8DA3-4593-B92C-FB452E62C8A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266BD4E-7C34-4A51-93F9-9EB1E0E769CB}">
  <ds:schemaRefs/>
</ds:datastoreItem>
</file>

<file path=customXml/itemProps3.xml><?xml version="1.0" encoding="utf-8"?>
<ds:datastoreItem xmlns:ds="http://schemas.openxmlformats.org/officeDocument/2006/customXml" ds:itemID="{0023B020-28D5-4F7C-A2F9-458150123226}">
  <ds:schemaRefs/>
</ds:datastoreItem>
</file>

<file path=customXml/itemProps4.xml><?xml version="1.0" encoding="utf-8"?>
<ds:datastoreItem xmlns:ds="http://schemas.openxmlformats.org/officeDocument/2006/customXml" ds:itemID="{FD7BA109-DC54-4971-8F8B-4C6B81C601B5}">
  <ds:schemaRefs/>
</ds:datastoreItem>
</file>

<file path=customXml/itemProps5.xml><?xml version="1.0" encoding="utf-8"?>
<ds:datastoreItem xmlns:ds="http://schemas.openxmlformats.org/officeDocument/2006/customXml" ds:itemID="{041B6C4F-CC5E-40A8-8F03-51709B0E47A1}">
  <ds:schemaRefs/>
</ds:datastoreItem>
</file>

<file path=customXml/itemProps6.xml><?xml version="1.0" encoding="utf-8"?>
<ds:datastoreItem xmlns:ds="http://schemas.openxmlformats.org/officeDocument/2006/customXml" ds:itemID="{2C2FD4E1-80A3-4C3F-A922-3E22A5486E8D}">
  <ds:schemaRefs/>
</ds:datastoreItem>
</file>

<file path=customXml/itemProps7.xml><?xml version="1.0" encoding="utf-8"?>
<ds:datastoreItem xmlns:ds="http://schemas.openxmlformats.org/officeDocument/2006/customXml" ds:itemID="{369B06F1-52E7-4678-9A09-18DBB98F9845}">
  <ds:schemaRefs/>
</ds:datastoreItem>
</file>

<file path=customXml/itemProps8.xml><?xml version="1.0" encoding="utf-8"?>
<ds:datastoreItem xmlns:ds="http://schemas.openxmlformats.org/officeDocument/2006/customXml" ds:itemID="{B5B09AB9-8F81-4650-B1A8-8FB8462FE5D7}">
  <ds:schemaRefs/>
</ds:datastoreItem>
</file>

<file path=customXml/itemProps9.xml><?xml version="1.0" encoding="utf-8"?>
<ds:datastoreItem xmlns:ds="http://schemas.openxmlformats.org/officeDocument/2006/customXml" ds:itemID="{98345350-0545-4EF5-9586-829590F8EE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</vt:lpstr>
      <vt:lpstr>Sheet1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Fahad AL atif</cp:lastModifiedBy>
  <dcterms:created xsi:type="dcterms:W3CDTF">2024-08-17T10:12:04Z</dcterms:created>
  <dcterms:modified xsi:type="dcterms:W3CDTF">2024-08-17T15:26:46Z</dcterms:modified>
</cp:coreProperties>
</file>