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ad\Downloads\"/>
    </mc:Choice>
  </mc:AlternateContent>
  <xr:revisionPtr revIDLastSave="0" documentId="13_ncr:1_{65038993-BEAE-4210-8CC8-A3F472BF2CE6}" xr6:coauthVersionLast="47" xr6:coauthVersionMax="47" xr10:uidLastSave="{00000000-0000-0000-0000-000000000000}"/>
  <bookViews>
    <workbookView xWindow="-120" yWindow="-120" windowWidth="20730" windowHeight="11310" xr2:uid="{47B1B0D7-9292-418E-BDF0-3F0603E59B14}"/>
  </bookViews>
  <sheets>
    <sheet name="Ratios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I7" i="3"/>
  <c r="H7" i="3" s="1"/>
  <c r="H6" i="3"/>
  <c r="H5" i="3"/>
  <c r="I4" i="3"/>
  <c r="H4" i="3" s="1"/>
  <c r="I3" i="3"/>
  <c r="H3" i="3" s="1"/>
  <c r="I2" i="3"/>
  <c r="H2" i="3" s="1"/>
</calcChain>
</file>

<file path=xl/sharedStrings.xml><?xml version="1.0" encoding="utf-8"?>
<sst xmlns="http://schemas.openxmlformats.org/spreadsheetml/2006/main" count="52" uniqueCount="52">
  <si>
    <t>Total Liabilities</t>
  </si>
  <si>
    <t>Ratio</t>
  </si>
  <si>
    <t>Cash + Investments</t>
  </si>
  <si>
    <t>Less: Pension + OBEB</t>
  </si>
  <si>
    <t xml:space="preserve"> Operating Ratio: Ability to Fund Expenses</t>
  </si>
  <si>
    <t>Net Positon</t>
  </si>
  <si>
    <t>Liquidity Ratio: Ability to Fund Total Obligations</t>
  </si>
  <si>
    <t>Expenses</t>
  </si>
  <si>
    <t>Activities</t>
  </si>
  <si>
    <t>Unrestricted + Net Penson + OPEB</t>
  </si>
  <si>
    <t xml:space="preserve"> Operating Ratio: Ability to Fund Expenditures</t>
  </si>
  <si>
    <t>Reserve Ratio:  Sufficiency of Reserves</t>
  </si>
  <si>
    <t>Efficiency Ratio:</t>
  </si>
  <si>
    <t>Pension + OPEB/Total liabilities</t>
  </si>
  <si>
    <t>Intergovernmental reveue/Total revenue</t>
  </si>
  <si>
    <t>General</t>
  </si>
  <si>
    <t>Balance Sheet/General</t>
  </si>
  <si>
    <t>Statement of Revenues</t>
  </si>
  <si>
    <t>Total Expenditures</t>
  </si>
  <si>
    <t>Total FB</t>
  </si>
  <si>
    <t>Total Revenues</t>
  </si>
  <si>
    <t>Total Revenues/Total Expenditures</t>
  </si>
  <si>
    <t>APA-3</t>
  </si>
  <si>
    <t>APA-2</t>
  </si>
  <si>
    <t>APA-6</t>
  </si>
  <si>
    <t>APA-7</t>
  </si>
  <si>
    <t>APA-9</t>
  </si>
  <si>
    <t>Debt Service</t>
  </si>
  <si>
    <t>Debt Service/Revenues</t>
  </si>
  <si>
    <t>Debt Service Ratio</t>
  </si>
  <si>
    <t>Principal Retirement</t>
  </si>
  <si>
    <t>APA-8</t>
  </si>
  <si>
    <t>APA-11</t>
  </si>
  <si>
    <t>Dependency on Intergovernment Revenues Ratio</t>
  </si>
  <si>
    <t>Pension and OPEB Liability Ratio</t>
  </si>
  <si>
    <t>Unrestricted Net Position (plus Pension + OPEB)/Expenses</t>
  </si>
  <si>
    <t>Unrestricted Reserves/Total Reserves</t>
  </si>
  <si>
    <t>Fund Balance (Committed+Assigned+Unassigned)/Total Expenditures</t>
  </si>
  <si>
    <t>Cash+Investments/Total Liab less Pension + OPEB</t>
  </si>
  <si>
    <t>Fund Balance-Committed, Fund Balance:Assigned, Fund Balance:Unassigned</t>
  </si>
  <si>
    <t>Revenues, Expenditures</t>
  </si>
  <si>
    <t>Intergovernmentl Revenue, Total Revenue</t>
  </si>
  <si>
    <t>Pension+OPEB, Total Liabilities</t>
  </si>
  <si>
    <t>Category</t>
  </si>
  <si>
    <t>Interest Payments, Other Charges, Revenues</t>
  </si>
  <si>
    <t>name</t>
  </si>
  <si>
    <t>detais</t>
  </si>
  <si>
    <t>ratioId</t>
  </si>
  <si>
    <t>STATE</t>
  </si>
  <si>
    <t>CITY</t>
  </si>
  <si>
    <t>DATE OF AUDIT REPORT</t>
  </si>
  <si>
    <t>YEAR OF AUDIT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</si>
</sst>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10" fontId="2" fillId="0" borderId="1" xfId="1" applyNumberFormat="1" applyFont="1" applyBorder="1"/>
    <xf numFmtId="3" fontId="0" fillId="0" borderId="1" xfId="0" applyNumberFormat="1" applyBorder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0" borderId="0" xfId="0" applyNumberFormat="1" applyFont="1"/>
    <xf numFmtId="3" fontId="5" fillId="0" borderId="0" xfId="0" applyNumberFormat="1" applyFont="1" applyAlignment="1">
      <alignment horizontal="right"/>
    </xf>
    <xf numFmtId="3" fontId="2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3986-E8FC-408E-A32E-5AB91EE698DF}">
  <sheetPr>
    <pageSetUpPr fitToPage="1"/>
  </sheetPr>
  <dimension ref="A1:U9"/>
  <sheetViews>
    <sheetView tabSelected="1" zoomScale="80" zoomScaleNormal="80" workbookViewId="0">
      <selection activeCell="D8" sqref="D8"/>
    </sheetView>
  </sheetViews>
  <sheetFormatPr defaultRowHeight="15" x14ac:dyDescent="0.25"/>
  <cols>
    <col min="1" max="3" width="14.5703125" customWidth="1"/>
    <col min="4" max="4" width="23.5703125" bestFit="1" customWidth="1"/>
    <col min="5" max="5" width="23.42578125" bestFit="1" customWidth="1"/>
    <col min="6" max="6" width="45.28515625" customWidth="1"/>
    <col min="7" max="7" width="54.140625" customWidth="1"/>
    <col min="8" max="8" width="9.28515625" bestFit="1" customWidth="1"/>
    <col min="9" max="10" width="13.5703125" bestFit="1" customWidth="1"/>
    <col min="11" max="11" width="18" customWidth="1"/>
    <col min="12" max="12" width="19.7109375" bestFit="1" customWidth="1"/>
    <col min="13" max="14" width="18.28515625" customWidth="1"/>
    <col min="15" max="15" width="29.5703125" customWidth="1"/>
    <col min="16" max="16" width="31.42578125" bestFit="1" customWidth="1"/>
    <col min="17" max="17" width="21.5703125" bestFit="1" customWidth="1"/>
    <col min="18" max="18" width="13.85546875" customWidth="1"/>
    <col min="19" max="19" width="13.5703125" bestFit="1" customWidth="1"/>
    <col min="20" max="21" width="12" bestFit="1" customWidth="1"/>
  </cols>
  <sheetData>
    <row r="1" spans="1:21" ht="16.5" thickBot="1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45</v>
      </c>
      <c r="G1" s="2" t="s">
        <v>46</v>
      </c>
      <c r="H1" s="7" t="s">
        <v>1</v>
      </c>
      <c r="I1" s="11"/>
      <c r="J1" s="11"/>
      <c r="K1" s="5" t="s">
        <v>5</v>
      </c>
      <c r="L1" s="2" t="s">
        <v>0</v>
      </c>
      <c r="M1" s="5" t="s">
        <v>8</v>
      </c>
      <c r="N1" s="5" t="s">
        <v>15</v>
      </c>
      <c r="O1" s="5" t="s">
        <v>16</v>
      </c>
      <c r="P1" s="5" t="s">
        <v>17</v>
      </c>
      <c r="Q1" s="5" t="s">
        <v>27</v>
      </c>
      <c r="R1" s="2" t="s">
        <v>43</v>
      </c>
    </row>
    <row r="2" spans="1:21" ht="15.75" thickBot="1" x14ac:dyDescent="0.3">
      <c r="A2">
        <v>1</v>
      </c>
      <c r="F2" s="2" t="s">
        <v>6</v>
      </c>
      <c r="G2" t="s">
        <v>38</v>
      </c>
      <c r="H2" s="3">
        <f>J2/I2</f>
        <v>0.23032257257801667</v>
      </c>
      <c r="I2" s="4">
        <f>S2-T2</f>
        <v>2106913285</v>
      </c>
      <c r="J2" s="4">
        <v>485269688</v>
      </c>
      <c r="K2" t="s">
        <v>2</v>
      </c>
      <c r="L2" t="s">
        <v>3</v>
      </c>
      <c r="R2" t="s">
        <v>23</v>
      </c>
      <c r="S2" s="1">
        <v>2594525942</v>
      </c>
      <c r="T2" s="1">
        <v>487612657</v>
      </c>
    </row>
    <row r="3" spans="1:21" ht="30.75" thickBot="1" x14ac:dyDescent="0.3">
      <c r="A3">
        <v>2</v>
      </c>
      <c r="F3" s="2" t="s">
        <v>4</v>
      </c>
      <c r="G3" t="s">
        <v>35</v>
      </c>
      <c r="H3" s="3">
        <f t="shared" ref="H3:H9" si="0">I3/J3</f>
        <v>0.61462735870635254</v>
      </c>
      <c r="I3" s="1">
        <f>S3+T3</f>
        <v>686752272</v>
      </c>
      <c r="J3" s="10">
        <v>1117347385</v>
      </c>
      <c r="K3" s="12" t="s">
        <v>9</v>
      </c>
      <c r="M3" t="s">
        <v>7</v>
      </c>
      <c r="O3" s="5"/>
      <c r="R3" t="s">
        <v>22</v>
      </c>
      <c r="S3" s="1">
        <v>199139615</v>
      </c>
      <c r="T3" s="6">
        <v>487612657</v>
      </c>
    </row>
    <row r="4" spans="1:21" ht="45.75" thickBot="1" x14ac:dyDescent="0.3">
      <c r="A4">
        <v>3</v>
      </c>
      <c r="F4" s="2" t="s">
        <v>10</v>
      </c>
      <c r="G4" t="s">
        <v>37</v>
      </c>
      <c r="H4" s="3">
        <f t="shared" si="0"/>
        <v>0.25769144541705458</v>
      </c>
      <c r="I4" s="8">
        <f>S4+T4+U4</f>
        <v>166543672</v>
      </c>
      <c r="J4" s="8">
        <v>646291039</v>
      </c>
      <c r="O4" s="12" t="s">
        <v>39</v>
      </c>
      <c r="P4" t="s">
        <v>18</v>
      </c>
      <c r="R4" t="s">
        <v>24</v>
      </c>
      <c r="S4" s="1">
        <v>20090612</v>
      </c>
      <c r="T4" s="1">
        <v>33685155</v>
      </c>
      <c r="U4" s="1">
        <v>112767905</v>
      </c>
    </row>
    <row r="5" spans="1:21" ht="30.75" thickBot="1" x14ac:dyDescent="0.3">
      <c r="A5">
        <v>4</v>
      </c>
      <c r="F5" s="2" t="s">
        <v>11</v>
      </c>
      <c r="G5" t="s">
        <v>36</v>
      </c>
      <c r="H5" s="3">
        <f t="shared" si="0"/>
        <v>0.22522314028813301</v>
      </c>
      <c r="I5" s="8">
        <v>166552494</v>
      </c>
      <c r="J5" s="8">
        <v>739499919</v>
      </c>
      <c r="N5" s="12" t="s">
        <v>40</v>
      </c>
      <c r="O5" t="s">
        <v>19</v>
      </c>
      <c r="P5" t="s">
        <v>20</v>
      </c>
      <c r="R5" t="s">
        <v>25</v>
      </c>
    </row>
    <row r="6" spans="1:21" ht="15.75" thickBot="1" x14ac:dyDescent="0.3">
      <c r="A6">
        <v>5</v>
      </c>
      <c r="F6" s="2" t="s">
        <v>12</v>
      </c>
      <c r="G6" t="s">
        <v>21</v>
      </c>
      <c r="H6" s="3">
        <f t="shared" si="0"/>
        <v>1.1442212167202894</v>
      </c>
      <c r="I6" s="8">
        <v>739499919</v>
      </c>
      <c r="J6" s="8">
        <v>646291039</v>
      </c>
      <c r="R6" t="s">
        <v>31</v>
      </c>
    </row>
    <row r="7" spans="1:21" ht="45.75" thickBot="1" x14ac:dyDescent="0.3">
      <c r="A7">
        <v>6</v>
      </c>
      <c r="F7" s="2" t="s">
        <v>29</v>
      </c>
      <c r="G7" t="s">
        <v>28</v>
      </c>
      <c r="H7" s="3">
        <f t="shared" si="0"/>
        <v>9.9297115676898404E-2</v>
      </c>
      <c r="I7" s="8">
        <f>S7+T7+U7</f>
        <v>73430209</v>
      </c>
      <c r="J7" s="8">
        <v>739499919</v>
      </c>
      <c r="N7" s="12" t="s">
        <v>44</v>
      </c>
      <c r="O7" s="5"/>
      <c r="Q7" t="s">
        <v>30</v>
      </c>
      <c r="R7" t="s">
        <v>26</v>
      </c>
      <c r="S7" s="1">
        <v>43223078</v>
      </c>
      <c r="T7" s="1">
        <v>29808584</v>
      </c>
      <c r="U7" s="1">
        <v>398547</v>
      </c>
    </row>
    <row r="8" spans="1:21" ht="45.75" thickBot="1" x14ac:dyDescent="0.3">
      <c r="A8">
        <v>7</v>
      </c>
      <c r="F8" s="2" t="s">
        <v>33</v>
      </c>
      <c r="G8" t="s">
        <v>14</v>
      </c>
      <c r="H8" s="3">
        <f t="shared" si="0"/>
        <v>0.11782584657727325</v>
      </c>
      <c r="I8" s="9">
        <v>87132204</v>
      </c>
      <c r="J8" s="8">
        <v>739499919</v>
      </c>
      <c r="N8" s="12" t="s">
        <v>41</v>
      </c>
      <c r="R8" t="s">
        <v>32</v>
      </c>
    </row>
    <row r="9" spans="1:21" ht="30.75" thickBot="1" x14ac:dyDescent="0.3">
      <c r="A9">
        <v>8</v>
      </c>
      <c r="F9" s="2" t="s">
        <v>34</v>
      </c>
      <c r="G9" t="s">
        <v>13</v>
      </c>
      <c r="H9" s="3">
        <f t="shared" si="0"/>
        <v>0.18793901772441787</v>
      </c>
      <c r="I9" s="8">
        <v>487612657</v>
      </c>
      <c r="J9" s="8">
        <v>2594525942</v>
      </c>
      <c r="K9" s="12" t="s">
        <v>42</v>
      </c>
    </row>
  </sheetData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Ugarte</dc:creator>
  <cp:lastModifiedBy>Fahad G. Awan</cp:lastModifiedBy>
  <cp:lastPrinted>2023-12-22T22:51:07Z</cp:lastPrinted>
  <dcterms:created xsi:type="dcterms:W3CDTF">2023-12-15T16:35:45Z</dcterms:created>
  <dcterms:modified xsi:type="dcterms:W3CDTF">2023-12-27T20:57:58Z</dcterms:modified>
</cp:coreProperties>
</file>