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\OneDrive\Desktop\"/>
    </mc:Choice>
  </mc:AlternateContent>
  <xr:revisionPtr revIDLastSave="0" documentId="13_ncr:1_{79E3397F-7AD6-4146-BDED-318B3C482023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1(a,b)" sheetId="1" r:id="rId1"/>
    <sheet name="Sheet1" sheetId="10" r:id="rId2"/>
    <sheet name="1(c)" sheetId="2" r:id="rId3"/>
    <sheet name="1(d)" sheetId="3" r:id="rId4"/>
    <sheet name="1(e)" sheetId="4" r:id="rId5"/>
    <sheet name="2" sheetId="5" r:id="rId6"/>
    <sheet name="3(a)" sheetId="6" r:id="rId7"/>
    <sheet name="3(b)" sheetId="8" r:id="rId8"/>
    <sheet name="4" sheetId="9" r:id="rId9"/>
  </sheets>
  <externalReferences>
    <externalReference r:id="rId10"/>
  </externalReferences>
  <calcPr calcId="191029"/>
  <pivotCaches>
    <pivotCache cacheId="0" r:id="rId11"/>
    <pivotCache cacheId="1" r:id="rId12"/>
    <pivotCache cacheId="2" r:id="rId13"/>
    <pivotCache cacheId="3" r:id="rId1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9" i="10" l="1"/>
  <c r="G78" i="10"/>
  <c r="G77" i="10"/>
  <c r="G76" i="10"/>
  <c r="G75" i="10"/>
  <c r="G74" i="10"/>
  <c r="G73" i="10"/>
  <c r="G72" i="10"/>
  <c r="G71" i="10"/>
  <c r="G70" i="10"/>
  <c r="G69" i="10"/>
  <c r="G68" i="10"/>
  <c r="G67" i="10"/>
  <c r="G66" i="10"/>
  <c r="G65" i="10"/>
  <c r="G64" i="10"/>
  <c r="G63" i="10"/>
  <c r="G62" i="10"/>
  <c r="G61" i="10"/>
  <c r="G60" i="10"/>
  <c r="G59" i="10"/>
  <c r="G58" i="10"/>
  <c r="G57" i="10"/>
  <c r="G56" i="10"/>
  <c r="G55" i="10"/>
  <c r="G54" i="10"/>
  <c r="G53" i="10"/>
  <c r="G52" i="10"/>
  <c r="G51" i="10"/>
  <c r="G50" i="10"/>
  <c r="G49" i="10"/>
  <c r="G48" i="10"/>
  <c r="G47" i="10"/>
  <c r="G46" i="10"/>
  <c r="G45" i="10"/>
  <c r="G44" i="10"/>
  <c r="G43" i="10"/>
  <c r="G42" i="10"/>
  <c r="G41" i="10"/>
  <c r="G40" i="10"/>
  <c r="G39" i="10"/>
  <c r="G38" i="10"/>
  <c r="G37" i="10"/>
  <c r="G36" i="10"/>
  <c r="G35" i="10"/>
  <c r="G34" i="10"/>
  <c r="G33" i="10"/>
  <c r="G32" i="10"/>
  <c r="G31" i="10"/>
  <c r="G30" i="10"/>
  <c r="G29" i="10"/>
  <c r="G28" i="10"/>
  <c r="G27" i="10"/>
  <c r="G26" i="10"/>
  <c r="G25" i="10"/>
  <c r="G24" i="10"/>
  <c r="G23" i="10"/>
  <c r="G22" i="10"/>
  <c r="G21" i="10"/>
  <c r="G20" i="10"/>
  <c r="G19" i="10"/>
  <c r="G18" i="10"/>
  <c r="G17" i="10"/>
  <c r="G16" i="10"/>
  <c r="G15" i="10"/>
  <c r="G14" i="10"/>
  <c r="G13" i="10"/>
  <c r="G12" i="10"/>
  <c r="G11" i="10"/>
  <c r="G10" i="10"/>
  <c r="G9" i="10"/>
  <c r="G8" i="10"/>
  <c r="G7" i="10"/>
  <c r="G6" i="10"/>
  <c r="G5" i="10"/>
  <c r="G4" i="10"/>
  <c r="C38" i="8"/>
  <c r="H20" i="8"/>
  <c r="C20" i="8"/>
  <c r="E4" i="6" l="1"/>
  <c r="D4" i="6"/>
  <c r="E3" i="6"/>
  <c r="D3" i="6"/>
  <c r="E2" i="6"/>
  <c r="D2" i="6"/>
  <c r="E11" i="5" l="1"/>
  <c r="F11" i="5" s="1"/>
  <c r="E10" i="5"/>
  <c r="F10" i="5" s="1"/>
  <c r="E9" i="5"/>
  <c r="F9" i="5" s="1"/>
  <c r="E8" i="5"/>
  <c r="F8" i="5" s="1"/>
  <c r="E7" i="5"/>
  <c r="F7" i="5" s="1"/>
  <c r="E6" i="5"/>
  <c r="F6" i="5" s="1"/>
  <c r="F12" i="5" s="1"/>
  <c r="G12" i="5" s="1"/>
  <c r="G79" i="1" l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80" i="1" l="1"/>
</calcChain>
</file>

<file path=xl/sharedStrings.xml><?xml version="1.0" encoding="utf-8"?>
<sst xmlns="http://schemas.openxmlformats.org/spreadsheetml/2006/main" count="650" uniqueCount="85">
  <si>
    <t>Sales report of XYZ company</t>
  </si>
  <si>
    <t>Date</t>
  </si>
  <si>
    <t>Region</t>
  </si>
  <si>
    <t>Sales Rep</t>
  </si>
  <si>
    <t>Product</t>
  </si>
  <si>
    <t>Quantity</t>
  </si>
  <si>
    <t>Unit Price (BDT)</t>
  </si>
  <si>
    <t>Total Sales (BDT)</t>
  </si>
  <si>
    <t>Barishal</t>
  </si>
  <si>
    <t>Arif Hossain</t>
  </si>
  <si>
    <t>Laptop</t>
  </si>
  <si>
    <t>Chittagong</t>
  </si>
  <si>
    <t>Oishi Das</t>
  </si>
  <si>
    <t>Desktop</t>
  </si>
  <si>
    <t>Khulna</t>
  </si>
  <si>
    <t>Parvez Hasan</t>
  </si>
  <si>
    <t>Tablet</t>
  </si>
  <si>
    <t>Rajshahi</t>
  </si>
  <si>
    <t>Nabila Sultana</t>
  </si>
  <si>
    <t>Smartphone</t>
  </si>
  <si>
    <t>Sylhet</t>
  </si>
  <si>
    <t>Eva Karim</t>
  </si>
  <si>
    <t>Dhaka</t>
  </si>
  <si>
    <t>Farhan Islam</t>
  </si>
  <si>
    <t>Total=</t>
  </si>
  <si>
    <t>Row Labels</t>
  </si>
  <si>
    <t>Sum of Total Sales (BDT)</t>
  </si>
  <si>
    <t>Grand Total</t>
  </si>
  <si>
    <t>Sum of Quantity</t>
  </si>
  <si>
    <t>Column Labels</t>
  </si>
  <si>
    <t>statistics of sales representative</t>
  </si>
  <si>
    <t>January</t>
  </si>
  <si>
    <t>Id</t>
  </si>
  <si>
    <t>Name</t>
  </si>
  <si>
    <t>Salary</t>
  </si>
  <si>
    <t>sales</t>
  </si>
  <si>
    <t>Bonus</t>
  </si>
  <si>
    <t>Total</t>
  </si>
  <si>
    <t>round</t>
  </si>
  <si>
    <t>avarage</t>
  </si>
  <si>
    <t>Month</t>
  </si>
  <si>
    <t>Expenses</t>
  </si>
  <si>
    <t>Sales</t>
  </si>
  <si>
    <t>retail Profit</t>
  </si>
  <si>
    <t>profit/loss</t>
  </si>
  <si>
    <t>February</t>
  </si>
  <si>
    <t>March</t>
  </si>
  <si>
    <t>Item</t>
  </si>
  <si>
    <t>Category</t>
  </si>
  <si>
    <t>Unit Price</t>
  </si>
  <si>
    <t>Office rent</t>
  </si>
  <si>
    <t>Rent expenses</t>
  </si>
  <si>
    <t>Advertisement</t>
  </si>
  <si>
    <t>Marketing expenses</t>
  </si>
  <si>
    <t>Warehouse rent</t>
  </si>
  <si>
    <t>Internet</t>
  </si>
  <si>
    <t>Office expenses</t>
  </si>
  <si>
    <t>Staff salary</t>
  </si>
  <si>
    <t>Operation expenses</t>
  </si>
  <si>
    <t>Administration</t>
  </si>
  <si>
    <t>Computer bill</t>
  </si>
  <si>
    <t>Voucher</t>
  </si>
  <si>
    <t>Additional cost</t>
  </si>
  <si>
    <t>c</t>
  </si>
  <si>
    <t>Printing material</t>
  </si>
  <si>
    <t>Profit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</si>
  <si>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</si>
  <si>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</si>
  <si>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</si>
  <si>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</si>
  <si>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</si>
  <si>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</si>
  <si>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</si>
  <si>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</si>
  <si>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</si>
  <si>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Item2</t>
  </si>
  <si>
    <t>Category3</t>
  </si>
  <si>
    <t>Quantity4</t>
  </si>
  <si>
    <t>Unit Price5</t>
  </si>
  <si>
    <t>Total6</t>
  </si>
  <si>
    <t>month</t>
  </si>
  <si>
    <t>quantity</t>
  </si>
  <si>
    <t>january</t>
  </si>
  <si>
    <t>february</t>
  </si>
  <si>
    <t>march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</si>
</sst>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1454817346722"/>
        <bgColor theme="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39997558519241921"/>
        <bgColor indexed="64"/>
      </patternFill>
    </fill>
  </fills>
  <borders count="11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14" fontId="0" fillId="0" borderId="4" xfId="0" applyNumberForma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14" fontId="0" fillId="0" borderId="7" xfId="0" applyNumberFormat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5" xfId="0" applyBorder="1"/>
    <xf numFmtId="0" fontId="0" fillId="0" borderId="5" xfId="0" applyBorder="1" applyAlignment="1">
      <alignment horizontal="left"/>
    </xf>
    <xf numFmtId="0" fontId="0" fillId="0" borderId="5" xfId="0" applyNumberFormat="1" applyBorder="1"/>
    <xf numFmtId="0" fontId="0" fillId="0" borderId="5" xfId="0" pivotButton="1" applyBorder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pivotButton="1"/>
    <xf numFmtId="0" fontId="0" fillId="0" borderId="5" xfId="0" applyBorder="1" applyAlignment="1">
      <alignment horizontal="center"/>
    </xf>
    <xf numFmtId="0" fontId="1" fillId="0" borderId="5" xfId="0" applyNumberFormat="1" applyFont="1" applyBorder="1"/>
    <xf numFmtId="0" fontId="0" fillId="0" borderId="8" xfId="0" applyBorder="1" applyAlignment="1">
      <alignment horizontal="center"/>
    </xf>
    <xf numFmtId="0" fontId="0" fillId="5" borderId="5" xfId="0" applyFill="1" applyBorder="1"/>
    <xf numFmtId="0" fontId="0" fillId="0" borderId="5" xfId="0" applyFill="1" applyBorder="1" applyAlignment="1">
      <alignment horizontal="center"/>
    </xf>
    <xf numFmtId="0" fontId="0" fillId="6" borderId="5" xfId="0" applyFill="1" applyBorder="1"/>
    <xf numFmtId="0" fontId="0" fillId="7" borderId="5" xfId="0" applyFill="1" applyBorder="1"/>
    <xf numFmtId="0" fontId="0" fillId="0" borderId="0" xfId="0"/>
    <xf numFmtId="0" fontId="0" fillId="8" borderId="0" xfId="0" applyFill="1" applyBorder="1" applyAlignment="1">
      <alignment horizontal="center"/>
    </xf>
    <xf numFmtId="0" fontId="0" fillId="0" borderId="0" xfId="0" applyBorder="1"/>
    <xf numFmtId="0" fontId="0" fillId="9" borderId="0" xfId="0" applyFill="1" applyBorder="1" applyAlignment="1">
      <alignment horizontal="center"/>
    </xf>
    <xf numFmtId="0" fontId="1" fillId="0" borderId="0" xfId="0" applyFont="1" applyBorder="1" applyAlignment="1">
      <alignment horizontal="center" vertical="top"/>
    </xf>
    <xf numFmtId="0" fontId="0" fillId="0" borderId="4" xfId="0" applyBorder="1"/>
    <xf numFmtId="0" fontId="0" fillId="0" borderId="6" xfId="0" applyBorder="1"/>
    <xf numFmtId="0" fontId="0" fillId="0" borderId="1" xfId="0" applyBorder="1"/>
    <xf numFmtId="0" fontId="0" fillId="0" borderId="2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0" fillId="10" borderId="1" xfId="0" applyFill="1" applyBorder="1"/>
    <xf numFmtId="0" fontId="0" fillId="10" borderId="3" xfId="0" applyFill="1" applyBorder="1"/>
    <xf numFmtId="0" fontId="1" fillId="5" borderId="5" xfId="0" applyFont="1" applyFill="1" applyBorder="1" applyAlignment="1">
      <alignment horizontal="center" vertical="top"/>
    </xf>
    <xf numFmtId="0" fontId="0" fillId="2" borderId="0" xfId="0" applyFill="1" applyAlignment="1">
      <alignment horizontal="center" vertical="center"/>
    </xf>
    <xf numFmtId="0" fontId="0" fillId="3" borderId="6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8" borderId="6" xfId="0" applyFill="1" applyBorder="1" applyAlignment="1">
      <alignment horizontal="center"/>
    </xf>
    <xf numFmtId="0" fontId="0" fillId="8" borderId="10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9" borderId="6" xfId="0" applyFill="1" applyBorder="1" applyAlignment="1">
      <alignment horizontal="center"/>
    </xf>
    <xf numFmtId="0" fontId="0" fillId="9" borderId="10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1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61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3" tint="0.3999755851924192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C00000"/>
      </font>
      <fill>
        <patternFill>
          <bgColor rgb="FFFF0000"/>
        </patternFill>
      </fill>
    </dxf>
    <dxf>
      <font>
        <color rgb="FF37441C"/>
      </font>
      <fill>
        <patternFill>
          <bgColor rgb="FF92D05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m/d/yyyy"/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[fahmida project 2 excel.xlsx]1(c)!PivotTable1</c:name>
    <c:fmtId val="1"/>
  </c:pivotSource>
  <c:chart>
    <c:autoTitleDeleted val="1"/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'1(c)'!$B$1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'1(c)'!$A$2:$A$8</c:f>
              <c:strCache>
                <c:ptCount val="6"/>
                <c:pt idx="0">
                  <c:v>Barishal</c:v>
                </c:pt>
                <c:pt idx="1">
                  <c:v>Chittagong</c:v>
                </c:pt>
                <c:pt idx="2">
                  <c:v>Dhaka</c:v>
                </c:pt>
                <c:pt idx="3">
                  <c:v>Khulna</c:v>
                </c:pt>
                <c:pt idx="4">
                  <c:v>Rajshahi</c:v>
                </c:pt>
                <c:pt idx="5">
                  <c:v>Sylhet</c:v>
                </c:pt>
              </c:strCache>
            </c:strRef>
          </c:cat>
          <c:val>
            <c:numRef>
              <c:f>'1(c)'!$B$2:$B$8</c:f>
              <c:numCache>
                <c:formatCode>General</c:formatCode>
                <c:ptCount val="6"/>
                <c:pt idx="0">
                  <c:v>5010000</c:v>
                </c:pt>
                <c:pt idx="1">
                  <c:v>4340000</c:v>
                </c:pt>
                <c:pt idx="2">
                  <c:v>5850000</c:v>
                </c:pt>
                <c:pt idx="3">
                  <c:v>4110000</c:v>
                </c:pt>
                <c:pt idx="4">
                  <c:v>4760000</c:v>
                </c:pt>
                <c:pt idx="5">
                  <c:v>4600000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21-4348-AFB5-3E5DCADC9ECB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5352448"/>
        <c:axId val="215353984"/>
      </c:barChart>
      <c:catAx>
        <c:axId val="215352448"/>
        <c:scaling>
          <c:orientation val="minMax"/>
        </c:scaling>
        <c:delete val="0"/>
        <c:axPos val="b"/>
        <c:majorTickMark val="out"/>
        <c:minorTickMark val="none"/>
        <c:tickLblPos val="nextTo"/>
        <c:crossAx val="215353984"/>
        <c:crosses val="autoZero"/>
        <c:auto val="1"/>
        <c:lblAlgn val="ctr"/>
        <c:lblOffset val="100"/>
        <c:noMultiLvlLbl val="0"/>
      </c:catAx>
      <c:valAx>
        <c:axId val="215353984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215352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[fahmida project 2 excel.xlsx]1(d)!PivotTable2</c:name>
    <c:fmtId val="1"/>
  </c:pivotSource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'1(d)'!$B$1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strRef>
              <c:f>'1(d)'!$A$2:$A$6</c:f>
              <c:strCache>
                <c:ptCount val="4"/>
                <c:pt idx="0">
                  <c:v>Desktop</c:v>
                </c:pt>
                <c:pt idx="1">
                  <c:v>Laptop</c:v>
                </c:pt>
                <c:pt idx="2">
                  <c:v>Smartphone</c:v>
                </c:pt>
                <c:pt idx="3">
                  <c:v>Tablet</c:v>
                </c:pt>
              </c:strCache>
            </c:strRef>
          </c:cat>
          <c:val>
            <c:numRef>
              <c:f>'1(d)'!$B$2:$B$6</c:f>
              <c:numCache>
                <c:formatCode>General</c:formatCode>
                <c:ptCount val="4"/>
                <c:pt idx="0">
                  <c:v>6950000</c:v>
                </c:pt>
                <c:pt idx="1">
                  <c:v>12250000</c:v>
                </c:pt>
                <c:pt idx="2">
                  <c:v>6150000</c:v>
                </c:pt>
                <c:pt idx="3">
                  <c:v>3320000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30-4463-BA96-D3D119E696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5378560"/>
        <c:axId val="215392640"/>
      </c:barChart>
      <c:catAx>
        <c:axId val="2153785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5392640"/>
        <c:crosses val="autoZero"/>
        <c:auto val="1"/>
        <c:lblAlgn val="ctr"/>
        <c:lblOffset val="100"/>
        <c:noMultiLvlLbl val="0"/>
      </c:catAx>
      <c:valAx>
        <c:axId val="215392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5378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9235039370078741"/>
          <c:y val="7.407407407407407E-2"/>
          <c:w val="0.58024803149606297"/>
          <c:h val="0.83309419655876349"/>
        </c:manualLayout>
      </c:layout>
      <c:bar3DChart>
        <c:barDir val="bar"/>
        <c:grouping val="clustered"/>
        <c:varyColors val="0"/>
        <c:ser>
          <c:idx val="3"/>
          <c:order val="0"/>
          <c:tx>
            <c:strRef>
              <c:f>'2'!$F$5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strRef>
              <c:f>'2'!$B$6:$B$11</c:f>
              <c:strCache>
                <c:ptCount val="6"/>
                <c:pt idx="0">
                  <c:v>Parvez Hasan</c:v>
                </c:pt>
                <c:pt idx="1">
                  <c:v>Arif Hossain</c:v>
                </c:pt>
                <c:pt idx="2">
                  <c:v>Nabila Sultana</c:v>
                </c:pt>
                <c:pt idx="3">
                  <c:v>Eva Karim</c:v>
                </c:pt>
                <c:pt idx="4">
                  <c:v>Oishi Das</c:v>
                </c:pt>
                <c:pt idx="5">
                  <c:v>Farhan Islam</c:v>
                </c:pt>
              </c:strCache>
            </c:strRef>
          </c:cat>
          <c:val>
            <c:numRef>
              <c:f>'2'!$F$6:$F$11</c:f>
              <c:numCache>
                <c:formatCode>General</c:formatCode>
                <c:ptCount val="6"/>
                <c:pt idx="0">
                  <c:v>122000</c:v>
                </c:pt>
                <c:pt idx="1">
                  <c:v>170800</c:v>
                </c:pt>
                <c:pt idx="2">
                  <c:v>364000</c:v>
                </c:pt>
                <c:pt idx="3">
                  <c:v>87600</c:v>
                </c:pt>
                <c:pt idx="4">
                  <c:v>80400</c:v>
                </c:pt>
                <c:pt idx="5">
                  <c:v>72000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26-4EC5-A0D9-037F9C0AF5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6263296"/>
        <c:axId val="223666560"/>
        <c:axId val="0"/>
      </c:bar3DChart>
      <c:catAx>
        <c:axId val="21626329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223666560"/>
        <c:crosses val="autoZero"/>
        <c:auto val="1"/>
        <c:lblAlgn val="ctr"/>
        <c:lblOffset val="100"/>
        <c:noMultiLvlLbl val="0"/>
      </c:catAx>
      <c:valAx>
        <c:axId val="22366656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16263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pie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[1]Sheet5!$B$2</c:f>
              <c:strCache>
                <c:ptCount val="1"/>
                <c:pt idx="0">
                  <c:v>Expenses</c:v>
                </c:pt>
              </c:strCache>
            </c:strRef>
          </c:tx>
          <c:invertIfNegative val="0"/>
          <c:cat>
            <c:strRef>
              <c:f>[1]Sheet5!$A$3:$A$14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[1]Sheet5!$B$3:$B$14</c:f>
              <c:numCache>
                <c:formatCode>General</c:formatCode>
                <c:ptCount val="12"/>
                <c:pt idx="0">
                  <c:v>9288500</c:v>
                </c:pt>
                <c:pt idx="1">
                  <c:v>9744300</c:v>
                </c:pt>
                <c:pt idx="2">
                  <c:v>8904700</c:v>
                </c:pt>
                <c:pt idx="3">
                  <c:v>7345200</c:v>
                </c:pt>
                <c:pt idx="4">
                  <c:v>8987000</c:v>
                </c:pt>
                <c:pt idx="5">
                  <c:v>5215400</c:v>
                </c:pt>
                <c:pt idx="6">
                  <c:v>9976500</c:v>
                </c:pt>
                <c:pt idx="7">
                  <c:v>7976700</c:v>
                </c:pt>
                <c:pt idx="8">
                  <c:v>9879000</c:v>
                </c:pt>
                <c:pt idx="9">
                  <c:v>6234800</c:v>
                </c:pt>
                <c:pt idx="10">
                  <c:v>4534800</c:v>
                </c:pt>
                <c:pt idx="11">
                  <c:v>8348700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55-490F-83E1-1721A9D4EA71}"/>
            </c:ext>
          </c:extLst>
        </c:ser>
        <c:ser>
          <c:idx val="1"/>
          <c:order val="1"/>
          <c:tx>
            <c:strRef>
              <c:f>[1]Sheet5!$C$2</c:f>
              <c:strCache>
                <c:ptCount val="1"/>
                <c:pt idx="0">
                  <c:v>Sales</c:v>
                </c:pt>
              </c:strCache>
            </c:strRef>
          </c:tx>
          <c:invertIfNegative val="0"/>
          <c:cat>
            <c:strRef>
              <c:f>[1]Sheet5!$A$3:$A$14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[1]Sheet5!$C$3:$C$14</c:f>
              <c:numCache>
                <c:formatCode>General</c:formatCode>
                <c:ptCount val="12"/>
                <c:pt idx="0">
                  <c:v>8750000</c:v>
                </c:pt>
                <c:pt idx="1">
                  <c:v>9920000</c:v>
                </c:pt>
                <c:pt idx="2">
                  <c:v>10000000</c:v>
                </c:pt>
                <c:pt idx="3">
                  <c:v>7957400</c:v>
                </c:pt>
                <c:pt idx="4">
                  <c:v>9876500</c:v>
                </c:pt>
                <c:pt idx="5">
                  <c:v>5164500</c:v>
                </c:pt>
                <c:pt idx="6">
                  <c:v>11543600</c:v>
                </c:pt>
                <c:pt idx="7">
                  <c:v>8087900</c:v>
                </c:pt>
                <c:pt idx="8">
                  <c:v>9969800</c:v>
                </c:pt>
                <c:pt idx="9">
                  <c:v>7024000</c:v>
                </c:pt>
                <c:pt idx="10">
                  <c:v>4809300</c:v>
                </c:pt>
                <c:pt idx="11">
                  <c:v>8834800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55-490F-83E1-1721A9D4EA71}"/>
            </c:ext>
          </c:extLst>
        </c:ser>
        <c:ser>
          <c:idx val="2"/>
          <c:order val="2"/>
          <c:tx>
            <c:strRef>
              <c:f>[1]Sheet5!$D$2</c:f>
              <c:strCache>
                <c:ptCount val="1"/>
                <c:pt idx="0">
                  <c:v>Profit</c:v>
                </c:pt>
              </c:strCache>
            </c:strRef>
          </c:tx>
          <c:invertIfNegative val="0"/>
          <c:cat>
            <c:strRef>
              <c:f>[1]Sheet5!$A$3:$A$14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[1]Sheet5!$D$3:$D$14</c:f>
              <c:numCache>
                <c:formatCode>General</c:formatCode>
                <c:ptCount val="12"/>
                <c:pt idx="0">
                  <c:v>-538500</c:v>
                </c:pt>
                <c:pt idx="1">
                  <c:v>175700</c:v>
                </c:pt>
                <c:pt idx="2">
                  <c:v>1095300</c:v>
                </c:pt>
                <c:pt idx="3">
                  <c:v>612200</c:v>
                </c:pt>
                <c:pt idx="4">
                  <c:v>889500</c:v>
                </c:pt>
                <c:pt idx="5">
                  <c:v>-50900</c:v>
                </c:pt>
                <c:pt idx="6">
                  <c:v>1567100</c:v>
                </c:pt>
                <c:pt idx="7">
                  <c:v>111200</c:v>
                </c:pt>
                <c:pt idx="8">
                  <c:v>90800</c:v>
                </c:pt>
                <c:pt idx="9">
                  <c:v>789200</c:v>
                </c:pt>
                <c:pt idx="10">
                  <c:v>274500</c:v>
                </c:pt>
                <c:pt idx="11">
                  <c:v>486100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55-490F-83E1-1721A9D4EA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5907712"/>
        <c:axId val="215929984"/>
      </c:barChart>
      <c:catAx>
        <c:axId val="215907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5929984"/>
        <c:crosses val="autoZero"/>
        <c:auto val="1"/>
        <c:lblAlgn val="ctr"/>
        <c:lblOffset val="100"/>
        <c:noMultiLvlLbl val="0"/>
      </c:catAx>
      <c:valAx>
        <c:axId val="215929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5907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'4'!$B$4</c:f>
              <c:strCache>
                <c:ptCount val="1"/>
                <c:pt idx="0">
                  <c:v>Expenses</c:v>
                </c:pt>
              </c:strCache>
            </c:strRef>
          </c:tx>
          <c:invertIfNegative val="0"/>
          <c:cat>
            <c:strRef>
              <c:f>'4'!$A$5:$A$16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'4'!$B$5:$B$16</c:f>
              <c:numCache>
                <c:formatCode>General</c:formatCode>
                <c:ptCount val="12"/>
                <c:pt idx="0">
                  <c:v>9288500</c:v>
                </c:pt>
                <c:pt idx="1">
                  <c:v>9744300</c:v>
                </c:pt>
                <c:pt idx="2">
                  <c:v>8904700</c:v>
                </c:pt>
                <c:pt idx="3">
                  <c:v>7345200</c:v>
                </c:pt>
                <c:pt idx="4">
                  <c:v>8987000</c:v>
                </c:pt>
                <c:pt idx="5">
                  <c:v>5215400</c:v>
                </c:pt>
                <c:pt idx="6">
                  <c:v>9976500</c:v>
                </c:pt>
                <c:pt idx="7">
                  <c:v>7976700</c:v>
                </c:pt>
                <c:pt idx="8">
                  <c:v>9879000</c:v>
                </c:pt>
                <c:pt idx="9">
                  <c:v>6234800</c:v>
                </c:pt>
                <c:pt idx="10">
                  <c:v>4534800</c:v>
                </c:pt>
                <c:pt idx="11">
                  <c:v>8348700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90-4692-BC07-F425EC2E687E}"/>
            </c:ext>
          </c:extLst>
        </c:ser>
        <c:ser>
          <c:idx val="1"/>
          <c:order val="1"/>
          <c:tx>
            <c:strRef>
              <c:f>'4'!$C$4</c:f>
              <c:strCache>
                <c:ptCount val="1"/>
                <c:pt idx="0">
                  <c:v>Sales</c:v>
                </c:pt>
              </c:strCache>
            </c:strRef>
          </c:tx>
          <c:invertIfNegative val="0"/>
          <c:cat>
            <c:strRef>
              <c:f>'4'!$A$5:$A$16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'4'!$C$5:$C$16</c:f>
              <c:numCache>
                <c:formatCode>General</c:formatCode>
                <c:ptCount val="12"/>
                <c:pt idx="0">
                  <c:v>8750000</c:v>
                </c:pt>
                <c:pt idx="1">
                  <c:v>9920000</c:v>
                </c:pt>
                <c:pt idx="2">
                  <c:v>10000000</c:v>
                </c:pt>
                <c:pt idx="3">
                  <c:v>7957400</c:v>
                </c:pt>
                <c:pt idx="4">
                  <c:v>9876500</c:v>
                </c:pt>
                <c:pt idx="5">
                  <c:v>5164500</c:v>
                </c:pt>
                <c:pt idx="6">
                  <c:v>11543600</c:v>
                </c:pt>
                <c:pt idx="7">
                  <c:v>8087900</c:v>
                </c:pt>
                <c:pt idx="8">
                  <c:v>9969800</c:v>
                </c:pt>
                <c:pt idx="9">
                  <c:v>7024000</c:v>
                </c:pt>
                <c:pt idx="10">
                  <c:v>4809300</c:v>
                </c:pt>
                <c:pt idx="11">
                  <c:v>8834800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90-4692-BC07-F425EC2E687E}"/>
            </c:ext>
          </c:extLst>
        </c:ser>
        <c:ser>
          <c:idx val="2"/>
          <c:order val="2"/>
          <c:tx>
            <c:strRef>
              <c:f>'4'!$D$4</c:f>
              <c:strCache>
                <c:ptCount val="1"/>
                <c:pt idx="0">
                  <c:v>Profit</c:v>
                </c:pt>
              </c:strCache>
            </c:strRef>
          </c:tx>
          <c:invertIfNegative val="0"/>
          <c:cat>
            <c:strRef>
              <c:f>'4'!$A$5:$A$16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'4'!$D$5:$D$16</c:f>
              <c:numCache>
                <c:formatCode>General</c:formatCode>
                <c:ptCount val="12"/>
                <c:pt idx="0">
                  <c:v>-538500</c:v>
                </c:pt>
                <c:pt idx="1">
                  <c:v>175700</c:v>
                </c:pt>
                <c:pt idx="2">
                  <c:v>1095300</c:v>
                </c:pt>
                <c:pt idx="3">
                  <c:v>612200</c:v>
                </c:pt>
                <c:pt idx="4">
                  <c:v>889500</c:v>
                </c:pt>
                <c:pt idx="5">
                  <c:v>-50900</c:v>
                </c:pt>
                <c:pt idx="6">
                  <c:v>1567100</c:v>
                </c:pt>
                <c:pt idx="7">
                  <c:v>111200</c:v>
                </c:pt>
                <c:pt idx="8">
                  <c:v>90800</c:v>
                </c:pt>
                <c:pt idx="9">
                  <c:v>789200</c:v>
                </c:pt>
                <c:pt idx="10">
                  <c:v>274500</c:v>
                </c:pt>
                <c:pt idx="11">
                  <c:v>486100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90-4692-BC07-F425EC2E68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6214912"/>
        <c:axId val="216216704"/>
      </c:barChart>
      <c:catAx>
        <c:axId val="21621491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216216704"/>
        <c:crosses val="autoZero"/>
        <c:auto val="1"/>
        <c:lblAlgn val="ctr"/>
        <c:lblOffset val="100"/>
        <c:noMultiLvlLbl val="0"/>
      </c:catAx>
      <c:valAx>
        <c:axId val="216216704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16214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233362</xdr:colOff>
      <xdr:row>3</xdr:row>
      <xdr:rowOff>76200</xdr:rowOff>
    </xdr:from>
    <xdr:to>
      <xdr:col>11</xdr:col>
      <xdr:colOff>538162</xdr:colOff>
      <xdr:row>17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33337</xdr:colOff>
      <xdr:row>3</xdr:row>
      <xdr:rowOff>76200</xdr:rowOff>
    </xdr:from>
    <xdr:to>
      <xdr:col>12</xdr:col>
      <xdr:colOff>338137</xdr:colOff>
      <xdr:row>17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33337</xdr:colOff>
      <xdr:row>3</xdr:row>
      <xdr:rowOff>76200</xdr:rowOff>
    </xdr:from>
    <xdr:to>
      <xdr:col>12</xdr:col>
      <xdr:colOff>338137</xdr:colOff>
      <xdr:row>17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395287</xdr:colOff>
      <xdr:row>14</xdr:row>
      <xdr:rowOff>152400</xdr:rowOff>
    </xdr:from>
    <xdr:to>
      <xdr:col>8</xdr:col>
      <xdr:colOff>90487</xdr:colOff>
      <xdr:row>29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600075</xdr:colOff>
      <xdr:row>6</xdr:row>
      <xdr:rowOff>180975</xdr:rowOff>
    </xdr:from>
    <xdr:to>
      <xdr:col>12</xdr:col>
      <xdr:colOff>295275</xdr:colOff>
      <xdr:row>21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600075</xdr:colOff>
      <xdr:row>6</xdr:row>
      <xdr:rowOff>180975</xdr:rowOff>
    </xdr:from>
    <xdr:to>
      <xdr:col>12</xdr:col>
      <xdr:colOff>295275</xdr:colOff>
      <xdr:row>21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371475</xdr:colOff>
      <xdr:row>7</xdr:row>
      <xdr:rowOff>0</xdr:rowOff>
    </xdr:from>
    <xdr:to>
      <xdr:col>20</xdr:col>
      <xdr:colOff>66675</xdr:colOff>
      <xdr:row>21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etworking-Lab\Downloads\3(b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4"/>
      <sheetName val="Sheet5"/>
    </sheetNames>
    <sheetDataSet>
      <sheetData sheetId="0"/>
      <sheetData sheetId="1"/>
      <sheetData sheetId="2">
        <row r="2">
          <cell r="B2" t="str">
            <v>Expenses</v>
          </cell>
          <cell r="C2" t="str">
            <v>Sales</v>
          </cell>
          <cell r="D2" t="str">
            <v>Profit</v>
          </cell>
        </row>
        <row r="3">
          <cell r="A3" t="str">
            <v>January</v>
          </cell>
          <cell r="B3">
            <v>9288500</v>
          </cell>
          <cell r="C3">
            <v>8750000</v>
          </cell>
          <cell r="D3">
            <v>-538500</v>
          </cell>
        </row>
        <row r="4">
          <cell r="A4" t="str">
            <v>February</v>
          </cell>
          <cell r="B4">
            <v>9744300</v>
          </cell>
          <cell r="C4">
            <v>9920000</v>
          </cell>
          <cell r="D4">
            <v>175700</v>
          </cell>
        </row>
        <row r="5">
          <cell r="A5" t="str">
            <v>March</v>
          </cell>
          <cell r="B5">
            <v>8904700</v>
          </cell>
          <cell r="C5">
            <v>10000000</v>
          </cell>
          <cell r="D5">
            <v>1095300</v>
          </cell>
        </row>
        <row r="6">
          <cell r="A6" t="str">
            <v>April</v>
          </cell>
          <cell r="B6">
            <v>7345200</v>
          </cell>
          <cell r="C6">
            <v>7957400</v>
          </cell>
          <cell r="D6">
            <v>612200</v>
          </cell>
        </row>
        <row r="7">
          <cell r="A7" t="str">
            <v>May</v>
          </cell>
          <cell r="B7">
            <v>8987000</v>
          </cell>
          <cell r="C7">
            <v>9876500</v>
          </cell>
          <cell r="D7">
            <v>889500</v>
          </cell>
        </row>
        <row r="8">
          <cell r="A8" t="str">
            <v>June</v>
          </cell>
          <cell r="B8">
            <v>5215400</v>
          </cell>
          <cell r="C8">
            <v>5164500</v>
          </cell>
          <cell r="D8">
            <v>-50900</v>
          </cell>
        </row>
        <row r="9">
          <cell r="A9" t="str">
            <v>July</v>
          </cell>
          <cell r="B9">
            <v>9976500</v>
          </cell>
          <cell r="C9">
            <v>11543600</v>
          </cell>
          <cell r="D9">
            <v>1567100</v>
          </cell>
        </row>
        <row r="10">
          <cell r="A10" t="str">
            <v>August</v>
          </cell>
          <cell r="B10">
            <v>7976700</v>
          </cell>
          <cell r="C10">
            <v>8087900</v>
          </cell>
          <cell r="D10">
            <v>111200</v>
          </cell>
        </row>
        <row r="11">
          <cell r="A11" t="str">
            <v>September</v>
          </cell>
          <cell r="B11">
            <v>9879000</v>
          </cell>
          <cell r="C11">
            <v>9969800</v>
          </cell>
          <cell r="D11">
            <v>90800</v>
          </cell>
        </row>
        <row r="12">
          <cell r="A12" t="str">
            <v>October</v>
          </cell>
          <cell r="B12">
            <v>6234800</v>
          </cell>
          <cell r="C12">
            <v>7024000</v>
          </cell>
          <cell r="D12">
            <v>789200</v>
          </cell>
        </row>
        <row r="13">
          <cell r="A13" t="str">
            <v>November</v>
          </cell>
          <cell r="B13">
            <v>4534800</v>
          </cell>
          <cell r="C13">
            <v>4809300</v>
          </cell>
          <cell r="D13">
            <v>274500</v>
          </cell>
        </row>
        <row r="14">
          <cell r="A14" t="str">
            <v>December</v>
          </cell>
          <cell r="B14">
            <v>8348700</v>
          </cell>
          <cell r="C14">
            <v>8834800</v>
          </cell>
          <cell r="D14">
            <v>486100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Networking-Lab\Downloads\1(c)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Networking-Lab\Downloads\1(d).xlsx" TargetMode="External"/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Networking-Lab\Downloads\1(e).xlsx" TargetMode="External"/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561.535503472223" createdVersion="4" refreshedVersion="4" minRefreshableVersion="3" recordCount="76" xr:uid="{00000000-000A-0000-FFFF-FFFF00000000}">
  <cacheSource type="worksheet">
    <worksheetSource name="Table3" r:id="rId2"/>
  </cacheSource>
  <cacheFields count="7">
    <cacheField name="Date" numFmtId="14">
      <sharedItems containsSemiMixedTypes="0" containsNonDate="0" containsDate="1" containsString="0" minDate="2024-01-05T00:00:00" maxDate="2024-03-31T00:00:00"/>
    </cacheField>
    <cacheField name="Region" numFmtId="0">
      <sharedItems count="6">
        <s v="Barishal"/>
        <s v="Chittagong"/>
        <s v="Khulna"/>
        <s v="Rajshahi"/>
        <s v="Sylhet"/>
        <s v="Dhaka"/>
      </sharedItems>
    </cacheField>
    <cacheField name="Sales Rep" numFmtId="0">
      <sharedItems count="6">
        <s v="Arif Hossain"/>
        <s v="Oishi Das"/>
        <s v="Parvez Hasan"/>
        <s v="Nabila Sultana"/>
        <s v="Eva Karim"/>
        <s v="Farhan Islam"/>
      </sharedItems>
    </cacheField>
    <cacheField name="Product" numFmtId="0">
      <sharedItems count="4">
        <s v="Laptop"/>
        <s v="Desktop"/>
        <s v="Tablet"/>
        <s v="Smartphone"/>
      </sharedItems>
    </cacheField>
    <cacheField name="Quantity" numFmtId="0">
      <sharedItems containsSemiMixedTypes="0" containsString="0" containsNumber="1" containsInteger="1" minValue="3" maxValue="20"/>
    </cacheField>
    <cacheField name="Unit Price (BDT)" numFmtId="0">
      <sharedItems containsSemiMixedTypes="0" containsString="0" containsNumber="1" containsInteger="1" minValue="20000" maxValue="70000"/>
    </cacheField>
    <cacheField name="Total Sales (BDT)" numFmtId="0">
      <sharedItems containsSemiMixedTypes="0" containsString="0" containsNumber="1" containsInteger="1" minValue="80000" maxValue="84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561.535503472223" createdVersion="4" refreshedVersion="4" minRefreshableVersion="3" recordCount="76" xr:uid="{00000000-000A-0000-FFFF-FFFF01000000}">
  <cacheSource type="worksheet">
    <worksheetSource name="Table3" r:id="rId2"/>
  </cacheSource>
  <cacheFields count="7">
    <cacheField name="Date" numFmtId="14">
      <sharedItems containsSemiMixedTypes="0" containsNonDate="0" containsDate="1" containsString="0" minDate="2024-01-05T00:00:00" maxDate="2024-03-31T00:00:00"/>
    </cacheField>
    <cacheField name="Region" numFmtId="0">
      <sharedItems count="6">
        <s v="Barishal"/>
        <s v="Chittagong"/>
        <s v="Khulna"/>
        <s v="Rajshahi"/>
        <s v="Sylhet"/>
        <s v="Dhaka"/>
      </sharedItems>
    </cacheField>
    <cacheField name="Sales Rep" numFmtId="0">
      <sharedItems count="6">
        <s v="Arif Hossain"/>
        <s v="Oishi Das"/>
        <s v="Parvez Hasan"/>
        <s v="Nabila Sultana"/>
        <s v="Eva Karim"/>
        <s v="Farhan Islam"/>
      </sharedItems>
    </cacheField>
    <cacheField name="Product" numFmtId="0">
      <sharedItems count="4">
        <s v="Laptop"/>
        <s v="Desktop"/>
        <s v="Tablet"/>
        <s v="Smartphone"/>
      </sharedItems>
    </cacheField>
    <cacheField name="Quantity" numFmtId="0">
      <sharedItems containsSemiMixedTypes="0" containsString="0" containsNumber="1" containsInteger="1" minValue="3" maxValue="20"/>
    </cacheField>
    <cacheField name="Unit Price (BDT)" numFmtId="0">
      <sharedItems containsSemiMixedTypes="0" containsString="0" containsNumber="1" containsInteger="1" minValue="20000" maxValue="70000"/>
    </cacheField>
    <cacheField name="Total Sales (BDT)" numFmtId="0">
      <sharedItems containsSemiMixedTypes="0" containsString="0" containsNumber="1" containsInteger="1" minValue="80000" maxValue="84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561.535503472223" createdVersion="4" refreshedVersion="4" minRefreshableVersion="3" recordCount="76" xr:uid="{00000000-000A-0000-FFFF-FFFF02000000}">
  <cacheSource type="worksheet">
    <worksheetSource name="Table3" r:id="rId2"/>
  </cacheSource>
  <cacheFields count="7">
    <cacheField name="Date" numFmtId="14">
      <sharedItems containsSemiMixedTypes="0" containsNonDate="0" containsDate="1" containsString="0" minDate="2024-01-05T00:00:00" maxDate="2024-03-31T00:00:00"/>
    </cacheField>
    <cacheField name="Region" numFmtId="0">
      <sharedItems/>
    </cacheField>
    <cacheField name="Sales Rep" numFmtId="0">
      <sharedItems count="6">
        <s v="Arif Hossain"/>
        <s v="Oishi Das"/>
        <s v="Parvez Hasan"/>
        <s v="Nabila Sultana"/>
        <s v="Eva Karim"/>
        <s v="Farhan Islam"/>
      </sharedItems>
    </cacheField>
    <cacheField name="Product" numFmtId="0">
      <sharedItems count="4">
        <s v="Laptop"/>
        <s v="Desktop"/>
        <s v="Tablet"/>
        <s v="Smartphone"/>
      </sharedItems>
    </cacheField>
    <cacheField name="Quantity" numFmtId="0">
      <sharedItems containsSemiMixedTypes="0" containsString="0" containsNumber="1" containsInteger="1" minValue="3" maxValue="20"/>
    </cacheField>
    <cacheField name="Unit Price (BDT)" numFmtId="0">
      <sharedItems containsSemiMixedTypes="0" containsString="0" containsNumber="1" containsInteger="1" minValue="20000" maxValue="70000"/>
    </cacheField>
    <cacheField name="Total Sales (BDT)" numFmtId="0">
      <sharedItems containsSemiMixedTypes="0" containsString="0" containsNumber="1" containsInteger="1" minValue="80000" maxValue="84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561.535503472223" createdVersion="4" refreshedVersion="4" minRefreshableVersion="3" recordCount="76" xr:uid="{00000000-000A-0000-FFFF-FFFF03000000}">
  <cacheSource type="worksheet">
    <worksheetSource name="Table3"/>
  </cacheSource>
  <cacheFields count="7">
    <cacheField name="Date" numFmtId="14">
      <sharedItems containsSemiMixedTypes="0" containsNonDate="0" containsDate="1" containsString="0" minDate="2024-01-05T00:00:00" maxDate="2024-03-31T00:00:00" count="76">
        <d v="2024-01-05T00:00:00"/>
        <d v="2024-01-06T00:00:00"/>
        <d v="2024-01-07T00:00:00"/>
        <d v="2024-01-08T00:00:00"/>
        <d v="2024-01-09T00:00:00"/>
        <d v="2024-01-10T00:00:00"/>
        <d v="2024-01-11T00:00:00"/>
        <d v="2024-01-12T00:00:00"/>
        <d v="2024-01-13T00:00:00"/>
        <d v="2024-01-14T00:00:00"/>
        <d v="2024-01-15T00:00:00"/>
        <d v="2024-01-16T00:00:00"/>
        <d v="2024-01-17T00:00:00"/>
        <d v="2024-01-18T00:00:00"/>
        <d v="2024-01-19T00:00:00"/>
        <d v="2024-01-20T00:00:00"/>
        <d v="2024-01-21T00:00:00"/>
        <d v="2024-01-22T00:00:00"/>
        <d v="2024-01-23T00:00:00"/>
        <d v="2024-01-24T00:00:00"/>
        <d v="2024-01-25T00:00:00"/>
        <d v="2024-01-26T00:00:00"/>
        <d v="2024-01-27T00:00:00"/>
        <d v="2024-01-28T00:00:00"/>
        <d v="2024-01-29T00:00:00"/>
        <d v="2024-02-01T00:00:00"/>
        <d v="2024-02-02T00:00:00"/>
        <d v="2024-02-03T00:00:00"/>
        <d v="2024-02-04T00:00:00"/>
        <d v="2024-02-05T00:00:00"/>
        <d v="2024-02-06T00:00:00"/>
        <d v="2024-02-07T00:00:00"/>
        <d v="2024-02-08T00:00:00"/>
        <d v="2024-02-09T00:00:00"/>
        <d v="2024-02-10T00:00:00"/>
        <d v="2024-02-11T00:00:00"/>
        <d v="2024-02-12T00:00:00"/>
        <d v="2024-02-13T00:00:00"/>
        <d v="2024-02-14T00:00:00"/>
        <d v="2024-02-15T00:00:00"/>
        <d v="2024-02-16T00:00:00"/>
        <d v="2024-02-17T00:00:00"/>
        <d v="2024-02-18T00:00:00"/>
        <d v="2024-02-19T00:00:00"/>
        <d v="2024-02-20T00:00:00"/>
        <d v="2024-02-21T00:00:00"/>
        <d v="2024-02-22T00:00:00"/>
        <d v="2024-02-23T00:00:00"/>
        <d v="2024-02-24T00:00:00"/>
        <d v="2024-02-25T00:00:00"/>
        <d v="2024-03-01T00:00:00"/>
        <d v="2024-03-02T00:00:00"/>
        <d v="2024-03-03T00:00:00"/>
        <d v="2024-03-04T00:00:00"/>
        <d v="2024-03-05T00:00:00"/>
        <d v="2024-03-06T00:00:00"/>
        <d v="2024-03-07T00:00:00"/>
        <d v="2024-03-08T00:00:00"/>
        <d v="2024-03-09T00:00:00"/>
        <d v="2024-03-10T00:00:00"/>
        <d v="2024-03-11T00:00:00"/>
        <d v="2024-03-12T00:00:00"/>
        <d v="2024-03-13T00:00:00"/>
        <d v="2024-03-14T00:00:00"/>
        <d v="2024-03-15T00:00:00"/>
        <d v="2024-03-16T00:00:00"/>
        <d v="2024-03-17T00:00:00"/>
        <d v="2024-03-18T00:00:00"/>
        <d v="2024-03-19T00:00:00"/>
        <d v="2024-03-20T00:00:00"/>
        <d v="2024-03-21T00:00:00"/>
        <d v="2024-03-22T00:00:00"/>
        <d v="2024-03-23T00:00:00"/>
        <d v="2024-03-24T00:00:00"/>
        <d v="2024-03-25T00:00:00"/>
        <d v="2024-03-30T00:00:00"/>
      </sharedItems>
    </cacheField>
    <cacheField name="Region" numFmtId="0">
      <sharedItems/>
    </cacheField>
    <cacheField name="Sales Rep" numFmtId="0">
      <sharedItems count="6">
        <s v="Arif Hossain"/>
        <s v="Oishi Das"/>
        <s v="Parvez Hasan"/>
        <s v="Nabila Sultana"/>
        <s v="Eva Karim"/>
        <s v="Farhan Islam"/>
      </sharedItems>
    </cacheField>
    <cacheField name="Product" numFmtId="0">
      <sharedItems count="4">
        <s v="Laptop"/>
        <s v="Desktop"/>
        <s v="Tablet"/>
        <s v="Smartphone"/>
      </sharedItems>
    </cacheField>
    <cacheField name="Quantity" numFmtId="0">
      <sharedItems containsSemiMixedTypes="0" containsString="0" containsNumber="1" containsInteger="1" minValue="3" maxValue="20"/>
    </cacheField>
    <cacheField name="Unit Price (BDT)" numFmtId="0">
      <sharedItems containsSemiMixedTypes="0" containsString="0" containsNumber="1" containsInteger="1" minValue="20000" maxValue="70000"/>
    </cacheField>
    <cacheField name="Total Sales (BDT)" numFmtId="0">
      <sharedItems containsSemiMixedTypes="0" containsString="0" containsNumber="1" containsInteger="1" minValue="80000" maxValue="84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6">
  <r>
    <d v="2024-01-05T00:00:00"/>
    <x v="0"/>
    <x v="0"/>
    <x v="0"/>
    <n v="5"/>
    <n v="70000"/>
    <n v="350000"/>
  </r>
  <r>
    <d v="2024-01-06T00:00:00"/>
    <x v="1"/>
    <x v="1"/>
    <x v="1"/>
    <n v="10"/>
    <n v="50000"/>
    <n v="500000"/>
  </r>
  <r>
    <d v="2024-01-07T00:00:00"/>
    <x v="2"/>
    <x v="2"/>
    <x v="2"/>
    <n v="7"/>
    <n v="20000"/>
    <n v="140000"/>
  </r>
  <r>
    <d v="2024-01-08T00:00:00"/>
    <x v="3"/>
    <x v="3"/>
    <x v="3"/>
    <n v="15"/>
    <n v="30000"/>
    <n v="450000"/>
  </r>
  <r>
    <d v="2024-01-09T00:00:00"/>
    <x v="4"/>
    <x v="4"/>
    <x v="0"/>
    <n v="3"/>
    <n v="70000"/>
    <n v="210000"/>
  </r>
  <r>
    <d v="2024-01-10T00:00:00"/>
    <x v="5"/>
    <x v="5"/>
    <x v="1"/>
    <n v="6"/>
    <n v="50000"/>
    <n v="300000"/>
  </r>
  <r>
    <d v="2024-01-11T00:00:00"/>
    <x v="1"/>
    <x v="2"/>
    <x v="2"/>
    <n v="4"/>
    <n v="20000"/>
    <n v="80000"/>
  </r>
  <r>
    <d v="2024-01-12T00:00:00"/>
    <x v="2"/>
    <x v="3"/>
    <x v="3"/>
    <n v="10"/>
    <n v="30000"/>
    <n v="300000"/>
  </r>
  <r>
    <d v="2024-01-13T00:00:00"/>
    <x v="0"/>
    <x v="0"/>
    <x v="0"/>
    <n v="8"/>
    <n v="70000"/>
    <n v="560000"/>
  </r>
  <r>
    <d v="2024-01-14T00:00:00"/>
    <x v="4"/>
    <x v="0"/>
    <x v="1"/>
    <n v="12"/>
    <n v="50000"/>
    <n v="600000"/>
  </r>
  <r>
    <d v="2024-01-15T00:00:00"/>
    <x v="5"/>
    <x v="1"/>
    <x v="2"/>
    <n v="9"/>
    <n v="20000"/>
    <n v="180000"/>
  </r>
  <r>
    <d v="2024-01-16T00:00:00"/>
    <x v="1"/>
    <x v="2"/>
    <x v="3"/>
    <n v="5"/>
    <n v="30000"/>
    <n v="150000"/>
  </r>
  <r>
    <d v="2024-01-17T00:00:00"/>
    <x v="2"/>
    <x v="3"/>
    <x v="0"/>
    <n v="11"/>
    <n v="70000"/>
    <n v="770000"/>
  </r>
  <r>
    <d v="2024-01-18T00:00:00"/>
    <x v="3"/>
    <x v="4"/>
    <x v="1"/>
    <n v="7"/>
    <n v="50000"/>
    <n v="350000"/>
  </r>
  <r>
    <d v="2024-01-19T00:00:00"/>
    <x v="4"/>
    <x v="5"/>
    <x v="2"/>
    <n v="6"/>
    <n v="20000"/>
    <n v="120000"/>
  </r>
  <r>
    <d v="2024-01-20T00:00:00"/>
    <x v="5"/>
    <x v="2"/>
    <x v="3"/>
    <n v="13"/>
    <n v="30000"/>
    <n v="390000"/>
  </r>
  <r>
    <d v="2024-01-21T00:00:00"/>
    <x v="0"/>
    <x v="3"/>
    <x v="0"/>
    <n v="9"/>
    <n v="70000"/>
    <n v="630000"/>
  </r>
  <r>
    <d v="2024-01-22T00:00:00"/>
    <x v="2"/>
    <x v="4"/>
    <x v="1"/>
    <n v="8"/>
    <n v="50000"/>
    <n v="400000"/>
  </r>
  <r>
    <d v="2024-01-23T00:00:00"/>
    <x v="3"/>
    <x v="5"/>
    <x v="2"/>
    <n v="14"/>
    <n v="20000"/>
    <n v="280000"/>
  </r>
  <r>
    <d v="2024-01-24T00:00:00"/>
    <x v="4"/>
    <x v="2"/>
    <x v="3"/>
    <n v="7"/>
    <n v="30000"/>
    <n v="210000"/>
  </r>
  <r>
    <d v="2024-01-25T00:00:00"/>
    <x v="5"/>
    <x v="3"/>
    <x v="0"/>
    <n v="10"/>
    <n v="70000"/>
    <n v="700000"/>
  </r>
  <r>
    <d v="2024-01-26T00:00:00"/>
    <x v="1"/>
    <x v="0"/>
    <x v="1"/>
    <n v="5"/>
    <n v="50000"/>
    <n v="250000"/>
  </r>
  <r>
    <d v="2024-01-27T00:00:00"/>
    <x v="0"/>
    <x v="1"/>
    <x v="2"/>
    <n v="8"/>
    <n v="20000"/>
    <n v="160000"/>
  </r>
  <r>
    <d v="2024-01-28T00:00:00"/>
    <x v="3"/>
    <x v="2"/>
    <x v="3"/>
    <n v="6"/>
    <n v="30000"/>
    <n v="180000"/>
  </r>
  <r>
    <d v="2024-01-29T00:00:00"/>
    <x v="4"/>
    <x v="3"/>
    <x v="0"/>
    <n v="7"/>
    <n v="70000"/>
    <n v="490000"/>
  </r>
  <r>
    <d v="2024-02-01T00:00:00"/>
    <x v="5"/>
    <x v="4"/>
    <x v="0"/>
    <n v="8"/>
    <n v="70000"/>
    <n v="560000"/>
  </r>
  <r>
    <d v="2024-02-02T00:00:00"/>
    <x v="1"/>
    <x v="5"/>
    <x v="1"/>
    <n v="6"/>
    <n v="50000"/>
    <n v="300000"/>
  </r>
  <r>
    <d v="2024-02-03T00:00:00"/>
    <x v="2"/>
    <x v="2"/>
    <x v="2"/>
    <n v="10"/>
    <n v="20000"/>
    <n v="200000"/>
  </r>
  <r>
    <d v="2024-02-04T00:00:00"/>
    <x v="3"/>
    <x v="0"/>
    <x v="3"/>
    <n v="20"/>
    <n v="30000"/>
    <n v="600000"/>
  </r>
  <r>
    <d v="2024-02-05T00:00:00"/>
    <x v="0"/>
    <x v="4"/>
    <x v="0"/>
    <n v="4"/>
    <n v="70000"/>
    <n v="280000"/>
  </r>
  <r>
    <d v="2024-02-06T00:00:00"/>
    <x v="5"/>
    <x v="5"/>
    <x v="1"/>
    <n v="9"/>
    <n v="50000"/>
    <n v="450000"/>
  </r>
  <r>
    <d v="2024-02-07T00:00:00"/>
    <x v="1"/>
    <x v="4"/>
    <x v="2"/>
    <n v="5"/>
    <n v="20000"/>
    <n v="100000"/>
  </r>
  <r>
    <d v="2024-02-08T00:00:00"/>
    <x v="0"/>
    <x v="5"/>
    <x v="3"/>
    <n v="15"/>
    <n v="30000"/>
    <n v="450000"/>
  </r>
  <r>
    <d v="2024-02-09T00:00:00"/>
    <x v="3"/>
    <x v="2"/>
    <x v="0"/>
    <n v="7"/>
    <n v="70000"/>
    <n v="490000"/>
  </r>
  <r>
    <d v="2024-02-10T00:00:00"/>
    <x v="4"/>
    <x v="3"/>
    <x v="1"/>
    <n v="11"/>
    <n v="50000"/>
    <n v="550000"/>
  </r>
  <r>
    <d v="2024-02-11T00:00:00"/>
    <x v="5"/>
    <x v="0"/>
    <x v="2"/>
    <n v="12"/>
    <n v="20000"/>
    <n v="240000"/>
  </r>
  <r>
    <d v="2024-02-12T00:00:00"/>
    <x v="1"/>
    <x v="0"/>
    <x v="3"/>
    <n v="10"/>
    <n v="30000"/>
    <n v="300000"/>
  </r>
  <r>
    <d v="2024-02-13T00:00:00"/>
    <x v="2"/>
    <x v="1"/>
    <x v="0"/>
    <n v="9"/>
    <n v="70000"/>
    <n v="630000"/>
  </r>
  <r>
    <d v="2024-02-14T00:00:00"/>
    <x v="3"/>
    <x v="2"/>
    <x v="1"/>
    <n v="8"/>
    <n v="50000"/>
    <n v="400000"/>
  </r>
  <r>
    <d v="2024-02-15T00:00:00"/>
    <x v="4"/>
    <x v="3"/>
    <x v="2"/>
    <n v="11"/>
    <n v="20000"/>
    <n v="220000"/>
  </r>
  <r>
    <d v="2024-02-16T00:00:00"/>
    <x v="0"/>
    <x v="4"/>
    <x v="3"/>
    <n v="14"/>
    <n v="30000"/>
    <n v="420000"/>
  </r>
  <r>
    <d v="2024-02-17T00:00:00"/>
    <x v="1"/>
    <x v="5"/>
    <x v="0"/>
    <n v="10"/>
    <n v="70000"/>
    <n v="700000"/>
  </r>
  <r>
    <d v="2024-02-18T00:00:00"/>
    <x v="2"/>
    <x v="2"/>
    <x v="1"/>
    <n v="9"/>
    <n v="50000"/>
    <n v="450000"/>
  </r>
  <r>
    <d v="2024-02-19T00:00:00"/>
    <x v="3"/>
    <x v="3"/>
    <x v="2"/>
    <n v="13"/>
    <n v="20000"/>
    <n v="260000"/>
  </r>
  <r>
    <d v="2024-02-20T00:00:00"/>
    <x v="4"/>
    <x v="4"/>
    <x v="3"/>
    <n v="8"/>
    <n v="30000"/>
    <n v="240000"/>
  </r>
  <r>
    <d v="2024-02-21T00:00:00"/>
    <x v="5"/>
    <x v="5"/>
    <x v="0"/>
    <n v="12"/>
    <n v="70000"/>
    <n v="840000"/>
  </r>
  <r>
    <d v="2024-02-22T00:00:00"/>
    <x v="1"/>
    <x v="2"/>
    <x v="1"/>
    <n v="7"/>
    <n v="50000"/>
    <n v="350000"/>
  </r>
  <r>
    <d v="2024-02-23T00:00:00"/>
    <x v="2"/>
    <x v="3"/>
    <x v="2"/>
    <n v="9"/>
    <n v="20000"/>
    <n v="180000"/>
  </r>
  <r>
    <d v="2024-02-24T00:00:00"/>
    <x v="0"/>
    <x v="0"/>
    <x v="3"/>
    <n v="12"/>
    <n v="30000"/>
    <n v="360000"/>
  </r>
  <r>
    <d v="2024-02-25T00:00:00"/>
    <x v="4"/>
    <x v="1"/>
    <x v="0"/>
    <n v="5"/>
    <n v="70000"/>
    <n v="350000"/>
  </r>
  <r>
    <d v="2024-03-01T00:00:00"/>
    <x v="5"/>
    <x v="0"/>
    <x v="0"/>
    <n v="12"/>
    <n v="70000"/>
    <n v="840000"/>
  </r>
  <r>
    <d v="2024-03-02T00:00:00"/>
    <x v="1"/>
    <x v="0"/>
    <x v="1"/>
    <n v="8"/>
    <n v="50000"/>
    <n v="400000"/>
  </r>
  <r>
    <d v="2024-03-03T00:00:00"/>
    <x v="2"/>
    <x v="4"/>
    <x v="2"/>
    <n v="7"/>
    <n v="20000"/>
    <n v="140000"/>
  </r>
  <r>
    <d v="2024-03-04T00:00:00"/>
    <x v="3"/>
    <x v="5"/>
    <x v="3"/>
    <n v="9"/>
    <n v="30000"/>
    <n v="270000"/>
  </r>
  <r>
    <d v="2024-03-05T00:00:00"/>
    <x v="4"/>
    <x v="4"/>
    <x v="0"/>
    <n v="6"/>
    <n v="70000"/>
    <n v="420000"/>
  </r>
  <r>
    <d v="2024-03-06T00:00:00"/>
    <x v="0"/>
    <x v="5"/>
    <x v="1"/>
    <n v="10"/>
    <n v="50000"/>
    <n v="500000"/>
  </r>
  <r>
    <d v="2024-03-07T00:00:00"/>
    <x v="1"/>
    <x v="2"/>
    <x v="2"/>
    <n v="8"/>
    <n v="20000"/>
    <n v="160000"/>
  </r>
  <r>
    <d v="2024-03-08T00:00:00"/>
    <x v="0"/>
    <x v="3"/>
    <x v="3"/>
    <n v="13"/>
    <n v="30000"/>
    <n v="390000"/>
  </r>
  <r>
    <d v="2024-03-09T00:00:00"/>
    <x v="3"/>
    <x v="0"/>
    <x v="0"/>
    <n v="9"/>
    <n v="70000"/>
    <n v="630000"/>
  </r>
  <r>
    <d v="2024-03-10T00:00:00"/>
    <x v="4"/>
    <x v="2"/>
    <x v="1"/>
    <n v="5"/>
    <n v="50000"/>
    <n v="250000"/>
  </r>
  <r>
    <d v="2024-03-11T00:00:00"/>
    <x v="5"/>
    <x v="1"/>
    <x v="2"/>
    <n v="11"/>
    <n v="20000"/>
    <n v="220000"/>
  </r>
  <r>
    <d v="2024-03-12T00:00:00"/>
    <x v="1"/>
    <x v="2"/>
    <x v="3"/>
    <n v="14"/>
    <n v="30000"/>
    <n v="420000"/>
  </r>
  <r>
    <d v="2024-03-13T00:00:00"/>
    <x v="2"/>
    <x v="3"/>
    <x v="0"/>
    <n v="10"/>
    <n v="70000"/>
    <n v="700000"/>
  </r>
  <r>
    <d v="2024-03-14T00:00:00"/>
    <x v="3"/>
    <x v="4"/>
    <x v="1"/>
    <n v="6"/>
    <n v="50000"/>
    <n v="300000"/>
  </r>
  <r>
    <d v="2024-03-15T00:00:00"/>
    <x v="0"/>
    <x v="5"/>
    <x v="2"/>
    <n v="8"/>
    <n v="20000"/>
    <n v="160000"/>
  </r>
  <r>
    <d v="2024-03-16T00:00:00"/>
    <x v="5"/>
    <x v="2"/>
    <x v="3"/>
    <n v="12"/>
    <n v="30000"/>
    <n v="360000"/>
  </r>
  <r>
    <d v="2024-03-17T00:00:00"/>
    <x v="1"/>
    <x v="3"/>
    <x v="0"/>
    <n v="9"/>
    <n v="70000"/>
    <n v="630000"/>
  </r>
  <r>
    <d v="2024-03-18T00:00:00"/>
    <x v="0"/>
    <x v="1"/>
    <x v="1"/>
    <n v="7"/>
    <n v="50000"/>
    <n v="350000"/>
  </r>
  <r>
    <d v="2024-03-19T00:00:00"/>
    <x v="3"/>
    <x v="2"/>
    <x v="2"/>
    <n v="14"/>
    <n v="20000"/>
    <n v="280000"/>
  </r>
  <r>
    <d v="2024-03-20T00:00:00"/>
    <x v="4"/>
    <x v="3"/>
    <x v="3"/>
    <n v="8"/>
    <n v="30000"/>
    <n v="240000"/>
  </r>
  <r>
    <d v="2024-03-21T00:00:00"/>
    <x v="5"/>
    <x v="4"/>
    <x v="0"/>
    <n v="11"/>
    <n v="70000"/>
    <n v="770000"/>
  </r>
  <r>
    <d v="2024-03-22T00:00:00"/>
    <x v="0"/>
    <x v="5"/>
    <x v="1"/>
    <n v="5"/>
    <n v="50000"/>
    <n v="250000"/>
  </r>
  <r>
    <d v="2024-03-23T00:00:00"/>
    <x v="2"/>
    <x v="2"/>
    <x v="2"/>
    <n v="10"/>
    <n v="20000"/>
    <n v="200000"/>
  </r>
  <r>
    <d v="2024-03-24T00:00:00"/>
    <x v="3"/>
    <x v="3"/>
    <x v="3"/>
    <n v="9"/>
    <n v="30000"/>
    <n v="270000"/>
  </r>
  <r>
    <d v="2024-03-25T00:00:00"/>
    <x v="4"/>
    <x v="5"/>
    <x v="0"/>
    <n v="10"/>
    <n v="70000"/>
    <n v="700000"/>
  </r>
  <r>
    <d v="2024-03-30T00:00:00"/>
    <x v="0"/>
    <x v="3"/>
    <x v="3"/>
    <n v="5"/>
    <n v="30000"/>
    <n v="1500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76">
  <r>
    <d v="2024-01-05T00:00:00"/>
    <x v="0"/>
    <x v="0"/>
    <x v="0"/>
    <n v="5"/>
    <n v="70000"/>
    <n v="350000"/>
  </r>
  <r>
    <d v="2024-01-06T00:00:00"/>
    <x v="1"/>
    <x v="1"/>
    <x v="1"/>
    <n v="10"/>
    <n v="50000"/>
    <n v="500000"/>
  </r>
  <r>
    <d v="2024-01-07T00:00:00"/>
    <x v="2"/>
    <x v="2"/>
    <x v="2"/>
    <n v="7"/>
    <n v="20000"/>
    <n v="140000"/>
  </r>
  <r>
    <d v="2024-01-08T00:00:00"/>
    <x v="3"/>
    <x v="3"/>
    <x v="3"/>
    <n v="15"/>
    <n v="30000"/>
    <n v="450000"/>
  </r>
  <r>
    <d v="2024-01-09T00:00:00"/>
    <x v="4"/>
    <x v="4"/>
    <x v="0"/>
    <n v="3"/>
    <n v="70000"/>
    <n v="210000"/>
  </r>
  <r>
    <d v="2024-01-10T00:00:00"/>
    <x v="5"/>
    <x v="5"/>
    <x v="1"/>
    <n v="6"/>
    <n v="50000"/>
    <n v="300000"/>
  </r>
  <r>
    <d v="2024-01-11T00:00:00"/>
    <x v="1"/>
    <x v="2"/>
    <x v="2"/>
    <n v="4"/>
    <n v="20000"/>
    <n v="80000"/>
  </r>
  <r>
    <d v="2024-01-12T00:00:00"/>
    <x v="2"/>
    <x v="3"/>
    <x v="3"/>
    <n v="10"/>
    <n v="30000"/>
    <n v="300000"/>
  </r>
  <r>
    <d v="2024-01-13T00:00:00"/>
    <x v="0"/>
    <x v="0"/>
    <x v="0"/>
    <n v="8"/>
    <n v="70000"/>
    <n v="560000"/>
  </r>
  <r>
    <d v="2024-01-14T00:00:00"/>
    <x v="4"/>
    <x v="0"/>
    <x v="1"/>
    <n v="12"/>
    <n v="50000"/>
    <n v="600000"/>
  </r>
  <r>
    <d v="2024-01-15T00:00:00"/>
    <x v="5"/>
    <x v="1"/>
    <x v="2"/>
    <n v="9"/>
    <n v="20000"/>
    <n v="180000"/>
  </r>
  <r>
    <d v="2024-01-16T00:00:00"/>
    <x v="1"/>
    <x v="2"/>
    <x v="3"/>
    <n v="5"/>
    <n v="30000"/>
    <n v="150000"/>
  </r>
  <r>
    <d v="2024-01-17T00:00:00"/>
    <x v="2"/>
    <x v="3"/>
    <x v="0"/>
    <n v="11"/>
    <n v="70000"/>
    <n v="770000"/>
  </r>
  <r>
    <d v="2024-01-18T00:00:00"/>
    <x v="3"/>
    <x v="4"/>
    <x v="1"/>
    <n v="7"/>
    <n v="50000"/>
    <n v="350000"/>
  </r>
  <r>
    <d v="2024-01-19T00:00:00"/>
    <x v="4"/>
    <x v="5"/>
    <x v="2"/>
    <n v="6"/>
    <n v="20000"/>
    <n v="120000"/>
  </r>
  <r>
    <d v="2024-01-20T00:00:00"/>
    <x v="5"/>
    <x v="2"/>
    <x v="3"/>
    <n v="13"/>
    <n v="30000"/>
    <n v="390000"/>
  </r>
  <r>
    <d v="2024-01-21T00:00:00"/>
    <x v="0"/>
    <x v="3"/>
    <x v="0"/>
    <n v="9"/>
    <n v="70000"/>
    <n v="630000"/>
  </r>
  <r>
    <d v="2024-01-22T00:00:00"/>
    <x v="2"/>
    <x v="4"/>
    <x v="1"/>
    <n v="8"/>
    <n v="50000"/>
    <n v="400000"/>
  </r>
  <r>
    <d v="2024-01-23T00:00:00"/>
    <x v="3"/>
    <x v="5"/>
    <x v="2"/>
    <n v="14"/>
    <n v="20000"/>
    <n v="280000"/>
  </r>
  <r>
    <d v="2024-01-24T00:00:00"/>
    <x v="4"/>
    <x v="2"/>
    <x v="3"/>
    <n v="7"/>
    <n v="30000"/>
    <n v="210000"/>
  </r>
  <r>
    <d v="2024-01-25T00:00:00"/>
    <x v="5"/>
    <x v="3"/>
    <x v="0"/>
    <n v="10"/>
    <n v="70000"/>
    <n v="700000"/>
  </r>
  <r>
    <d v="2024-01-26T00:00:00"/>
    <x v="1"/>
    <x v="0"/>
    <x v="1"/>
    <n v="5"/>
    <n v="50000"/>
    <n v="250000"/>
  </r>
  <r>
    <d v="2024-01-27T00:00:00"/>
    <x v="0"/>
    <x v="1"/>
    <x v="2"/>
    <n v="8"/>
    <n v="20000"/>
    <n v="160000"/>
  </r>
  <r>
    <d v="2024-01-28T00:00:00"/>
    <x v="3"/>
    <x v="2"/>
    <x v="3"/>
    <n v="6"/>
    <n v="30000"/>
    <n v="180000"/>
  </r>
  <r>
    <d v="2024-01-29T00:00:00"/>
    <x v="4"/>
    <x v="3"/>
    <x v="0"/>
    <n v="7"/>
    <n v="70000"/>
    <n v="490000"/>
  </r>
  <r>
    <d v="2024-02-01T00:00:00"/>
    <x v="5"/>
    <x v="4"/>
    <x v="0"/>
    <n v="8"/>
    <n v="70000"/>
    <n v="560000"/>
  </r>
  <r>
    <d v="2024-02-02T00:00:00"/>
    <x v="1"/>
    <x v="5"/>
    <x v="1"/>
    <n v="6"/>
    <n v="50000"/>
    <n v="300000"/>
  </r>
  <r>
    <d v="2024-02-03T00:00:00"/>
    <x v="2"/>
    <x v="2"/>
    <x v="2"/>
    <n v="10"/>
    <n v="20000"/>
    <n v="200000"/>
  </r>
  <r>
    <d v="2024-02-04T00:00:00"/>
    <x v="3"/>
    <x v="0"/>
    <x v="3"/>
    <n v="20"/>
    <n v="30000"/>
    <n v="600000"/>
  </r>
  <r>
    <d v="2024-02-05T00:00:00"/>
    <x v="0"/>
    <x v="4"/>
    <x v="0"/>
    <n v="4"/>
    <n v="70000"/>
    <n v="280000"/>
  </r>
  <r>
    <d v="2024-02-06T00:00:00"/>
    <x v="5"/>
    <x v="5"/>
    <x v="1"/>
    <n v="9"/>
    <n v="50000"/>
    <n v="450000"/>
  </r>
  <r>
    <d v="2024-02-07T00:00:00"/>
    <x v="1"/>
    <x v="4"/>
    <x v="2"/>
    <n v="5"/>
    <n v="20000"/>
    <n v="100000"/>
  </r>
  <r>
    <d v="2024-02-08T00:00:00"/>
    <x v="0"/>
    <x v="5"/>
    <x v="3"/>
    <n v="15"/>
    <n v="30000"/>
    <n v="450000"/>
  </r>
  <r>
    <d v="2024-02-09T00:00:00"/>
    <x v="3"/>
    <x v="2"/>
    <x v="0"/>
    <n v="7"/>
    <n v="70000"/>
    <n v="490000"/>
  </r>
  <r>
    <d v="2024-02-10T00:00:00"/>
    <x v="4"/>
    <x v="3"/>
    <x v="1"/>
    <n v="11"/>
    <n v="50000"/>
    <n v="550000"/>
  </r>
  <r>
    <d v="2024-02-11T00:00:00"/>
    <x v="5"/>
    <x v="0"/>
    <x v="2"/>
    <n v="12"/>
    <n v="20000"/>
    <n v="240000"/>
  </r>
  <r>
    <d v="2024-02-12T00:00:00"/>
    <x v="1"/>
    <x v="0"/>
    <x v="3"/>
    <n v="10"/>
    <n v="30000"/>
    <n v="300000"/>
  </r>
  <r>
    <d v="2024-02-13T00:00:00"/>
    <x v="2"/>
    <x v="1"/>
    <x v="0"/>
    <n v="9"/>
    <n v="70000"/>
    <n v="630000"/>
  </r>
  <r>
    <d v="2024-02-14T00:00:00"/>
    <x v="3"/>
    <x v="2"/>
    <x v="1"/>
    <n v="8"/>
    <n v="50000"/>
    <n v="400000"/>
  </r>
  <r>
    <d v="2024-02-15T00:00:00"/>
    <x v="4"/>
    <x v="3"/>
    <x v="2"/>
    <n v="11"/>
    <n v="20000"/>
    <n v="220000"/>
  </r>
  <r>
    <d v="2024-02-16T00:00:00"/>
    <x v="0"/>
    <x v="4"/>
    <x v="3"/>
    <n v="14"/>
    <n v="30000"/>
    <n v="420000"/>
  </r>
  <r>
    <d v="2024-02-17T00:00:00"/>
    <x v="1"/>
    <x v="5"/>
    <x v="0"/>
    <n v="10"/>
    <n v="70000"/>
    <n v="700000"/>
  </r>
  <r>
    <d v="2024-02-18T00:00:00"/>
    <x v="2"/>
    <x v="2"/>
    <x v="1"/>
    <n v="9"/>
    <n v="50000"/>
    <n v="450000"/>
  </r>
  <r>
    <d v="2024-02-19T00:00:00"/>
    <x v="3"/>
    <x v="3"/>
    <x v="2"/>
    <n v="13"/>
    <n v="20000"/>
    <n v="260000"/>
  </r>
  <r>
    <d v="2024-02-20T00:00:00"/>
    <x v="4"/>
    <x v="4"/>
    <x v="3"/>
    <n v="8"/>
    <n v="30000"/>
    <n v="240000"/>
  </r>
  <r>
    <d v="2024-02-21T00:00:00"/>
    <x v="5"/>
    <x v="5"/>
    <x v="0"/>
    <n v="12"/>
    <n v="70000"/>
    <n v="840000"/>
  </r>
  <r>
    <d v="2024-02-22T00:00:00"/>
    <x v="1"/>
    <x v="2"/>
    <x v="1"/>
    <n v="7"/>
    <n v="50000"/>
    <n v="350000"/>
  </r>
  <r>
    <d v="2024-02-23T00:00:00"/>
    <x v="2"/>
    <x v="3"/>
    <x v="2"/>
    <n v="9"/>
    <n v="20000"/>
    <n v="180000"/>
  </r>
  <r>
    <d v="2024-02-24T00:00:00"/>
    <x v="0"/>
    <x v="0"/>
    <x v="3"/>
    <n v="12"/>
    <n v="30000"/>
    <n v="360000"/>
  </r>
  <r>
    <d v="2024-02-25T00:00:00"/>
    <x v="4"/>
    <x v="1"/>
    <x v="0"/>
    <n v="5"/>
    <n v="70000"/>
    <n v="350000"/>
  </r>
  <r>
    <d v="2024-03-01T00:00:00"/>
    <x v="5"/>
    <x v="0"/>
    <x v="0"/>
    <n v="12"/>
    <n v="70000"/>
    <n v="840000"/>
  </r>
  <r>
    <d v="2024-03-02T00:00:00"/>
    <x v="1"/>
    <x v="0"/>
    <x v="1"/>
    <n v="8"/>
    <n v="50000"/>
    <n v="400000"/>
  </r>
  <r>
    <d v="2024-03-03T00:00:00"/>
    <x v="2"/>
    <x v="4"/>
    <x v="2"/>
    <n v="7"/>
    <n v="20000"/>
    <n v="140000"/>
  </r>
  <r>
    <d v="2024-03-04T00:00:00"/>
    <x v="3"/>
    <x v="5"/>
    <x v="3"/>
    <n v="9"/>
    <n v="30000"/>
    <n v="270000"/>
  </r>
  <r>
    <d v="2024-03-05T00:00:00"/>
    <x v="4"/>
    <x v="4"/>
    <x v="0"/>
    <n v="6"/>
    <n v="70000"/>
    <n v="420000"/>
  </r>
  <r>
    <d v="2024-03-06T00:00:00"/>
    <x v="0"/>
    <x v="5"/>
    <x v="1"/>
    <n v="10"/>
    <n v="50000"/>
    <n v="500000"/>
  </r>
  <r>
    <d v="2024-03-07T00:00:00"/>
    <x v="1"/>
    <x v="2"/>
    <x v="2"/>
    <n v="8"/>
    <n v="20000"/>
    <n v="160000"/>
  </r>
  <r>
    <d v="2024-03-08T00:00:00"/>
    <x v="0"/>
    <x v="3"/>
    <x v="3"/>
    <n v="13"/>
    <n v="30000"/>
    <n v="390000"/>
  </r>
  <r>
    <d v="2024-03-09T00:00:00"/>
    <x v="3"/>
    <x v="0"/>
    <x v="0"/>
    <n v="9"/>
    <n v="70000"/>
    <n v="630000"/>
  </r>
  <r>
    <d v="2024-03-10T00:00:00"/>
    <x v="4"/>
    <x v="2"/>
    <x v="1"/>
    <n v="5"/>
    <n v="50000"/>
    <n v="250000"/>
  </r>
  <r>
    <d v="2024-03-11T00:00:00"/>
    <x v="5"/>
    <x v="1"/>
    <x v="2"/>
    <n v="11"/>
    <n v="20000"/>
    <n v="220000"/>
  </r>
  <r>
    <d v="2024-03-12T00:00:00"/>
    <x v="1"/>
    <x v="2"/>
    <x v="3"/>
    <n v="14"/>
    <n v="30000"/>
    <n v="420000"/>
  </r>
  <r>
    <d v="2024-03-13T00:00:00"/>
    <x v="2"/>
    <x v="3"/>
    <x v="0"/>
    <n v="10"/>
    <n v="70000"/>
    <n v="700000"/>
  </r>
  <r>
    <d v="2024-03-14T00:00:00"/>
    <x v="3"/>
    <x v="4"/>
    <x v="1"/>
    <n v="6"/>
    <n v="50000"/>
    <n v="300000"/>
  </r>
  <r>
    <d v="2024-03-15T00:00:00"/>
    <x v="0"/>
    <x v="5"/>
    <x v="2"/>
    <n v="8"/>
    <n v="20000"/>
    <n v="160000"/>
  </r>
  <r>
    <d v="2024-03-16T00:00:00"/>
    <x v="5"/>
    <x v="2"/>
    <x v="3"/>
    <n v="12"/>
    <n v="30000"/>
    <n v="360000"/>
  </r>
  <r>
    <d v="2024-03-17T00:00:00"/>
    <x v="1"/>
    <x v="3"/>
    <x v="0"/>
    <n v="9"/>
    <n v="70000"/>
    <n v="630000"/>
  </r>
  <r>
    <d v="2024-03-18T00:00:00"/>
    <x v="0"/>
    <x v="1"/>
    <x v="1"/>
    <n v="7"/>
    <n v="50000"/>
    <n v="350000"/>
  </r>
  <r>
    <d v="2024-03-19T00:00:00"/>
    <x v="3"/>
    <x v="2"/>
    <x v="2"/>
    <n v="14"/>
    <n v="20000"/>
    <n v="280000"/>
  </r>
  <r>
    <d v="2024-03-20T00:00:00"/>
    <x v="4"/>
    <x v="3"/>
    <x v="3"/>
    <n v="8"/>
    <n v="30000"/>
    <n v="240000"/>
  </r>
  <r>
    <d v="2024-03-21T00:00:00"/>
    <x v="5"/>
    <x v="4"/>
    <x v="0"/>
    <n v="11"/>
    <n v="70000"/>
    <n v="770000"/>
  </r>
  <r>
    <d v="2024-03-22T00:00:00"/>
    <x v="0"/>
    <x v="5"/>
    <x v="1"/>
    <n v="5"/>
    <n v="50000"/>
    <n v="250000"/>
  </r>
  <r>
    <d v="2024-03-23T00:00:00"/>
    <x v="2"/>
    <x v="2"/>
    <x v="2"/>
    <n v="10"/>
    <n v="20000"/>
    <n v="200000"/>
  </r>
  <r>
    <d v="2024-03-24T00:00:00"/>
    <x v="3"/>
    <x v="3"/>
    <x v="3"/>
    <n v="9"/>
    <n v="30000"/>
    <n v="270000"/>
  </r>
  <r>
    <d v="2024-03-25T00:00:00"/>
    <x v="4"/>
    <x v="5"/>
    <x v="0"/>
    <n v="10"/>
    <n v="70000"/>
    <n v="700000"/>
  </r>
  <r>
    <d v="2024-03-30T00:00:00"/>
    <x v="0"/>
    <x v="3"/>
    <x v="3"/>
    <n v="5"/>
    <n v="30000"/>
    <n v="15000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76">
  <r>
    <d v="2024-01-05T00:00:00"/>
    <s v="Barishal"/>
    <x v="0"/>
    <x v="0"/>
    <n v="5"/>
    <n v="70000"/>
    <n v="350000"/>
  </r>
  <r>
    <d v="2024-01-06T00:00:00"/>
    <s v="Chittagong"/>
    <x v="1"/>
    <x v="1"/>
    <n v="10"/>
    <n v="50000"/>
    <n v="500000"/>
  </r>
  <r>
    <d v="2024-01-07T00:00:00"/>
    <s v="Khulna"/>
    <x v="2"/>
    <x v="2"/>
    <n v="7"/>
    <n v="20000"/>
    <n v="140000"/>
  </r>
  <r>
    <d v="2024-01-08T00:00:00"/>
    <s v="Rajshahi"/>
    <x v="3"/>
    <x v="3"/>
    <n v="15"/>
    <n v="30000"/>
    <n v="450000"/>
  </r>
  <r>
    <d v="2024-01-09T00:00:00"/>
    <s v="Sylhet"/>
    <x v="4"/>
    <x v="0"/>
    <n v="3"/>
    <n v="70000"/>
    <n v="210000"/>
  </r>
  <r>
    <d v="2024-01-10T00:00:00"/>
    <s v="Dhaka"/>
    <x v="5"/>
    <x v="1"/>
    <n v="6"/>
    <n v="50000"/>
    <n v="300000"/>
  </r>
  <r>
    <d v="2024-01-11T00:00:00"/>
    <s v="Chittagong"/>
    <x v="2"/>
    <x v="2"/>
    <n v="4"/>
    <n v="20000"/>
    <n v="80000"/>
  </r>
  <r>
    <d v="2024-01-12T00:00:00"/>
    <s v="Khulna"/>
    <x v="3"/>
    <x v="3"/>
    <n v="10"/>
    <n v="30000"/>
    <n v="300000"/>
  </r>
  <r>
    <d v="2024-01-13T00:00:00"/>
    <s v="Barishal"/>
    <x v="0"/>
    <x v="0"/>
    <n v="8"/>
    <n v="70000"/>
    <n v="560000"/>
  </r>
  <r>
    <d v="2024-01-14T00:00:00"/>
    <s v="Sylhet"/>
    <x v="0"/>
    <x v="1"/>
    <n v="12"/>
    <n v="50000"/>
    <n v="600000"/>
  </r>
  <r>
    <d v="2024-01-15T00:00:00"/>
    <s v="Dhaka"/>
    <x v="1"/>
    <x v="2"/>
    <n v="9"/>
    <n v="20000"/>
    <n v="180000"/>
  </r>
  <r>
    <d v="2024-01-16T00:00:00"/>
    <s v="Chittagong"/>
    <x v="2"/>
    <x v="3"/>
    <n v="5"/>
    <n v="30000"/>
    <n v="150000"/>
  </r>
  <r>
    <d v="2024-01-17T00:00:00"/>
    <s v="Khulna"/>
    <x v="3"/>
    <x v="0"/>
    <n v="11"/>
    <n v="70000"/>
    <n v="770000"/>
  </r>
  <r>
    <d v="2024-01-18T00:00:00"/>
    <s v="Rajshahi"/>
    <x v="4"/>
    <x v="1"/>
    <n v="7"/>
    <n v="50000"/>
    <n v="350000"/>
  </r>
  <r>
    <d v="2024-01-19T00:00:00"/>
    <s v="Sylhet"/>
    <x v="5"/>
    <x v="2"/>
    <n v="6"/>
    <n v="20000"/>
    <n v="120000"/>
  </r>
  <r>
    <d v="2024-01-20T00:00:00"/>
    <s v="Dhaka"/>
    <x v="2"/>
    <x v="3"/>
    <n v="13"/>
    <n v="30000"/>
    <n v="390000"/>
  </r>
  <r>
    <d v="2024-01-21T00:00:00"/>
    <s v="Barishal"/>
    <x v="3"/>
    <x v="0"/>
    <n v="9"/>
    <n v="70000"/>
    <n v="630000"/>
  </r>
  <r>
    <d v="2024-01-22T00:00:00"/>
    <s v="Khulna"/>
    <x v="4"/>
    <x v="1"/>
    <n v="8"/>
    <n v="50000"/>
    <n v="400000"/>
  </r>
  <r>
    <d v="2024-01-23T00:00:00"/>
    <s v="Rajshahi"/>
    <x v="5"/>
    <x v="2"/>
    <n v="14"/>
    <n v="20000"/>
    <n v="280000"/>
  </r>
  <r>
    <d v="2024-01-24T00:00:00"/>
    <s v="Sylhet"/>
    <x v="2"/>
    <x v="3"/>
    <n v="7"/>
    <n v="30000"/>
    <n v="210000"/>
  </r>
  <r>
    <d v="2024-01-25T00:00:00"/>
    <s v="Dhaka"/>
    <x v="3"/>
    <x v="0"/>
    <n v="10"/>
    <n v="70000"/>
    <n v="700000"/>
  </r>
  <r>
    <d v="2024-01-26T00:00:00"/>
    <s v="Chittagong"/>
    <x v="0"/>
    <x v="1"/>
    <n v="5"/>
    <n v="50000"/>
    <n v="250000"/>
  </r>
  <r>
    <d v="2024-01-27T00:00:00"/>
    <s v="Barishal"/>
    <x v="1"/>
    <x v="2"/>
    <n v="8"/>
    <n v="20000"/>
    <n v="160000"/>
  </r>
  <r>
    <d v="2024-01-28T00:00:00"/>
    <s v="Rajshahi"/>
    <x v="2"/>
    <x v="3"/>
    <n v="6"/>
    <n v="30000"/>
    <n v="180000"/>
  </r>
  <r>
    <d v="2024-01-29T00:00:00"/>
    <s v="Sylhet"/>
    <x v="3"/>
    <x v="0"/>
    <n v="7"/>
    <n v="70000"/>
    <n v="490000"/>
  </r>
  <r>
    <d v="2024-02-01T00:00:00"/>
    <s v="Dhaka"/>
    <x v="4"/>
    <x v="0"/>
    <n v="8"/>
    <n v="70000"/>
    <n v="560000"/>
  </r>
  <r>
    <d v="2024-02-02T00:00:00"/>
    <s v="Chittagong"/>
    <x v="5"/>
    <x v="1"/>
    <n v="6"/>
    <n v="50000"/>
    <n v="300000"/>
  </r>
  <r>
    <d v="2024-02-03T00:00:00"/>
    <s v="Khulna"/>
    <x v="2"/>
    <x v="2"/>
    <n v="10"/>
    <n v="20000"/>
    <n v="200000"/>
  </r>
  <r>
    <d v="2024-02-04T00:00:00"/>
    <s v="Rajshahi"/>
    <x v="0"/>
    <x v="3"/>
    <n v="20"/>
    <n v="30000"/>
    <n v="600000"/>
  </r>
  <r>
    <d v="2024-02-05T00:00:00"/>
    <s v="Barishal"/>
    <x v="4"/>
    <x v="0"/>
    <n v="4"/>
    <n v="70000"/>
    <n v="280000"/>
  </r>
  <r>
    <d v="2024-02-06T00:00:00"/>
    <s v="Dhaka"/>
    <x v="5"/>
    <x v="1"/>
    <n v="9"/>
    <n v="50000"/>
    <n v="450000"/>
  </r>
  <r>
    <d v="2024-02-07T00:00:00"/>
    <s v="Chittagong"/>
    <x v="4"/>
    <x v="2"/>
    <n v="5"/>
    <n v="20000"/>
    <n v="100000"/>
  </r>
  <r>
    <d v="2024-02-08T00:00:00"/>
    <s v="Barishal"/>
    <x v="5"/>
    <x v="3"/>
    <n v="15"/>
    <n v="30000"/>
    <n v="450000"/>
  </r>
  <r>
    <d v="2024-02-09T00:00:00"/>
    <s v="Rajshahi"/>
    <x v="2"/>
    <x v="0"/>
    <n v="7"/>
    <n v="70000"/>
    <n v="490000"/>
  </r>
  <r>
    <d v="2024-02-10T00:00:00"/>
    <s v="Sylhet"/>
    <x v="3"/>
    <x v="1"/>
    <n v="11"/>
    <n v="50000"/>
    <n v="550000"/>
  </r>
  <r>
    <d v="2024-02-11T00:00:00"/>
    <s v="Dhaka"/>
    <x v="0"/>
    <x v="2"/>
    <n v="12"/>
    <n v="20000"/>
    <n v="240000"/>
  </r>
  <r>
    <d v="2024-02-12T00:00:00"/>
    <s v="Chittagong"/>
    <x v="0"/>
    <x v="3"/>
    <n v="10"/>
    <n v="30000"/>
    <n v="300000"/>
  </r>
  <r>
    <d v="2024-02-13T00:00:00"/>
    <s v="Khulna"/>
    <x v="1"/>
    <x v="0"/>
    <n v="9"/>
    <n v="70000"/>
    <n v="630000"/>
  </r>
  <r>
    <d v="2024-02-14T00:00:00"/>
    <s v="Rajshahi"/>
    <x v="2"/>
    <x v="1"/>
    <n v="8"/>
    <n v="50000"/>
    <n v="400000"/>
  </r>
  <r>
    <d v="2024-02-15T00:00:00"/>
    <s v="Sylhet"/>
    <x v="3"/>
    <x v="2"/>
    <n v="11"/>
    <n v="20000"/>
    <n v="220000"/>
  </r>
  <r>
    <d v="2024-02-16T00:00:00"/>
    <s v="Barishal"/>
    <x v="4"/>
    <x v="3"/>
    <n v="14"/>
    <n v="30000"/>
    <n v="420000"/>
  </r>
  <r>
    <d v="2024-02-17T00:00:00"/>
    <s v="Chittagong"/>
    <x v="5"/>
    <x v="0"/>
    <n v="10"/>
    <n v="70000"/>
    <n v="700000"/>
  </r>
  <r>
    <d v="2024-02-18T00:00:00"/>
    <s v="Khulna"/>
    <x v="2"/>
    <x v="1"/>
    <n v="9"/>
    <n v="50000"/>
    <n v="450000"/>
  </r>
  <r>
    <d v="2024-02-19T00:00:00"/>
    <s v="Rajshahi"/>
    <x v="3"/>
    <x v="2"/>
    <n v="13"/>
    <n v="20000"/>
    <n v="260000"/>
  </r>
  <r>
    <d v="2024-02-20T00:00:00"/>
    <s v="Sylhet"/>
    <x v="4"/>
    <x v="3"/>
    <n v="8"/>
    <n v="30000"/>
    <n v="240000"/>
  </r>
  <r>
    <d v="2024-02-21T00:00:00"/>
    <s v="Dhaka"/>
    <x v="5"/>
    <x v="0"/>
    <n v="12"/>
    <n v="70000"/>
    <n v="840000"/>
  </r>
  <r>
    <d v="2024-02-22T00:00:00"/>
    <s v="Chittagong"/>
    <x v="2"/>
    <x v="1"/>
    <n v="7"/>
    <n v="50000"/>
    <n v="350000"/>
  </r>
  <r>
    <d v="2024-02-23T00:00:00"/>
    <s v="Khulna"/>
    <x v="3"/>
    <x v="2"/>
    <n v="9"/>
    <n v="20000"/>
    <n v="180000"/>
  </r>
  <r>
    <d v="2024-02-24T00:00:00"/>
    <s v="Barishal"/>
    <x v="0"/>
    <x v="3"/>
    <n v="12"/>
    <n v="30000"/>
    <n v="360000"/>
  </r>
  <r>
    <d v="2024-02-25T00:00:00"/>
    <s v="Sylhet"/>
    <x v="1"/>
    <x v="0"/>
    <n v="5"/>
    <n v="70000"/>
    <n v="350000"/>
  </r>
  <r>
    <d v="2024-03-01T00:00:00"/>
    <s v="Dhaka"/>
    <x v="0"/>
    <x v="0"/>
    <n v="12"/>
    <n v="70000"/>
    <n v="840000"/>
  </r>
  <r>
    <d v="2024-03-02T00:00:00"/>
    <s v="Chittagong"/>
    <x v="0"/>
    <x v="1"/>
    <n v="8"/>
    <n v="50000"/>
    <n v="400000"/>
  </r>
  <r>
    <d v="2024-03-03T00:00:00"/>
    <s v="Khulna"/>
    <x v="4"/>
    <x v="2"/>
    <n v="7"/>
    <n v="20000"/>
    <n v="140000"/>
  </r>
  <r>
    <d v="2024-03-04T00:00:00"/>
    <s v="Rajshahi"/>
    <x v="5"/>
    <x v="3"/>
    <n v="9"/>
    <n v="30000"/>
    <n v="270000"/>
  </r>
  <r>
    <d v="2024-03-05T00:00:00"/>
    <s v="Sylhet"/>
    <x v="4"/>
    <x v="0"/>
    <n v="6"/>
    <n v="70000"/>
    <n v="420000"/>
  </r>
  <r>
    <d v="2024-03-06T00:00:00"/>
    <s v="Barishal"/>
    <x v="5"/>
    <x v="1"/>
    <n v="10"/>
    <n v="50000"/>
    <n v="500000"/>
  </r>
  <r>
    <d v="2024-03-07T00:00:00"/>
    <s v="Chittagong"/>
    <x v="2"/>
    <x v="2"/>
    <n v="8"/>
    <n v="20000"/>
    <n v="160000"/>
  </r>
  <r>
    <d v="2024-03-08T00:00:00"/>
    <s v="Barishal"/>
    <x v="3"/>
    <x v="3"/>
    <n v="13"/>
    <n v="30000"/>
    <n v="390000"/>
  </r>
  <r>
    <d v="2024-03-09T00:00:00"/>
    <s v="Rajshahi"/>
    <x v="0"/>
    <x v="0"/>
    <n v="9"/>
    <n v="70000"/>
    <n v="630000"/>
  </r>
  <r>
    <d v="2024-03-10T00:00:00"/>
    <s v="Sylhet"/>
    <x v="2"/>
    <x v="1"/>
    <n v="5"/>
    <n v="50000"/>
    <n v="250000"/>
  </r>
  <r>
    <d v="2024-03-11T00:00:00"/>
    <s v="Dhaka"/>
    <x v="1"/>
    <x v="2"/>
    <n v="11"/>
    <n v="20000"/>
    <n v="220000"/>
  </r>
  <r>
    <d v="2024-03-12T00:00:00"/>
    <s v="Chittagong"/>
    <x v="2"/>
    <x v="3"/>
    <n v="14"/>
    <n v="30000"/>
    <n v="420000"/>
  </r>
  <r>
    <d v="2024-03-13T00:00:00"/>
    <s v="Khulna"/>
    <x v="3"/>
    <x v="0"/>
    <n v="10"/>
    <n v="70000"/>
    <n v="700000"/>
  </r>
  <r>
    <d v="2024-03-14T00:00:00"/>
    <s v="Rajshahi"/>
    <x v="4"/>
    <x v="1"/>
    <n v="6"/>
    <n v="50000"/>
    <n v="300000"/>
  </r>
  <r>
    <d v="2024-03-15T00:00:00"/>
    <s v="Barishal"/>
    <x v="5"/>
    <x v="2"/>
    <n v="8"/>
    <n v="20000"/>
    <n v="160000"/>
  </r>
  <r>
    <d v="2024-03-16T00:00:00"/>
    <s v="Dhaka"/>
    <x v="2"/>
    <x v="3"/>
    <n v="12"/>
    <n v="30000"/>
    <n v="360000"/>
  </r>
  <r>
    <d v="2024-03-17T00:00:00"/>
    <s v="Chittagong"/>
    <x v="3"/>
    <x v="0"/>
    <n v="9"/>
    <n v="70000"/>
    <n v="630000"/>
  </r>
  <r>
    <d v="2024-03-18T00:00:00"/>
    <s v="Barishal"/>
    <x v="1"/>
    <x v="1"/>
    <n v="7"/>
    <n v="50000"/>
    <n v="350000"/>
  </r>
  <r>
    <d v="2024-03-19T00:00:00"/>
    <s v="Rajshahi"/>
    <x v="2"/>
    <x v="2"/>
    <n v="14"/>
    <n v="20000"/>
    <n v="280000"/>
  </r>
  <r>
    <d v="2024-03-20T00:00:00"/>
    <s v="Sylhet"/>
    <x v="3"/>
    <x v="3"/>
    <n v="8"/>
    <n v="30000"/>
    <n v="240000"/>
  </r>
  <r>
    <d v="2024-03-21T00:00:00"/>
    <s v="Dhaka"/>
    <x v="4"/>
    <x v="0"/>
    <n v="11"/>
    <n v="70000"/>
    <n v="770000"/>
  </r>
  <r>
    <d v="2024-03-22T00:00:00"/>
    <s v="Barishal"/>
    <x v="5"/>
    <x v="1"/>
    <n v="5"/>
    <n v="50000"/>
    <n v="250000"/>
  </r>
  <r>
    <d v="2024-03-23T00:00:00"/>
    <s v="Khulna"/>
    <x v="2"/>
    <x v="2"/>
    <n v="10"/>
    <n v="20000"/>
    <n v="200000"/>
  </r>
  <r>
    <d v="2024-03-24T00:00:00"/>
    <s v="Rajshahi"/>
    <x v="3"/>
    <x v="3"/>
    <n v="9"/>
    <n v="30000"/>
    <n v="270000"/>
  </r>
  <r>
    <d v="2024-03-25T00:00:00"/>
    <s v="Sylhet"/>
    <x v="5"/>
    <x v="0"/>
    <n v="10"/>
    <n v="70000"/>
    <n v="700000"/>
  </r>
  <r>
    <d v="2024-03-30T00:00:00"/>
    <s v="Barishal"/>
    <x v="3"/>
    <x v="3"/>
    <n v="5"/>
    <n v="30000"/>
    <n v="15000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76">
  <r>
    <x v="0"/>
    <s v="Barishal"/>
    <x v="0"/>
    <x v="0"/>
    <n v="5"/>
    <n v="70000"/>
    <n v="350000"/>
  </r>
  <r>
    <x v="1"/>
    <s v="Chittagong"/>
    <x v="1"/>
    <x v="1"/>
    <n v="10"/>
    <n v="50000"/>
    <n v="500000"/>
  </r>
  <r>
    <x v="2"/>
    <s v="Khulna"/>
    <x v="2"/>
    <x v="2"/>
    <n v="7"/>
    <n v="20000"/>
    <n v="140000"/>
  </r>
  <r>
    <x v="3"/>
    <s v="Rajshahi"/>
    <x v="3"/>
    <x v="3"/>
    <n v="15"/>
    <n v="30000"/>
    <n v="450000"/>
  </r>
  <r>
    <x v="4"/>
    <s v="Sylhet"/>
    <x v="4"/>
    <x v="0"/>
    <n v="3"/>
    <n v="70000"/>
    <n v="210000"/>
  </r>
  <r>
    <x v="5"/>
    <s v="Dhaka"/>
    <x v="5"/>
    <x v="1"/>
    <n v="6"/>
    <n v="50000"/>
    <n v="300000"/>
  </r>
  <r>
    <x v="6"/>
    <s v="Chittagong"/>
    <x v="2"/>
    <x v="2"/>
    <n v="4"/>
    <n v="20000"/>
    <n v="80000"/>
  </r>
  <r>
    <x v="7"/>
    <s v="Khulna"/>
    <x v="3"/>
    <x v="3"/>
    <n v="10"/>
    <n v="30000"/>
    <n v="300000"/>
  </r>
  <r>
    <x v="8"/>
    <s v="Barishal"/>
    <x v="0"/>
    <x v="0"/>
    <n v="8"/>
    <n v="70000"/>
    <n v="560000"/>
  </r>
  <r>
    <x v="9"/>
    <s v="Sylhet"/>
    <x v="0"/>
    <x v="1"/>
    <n v="12"/>
    <n v="50000"/>
    <n v="600000"/>
  </r>
  <r>
    <x v="10"/>
    <s v="Dhaka"/>
    <x v="1"/>
    <x v="2"/>
    <n v="9"/>
    <n v="20000"/>
    <n v="180000"/>
  </r>
  <r>
    <x v="11"/>
    <s v="Chittagong"/>
    <x v="2"/>
    <x v="3"/>
    <n v="5"/>
    <n v="30000"/>
    <n v="150000"/>
  </r>
  <r>
    <x v="12"/>
    <s v="Khulna"/>
    <x v="3"/>
    <x v="0"/>
    <n v="11"/>
    <n v="70000"/>
    <n v="770000"/>
  </r>
  <r>
    <x v="13"/>
    <s v="Rajshahi"/>
    <x v="4"/>
    <x v="1"/>
    <n v="7"/>
    <n v="50000"/>
    <n v="350000"/>
  </r>
  <r>
    <x v="14"/>
    <s v="Sylhet"/>
    <x v="5"/>
    <x v="2"/>
    <n v="6"/>
    <n v="20000"/>
    <n v="120000"/>
  </r>
  <r>
    <x v="15"/>
    <s v="Dhaka"/>
    <x v="2"/>
    <x v="3"/>
    <n v="13"/>
    <n v="30000"/>
    <n v="390000"/>
  </r>
  <r>
    <x v="16"/>
    <s v="Barishal"/>
    <x v="3"/>
    <x v="0"/>
    <n v="9"/>
    <n v="70000"/>
    <n v="630000"/>
  </r>
  <r>
    <x v="17"/>
    <s v="Khulna"/>
    <x v="4"/>
    <x v="1"/>
    <n v="8"/>
    <n v="50000"/>
    <n v="400000"/>
  </r>
  <r>
    <x v="18"/>
    <s v="Rajshahi"/>
    <x v="5"/>
    <x v="2"/>
    <n v="14"/>
    <n v="20000"/>
    <n v="280000"/>
  </r>
  <r>
    <x v="19"/>
    <s v="Sylhet"/>
    <x v="2"/>
    <x v="3"/>
    <n v="7"/>
    <n v="30000"/>
    <n v="210000"/>
  </r>
  <r>
    <x v="20"/>
    <s v="Dhaka"/>
    <x v="3"/>
    <x v="0"/>
    <n v="10"/>
    <n v="70000"/>
    <n v="700000"/>
  </r>
  <r>
    <x v="21"/>
    <s v="Chittagong"/>
    <x v="0"/>
    <x v="1"/>
    <n v="5"/>
    <n v="50000"/>
    <n v="250000"/>
  </r>
  <r>
    <x v="22"/>
    <s v="Barishal"/>
    <x v="1"/>
    <x v="2"/>
    <n v="8"/>
    <n v="20000"/>
    <n v="160000"/>
  </r>
  <r>
    <x v="23"/>
    <s v="Rajshahi"/>
    <x v="2"/>
    <x v="3"/>
    <n v="6"/>
    <n v="30000"/>
    <n v="180000"/>
  </r>
  <r>
    <x v="24"/>
    <s v="Sylhet"/>
    <x v="3"/>
    <x v="0"/>
    <n v="7"/>
    <n v="70000"/>
    <n v="490000"/>
  </r>
  <r>
    <x v="25"/>
    <s v="Dhaka"/>
    <x v="4"/>
    <x v="0"/>
    <n v="8"/>
    <n v="70000"/>
    <n v="560000"/>
  </r>
  <r>
    <x v="26"/>
    <s v="Chittagong"/>
    <x v="5"/>
    <x v="1"/>
    <n v="6"/>
    <n v="50000"/>
    <n v="300000"/>
  </r>
  <r>
    <x v="27"/>
    <s v="Khulna"/>
    <x v="2"/>
    <x v="2"/>
    <n v="10"/>
    <n v="20000"/>
    <n v="200000"/>
  </r>
  <r>
    <x v="28"/>
    <s v="Rajshahi"/>
    <x v="0"/>
    <x v="3"/>
    <n v="20"/>
    <n v="30000"/>
    <n v="600000"/>
  </r>
  <r>
    <x v="29"/>
    <s v="Barishal"/>
    <x v="4"/>
    <x v="0"/>
    <n v="4"/>
    <n v="70000"/>
    <n v="280000"/>
  </r>
  <r>
    <x v="30"/>
    <s v="Dhaka"/>
    <x v="5"/>
    <x v="1"/>
    <n v="9"/>
    <n v="50000"/>
    <n v="450000"/>
  </r>
  <r>
    <x v="31"/>
    <s v="Chittagong"/>
    <x v="4"/>
    <x v="2"/>
    <n v="5"/>
    <n v="20000"/>
    <n v="100000"/>
  </r>
  <r>
    <x v="32"/>
    <s v="Barishal"/>
    <x v="5"/>
    <x v="3"/>
    <n v="15"/>
    <n v="30000"/>
    <n v="450000"/>
  </r>
  <r>
    <x v="33"/>
    <s v="Rajshahi"/>
    <x v="2"/>
    <x v="0"/>
    <n v="7"/>
    <n v="70000"/>
    <n v="490000"/>
  </r>
  <r>
    <x v="34"/>
    <s v="Sylhet"/>
    <x v="3"/>
    <x v="1"/>
    <n v="11"/>
    <n v="50000"/>
    <n v="550000"/>
  </r>
  <r>
    <x v="35"/>
    <s v="Dhaka"/>
    <x v="0"/>
    <x v="2"/>
    <n v="12"/>
    <n v="20000"/>
    <n v="240000"/>
  </r>
  <r>
    <x v="36"/>
    <s v="Chittagong"/>
    <x v="0"/>
    <x v="3"/>
    <n v="10"/>
    <n v="30000"/>
    <n v="300000"/>
  </r>
  <r>
    <x v="37"/>
    <s v="Khulna"/>
    <x v="1"/>
    <x v="0"/>
    <n v="9"/>
    <n v="70000"/>
    <n v="630000"/>
  </r>
  <r>
    <x v="38"/>
    <s v="Rajshahi"/>
    <x v="2"/>
    <x v="1"/>
    <n v="8"/>
    <n v="50000"/>
    <n v="400000"/>
  </r>
  <r>
    <x v="39"/>
    <s v="Sylhet"/>
    <x v="3"/>
    <x v="2"/>
    <n v="11"/>
    <n v="20000"/>
    <n v="220000"/>
  </r>
  <r>
    <x v="40"/>
    <s v="Barishal"/>
    <x v="4"/>
    <x v="3"/>
    <n v="14"/>
    <n v="30000"/>
    <n v="420000"/>
  </r>
  <r>
    <x v="41"/>
    <s v="Chittagong"/>
    <x v="5"/>
    <x v="0"/>
    <n v="10"/>
    <n v="70000"/>
    <n v="700000"/>
  </r>
  <r>
    <x v="42"/>
    <s v="Khulna"/>
    <x v="2"/>
    <x v="1"/>
    <n v="9"/>
    <n v="50000"/>
    <n v="450000"/>
  </r>
  <r>
    <x v="43"/>
    <s v="Rajshahi"/>
    <x v="3"/>
    <x v="2"/>
    <n v="13"/>
    <n v="20000"/>
    <n v="260000"/>
  </r>
  <r>
    <x v="44"/>
    <s v="Sylhet"/>
    <x v="4"/>
    <x v="3"/>
    <n v="8"/>
    <n v="30000"/>
    <n v="240000"/>
  </r>
  <r>
    <x v="45"/>
    <s v="Dhaka"/>
    <x v="5"/>
    <x v="0"/>
    <n v="12"/>
    <n v="70000"/>
    <n v="840000"/>
  </r>
  <r>
    <x v="46"/>
    <s v="Chittagong"/>
    <x v="2"/>
    <x v="1"/>
    <n v="7"/>
    <n v="50000"/>
    <n v="350000"/>
  </r>
  <r>
    <x v="47"/>
    <s v="Khulna"/>
    <x v="3"/>
    <x v="2"/>
    <n v="9"/>
    <n v="20000"/>
    <n v="180000"/>
  </r>
  <r>
    <x v="48"/>
    <s v="Barishal"/>
    <x v="0"/>
    <x v="3"/>
    <n v="12"/>
    <n v="30000"/>
    <n v="360000"/>
  </r>
  <r>
    <x v="49"/>
    <s v="Sylhet"/>
    <x v="1"/>
    <x v="0"/>
    <n v="5"/>
    <n v="70000"/>
    <n v="350000"/>
  </r>
  <r>
    <x v="50"/>
    <s v="Dhaka"/>
    <x v="0"/>
    <x v="0"/>
    <n v="12"/>
    <n v="70000"/>
    <n v="840000"/>
  </r>
  <r>
    <x v="51"/>
    <s v="Chittagong"/>
    <x v="0"/>
    <x v="1"/>
    <n v="8"/>
    <n v="50000"/>
    <n v="400000"/>
  </r>
  <r>
    <x v="52"/>
    <s v="Khulna"/>
    <x v="4"/>
    <x v="2"/>
    <n v="7"/>
    <n v="20000"/>
    <n v="140000"/>
  </r>
  <r>
    <x v="53"/>
    <s v="Rajshahi"/>
    <x v="5"/>
    <x v="3"/>
    <n v="9"/>
    <n v="30000"/>
    <n v="270000"/>
  </r>
  <r>
    <x v="54"/>
    <s v="Sylhet"/>
    <x v="4"/>
    <x v="0"/>
    <n v="6"/>
    <n v="70000"/>
    <n v="420000"/>
  </r>
  <r>
    <x v="55"/>
    <s v="Barishal"/>
    <x v="5"/>
    <x v="1"/>
    <n v="10"/>
    <n v="50000"/>
    <n v="500000"/>
  </r>
  <r>
    <x v="56"/>
    <s v="Chittagong"/>
    <x v="2"/>
    <x v="2"/>
    <n v="8"/>
    <n v="20000"/>
    <n v="160000"/>
  </r>
  <r>
    <x v="57"/>
    <s v="Barishal"/>
    <x v="3"/>
    <x v="3"/>
    <n v="13"/>
    <n v="30000"/>
    <n v="390000"/>
  </r>
  <r>
    <x v="58"/>
    <s v="Rajshahi"/>
    <x v="0"/>
    <x v="0"/>
    <n v="9"/>
    <n v="70000"/>
    <n v="630000"/>
  </r>
  <r>
    <x v="59"/>
    <s v="Sylhet"/>
    <x v="2"/>
    <x v="1"/>
    <n v="5"/>
    <n v="50000"/>
    <n v="250000"/>
  </r>
  <r>
    <x v="60"/>
    <s v="Dhaka"/>
    <x v="1"/>
    <x v="2"/>
    <n v="11"/>
    <n v="20000"/>
    <n v="220000"/>
  </r>
  <r>
    <x v="61"/>
    <s v="Chittagong"/>
    <x v="2"/>
    <x v="3"/>
    <n v="14"/>
    <n v="30000"/>
    <n v="420000"/>
  </r>
  <r>
    <x v="62"/>
    <s v="Khulna"/>
    <x v="3"/>
    <x v="0"/>
    <n v="10"/>
    <n v="70000"/>
    <n v="700000"/>
  </r>
  <r>
    <x v="63"/>
    <s v="Rajshahi"/>
    <x v="4"/>
    <x v="1"/>
    <n v="6"/>
    <n v="50000"/>
    <n v="300000"/>
  </r>
  <r>
    <x v="64"/>
    <s v="Barishal"/>
    <x v="5"/>
    <x v="2"/>
    <n v="8"/>
    <n v="20000"/>
    <n v="160000"/>
  </r>
  <r>
    <x v="65"/>
    <s v="Dhaka"/>
    <x v="2"/>
    <x v="3"/>
    <n v="12"/>
    <n v="30000"/>
    <n v="360000"/>
  </r>
  <r>
    <x v="66"/>
    <s v="Chittagong"/>
    <x v="3"/>
    <x v="0"/>
    <n v="9"/>
    <n v="70000"/>
    <n v="630000"/>
  </r>
  <r>
    <x v="67"/>
    <s v="Barishal"/>
    <x v="1"/>
    <x v="1"/>
    <n v="7"/>
    <n v="50000"/>
    <n v="350000"/>
  </r>
  <r>
    <x v="68"/>
    <s v="Rajshahi"/>
    <x v="2"/>
    <x v="2"/>
    <n v="14"/>
    <n v="20000"/>
    <n v="280000"/>
  </r>
  <r>
    <x v="69"/>
    <s v="Sylhet"/>
    <x v="3"/>
    <x v="3"/>
    <n v="8"/>
    <n v="30000"/>
    <n v="240000"/>
  </r>
  <r>
    <x v="70"/>
    <s v="Dhaka"/>
    <x v="4"/>
    <x v="0"/>
    <n v="11"/>
    <n v="70000"/>
    <n v="770000"/>
  </r>
  <r>
    <x v="71"/>
    <s v="Barishal"/>
    <x v="5"/>
    <x v="1"/>
    <n v="5"/>
    <n v="50000"/>
    <n v="250000"/>
  </r>
  <r>
    <x v="72"/>
    <s v="Khulna"/>
    <x v="2"/>
    <x v="2"/>
    <n v="10"/>
    <n v="20000"/>
    <n v="200000"/>
  </r>
  <r>
    <x v="73"/>
    <s v="Rajshahi"/>
    <x v="3"/>
    <x v="3"/>
    <n v="9"/>
    <n v="30000"/>
    <n v="270000"/>
  </r>
  <r>
    <x v="74"/>
    <s v="Sylhet"/>
    <x v="5"/>
    <x v="0"/>
    <n v="10"/>
    <n v="70000"/>
    <n v="700000"/>
  </r>
  <r>
    <x v="75"/>
    <s v="Barishal"/>
    <x v="3"/>
    <x v="3"/>
    <n v="5"/>
    <n v="30000"/>
    <n v="15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2">
  <location ref="A1:B8" firstHeaderRow="1" firstDataRow="1" firstDataCol="1"/>
  <pivotFields count="7">
    <pivotField numFmtId="14" showAll="0"/>
    <pivotField axis="axisRow" showAll="0">
      <items count="7">
        <item x="0"/>
        <item x="1"/>
        <item x="5"/>
        <item x="2"/>
        <item x="3"/>
        <item x="4"/>
        <item t="default"/>
      </items>
    </pivotField>
    <pivotField showAll="0"/>
    <pivotField showAll="0"/>
    <pivotField showAll="0"/>
    <pivotField showAll="0"/>
    <pivotField dataField="1"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Total Sales (BDT)" fld="6" baseField="0" baseItem="0"/>
  </dataFields>
  <formats count="1">
    <format dxfId="48">
      <pivotArea type="all" dataOnly="0" outline="0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2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2">
  <location ref="A1:B6" firstHeaderRow="1" firstDataRow="1" firstDataCol="1"/>
  <pivotFields count="7">
    <pivotField numFmtId="14" showAll="0"/>
    <pivotField showAll="0"/>
    <pivotField showAll="0"/>
    <pivotField axis="axisRow" showAll="0">
      <items count="5">
        <item x="1"/>
        <item x="0"/>
        <item x="3"/>
        <item x="2"/>
        <item t="default"/>
      </items>
    </pivotField>
    <pivotField showAll="0"/>
    <pivotField showAll="0"/>
    <pivotField dataField="1"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Total Sales (BDT)" fld="6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3" cacheId="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1:C4" firstHeaderRow="1" firstDataRow="2" firstDataCol="1"/>
  <pivotFields count="7">
    <pivotField numFmtId="14" showAll="0"/>
    <pivotField showAll="0"/>
    <pivotField axis="axisRow" showAll="0">
      <items count="7">
        <item x="0"/>
        <item h="1" x="4"/>
        <item h="1" x="5"/>
        <item h="1" x="3"/>
        <item h="1" x="1"/>
        <item h="1" x="2"/>
        <item t="default"/>
      </items>
    </pivotField>
    <pivotField axis="axisCol" showAll="0">
      <items count="5">
        <item h="1" x="1"/>
        <item h="1" x="0"/>
        <item x="3"/>
        <item h="1" x="2"/>
        <item t="default"/>
      </items>
    </pivotField>
    <pivotField dataField="1" showAll="0"/>
    <pivotField showAll="0"/>
    <pivotField showAll="0"/>
  </pivotFields>
  <rowFields count="1">
    <field x="2"/>
  </rowFields>
  <rowItems count="2">
    <i>
      <x/>
    </i>
    <i t="grand">
      <x/>
    </i>
  </rowItems>
  <colFields count="1">
    <field x="3"/>
  </colFields>
  <colItems count="2">
    <i>
      <x v="2"/>
    </i>
    <i t="grand">
      <x/>
    </i>
  </colItems>
  <dataFields count="1">
    <dataField name="Sum of Quantity" fld="4" baseField="0" baseItem="0"/>
  </dataFields>
  <formats count="1">
    <format dxfId="47">
      <pivotArea type="all" dataOnly="0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4" cacheId="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L5:M12" firstHeaderRow="1" firstDataRow="1" firstDataCol="1"/>
  <pivotFields count="7">
    <pivotField axis="axisRow" numFmtId="14" showAll="0">
      <items count="7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t="default"/>
      </items>
    </pivotField>
    <pivotField showAll="0"/>
    <pivotField axis="axisRow" showAll="0">
      <items count="7">
        <item sd="0" x="0"/>
        <item sd="0" x="4"/>
        <item sd="0" x="5"/>
        <item sd="0" x="3"/>
        <item sd="0" x="1"/>
        <item sd="0" x="2"/>
        <item t="default"/>
      </items>
    </pivotField>
    <pivotField showAll="0"/>
    <pivotField showAll="0"/>
    <pivotField showAll="0"/>
    <pivotField dataField="1" showAll="0"/>
  </pivotFields>
  <rowFields count="2">
    <field x="2"/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Total Sales (BDT)" fld="6" baseField="0" baseItem="0"/>
  </dataFields>
  <formats count="1">
    <format dxfId="46">
      <pivotArea type="all" dataOnly="0" outline="0" fieldPosition="0"/>
    </format>
  </formats>
  <pivotTableStyleInfo name="PivotStyleLight16" showRowHeaders="1" showColHeaders="1" showRowStripes="0" showColStripes="0" showLastColumn="1"/>
  <filters count="1">
    <filter fld="0" type="M1" evalOrder="-1" id="4">
      <autoFilter ref="A1">
        <filterColumn colId="0">
          <dynamicFilter type="M1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3" displayName="Table3" ref="A3:G79" totalsRowShown="0" headerRowDxfId="60" dataDxfId="58" headerRowBorderDxfId="59" tableBorderDxfId="57" totalsRowBorderDxfId="56">
  <autoFilter ref="A3:G79" xr:uid="{00000000-0009-0000-0100-000001000000}"/>
  <tableColumns count="7">
    <tableColumn id="1" xr3:uid="{00000000-0010-0000-0000-000001000000}" name="Date" dataDxfId="55"/>
    <tableColumn id="2" xr3:uid="{00000000-0010-0000-0000-000002000000}" name="Region" dataDxfId="54"/>
    <tableColumn id="3" xr3:uid="{00000000-0010-0000-0000-000003000000}" name="Sales Rep" dataDxfId="53"/>
    <tableColumn id="4" xr3:uid="{00000000-0010-0000-0000-000004000000}" name="Product" dataDxfId="52"/>
    <tableColumn id="5" xr3:uid="{00000000-0010-0000-0000-000005000000}" name="Quantity" dataDxfId="51"/>
    <tableColumn id="6" xr3:uid="{00000000-0010-0000-0000-000006000000}" name="Unit Price (BDT)" dataDxfId="50"/>
    <tableColumn id="7" xr3:uid="{00000000-0010-0000-0000-000007000000}" name="Total Sales (BDT)" dataDxfId="49">
      <calculatedColumnFormula>E4*F4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1000000}" name="Table7" displayName="Table7" ref="A5:J20" totalsRowCount="1" headerRowDxfId="43" headerRowBorderDxfId="42" tableBorderDxfId="41" totalsRowBorderDxfId="40">
  <autoFilter ref="A5:J19" xr:uid="{00000000-0009-0000-0100-000007000000}">
    <filterColumn colId="1">
      <filters>
        <filter val="Product"/>
      </filters>
    </filterColumn>
  </autoFilter>
  <tableColumns count="10">
    <tableColumn id="1" xr3:uid="{00000000-0010-0000-0100-000001000000}" name="Item" dataDxfId="39" totalsRowDxfId="38"/>
    <tableColumn id="2" xr3:uid="{00000000-0010-0000-0100-000002000000}" name="Category" dataDxfId="37" totalsRowDxfId="36"/>
    <tableColumn id="3" xr3:uid="{00000000-0010-0000-0100-000003000000}" name="Quantity" totalsRowFunction="custom" dataDxfId="35" totalsRowDxfId="34">
      <totalsRowFormula>SUM(C6:C9)</totalsRowFormula>
    </tableColumn>
    <tableColumn id="4" xr3:uid="{00000000-0010-0000-0100-000004000000}" name="Unit Price" dataDxfId="33" totalsRowDxfId="32"/>
    <tableColumn id="5" xr3:uid="{00000000-0010-0000-0100-000005000000}" name="Total" dataDxfId="31" totalsRowDxfId="30"/>
    <tableColumn id="6" xr3:uid="{00000000-0010-0000-0100-000006000000}" name="Item2" dataDxfId="29" totalsRowDxfId="28"/>
    <tableColumn id="7" xr3:uid="{00000000-0010-0000-0100-000007000000}" name="Category3" dataDxfId="27" totalsRowDxfId="26"/>
    <tableColumn id="8" xr3:uid="{00000000-0010-0000-0100-000008000000}" name="Quantity4" totalsRowFunction="custom" dataDxfId="25" totalsRowDxfId="24">
      <totalsRowFormula>SUM(H6:H9)</totalsRowFormula>
    </tableColumn>
    <tableColumn id="9" xr3:uid="{00000000-0010-0000-0100-000009000000}" name="Unit Price5" dataDxfId="23" totalsRowDxfId="22"/>
    <tableColumn id="10" xr3:uid="{00000000-0010-0000-0100-00000A000000}" name="Total6" dataDxfId="21" totalsRowDxfId="2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2000000}" name="Table8" displayName="Table8" ref="A23:E38" totalsRowCount="1" headerRowDxfId="19" headerRowBorderDxfId="18" tableBorderDxfId="17" totalsRowBorderDxfId="16">
  <autoFilter ref="A23:E37" xr:uid="{00000000-0009-0000-0100-000008000000}">
    <filterColumn colId="1">
      <filters>
        <filter val="Product"/>
      </filters>
    </filterColumn>
  </autoFilter>
  <tableColumns count="5">
    <tableColumn id="1" xr3:uid="{00000000-0010-0000-0200-000001000000}" name="Item" dataDxfId="15" totalsRowDxfId="14"/>
    <tableColumn id="2" xr3:uid="{00000000-0010-0000-0200-000002000000}" name="Category" dataDxfId="13" totalsRowDxfId="12"/>
    <tableColumn id="3" xr3:uid="{00000000-0010-0000-0200-000003000000}" name="Quantity" totalsRowFunction="custom" dataDxfId="11" totalsRowDxfId="10">
      <totalsRowFormula>SUM(C24:C27)</totalsRowFormula>
    </tableColumn>
    <tableColumn id="4" xr3:uid="{00000000-0010-0000-0200-000004000000}" name="Unit Price" dataDxfId="9" totalsRowDxfId="8"/>
    <tableColumn id="5" xr3:uid="{00000000-0010-0000-0200-000005000000}" name="Total" dataDxfId="7" totalsRowDxfId="6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3000000}" name="Table9" displayName="Table9" ref="G25:H38" totalsRowShown="0" headerRowDxfId="5" headerRowBorderDxfId="4" tableBorderDxfId="3" totalsRowBorderDxfId="2">
  <autoFilter ref="G25:H38" xr:uid="{00000000-0009-0000-0100-000009000000}"/>
  <sortState xmlns:xlrd2="http://schemas.microsoft.com/office/spreadsheetml/2017/richdata2" ref="G26:H38">
    <sortCondition descending="1" ref="H25:H38"/>
  </sortState>
  <tableColumns count="2">
    <tableColumn id="1" xr3:uid="{00000000-0010-0000-0300-000001000000}" name="month" dataDxfId="1"/>
    <tableColumn id="2" xr3:uid="{00000000-0010-0000-0300-000002000000}" name="quantity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0"/>
  <sheetViews>
    <sheetView topLeftCell="A56" workbookViewId="0">
      <selection activeCell="G80" sqref="G80"/>
    </sheetView>
  </sheetViews>
  <sheetFormatPr defaultRowHeight="14.4" x14ac:dyDescent="0.3"/>
  <cols>
    <col min="1" max="1" width="14.33203125" customWidth="1"/>
    <col min="2" max="2" width="11.6640625" customWidth="1"/>
    <col min="3" max="3" width="20" customWidth="1"/>
    <col min="4" max="4" width="12.109375" customWidth="1"/>
    <col min="5" max="5" width="10.6640625" customWidth="1"/>
    <col min="6" max="6" width="12.33203125" customWidth="1"/>
    <col min="7" max="7" width="13.6640625" customWidth="1"/>
  </cols>
  <sheetData>
    <row r="1" spans="1:7" x14ac:dyDescent="0.3">
      <c r="A1" s="42" t="s">
        <v>0</v>
      </c>
      <c r="B1" s="42"/>
      <c r="C1" s="42"/>
      <c r="D1" s="42"/>
      <c r="E1" s="42"/>
      <c r="F1" s="42"/>
      <c r="G1" s="42"/>
    </row>
    <row r="2" spans="1:7" x14ac:dyDescent="0.3">
      <c r="A2" s="42"/>
      <c r="B2" s="42"/>
      <c r="C2" s="42"/>
      <c r="D2" s="42"/>
      <c r="E2" s="42"/>
      <c r="F2" s="42"/>
      <c r="G2" s="42"/>
    </row>
    <row r="3" spans="1:7" ht="28.8" x14ac:dyDescent="0.3">
      <c r="A3" s="1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3" t="s">
        <v>7</v>
      </c>
    </row>
    <row r="4" spans="1:7" x14ac:dyDescent="0.3">
      <c r="A4" s="4">
        <v>45296</v>
      </c>
      <c r="B4" s="5" t="s">
        <v>8</v>
      </c>
      <c r="C4" s="5" t="s">
        <v>9</v>
      </c>
      <c r="D4" s="5" t="s">
        <v>10</v>
      </c>
      <c r="E4" s="5">
        <v>5</v>
      </c>
      <c r="F4" s="5">
        <v>70000</v>
      </c>
      <c r="G4" s="6">
        <f>E4*F4</f>
        <v>350000</v>
      </c>
    </row>
    <row r="5" spans="1:7" x14ac:dyDescent="0.3">
      <c r="A5" s="4">
        <v>45297</v>
      </c>
      <c r="B5" s="5" t="s">
        <v>11</v>
      </c>
      <c r="C5" s="5" t="s">
        <v>12</v>
      </c>
      <c r="D5" s="5" t="s">
        <v>13</v>
      </c>
      <c r="E5" s="5">
        <v>10</v>
      </c>
      <c r="F5" s="5">
        <v>50000</v>
      </c>
      <c r="G5" s="6">
        <f t="shared" ref="G5:G68" si="0">E5*F5</f>
        <v>500000</v>
      </c>
    </row>
    <row r="6" spans="1:7" x14ac:dyDescent="0.3">
      <c r="A6" s="4">
        <v>45298</v>
      </c>
      <c r="B6" s="5" t="s">
        <v>14</v>
      </c>
      <c r="C6" s="5" t="s">
        <v>15</v>
      </c>
      <c r="D6" s="5" t="s">
        <v>16</v>
      </c>
      <c r="E6" s="5">
        <v>7</v>
      </c>
      <c r="F6" s="5">
        <v>20000</v>
      </c>
      <c r="G6" s="6">
        <f t="shared" si="0"/>
        <v>140000</v>
      </c>
    </row>
    <row r="7" spans="1:7" x14ac:dyDescent="0.3">
      <c r="A7" s="4">
        <v>45299</v>
      </c>
      <c r="B7" s="5" t="s">
        <v>17</v>
      </c>
      <c r="C7" s="5" t="s">
        <v>18</v>
      </c>
      <c r="D7" s="5" t="s">
        <v>19</v>
      </c>
      <c r="E7" s="5">
        <v>15</v>
      </c>
      <c r="F7" s="5">
        <v>30000</v>
      </c>
      <c r="G7" s="6">
        <f t="shared" si="0"/>
        <v>450000</v>
      </c>
    </row>
    <row r="8" spans="1:7" x14ac:dyDescent="0.3">
      <c r="A8" s="4">
        <v>45300</v>
      </c>
      <c r="B8" s="5" t="s">
        <v>20</v>
      </c>
      <c r="C8" s="5" t="s">
        <v>21</v>
      </c>
      <c r="D8" s="5" t="s">
        <v>10</v>
      </c>
      <c r="E8" s="5">
        <v>3</v>
      </c>
      <c r="F8" s="5">
        <v>70000</v>
      </c>
      <c r="G8" s="6">
        <f t="shared" si="0"/>
        <v>210000</v>
      </c>
    </row>
    <row r="9" spans="1:7" x14ac:dyDescent="0.3">
      <c r="A9" s="4">
        <v>45301</v>
      </c>
      <c r="B9" s="5" t="s">
        <v>22</v>
      </c>
      <c r="C9" s="5" t="s">
        <v>23</v>
      </c>
      <c r="D9" s="5" t="s">
        <v>13</v>
      </c>
      <c r="E9" s="5">
        <v>6</v>
      </c>
      <c r="F9" s="5">
        <v>50000</v>
      </c>
      <c r="G9" s="6">
        <f t="shared" si="0"/>
        <v>300000</v>
      </c>
    </row>
    <row r="10" spans="1:7" x14ac:dyDescent="0.3">
      <c r="A10" s="4">
        <v>45302</v>
      </c>
      <c r="B10" s="5" t="s">
        <v>11</v>
      </c>
      <c r="C10" s="5" t="s">
        <v>15</v>
      </c>
      <c r="D10" s="5" t="s">
        <v>16</v>
      </c>
      <c r="E10" s="5">
        <v>4</v>
      </c>
      <c r="F10" s="5">
        <v>20000</v>
      </c>
      <c r="G10" s="6">
        <f t="shared" si="0"/>
        <v>80000</v>
      </c>
    </row>
    <row r="11" spans="1:7" x14ac:dyDescent="0.3">
      <c r="A11" s="4">
        <v>45303</v>
      </c>
      <c r="B11" s="5" t="s">
        <v>14</v>
      </c>
      <c r="C11" s="5" t="s">
        <v>18</v>
      </c>
      <c r="D11" s="5" t="s">
        <v>19</v>
      </c>
      <c r="E11" s="5">
        <v>10</v>
      </c>
      <c r="F11" s="5">
        <v>30000</v>
      </c>
      <c r="G11" s="6">
        <f t="shared" si="0"/>
        <v>300000</v>
      </c>
    </row>
    <row r="12" spans="1:7" x14ac:dyDescent="0.3">
      <c r="A12" s="4">
        <v>45304</v>
      </c>
      <c r="B12" s="5" t="s">
        <v>8</v>
      </c>
      <c r="C12" s="5" t="s">
        <v>9</v>
      </c>
      <c r="D12" s="5" t="s">
        <v>10</v>
      </c>
      <c r="E12" s="5">
        <v>8</v>
      </c>
      <c r="F12" s="5">
        <v>70000</v>
      </c>
      <c r="G12" s="6">
        <f t="shared" si="0"/>
        <v>560000</v>
      </c>
    </row>
    <row r="13" spans="1:7" x14ac:dyDescent="0.3">
      <c r="A13" s="4">
        <v>45305</v>
      </c>
      <c r="B13" s="5" t="s">
        <v>20</v>
      </c>
      <c r="C13" s="5" t="s">
        <v>9</v>
      </c>
      <c r="D13" s="5" t="s">
        <v>13</v>
      </c>
      <c r="E13" s="5">
        <v>12</v>
      </c>
      <c r="F13" s="5">
        <v>50000</v>
      </c>
      <c r="G13" s="6">
        <f t="shared" si="0"/>
        <v>600000</v>
      </c>
    </row>
    <row r="14" spans="1:7" x14ac:dyDescent="0.3">
      <c r="A14" s="4">
        <v>45306</v>
      </c>
      <c r="B14" s="5" t="s">
        <v>22</v>
      </c>
      <c r="C14" s="5" t="s">
        <v>12</v>
      </c>
      <c r="D14" s="5" t="s">
        <v>16</v>
      </c>
      <c r="E14" s="5">
        <v>9</v>
      </c>
      <c r="F14" s="5">
        <v>20000</v>
      </c>
      <c r="G14" s="6">
        <f t="shared" si="0"/>
        <v>180000</v>
      </c>
    </row>
    <row r="15" spans="1:7" x14ac:dyDescent="0.3">
      <c r="A15" s="4">
        <v>45307</v>
      </c>
      <c r="B15" s="5" t="s">
        <v>11</v>
      </c>
      <c r="C15" s="5" t="s">
        <v>15</v>
      </c>
      <c r="D15" s="5" t="s">
        <v>19</v>
      </c>
      <c r="E15" s="5">
        <v>5</v>
      </c>
      <c r="F15" s="5">
        <v>30000</v>
      </c>
      <c r="G15" s="6">
        <f t="shared" si="0"/>
        <v>150000</v>
      </c>
    </row>
    <row r="16" spans="1:7" x14ac:dyDescent="0.3">
      <c r="A16" s="4">
        <v>45308</v>
      </c>
      <c r="B16" s="5" t="s">
        <v>14</v>
      </c>
      <c r="C16" s="5" t="s">
        <v>18</v>
      </c>
      <c r="D16" s="5" t="s">
        <v>10</v>
      </c>
      <c r="E16" s="5">
        <v>11</v>
      </c>
      <c r="F16" s="5">
        <v>70000</v>
      </c>
      <c r="G16" s="6">
        <f t="shared" si="0"/>
        <v>770000</v>
      </c>
    </row>
    <row r="17" spans="1:7" x14ac:dyDescent="0.3">
      <c r="A17" s="4">
        <v>45309</v>
      </c>
      <c r="B17" s="5" t="s">
        <v>17</v>
      </c>
      <c r="C17" s="5" t="s">
        <v>21</v>
      </c>
      <c r="D17" s="5" t="s">
        <v>13</v>
      </c>
      <c r="E17" s="5">
        <v>7</v>
      </c>
      <c r="F17" s="5">
        <v>50000</v>
      </c>
      <c r="G17" s="6">
        <f t="shared" si="0"/>
        <v>350000</v>
      </c>
    </row>
    <row r="18" spans="1:7" x14ac:dyDescent="0.3">
      <c r="A18" s="4">
        <v>45310</v>
      </c>
      <c r="B18" s="5" t="s">
        <v>20</v>
      </c>
      <c r="C18" s="5" t="s">
        <v>23</v>
      </c>
      <c r="D18" s="5" t="s">
        <v>16</v>
      </c>
      <c r="E18" s="5">
        <v>6</v>
      </c>
      <c r="F18" s="5">
        <v>20000</v>
      </c>
      <c r="G18" s="6">
        <f t="shared" si="0"/>
        <v>120000</v>
      </c>
    </row>
    <row r="19" spans="1:7" x14ac:dyDescent="0.3">
      <c r="A19" s="4">
        <v>45311</v>
      </c>
      <c r="B19" s="5" t="s">
        <v>22</v>
      </c>
      <c r="C19" s="5" t="s">
        <v>15</v>
      </c>
      <c r="D19" s="5" t="s">
        <v>19</v>
      </c>
      <c r="E19" s="5">
        <v>13</v>
      </c>
      <c r="F19" s="5">
        <v>30000</v>
      </c>
      <c r="G19" s="6">
        <f t="shared" si="0"/>
        <v>390000</v>
      </c>
    </row>
    <row r="20" spans="1:7" x14ac:dyDescent="0.3">
      <c r="A20" s="4">
        <v>45312</v>
      </c>
      <c r="B20" s="5" t="s">
        <v>8</v>
      </c>
      <c r="C20" s="5" t="s">
        <v>18</v>
      </c>
      <c r="D20" s="5" t="s">
        <v>10</v>
      </c>
      <c r="E20" s="5">
        <v>9</v>
      </c>
      <c r="F20" s="5">
        <v>70000</v>
      </c>
      <c r="G20" s="6">
        <f t="shared" si="0"/>
        <v>630000</v>
      </c>
    </row>
    <row r="21" spans="1:7" x14ac:dyDescent="0.3">
      <c r="A21" s="4">
        <v>45313</v>
      </c>
      <c r="B21" s="5" t="s">
        <v>14</v>
      </c>
      <c r="C21" s="5" t="s">
        <v>21</v>
      </c>
      <c r="D21" s="5" t="s">
        <v>13</v>
      </c>
      <c r="E21" s="5">
        <v>8</v>
      </c>
      <c r="F21" s="5">
        <v>50000</v>
      </c>
      <c r="G21" s="6">
        <f t="shared" si="0"/>
        <v>400000</v>
      </c>
    </row>
    <row r="22" spans="1:7" x14ac:dyDescent="0.3">
      <c r="A22" s="4">
        <v>45314</v>
      </c>
      <c r="B22" s="5" t="s">
        <v>17</v>
      </c>
      <c r="C22" s="5" t="s">
        <v>23</v>
      </c>
      <c r="D22" s="5" t="s">
        <v>16</v>
      </c>
      <c r="E22" s="5">
        <v>14</v>
      </c>
      <c r="F22" s="5">
        <v>20000</v>
      </c>
      <c r="G22" s="6">
        <f t="shared" si="0"/>
        <v>280000</v>
      </c>
    </row>
    <row r="23" spans="1:7" x14ac:dyDescent="0.3">
      <c r="A23" s="4">
        <v>45315</v>
      </c>
      <c r="B23" s="5" t="s">
        <v>20</v>
      </c>
      <c r="C23" s="5" t="s">
        <v>15</v>
      </c>
      <c r="D23" s="5" t="s">
        <v>19</v>
      </c>
      <c r="E23" s="5">
        <v>7</v>
      </c>
      <c r="F23" s="5">
        <v>30000</v>
      </c>
      <c r="G23" s="6">
        <f t="shared" si="0"/>
        <v>210000</v>
      </c>
    </row>
    <row r="24" spans="1:7" x14ac:dyDescent="0.3">
      <c r="A24" s="4">
        <v>45316</v>
      </c>
      <c r="B24" s="5" t="s">
        <v>22</v>
      </c>
      <c r="C24" s="5" t="s">
        <v>18</v>
      </c>
      <c r="D24" s="5" t="s">
        <v>10</v>
      </c>
      <c r="E24" s="5">
        <v>10</v>
      </c>
      <c r="F24" s="5">
        <v>70000</v>
      </c>
      <c r="G24" s="6">
        <f t="shared" si="0"/>
        <v>700000</v>
      </c>
    </row>
    <row r="25" spans="1:7" x14ac:dyDescent="0.3">
      <c r="A25" s="4">
        <v>45317</v>
      </c>
      <c r="B25" s="5" t="s">
        <v>11</v>
      </c>
      <c r="C25" s="5" t="s">
        <v>9</v>
      </c>
      <c r="D25" s="5" t="s">
        <v>13</v>
      </c>
      <c r="E25" s="5">
        <v>5</v>
      </c>
      <c r="F25" s="5">
        <v>50000</v>
      </c>
      <c r="G25" s="6">
        <f t="shared" si="0"/>
        <v>250000</v>
      </c>
    </row>
    <row r="26" spans="1:7" x14ac:dyDescent="0.3">
      <c r="A26" s="4">
        <v>45318</v>
      </c>
      <c r="B26" s="5" t="s">
        <v>8</v>
      </c>
      <c r="C26" s="5" t="s">
        <v>12</v>
      </c>
      <c r="D26" s="5" t="s">
        <v>16</v>
      </c>
      <c r="E26" s="5">
        <v>8</v>
      </c>
      <c r="F26" s="5">
        <v>20000</v>
      </c>
      <c r="G26" s="6">
        <f t="shared" si="0"/>
        <v>160000</v>
      </c>
    </row>
    <row r="27" spans="1:7" x14ac:dyDescent="0.3">
      <c r="A27" s="4">
        <v>45319</v>
      </c>
      <c r="B27" s="5" t="s">
        <v>17</v>
      </c>
      <c r="C27" s="5" t="s">
        <v>15</v>
      </c>
      <c r="D27" s="5" t="s">
        <v>19</v>
      </c>
      <c r="E27" s="5">
        <v>6</v>
      </c>
      <c r="F27" s="5">
        <v>30000</v>
      </c>
      <c r="G27" s="6">
        <f t="shared" si="0"/>
        <v>180000</v>
      </c>
    </row>
    <row r="28" spans="1:7" x14ac:dyDescent="0.3">
      <c r="A28" s="4">
        <v>45320</v>
      </c>
      <c r="B28" s="5" t="s">
        <v>20</v>
      </c>
      <c r="C28" s="5" t="s">
        <v>18</v>
      </c>
      <c r="D28" s="5" t="s">
        <v>10</v>
      </c>
      <c r="E28" s="5">
        <v>7</v>
      </c>
      <c r="F28" s="5">
        <v>70000</v>
      </c>
      <c r="G28" s="6">
        <f t="shared" si="0"/>
        <v>490000</v>
      </c>
    </row>
    <row r="29" spans="1:7" x14ac:dyDescent="0.3">
      <c r="A29" s="4">
        <v>45323</v>
      </c>
      <c r="B29" s="5" t="s">
        <v>22</v>
      </c>
      <c r="C29" s="5" t="s">
        <v>21</v>
      </c>
      <c r="D29" s="5" t="s">
        <v>10</v>
      </c>
      <c r="E29" s="5">
        <v>8</v>
      </c>
      <c r="F29" s="5">
        <v>70000</v>
      </c>
      <c r="G29" s="6">
        <f t="shared" si="0"/>
        <v>560000</v>
      </c>
    </row>
    <row r="30" spans="1:7" x14ac:dyDescent="0.3">
      <c r="A30" s="4">
        <v>45324</v>
      </c>
      <c r="B30" s="5" t="s">
        <v>11</v>
      </c>
      <c r="C30" s="5" t="s">
        <v>23</v>
      </c>
      <c r="D30" s="5" t="s">
        <v>13</v>
      </c>
      <c r="E30" s="5">
        <v>6</v>
      </c>
      <c r="F30" s="5">
        <v>50000</v>
      </c>
      <c r="G30" s="6">
        <f t="shared" si="0"/>
        <v>300000</v>
      </c>
    </row>
    <row r="31" spans="1:7" x14ac:dyDescent="0.3">
      <c r="A31" s="4">
        <v>45325</v>
      </c>
      <c r="B31" s="5" t="s">
        <v>14</v>
      </c>
      <c r="C31" s="5" t="s">
        <v>15</v>
      </c>
      <c r="D31" s="5" t="s">
        <v>16</v>
      </c>
      <c r="E31" s="5">
        <v>10</v>
      </c>
      <c r="F31" s="5">
        <v>20000</v>
      </c>
      <c r="G31" s="6">
        <f t="shared" si="0"/>
        <v>200000</v>
      </c>
    </row>
    <row r="32" spans="1:7" x14ac:dyDescent="0.3">
      <c r="A32" s="4">
        <v>45326</v>
      </c>
      <c r="B32" s="5" t="s">
        <v>17</v>
      </c>
      <c r="C32" s="5" t="s">
        <v>9</v>
      </c>
      <c r="D32" s="5" t="s">
        <v>19</v>
      </c>
      <c r="E32" s="5">
        <v>20</v>
      </c>
      <c r="F32" s="5">
        <v>30000</v>
      </c>
      <c r="G32" s="6">
        <f t="shared" si="0"/>
        <v>600000</v>
      </c>
    </row>
    <row r="33" spans="1:7" x14ac:dyDescent="0.3">
      <c r="A33" s="4">
        <v>45327</v>
      </c>
      <c r="B33" s="5" t="s">
        <v>8</v>
      </c>
      <c r="C33" s="5" t="s">
        <v>21</v>
      </c>
      <c r="D33" s="5" t="s">
        <v>10</v>
      </c>
      <c r="E33" s="5">
        <v>4</v>
      </c>
      <c r="F33" s="5">
        <v>70000</v>
      </c>
      <c r="G33" s="6">
        <f t="shared" si="0"/>
        <v>280000</v>
      </c>
    </row>
    <row r="34" spans="1:7" x14ac:dyDescent="0.3">
      <c r="A34" s="4">
        <v>45328</v>
      </c>
      <c r="B34" s="5" t="s">
        <v>22</v>
      </c>
      <c r="C34" s="5" t="s">
        <v>23</v>
      </c>
      <c r="D34" s="5" t="s">
        <v>13</v>
      </c>
      <c r="E34" s="5">
        <v>9</v>
      </c>
      <c r="F34" s="5">
        <v>50000</v>
      </c>
      <c r="G34" s="6">
        <f t="shared" si="0"/>
        <v>450000</v>
      </c>
    </row>
    <row r="35" spans="1:7" x14ac:dyDescent="0.3">
      <c r="A35" s="4">
        <v>45329</v>
      </c>
      <c r="B35" s="5" t="s">
        <v>11</v>
      </c>
      <c r="C35" s="5" t="s">
        <v>21</v>
      </c>
      <c r="D35" s="5" t="s">
        <v>16</v>
      </c>
      <c r="E35" s="5">
        <v>5</v>
      </c>
      <c r="F35" s="5">
        <v>20000</v>
      </c>
      <c r="G35" s="6">
        <f t="shared" si="0"/>
        <v>100000</v>
      </c>
    </row>
    <row r="36" spans="1:7" x14ac:dyDescent="0.3">
      <c r="A36" s="4">
        <v>45330</v>
      </c>
      <c r="B36" s="5" t="s">
        <v>8</v>
      </c>
      <c r="C36" s="5" t="s">
        <v>23</v>
      </c>
      <c r="D36" s="5" t="s">
        <v>19</v>
      </c>
      <c r="E36" s="5">
        <v>15</v>
      </c>
      <c r="F36" s="5">
        <v>30000</v>
      </c>
      <c r="G36" s="6">
        <f t="shared" si="0"/>
        <v>450000</v>
      </c>
    </row>
    <row r="37" spans="1:7" x14ac:dyDescent="0.3">
      <c r="A37" s="4">
        <v>45331</v>
      </c>
      <c r="B37" s="5" t="s">
        <v>17</v>
      </c>
      <c r="C37" s="5" t="s">
        <v>15</v>
      </c>
      <c r="D37" s="5" t="s">
        <v>10</v>
      </c>
      <c r="E37" s="5">
        <v>7</v>
      </c>
      <c r="F37" s="5">
        <v>70000</v>
      </c>
      <c r="G37" s="6">
        <f t="shared" si="0"/>
        <v>490000</v>
      </c>
    </row>
    <row r="38" spans="1:7" x14ac:dyDescent="0.3">
      <c r="A38" s="4">
        <v>45332</v>
      </c>
      <c r="B38" s="5" t="s">
        <v>20</v>
      </c>
      <c r="C38" s="5" t="s">
        <v>18</v>
      </c>
      <c r="D38" s="5" t="s">
        <v>13</v>
      </c>
      <c r="E38" s="5">
        <v>11</v>
      </c>
      <c r="F38" s="5">
        <v>50000</v>
      </c>
      <c r="G38" s="6">
        <f t="shared" si="0"/>
        <v>550000</v>
      </c>
    </row>
    <row r="39" spans="1:7" x14ac:dyDescent="0.3">
      <c r="A39" s="4">
        <v>45333</v>
      </c>
      <c r="B39" s="5" t="s">
        <v>22</v>
      </c>
      <c r="C39" s="5" t="s">
        <v>9</v>
      </c>
      <c r="D39" s="5" t="s">
        <v>16</v>
      </c>
      <c r="E39" s="5">
        <v>12</v>
      </c>
      <c r="F39" s="5">
        <v>20000</v>
      </c>
      <c r="G39" s="6">
        <f t="shared" si="0"/>
        <v>240000</v>
      </c>
    </row>
    <row r="40" spans="1:7" x14ac:dyDescent="0.3">
      <c r="A40" s="4">
        <v>45334</v>
      </c>
      <c r="B40" s="5" t="s">
        <v>11</v>
      </c>
      <c r="C40" s="5" t="s">
        <v>9</v>
      </c>
      <c r="D40" s="5" t="s">
        <v>19</v>
      </c>
      <c r="E40" s="5">
        <v>10</v>
      </c>
      <c r="F40" s="5">
        <v>30000</v>
      </c>
      <c r="G40" s="6">
        <f t="shared" si="0"/>
        <v>300000</v>
      </c>
    </row>
    <row r="41" spans="1:7" x14ac:dyDescent="0.3">
      <c r="A41" s="4">
        <v>45335</v>
      </c>
      <c r="B41" s="5" t="s">
        <v>14</v>
      </c>
      <c r="C41" s="5" t="s">
        <v>12</v>
      </c>
      <c r="D41" s="5" t="s">
        <v>10</v>
      </c>
      <c r="E41" s="5">
        <v>9</v>
      </c>
      <c r="F41" s="5">
        <v>70000</v>
      </c>
      <c r="G41" s="6">
        <f t="shared" si="0"/>
        <v>630000</v>
      </c>
    </row>
    <row r="42" spans="1:7" x14ac:dyDescent="0.3">
      <c r="A42" s="4">
        <v>45336</v>
      </c>
      <c r="B42" s="5" t="s">
        <v>17</v>
      </c>
      <c r="C42" s="5" t="s">
        <v>15</v>
      </c>
      <c r="D42" s="5" t="s">
        <v>13</v>
      </c>
      <c r="E42" s="5">
        <v>8</v>
      </c>
      <c r="F42" s="5">
        <v>50000</v>
      </c>
      <c r="G42" s="6">
        <f t="shared" si="0"/>
        <v>400000</v>
      </c>
    </row>
    <row r="43" spans="1:7" x14ac:dyDescent="0.3">
      <c r="A43" s="4">
        <v>45337</v>
      </c>
      <c r="B43" s="5" t="s">
        <v>20</v>
      </c>
      <c r="C43" s="5" t="s">
        <v>18</v>
      </c>
      <c r="D43" s="5" t="s">
        <v>16</v>
      </c>
      <c r="E43" s="5">
        <v>11</v>
      </c>
      <c r="F43" s="5">
        <v>20000</v>
      </c>
      <c r="G43" s="6">
        <f t="shared" si="0"/>
        <v>220000</v>
      </c>
    </row>
    <row r="44" spans="1:7" x14ac:dyDescent="0.3">
      <c r="A44" s="4">
        <v>45338</v>
      </c>
      <c r="B44" s="5" t="s">
        <v>8</v>
      </c>
      <c r="C44" s="5" t="s">
        <v>21</v>
      </c>
      <c r="D44" s="5" t="s">
        <v>19</v>
      </c>
      <c r="E44" s="5">
        <v>14</v>
      </c>
      <c r="F44" s="5">
        <v>30000</v>
      </c>
      <c r="G44" s="6">
        <f t="shared" si="0"/>
        <v>420000</v>
      </c>
    </row>
    <row r="45" spans="1:7" x14ac:dyDescent="0.3">
      <c r="A45" s="4">
        <v>45339</v>
      </c>
      <c r="B45" s="5" t="s">
        <v>11</v>
      </c>
      <c r="C45" s="5" t="s">
        <v>23</v>
      </c>
      <c r="D45" s="5" t="s">
        <v>10</v>
      </c>
      <c r="E45" s="5">
        <v>10</v>
      </c>
      <c r="F45" s="5">
        <v>70000</v>
      </c>
      <c r="G45" s="6">
        <f t="shared" si="0"/>
        <v>700000</v>
      </c>
    </row>
    <row r="46" spans="1:7" x14ac:dyDescent="0.3">
      <c r="A46" s="4">
        <v>45340</v>
      </c>
      <c r="B46" s="5" t="s">
        <v>14</v>
      </c>
      <c r="C46" s="5" t="s">
        <v>15</v>
      </c>
      <c r="D46" s="5" t="s">
        <v>13</v>
      </c>
      <c r="E46" s="5">
        <v>9</v>
      </c>
      <c r="F46" s="5">
        <v>50000</v>
      </c>
      <c r="G46" s="6">
        <f t="shared" si="0"/>
        <v>450000</v>
      </c>
    </row>
    <row r="47" spans="1:7" x14ac:dyDescent="0.3">
      <c r="A47" s="4">
        <v>45341</v>
      </c>
      <c r="B47" s="5" t="s">
        <v>17</v>
      </c>
      <c r="C47" s="5" t="s">
        <v>18</v>
      </c>
      <c r="D47" s="5" t="s">
        <v>16</v>
      </c>
      <c r="E47" s="5">
        <v>13</v>
      </c>
      <c r="F47" s="5">
        <v>20000</v>
      </c>
      <c r="G47" s="6">
        <f t="shared" si="0"/>
        <v>260000</v>
      </c>
    </row>
    <row r="48" spans="1:7" x14ac:dyDescent="0.3">
      <c r="A48" s="4">
        <v>45342</v>
      </c>
      <c r="B48" s="5" t="s">
        <v>20</v>
      </c>
      <c r="C48" s="5" t="s">
        <v>21</v>
      </c>
      <c r="D48" s="5" t="s">
        <v>19</v>
      </c>
      <c r="E48" s="5">
        <v>8</v>
      </c>
      <c r="F48" s="5">
        <v>30000</v>
      </c>
      <c r="G48" s="6">
        <f t="shared" si="0"/>
        <v>240000</v>
      </c>
    </row>
    <row r="49" spans="1:7" x14ac:dyDescent="0.3">
      <c r="A49" s="4">
        <v>45343</v>
      </c>
      <c r="B49" s="5" t="s">
        <v>22</v>
      </c>
      <c r="C49" s="5" t="s">
        <v>23</v>
      </c>
      <c r="D49" s="5" t="s">
        <v>10</v>
      </c>
      <c r="E49" s="5">
        <v>12</v>
      </c>
      <c r="F49" s="5">
        <v>70000</v>
      </c>
      <c r="G49" s="6">
        <f t="shared" si="0"/>
        <v>840000</v>
      </c>
    </row>
    <row r="50" spans="1:7" x14ac:dyDescent="0.3">
      <c r="A50" s="4">
        <v>45344</v>
      </c>
      <c r="B50" s="5" t="s">
        <v>11</v>
      </c>
      <c r="C50" s="5" t="s">
        <v>15</v>
      </c>
      <c r="D50" s="5" t="s">
        <v>13</v>
      </c>
      <c r="E50" s="5">
        <v>7</v>
      </c>
      <c r="F50" s="5">
        <v>50000</v>
      </c>
      <c r="G50" s="6">
        <f t="shared" si="0"/>
        <v>350000</v>
      </c>
    </row>
    <row r="51" spans="1:7" x14ac:dyDescent="0.3">
      <c r="A51" s="4">
        <v>45345</v>
      </c>
      <c r="B51" s="5" t="s">
        <v>14</v>
      </c>
      <c r="C51" s="5" t="s">
        <v>18</v>
      </c>
      <c r="D51" s="5" t="s">
        <v>16</v>
      </c>
      <c r="E51" s="5">
        <v>9</v>
      </c>
      <c r="F51" s="5">
        <v>20000</v>
      </c>
      <c r="G51" s="6">
        <f t="shared" si="0"/>
        <v>180000</v>
      </c>
    </row>
    <row r="52" spans="1:7" x14ac:dyDescent="0.3">
      <c r="A52" s="4">
        <v>45346</v>
      </c>
      <c r="B52" s="5" t="s">
        <v>8</v>
      </c>
      <c r="C52" s="5" t="s">
        <v>9</v>
      </c>
      <c r="D52" s="5" t="s">
        <v>19</v>
      </c>
      <c r="E52" s="5">
        <v>12</v>
      </c>
      <c r="F52" s="5">
        <v>30000</v>
      </c>
      <c r="G52" s="6">
        <f t="shared" si="0"/>
        <v>360000</v>
      </c>
    </row>
    <row r="53" spans="1:7" x14ac:dyDescent="0.3">
      <c r="A53" s="4">
        <v>45347</v>
      </c>
      <c r="B53" s="5" t="s">
        <v>20</v>
      </c>
      <c r="C53" s="5" t="s">
        <v>12</v>
      </c>
      <c r="D53" s="5" t="s">
        <v>10</v>
      </c>
      <c r="E53" s="5">
        <v>5</v>
      </c>
      <c r="F53" s="5">
        <v>70000</v>
      </c>
      <c r="G53" s="6">
        <f t="shared" si="0"/>
        <v>350000</v>
      </c>
    </row>
    <row r="54" spans="1:7" x14ac:dyDescent="0.3">
      <c r="A54" s="4">
        <v>45352</v>
      </c>
      <c r="B54" s="5" t="s">
        <v>22</v>
      </c>
      <c r="C54" s="5" t="s">
        <v>9</v>
      </c>
      <c r="D54" s="5" t="s">
        <v>10</v>
      </c>
      <c r="E54" s="5">
        <v>12</v>
      </c>
      <c r="F54" s="5">
        <v>70000</v>
      </c>
      <c r="G54" s="6">
        <f t="shared" si="0"/>
        <v>840000</v>
      </c>
    </row>
    <row r="55" spans="1:7" x14ac:dyDescent="0.3">
      <c r="A55" s="4">
        <v>45353</v>
      </c>
      <c r="B55" s="5" t="s">
        <v>11</v>
      </c>
      <c r="C55" s="5" t="s">
        <v>9</v>
      </c>
      <c r="D55" s="5" t="s">
        <v>13</v>
      </c>
      <c r="E55" s="5">
        <v>8</v>
      </c>
      <c r="F55" s="5">
        <v>50000</v>
      </c>
      <c r="G55" s="6">
        <f t="shared" si="0"/>
        <v>400000</v>
      </c>
    </row>
    <row r="56" spans="1:7" x14ac:dyDescent="0.3">
      <c r="A56" s="4">
        <v>45354</v>
      </c>
      <c r="B56" s="5" t="s">
        <v>14</v>
      </c>
      <c r="C56" s="5" t="s">
        <v>21</v>
      </c>
      <c r="D56" s="5" t="s">
        <v>16</v>
      </c>
      <c r="E56" s="5">
        <v>7</v>
      </c>
      <c r="F56" s="5">
        <v>20000</v>
      </c>
      <c r="G56" s="6">
        <f t="shared" si="0"/>
        <v>140000</v>
      </c>
    </row>
    <row r="57" spans="1:7" x14ac:dyDescent="0.3">
      <c r="A57" s="4">
        <v>45355</v>
      </c>
      <c r="B57" s="5" t="s">
        <v>17</v>
      </c>
      <c r="C57" s="5" t="s">
        <v>23</v>
      </c>
      <c r="D57" s="5" t="s">
        <v>19</v>
      </c>
      <c r="E57" s="5">
        <v>9</v>
      </c>
      <c r="F57" s="5">
        <v>30000</v>
      </c>
      <c r="G57" s="6">
        <f t="shared" si="0"/>
        <v>270000</v>
      </c>
    </row>
    <row r="58" spans="1:7" x14ac:dyDescent="0.3">
      <c r="A58" s="4">
        <v>45356</v>
      </c>
      <c r="B58" s="5" t="s">
        <v>20</v>
      </c>
      <c r="C58" s="5" t="s">
        <v>21</v>
      </c>
      <c r="D58" s="5" t="s">
        <v>10</v>
      </c>
      <c r="E58" s="5">
        <v>6</v>
      </c>
      <c r="F58" s="5">
        <v>70000</v>
      </c>
      <c r="G58" s="6">
        <f t="shared" si="0"/>
        <v>420000</v>
      </c>
    </row>
    <row r="59" spans="1:7" x14ac:dyDescent="0.3">
      <c r="A59" s="4">
        <v>45357</v>
      </c>
      <c r="B59" s="5" t="s">
        <v>8</v>
      </c>
      <c r="C59" s="5" t="s">
        <v>23</v>
      </c>
      <c r="D59" s="5" t="s">
        <v>13</v>
      </c>
      <c r="E59" s="5">
        <v>10</v>
      </c>
      <c r="F59" s="5">
        <v>50000</v>
      </c>
      <c r="G59" s="6">
        <f t="shared" si="0"/>
        <v>500000</v>
      </c>
    </row>
    <row r="60" spans="1:7" x14ac:dyDescent="0.3">
      <c r="A60" s="4">
        <v>45358</v>
      </c>
      <c r="B60" s="5" t="s">
        <v>11</v>
      </c>
      <c r="C60" s="5" t="s">
        <v>15</v>
      </c>
      <c r="D60" s="5" t="s">
        <v>16</v>
      </c>
      <c r="E60" s="5">
        <v>8</v>
      </c>
      <c r="F60" s="5">
        <v>20000</v>
      </c>
      <c r="G60" s="6">
        <f t="shared" si="0"/>
        <v>160000</v>
      </c>
    </row>
    <row r="61" spans="1:7" x14ac:dyDescent="0.3">
      <c r="A61" s="4">
        <v>45359</v>
      </c>
      <c r="B61" s="5" t="s">
        <v>8</v>
      </c>
      <c r="C61" s="5" t="s">
        <v>18</v>
      </c>
      <c r="D61" s="5" t="s">
        <v>19</v>
      </c>
      <c r="E61" s="5">
        <v>13</v>
      </c>
      <c r="F61" s="5">
        <v>30000</v>
      </c>
      <c r="G61" s="6">
        <f t="shared" si="0"/>
        <v>390000</v>
      </c>
    </row>
    <row r="62" spans="1:7" x14ac:dyDescent="0.3">
      <c r="A62" s="4">
        <v>45360</v>
      </c>
      <c r="B62" s="5" t="s">
        <v>17</v>
      </c>
      <c r="C62" s="5" t="s">
        <v>9</v>
      </c>
      <c r="D62" s="5" t="s">
        <v>10</v>
      </c>
      <c r="E62" s="5">
        <v>9</v>
      </c>
      <c r="F62" s="5">
        <v>70000</v>
      </c>
      <c r="G62" s="6">
        <f t="shared" si="0"/>
        <v>630000</v>
      </c>
    </row>
    <row r="63" spans="1:7" x14ac:dyDescent="0.3">
      <c r="A63" s="4">
        <v>45361</v>
      </c>
      <c r="B63" s="5" t="s">
        <v>20</v>
      </c>
      <c r="C63" s="5" t="s">
        <v>15</v>
      </c>
      <c r="D63" s="5" t="s">
        <v>13</v>
      </c>
      <c r="E63" s="5">
        <v>5</v>
      </c>
      <c r="F63" s="5">
        <v>50000</v>
      </c>
      <c r="G63" s="6">
        <f t="shared" si="0"/>
        <v>250000</v>
      </c>
    </row>
    <row r="64" spans="1:7" x14ac:dyDescent="0.3">
      <c r="A64" s="4">
        <v>45362</v>
      </c>
      <c r="B64" s="5" t="s">
        <v>22</v>
      </c>
      <c r="C64" s="5" t="s">
        <v>12</v>
      </c>
      <c r="D64" s="5" t="s">
        <v>16</v>
      </c>
      <c r="E64" s="5">
        <v>11</v>
      </c>
      <c r="F64" s="5">
        <v>20000</v>
      </c>
      <c r="G64" s="6">
        <f t="shared" si="0"/>
        <v>220000</v>
      </c>
    </row>
    <row r="65" spans="1:7" x14ac:dyDescent="0.3">
      <c r="A65" s="4">
        <v>45363</v>
      </c>
      <c r="B65" s="5" t="s">
        <v>11</v>
      </c>
      <c r="C65" s="5" t="s">
        <v>15</v>
      </c>
      <c r="D65" s="5" t="s">
        <v>19</v>
      </c>
      <c r="E65" s="5">
        <v>14</v>
      </c>
      <c r="F65" s="5">
        <v>30000</v>
      </c>
      <c r="G65" s="6">
        <f t="shared" si="0"/>
        <v>420000</v>
      </c>
    </row>
    <row r="66" spans="1:7" x14ac:dyDescent="0.3">
      <c r="A66" s="4">
        <v>45364</v>
      </c>
      <c r="B66" s="5" t="s">
        <v>14</v>
      </c>
      <c r="C66" s="5" t="s">
        <v>18</v>
      </c>
      <c r="D66" s="5" t="s">
        <v>10</v>
      </c>
      <c r="E66" s="5">
        <v>10</v>
      </c>
      <c r="F66" s="5">
        <v>70000</v>
      </c>
      <c r="G66" s="6">
        <f t="shared" si="0"/>
        <v>700000</v>
      </c>
    </row>
    <row r="67" spans="1:7" x14ac:dyDescent="0.3">
      <c r="A67" s="4">
        <v>45365</v>
      </c>
      <c r="B67" s="5" t="s">
        <v>17</v>
      </c>
      <c r="C67" s="5" t="s">
        <v>21</v>
      </c>
      <c r="D67" s="5" t="s">
        <v>13</v>
      </c>
      <c r="E67" s="5">
        <v>6</v>
      </c>
      <c r="F67" s="5">
        <v>50000</v>
      </c>
      <c r="G67" s="6">
        <f t="shared" si="0"/>
        <v>300000</v>
      </c>
    </row>
    <row r="68" spans="1:7" x14ac:dyDescent="0.3">
      <c r="A68" s="4">
        <v>45366</v>
      </c>
      <c r="B68" s="5" t="s">
        <v>8</v>
      </c>
      <c r="C68" s="5" t="s">
        <v>23</v>
      </c>
      <c r="D68" s="5" t="s">
        <v>16</v>
      </c>
      <c r="E68" s="5">
        <v>8</v>
      </c>
      <c r="F68" s="5">
        <v>20000</v>
      </c>
      <c r="G68" s="6">
        <f t="shared" si="0"/>
        <v>160000</v>
      </c>
    </row>
    <row r="69" spans="1:7" x14ac:dyDescent="0.3">
      <c r="A69" s="4">
        <v>45367</v>
      </c>
      <c r="B69" s="5" t="s">
        <v>22</v>
      </c>
      <c r="C69" s="5" t="s">
        <v>15</v>
      </c>
      <c r="D69" s="5" t="s">
        <v>19</v>
      </c>
      <c r="E69" s="5">
        <v>12</v>
      </c>
      <c r="F69" s="5">
        <v>30000</v>
      </c>
      <c r="G69" s="6">
        <f t="shared" ref="G69:G79" si="1">E69*F69</f>
        <v>360000</v>
      </c>
    </row>
    <row r="70" spans="1:7" x14ac:dyDescent="0.3">
      <c r="A70" s="4">
        <v>45368</v>
      </c>
      <c r="B70" s="5" t="s">
        <v>11</v>
      </c>
      <c r="C70" s="5" t="s">
        <v>18</v>
      </c>
      <c r="D70" s="5" t="s">
        <v>10</v>
      </c>
      <c r="E70" s="5">
        <v>9</v>
      </c>
      <c r="F70" s="5">
        <v>70000</v>
      </c>
      <c r="G70" s="6">
        <f t="shared" si="1"/>
        <v>630000</v>
      </c>
    </row>
    <row r="71" spans="1:7" x14ac:dyDescent="0.3">
      <c r="A71" s="4">
        <v>45369</v>
      </c>
      <c r="B71" s="5" t="s">
        <v>8</v>
      </c>
      <c r="C71" s="5" t="s">
        <v>12</v>
      </c>
      <c r="D71" s="5" t="s">
        <v>13</v>
      </c>
      <c r="E71" s="5">
        <v>7</v>
      </c>
      <c r="F71" s="5">
        <v>50000</v>
      </c>
      <c r="G71" s="6">
        <f t="shared" si="1"/>
        <v>350000</v>
      </c>
    </row>
    <row r="72" spans="1:7" x14ac:dyDescent="0.3">
      <c r="A72" s="4">
        <v>45370</v>
      </c>
      <c r="B72" s="5" t="s">
        <v>17</v>
      </c>
      <c r="C72" s="5" t="s">
        <v>15</v>
      </c>
      <c r="D72" s="5" t="s">
        <v>16</v>
      </c>
      <c r="E72" s="5">
        <v>14</v>
      </c>
      <c r="F72" s="5">
        <v>20000</v>
      </c>
      <c r="G72" s="6">
        <f>E72*F72</f>
        <v>280000</v>
      </c>
    </row>
    <row r="73" spans="1:7" x14ac:dyDescent="0.3">
      <c r="A73" s="4">
        <v>45371</v>
      </c>
      <c r="B73" s="5" t="s">
        <v>20</v>
      </c>
      <c r="C73" s="5" t="s">
        <v>18</v>
      </c>
      <c r="D73" s="5" t="s">
        <v>19</v>
      </c>
      <c r="E73" s="5">
        <v>8</v>
      </c>
      <c r="F73" s="5">
        <v>30000</v>
      </c>
      <c r="G73" s="6">
        <f t="shared" si="1"/>
        <v>240000</v>
      </c>
    </row>
    <row r="74" spans="1:7" x14ac:dyDescent="0.3">
      <c r="A74" s="4">
        <v>45372</v>
      </c>
      <c r="B74" s="5" t="s">
        <v>22</v>
      </c>
      <c r="C74" s="5" t="s">
        <v>21</v>
      </c>
      <c r="D74" s="5" t="s">
        <v>10</v>
      </c>
      <c r="E74" s="5">
        <v>11</v>
      </c>
      <c r="F74" s="5">
        <v>70000</v>
      </c>
      <c r="G74" s="6">
        <f t="shared" si="1"/>
        <v>770000</v>
      </c>
    </row>
    <row r="75" spans="1:7" x14ac:dyDescent="0.3">
      <c r="A75" s="4">
        <v>45373</v>
      </c>
      <c r="B75" s="5" t="s">
        <v>8</v>
      </c>
      <c r="C75" s="5" t="s">
        <v>23</v>
      </c>
      <c r="D75" s="5" t="s">
        <v>13</v>
      </c>
      <c r="E75" s="5">
        <v>5</v>
      </c>
      <c r="F75" s="5">
        <v>50000</v>
      </c>
      <c r="G75" s="6">
        <f t="shared" si="1"/>
        <v>250000</v>
      </c>
    </row>
    <row r="76" spans="1:7" x14ac:dyDescent="0.3">
      <c r="A76" s="4">
        <v>45374</v>
      </c>
      <c r="B76" s="5" t="s">
        <v>14</v>
      </c>
      <c r="C76" s="5" t="s">
        <v>15</v>
      </c>
      <c r="D76" s="5" t="s">
        <v>16</v>
      </c>
      <c r="E76" s="5">
        <v>10</v>
      </c>
      <c r="F76" s="5">
        <v>20000</v>
      </c>
      <c r="G76" s="6">
        <f t="shared" si="1"/>
        <v>200000</v>
      </c>
    </row>
    <row r="77" spans="1:7" x14ac:dyDescent="0.3">
      <c r="A77" s="4">
        <v>45375</v>
      </c>
      <c r="B77" s="5" t="s">
        <v>17</v>
      </c>
      <c r="C77" s="5" t="s">
        <v>18</v>
      </c>
      <c r="D77" s="5" t="s">
        <v>19</v>
      </c>
      <c r="E77" s="5">
        <v>9</v>
      </c>
      <c r="F77" s="5">
        <v>30000</v>
      </c>
      <c r="G77" s="6">
        <f t="shared" si="1"/>
        <v>270000</v>
      </c>
    </row>
    <row r="78" spans="1:7" x14ac:dyDescent="0.3">
      <c r="A78" s="4">
        <v>45376</v>
      </c>
      <c r="B78" s="5" t="s">
        <v>20</v>
      </c>
      <c r="C78" s="5" t="s">
        <v>23</v>
      </c>
      <c r="D78" s="5" t="s">
        <v>10</v>
      </c>
      <c r="E78" s="5">
        <v>10</v>
      </c>
      <c r="F78" s="5">
        <v>70000</v>
      </c>
      <c r="G78" s="6">
        <f t="shared" si="1"/>
        <v>700000</v>
      </c>
    </row>
    <row r="79" spans="1:7" x14ac:dyDescent="0.3">
      <c r="A79" s="7">
        <v>45381</v>
      </c>
      <c r="B79" s="8" t="s">
        <v>8</v>
      </c>
      <c r="C79" s="8" t="s">
        <v>18</v>
      </c>
      <c r="D79" s="8" t="s">
        <v>19</v>
      </c>
      <c r="E79" s="8">
        <v>5</v>
      </c>
      <c r="F79" s="8">
        <v>30000</v>
      </c>
      <c r="G79" s="9">
        <f t="shared" si="1"/>
        <v>150000</v>
      </c>
    </row>
    <row r="80" spans="1:7" x14ac:dyDescent="0.3">
      <c r="A80" s="10"/>
      <c r="B80" s="10"/>
      <c r="C80" s="10"/>
      <c r="D80" s="10"/>
      <c r="E80" s="10"/>
      <c r="F80" s="10" t="s">
        <v>24</v>
      </c>
      <c r="G80" s="5">
        <f>SUM(G4:G79)</f>
        <v>28670000</v>
      </c>
    </row>
  </sheetData>
  <mergeCells count="1">
    <mergeCell ref="A1:G2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7A28F-4DD0-45C8-9201-7FC0853FEF08}">
  <dimension ref="A1:G79"/>
  <sheetViews>
    <sheetView topLeftCell="A71" workbookViewId="0">
      <selection activeCell="A10" sqref="A10"/>
    </sheetView>
  </sheetViews>
  <sheetFormatPr defaultRowHeight="14.4" x14ac:dyDescent="0.3"/>
  <cols>
    <col min="1" max="1" width="9.5546875" bestFit="1" customWidth="1"/>
  </cols>
  <sheetData>
    <row r="1" spans="1:7" x14ac:dyDescent="0.3">
      <c r="A1" s="42" t="s">
        <v>0</v>
      </c>
      <c r="B1" s="42"/>
      <c r="C1" s="42"/>
      <c r="D1" s="42"/>
      <c r="E1" s="42"/>
      <c r="F1" s="42"/>
      <c r="G1" s="42"/>
    </row>
    <row r="2" spans="1:7" x14ac:dyDescent="0.3">
      <c r="A2" s="42"/>
      <c r="B2" s="42"/>
      <c r="C2" s="42"/>
      <c r="D2" s="42"/>
      <c r="E2" s="42"/>
      <c r="F2" s="42"/>
      <c r="G2" s="42"/>
    </row>
    <row r="3" spans="1:7" ht="43.2" x14ac:dyDescent="0.3">
      <c r="A3" s="55" t="s">
        <v>1</v>
      </c>
      <c r="B3" s="55" t="s">
        <v>2</v>
      </c>
      <c r="C3" s="55" t="s">
        <v>3</v>
      </c>
      <c r="D3" s="55" t="s">
        <v>4</v>
      </c>
      <c r="E3" s="55" t="s">
        <v>5</v>
      </c>
      <c r="F3" s="55" t="s">
        <v>6</v>
      </c>
      <c r="G3" s="55" t="s">
        <v>7</v>
      </c>
    </row>
    <row r="4" spans="1:7" ht="28.8" x14ac:dyDescent="0.3">
      <c r="A4" s="56">
        <v>45296</v>
      </c>
      <c r="B4" s="57" t="s">
        <v>8</v>
      </c>
      <c r="C4" s="57" t="s">
        <v>9</v>
      </c>
      <c r="D4" s="57" t="s">
        <v>10</v>
      </c>
      <c r="E4" s="57">
        <v>5</v>
      </c>
      <c r="F4" s="57">
        <v>70000</v>
      </c>
      <c r="G4" s="57">
        <f>E4*F4</f>
        <v>350000</v>
      </c>
    </row>
    <row r="5" spans="1:7" ht="28.8" x14ac:dyDescent="0.3">
      <c r="A5" s="56">
        <v>45297</v>
      </c>
      <c r="B5" s="57" t="s">
        <v>11</v>
      </c>
      <c r="C5" s="57" t="s">
        <v>12</v>
      </c>
      <c r="D5" s="57" t="s">
        <v>13</v>
      </c>
      <c r="E5" s="57">
        <v>10</v>
      </c>
      <c r="F5" s="57">
        <v>50000</v>
      </c>
      <c r="G5" s="57">
        <f t="shared" ref="G5:G68" si="0">E5*F5</f>
        <v>500000</v>
      </c>
    </row>
    <row r="6" spans="1:7" ht="28.8" x14ac:dyDescent="0.3">
      <c r="A6" s="56">
        <v>45298</v>
      </c>
      <c r="B6" s="57" t="s">
        <v>14</v>
      </c>
      <c r="C6" s="57" t="s">
        <v>15</v>
      </c>
      <c r="D6" s="57" t="s">
        <v>16</v>
      </c>
      <c r="E6" s="57">
        <v>7</v>
      </c>
      <c r="F6" s="57">
        <v>20000</v>
      </c>
      <c r="G6" s="57">
        <f t="shared" si="0"/>
        <v>140000</v>
      </c>
    </row>
    <row r="7" spans="1:7" ht="28.8" x14ac:dyDescent="0.3">
      <c r="A7" s="56">
        <v>45299</v>
      </c>
      <c r="B7" s="57" t="s">
        <v>17</v>
      </c>
      <c r="C7" s="57" t="s">
        <v>18</v>
      </c>
      <c r="D7" s="57" t="s">
        <v>19</v>
      </c>
      <c r="E7" s="57">
        <v>15</v>
      </c>
      <c r="F7" s="57">
        <v>30000</v>
      </c>
      <c r="G7" s="57">
        <f t="shared" si="0"/>
        <v>450000</v>
      </c>
    </row>
    <row r="8" spans="1:7" ht="28.8" x14ac:dyDescent="0.3">
      <c r="A8" s="56">
        <v>45300</v>
      </c>
      <c r="B8" s="57" t="s">
        <v>20</v>
      </c>
      <c r="C8" s="57" t="s">
        <v>21</v>
      </c>
      <c r="D8" s="57" t="s">
        <v>10</v>
      </c>
      <c r="E8" s="57">
        <v>3</v>
      </c>
      <c r="F8" s="57">
        <v>70000</v>
      </c>
      <c r="G8" s="57">
        <f t="shared" si="0"/>
        <v>210000</v>
      </c>
    </row>
    <row r="9" spans="1:7" ht="28.8" x14ac:dyDescent="0.3">
      <c r="A9" s="56">
        <v>45301</v>
      </c>
      <c r="B9" s="57" t="s">
        <v>22</v>
      </c>
      <c r="C9" s="57" t="s">
        <v>23</v>
      </c>
      <c r="D9" s="57" t="s">
        <v>13</v>
      </c>
      <c r="E9" s="57">
        <v>6</v>
      </c>
      <c r="F9" s="57">
        <v>50000</v>
      </c>
      <c r="G9" s="57">
        <f t="shared" si="0"/>
        <v>300000</v>
      </c>
    </row>
    <row r="10" spans="1:7" ht="28.8" x14ac:dyDescent="0.3">
      <c r="A10" s="56">
        <v>45302</v>
      </c>
      <c r="B10" s="57" t="s">
        <v>11</v>
      </c>
      <c r="C10" s="57" t="s">
        <v>15</v>
      </c>
      <c r="D10" s="57" t="s">
        <v>16</v>
      </c>
      <c r="E10" s="57">
        <v>4</v>
      </c>
      <c r="F10" s="57">
        <v>20000</v>
      </c>
      <c r="G10" s="57">
        <f t="shared" si="0"/>
        <v>80000</v>
      </c>
    </row>
    <row r="11" spans="1:7" ht="28.8" x14ac:dyDescent="0.3">
      <c r="A11" s="56">
        <v>45303</v>
      </c>
      <c r="B11" s="57" t="s">
        <v>14</v>
      </c>
      <c r="C11" s="57" t="s">
        <v>18</v>
      </c>
      <c r="D11" s="57" t="s">
        <v>19</v>
      </c>
      <c r="E11" s="57">
        <v>10</v>
      </c>
      <c r="F11" s="57">
        <v>30000</v>
      </c>
      <c r="G11" s="57">
        <f t="shared" si="0"/>
        <v>300000</v>
      </c>
    </row>
    <row r="12" spans="1:7" ht="28.8" x14ac:dyDescent="0.3">
      <c r="A12" s="56">
        <v>45304</v>
      </c>
      <c r="B12" s="57" t="s">
        <v>8</v>
      </c>
      <c r="C12" s="57" t="s">
        <v>9</v>
      </c>
      <c r="D12" s="57" t="s">
        <v>10</v>
      </c>
      <c r="E12" s="57">
        <v>8</v>
      </c>
      <c r="F12" s="57">
        <v>70000</v>
      </c>
      <c r="G12" s="57">
        <f t="shared" si="0"/>
        <v>560000</v>
      </c>
    </row>
    <row r="13" spans="1:7" ht="28.8" x14ac:dyDescent="0.3">
      <c r="A13" s="56">
        <v>45305</v>
      </c>
      <c r="B13" s="57" t="s">
        <v>20</v>
      </c>
      <c r="C13" s="57" t="s">
        <v>9</v>
      </c>
      <c r="D13" s="57" t="s">
        <v>13</v>
      </c>
      <c r="E13" s="57">
        <v>12</v>
      </c>
      <c r="F13" s="57">
        <v>50000</v>
      </c>
      <c r="G13" s="57">
        <f t="shared" si="0"/>
        <v>600000</v>
      </c>
    </row>
    <row r="14" spans="1:7" x14ac:dyDescent="0.3">
      <c r="A14" s="56">
        <v>45306</v>
      </c>
      <c r="B14" s="57" t="s">
        <v>22</v>
      </c>
      <c r="C14" s="57" t="s">
        <v>12</v>
      </c>
      <c r="D14" s="57" t="s">
        <v>16</v>
      </c>
      <c r="E14" s="57">
        <v>9</v>
      </c>
      <c r="F14" s="57">
        <v>20000</v>
      </c>
      <c r="G14" s="57">
        <f t="shared" si="0"/>
        <v>180000</v>
      </c>
    </row>
    <row r="15" spans="1:7" ht="28.8" x14ac:dyDescent="0.3">
      <c r="A15" s="56">
        <v>45307</v>
      </c>
      <c r="B15" s="57" t="s">
        <v>11</v>
      </c>
      <c r="C15" s="57" t="s">
        <v>15</v>
      </c>
      <c r="D15" s="57" t="s">
        <v>19</v>
      </c>
      <c r="E15" s="57">
        <v>5</v>
      </c>
      <c r="F15" s="57">
        <v>30000</v>
      </c>
      <c r="G15" s="57">
        <f t="shared" si="0"/>
        <v>150000</v>
      </c>
    </row>
    <row r="16" spans="1:7" ht="28.8" x14ac:dyDescent="0.3">
      <c r="A16" s="56">
        <v>45308</v>
      </c>
      <c r="B16" s="57" t="s">
        <v>14</v>
      </c>
      <c r="C16" s="57" t="s">
        <v>18</v>
      </c>
      <c r="D16" s="57" t="s">
        <v>10</v>
      </c>
      <c r="E16" s="57">
        <v>11</v>
      </c>
      <c r="F16" s="57">
        <v>70000</v>
      </c>
      <c r="G16" s="57">
        <f t="shared" si="0"/>
        <v>770000</v>
      </c>
    </row>
    <row r="17" spans="1:7" ht="28.8" x14ac:dyDescent="0.3">
      <c r="A17" s="56">
        <v>45309</v>
      </c>
      <c r="B17" s="57" t="s">
        <v>17</v>
      </c>
      <c r="C17" s="57" t="s">
        <v>21</v>
      </c>
      <c r="D17" s="57" t="s">
        <v>13</v>
      </c>
      <c r="E17" s="57">
        <v>7</v>
      </c>
      <c r="F17" s="57">
        <v>50000</v>
      </c>
      <c r="G17" s="57">
        <f t="shared" si="0"/>
        <v>350000</v>
      </c>
    </row>
    <row r="18" spans="1:7" ht="28.8" x14ac:dyDescent="0.3">
      <c r="A18" s="56">
        <v>45310</v>
      </c>
      <c r="B18" s="57" t="s">
        <v>20</v>
      </c>
      <c r="C18" s="57" t="s">
        <v>23</v>
      </c>
      <c r="D18" s="57" t="s">
        <v>16</v>
      </c>
      <c r="E18" s="57">
        <v>6</v>
      </c>
      <c r="F18" s="57">
        <v>20000</v>
      </c>
      <c r="G18" s="57">
        <f t="shared" si="0"/>
        <v>120000</v>
      </c>
    </row>
    <row r="19" spans="1:7" ht="28.8" x14ac:dyDescent="0.3">
      <c r="A19" s="56">
        <v>45311</v>
      </c>
      <c r="B19" s="57" t="s">
        <v>22</v>
      </c>
      <c r="C19" s="57" t="s">
        <v>15</v>
      </c>
      <c r="D19" s="57" t="s">
        <v>19</v>
      </c>
      <c r="E19" s="57">
        <v>13</v>
      </c>
      <c r="F19" s="57">
        <v>30000</v>
      </c>
      <c r="G19" s="57">
        <f t="shared" si="0"/>
        <v>390000</v>
      </c>
    </row>
    <row r="20" spans="1:7" ht="28.8" x14ac:dyDescent="0.3">
      <c r="A20" s="56">
        <v>45312</v>
      </c>
      <c r="B20" s="57" t="s">
        <v>8</v>
      </c>
      <c r="C20" s="57" t="s">
        <v>18</v>
      </c>
      <c r="D20" s="57" t="s">
        <v>10</v>
      </c>
      <c r="E20" s="57">
        <v>9</v>
      </c>
      <c r="F20" s="57">
        <v>70000</v>
      </c>
      <c r="G20" s="57">
        <f t="shared" si="0"/>
        <v>630000</v>
      </c>
    </row>
    <row r="21" spans="1:7" ht="28.8" x14ac:dyDescent="0.3">
      <c r="A21" s="56">
        <v>45313</v>
      </c>
      <c r="B21" s="57" t="s">
        <v>14</v>
      </c>
      <c r="C21" s="57" t="s">
        <v>21</v>
      </c>
      <c r="D21" s="57" t="s">
        <v>13</v>
      </c>
      <c r="E21" s="57">
        <v>8</v>
      </c>
      <c r="F21" s="57">
        <v>50000</v>
      </c>
      <c r="G21" s="57">
        <f t="shared" si="0"/>
        <v>400000</v>
      </c>
    </row>
    <row r="22" spans="1:7" ht="28.8" x14ac:dyDescent="0.3">
      <c r="A22" s="56">
        <v>45314</v>
      </c>
      <c r="B22" s="57" t="s">
        <v>17</v>
      </c>
      <c r="C22" s="57" t="s">
        <v>23</v>
      </c>
      <c r="D22" s="57" t="s">
        <v>16</v>
      </c>
      <c r="E22" s="57">
        <v>14</v>
      </c>
      <c r="F22" s="57">
        <v>20000</v>
      </c>
      <c r="G22" s="57">
        <f t="shared" si="0"/>
        <v>280000</v>
      </c>
    </row>
    <row r="23" spans="1:7" ht="28.8" x14ac:dyDescent="0.3">
      <c r="A23" s="56">
        <v>45315</v>
      </c>
      <c r="B23" s="57" t="s">
        <v>20</v>
      </c>
      <c r="C23" s="57" t="s">
        <v>15</v>
      </c>
      <c r="D23" s="57" t="s">
        <v>19</v>
      </c>
      <c r="E23" s="57">
        <v>7</v>
      </c>
      <c r="F23" s="57">
        <v>30000</v>
      </c>
      <c r="G23" s="57">
        <f t="shared" si="0"/>
        <v>210000</v>
      </c>
    </row>
    <row r="24" spans="1:7" ht="28.8" x14ac:dyDescent="0.3">
      <c r="A24" s="56">
        <v>45316</v>
      </c>
      <c r="B24" s="57" t="s">
        <v>22</v>
      </c>
      <c r="C24" s="57" t="s">
        <v>18</v>
      </c>
      <c r="D24" s="57" t="s">
        <v>10</v>
      </c>
      <c r="E24" s="57">
        <v>10</v>
      </c>
      <c r="F24" s="57">
        <v>70000</v>
      </c>
      <c r="G24" s="57">
        <f t="shared" si="0"/>
        <v>700000</v>
      </c>
    </row>
    <row r="25" spans="1:7" ht="28.8" x14ac:dyDescent="0.3">
      <c r="A25" s="56">
        <v>45317</v>
      </c>
      <c r="B25" s="57" t="s">
        <v>11</v>
      </c>
      <c r="C25" s="57" t="s">
        <v>9</v>
      </c>
      <c r="D25" s="57" t="s">
        <v>13</v>
      </c>
      <c r="E25" s="57">
        <v>5</v>
      </c>
      <c r="F25" s="57">
        <v>50000</v>
      </c>
      <c r="G25" s="57">
        <f t="shared" si="0"/>
        <v>250000</v>
      </c>
    </row>
    <row r="26" spans="1:7" x14ac:dyDescent="0.3">
      <c r="A26" s="56">
        <v>45318</v>
      </c>
      <c r="B26" s="57" t="s">
        <v>8</v>
      </c>
      <c r="C26" s="57" t="s">
        <v>12</v>
      </c>
      <c r="D26" s="57" t="s">
        <v>16</v>
      </c>
      <c r="E26" s="57">
        <v>8</v>
      </c>
      <c r="F26" s="57">
        <v>20000</v>
      </c>
      <c r="G26" s="57">
        <f t="shared" si="0"/>
        <v>160000</v>
      </c>
    </row>
    <row r="27" spans="1:7" ht="28.8" x14ac:dyDescent="0.3">
      <c r="A27" s="56">
        <v>45319</v>
      </c>
      <c r="B27" s="57" t="s">
        <v>17</v>
      </c>
      <c r="C27" s="57" t="s">
        <v>15</v>
      </c>
      <c r="D27" s="57" t="s">
        <v>19</v>
      </c>
      <c r="E27" s="57">
        <v>6</v>
      </c>
      <c r="F27" s="57">
        <v>30000</v>
      </c>
      <c r="G27" s="57">
        <f t="shared" si="0"/>
        <v>180000</v>
      </c>
    </row>
    <row r="28" spans="1:7" ht="28.8" x14ac:dyDescent="0.3">
      <c r="A28" s="56">
        <v>45320</v>
      </c>
      <c r="B28" s="57" t="s">
        <v>20</v>
      </c>
      <c r="C28" s="57" t="s">
        <v>18</v>
      </c>
      <c r="D28" s="57" t="s">
        <v>10</v>
      </c>
      <c r="E28" s="57">
        <v>7</v>
      </c>
      <c r="F28" s="57">
        <v>70000</v>
      </c>
      <c r="G28" s="57">
        <f t="shared" si="0"/>
        <v>490000</v>
      </c>
    </row>
    <row r="29" spans="1:7" ht="28.8" x14ac:dyDescent="0.3">
      <c r="A29" s="56">
        <v>45323</v>
      </c>
      <c r="B29" s="57" t="s">
        <v>22</v>
      </c>
      <c r="C29" s="57" t="s">
        <v>21</v>
      </c>
      <c r="D29" s="57" t="s">
        <v>10</v>
      </c>
      <c r="E29" s="57">
        <v>8</v>
      </c>
      <c r="F29" s="57">
        <v>70000</v>
      </c>
      <c r="G29" s="57">
        <f t="shared" si="0"/>
        <v>560000</v>
      </c>
    </row>
    <row r="30" spans="1:7" ht="28.8" x14ac:dyDescent="0.3">
      <c r="A30" s="56">
        <v>45324</v>
      </c>
      <c r="B30" s="57" t="s">
        <v>11</v>
      </c>
      <c r="C30" s="57" t="s">
        <v>23</v>
      </c>
      <c r="D30" s="57" t="s">
        <v>13</v>
      </c>
      <c r="E30" s="57">
        <v>6</v>
      </c>
      <c r="F30" s="57">
        <v>50000</v>
      </c>
      <c r="G30" s="57">
        <f t="shared" si="0"/>
        <v>300000</v>
      </c>
    </row>
    <row r="31" spans="1:7" ht="28.8" x14ac:dyDescent="0.3">
      <c r="A31" s="56">
        <v>45325</v>
      </c>
      <c r="B31" s="57" t="s">
        <v>14</v>
      </c>
      <c r="C31" s="57" t="s">
        <v>15</v>
      </c>
      <c r="D31" s="57" t="s">
        <v>16</v>
      </c>
      <c r="E31" s="57">
        <v>10</v>
      </c>
      <c r="F31" s="57">
        <v>20000</v>
      </c>
      <c r="G31" s="57">
        <f t="shared" si="0"/>
        <v>200000</v>
      </c>
    </row>
    <row r="32" spans="1:7" ht="28.8" x14ac:dyDescent="0.3">
      <c r="A32" s="56">
        <v>45326</v>
      </c>
      <c r="B32" s="57" t="s">
        <v>17</v>
      </c>
      <c r="C32" s="57" t="s">
        <v>9</v>
      </c>
      <c r="D32" s="57" t="s">
        <v>19</v>
      </c>
      <c r="E32" s="57">
        <v>20</v>
      </c>
      <c r="F32" s="57">
        <v>30000</v>
      </c>
      <c r="G32" s="57">
        <f t="shared" si="0"/>
        <v>600000</v>
      </c>
    </row>
    <row r="33" spans="1:7" ht="28.8" x14ac:dyDescent="0.3">
      <c r="A33" s="56">
        <v>45327</v>
      </c>
      <c r="B33" s="57" t="s">
        <v>8</v>
      </c>
      <c r="C33" s="57" t="s">
        <v>21</v>
      </c>
      <c r="D33" s="57" t="s">
        <v>10</v>
      </c>
      <c r="E33" s="57">
        <v>4</v>
      </c>
      <c r="F33" s="57">
        <v>70000</v>
      </c>
      <c r="G33" s="57">
        <f t="shared" si="0"/>
        <v>280000</v>
      </c>
    </row>
    <row r="34" spans="1:7" ht="28.8" x14ac:dyDescent="0.3">
      <c r="A34" s="56">
        <v>45328</v>
      </c>
      <c r="B34" s="57" t="s">
        <v>22</v>
      </c>
      <c r="C34" s="57" t="s">
        <v>23</v>
      </c>
      <c r="D34" s="57" t="s">
        <v>13</v>
      </c>
      <c r="E34" s="57">
        <v>9</v>
      </c>
      <c r="F34" s="57">
        <v>50000</v>
      </c>
      <c r="G34" s="57">
        <f t="shared" si="0"/>
        <v>450000</v>
      </c>
    </row>
    <row r="35" spans="1:7" ht="28.8" x14ac:dyDescent="0.3">
      <c r="A35" s="56">
        <v>45329</v>
      </c>
      <c r="B35" s="57" t="s">
        <v>11</v>
      </c>
      <c r="C35" s="57" t="s">
        <v>21</v>
      </c>
      <c r="D35" s="57" t="s">
        <v>16</v>
      </c>
      <c r="E35" s="57">
        <v>5</v>
      </c>
      <c r="F35" s="57">
        <v>20000</v>
      </c>
      <c r="G35" s="57">
        <f t="shared" si="0"/>
        <v>100000</v>
      </c>
    </row>
    <row r="36" spans="1:7" ht="28.8" x14ac:dyDescent="0.3">
      <c r="A36" s="56">
        <v>45330</v>
      </c>
      <c r="B36" s="57" t="s">
        <v>8</v>
      </c>
      <c r="C36" s="57" t="s">
        <v>23</v>
      </c>
      <c r="D36" s="57" t="s">
        <v>19</v>
      </c>
      <c r="E36" s="57">
        <v>15</v>
      </c>
      <c r="F36" s="57">
        <v>30000</v>
      </c>
      <c r="G36" s="57">
        <f t="shared" si="0"/>
        <v>450000</v>
      </c>
    </row>
    <row r="37" spans="1:7" ht="28.8" x14ac:dyDescent="0.3">
      <c r="A37" s="56">
        <v>45331</v>
      </c>
      <c r="B37" s="57" t="s">
        <v>17</v>
      </c>
      <c r="C37" s="57" t="s">
        <v>15</v>
      </c>
      <c r="D37" s="57" t="s">
        <v>10</v>
      </c>
      <c r="E37" s="57">
        <v>7</v>
      </c>
      <c r="F37" s="57">
        <v>70000</v>
      </c>
      <c r="G37" s="57">
        <f t="shared" si="0"/>
        <v>490000</v>
      </c>
    </row>
    <row r="38" spans="1:7" ht="28.8" x14ac:dyDescent="0.3">
      <c r="A38" s="56">
        <v>45332</v>
      </c>
      <c r="B38" s="57" t="s">
        <v>20</v>
      </c>
      <c r="C38" s="57" t="s">
        <v>18</v>
      </c>
      <c r="D38" s="57" t="s">
        <v>13</v>
      </c>
      <c r="E38" s="57">
        <v>11</v>
      </c>
      <c r="F38" s="57">
        <v>50000</v>
      </c>
      <c r="G38" s="57">
        <f t="shared" si="0"/>
        <v>550000</v>
      </c>
    </row>
    <row r="39" spans="1:7" ht="28.8" x14ac:dyDescent="0.3">
      <c r="A39" s="56">
        <v>45333</v>
      </c>
      <c r="B39" s="57" t="s">
        <v>22</v>
      </c>
      <c r="C39" s="57" t="s">
        <v>9</v>
      </c>
      <c r="D39" s="57" t="s">
        <v>16</v>
      </c>
      <c r="E39" s="57">
        <v>12</v>
      </c>
      <c r="F39" s="57">
        <v>20000</v>
      </c>
      <c r="G39" s="57">
        <f t="shared" si="0"/>
        <v>240000</v>
      </c>
    </row>
    <row r="40" spans="1:7" ht="28.8" x14ac:dyDescent="0.3">
      <c r="A40" s="56">
        <v>45334</v>
      </c>
      <c r="B40" s="57" t="s">
        <v>11</v>
      </c>
      <c r="C40" s="57" t="s">
        <v>9</v>
      </c>
      <c r="D40" s="57" t="s">
        <v>19</v>
      </c>
      <c r="E40" s="57">
        <v>10</v>
      </c>
      <c r="F40" s="57">
        <v>30000</v>
      </c>
      <c r="G40" s="57">
        <f t="shared" si="0"/>
        <v>300000</v>
      </c>
    </row>
    <row r="41" spans="1:7" x14ac:dyDescent="0.3">
      <c r="A41" s="56">
        <v>45335</v>
      </c>
      <c r="B41" s="57" t="s">
        <v>14</v>
      </c>
      <c r="C41" s="57" t="s">
        <v>12</v>
      </c>
      <c r="D41" s="57" t="s">
        <v>10</v>
      </c>
      <c r="E41" s="57">
        <v>9</v>
      </c>
      <c r="F41" s="57">
        <v>70000</v>
      </c>
      <c r="G41" s="57">
        <f t="shared" si="0"/>
        <v>630000</v>
      </c>
    </row>
    <row r="42" spans="1:7" ht="28.8" x14ac:dyDescent="0.3">
      <c r="A42" s="56">
        <v>45336</v>
      </c>
      <c r="B42" s="57" t="s">
        <v>17</v>
      </c>
      <c r="C42" s="57" t="s">
        <v>15</v>
      </c>
      <c r="D42" s="57" t="s">
        <v>13</v>
      </c>
      <c r="E42" s="57">
        <v>8</v>
      </c>
      <c r="F42" s="57">
        <v>50000</v>
      </c>
      <c r="G42" s="57">
        <f t="shared" si="0"/>
        <v>400000</v>
      </c>
    </row>
    <row r="43" spans="1:7" ht="28.8" x14ac:dyDescent="0.3">
      <c r="A43" s="56">
        <v>45337</v>
      </c>
      <c r="B43" s="57" t="s">
        <v>20</v>
      </c>
      <c r="C43" s="57" t="s">
        <v>18</v>
      </c>
      <c r="D43" s="57" t="s">
        <v>16</v>
      </c>
      <c r="E43" s="57">
        <v>11</v>
      </c>
      <c r="F43" s="57">
        <v>20000</v>
      </c>
      <c r="G43" s="57">
        <f t="shared" si="0"/>
        <v>220000</v>
      </c>
    </row>
    <row r="44" spans="1:7" ht="28.8" x14ac:dyDescent="0.3">
      <c r="A44" s="56">
        <v>45338</v>
      </c>
      <c r="B44" s="57" t="s">
        <v>8</v>
      </c>
      <c r="C44" s="57" t="s">
        <v>21</v>
      </c>
      <c r="D44" s="57" t="s">
        <v>19</v>
      </c>
      <c r="E44" s="57">
        <v>14</v>
      </c>
      <c r="F44" s="57">
        <v>30000</v>
      </c>
      <c r="G44" s="57">
        <f t="shared" si="0"/>
        <v>420000</v>
      </c>
    </row>
    <row r="45" spans="1:7" ht="28.8" x14ac:dyDescent="0.3">
      <c r="A45" s="56">
        <v>45339</v>
      </c>
      <c r="B45" s="57" t="s">
        <v>11</v>
      </c>
      <c r="C45" s="57" t="s">
        <v>23</v>
      </c>
      <c r="D45" s="57" t="s">
        <v>10</v>
      </c>
      <c r="E45" s="57">
        <v>10</v>
      </c>
      <c r="F45" s="57">
        <v>70000</v>
      </c>
      <c r="G45" s="57">
        <f t="shared" si="0"/>
        <v>700000</v>
      </c>
    </row>
    <row r="46" spans="1:7" ht="28.8" x14ac:dyDescent="0.3">
      <c r="A46" s="56">
        <v>45340</v>
      </c>
      <c r="B46" s="57" t="s">
        <v>14</v>
      </c>
      <c r="C46" s="57" t="s">
        <v>15</v>
      </c>
      <c r="D46" s="57" t="s">
        <v>13</v>
      </c>
      <c r="E46" s="57">
        <v>9</v>
      </c>
      <c r="F46" s="57">
        <v>50000</v>
      </c>
      <c r="G46" s="57">
        <f t="shared" si="0"/>
        <v>450000</v>
      </c>
    </row>
    <row r="47" spans="1:7" ht="28.8" x14ac:dyDescent="0.3">
      <c r="A47" s="56">
        <v>45341</v>
      </c>
      <c r="B47" s="57" t="s">
        <v>17</v>
      </c>
      <c r="C47" s="57" t="s">
        <v>18</v>
      </c>
      <c r="D47" s="57" t="s">
        <v>16</v>
      </c>
      <c r="E47" s="57">
        <v>13</v>
      </c>
      <c r="F47" s="57">
        <v>20000</v>
      </c>
      <c r="G47" s="57">
        <f t="shared" si="0"/>
        <v>260000</v>
      </c>
    </row>
    <row r="48" spans="1:7" ht="28.8" x14ac:dyDescent="0.3">
      <c r="A48" s="56">
        <v>45342</v>
      </c>
      <c r="B48" s="57" t="s">
        <v>20</v>
      </c>
      <c r="C48" s="57" t="s">
        <v>21</v>
      </c>
      <c r="D48" s="57" t="s">
        <v>19</v>
      </c>
      <c r="E48" s="57">
        <v>8</v>
      </c>
      <c r="F48" s="57">
        <v>30000</v>
      </c>
      <c r="G48" s="57">
        <f t="shared" si="0"/>
        <v>240000</v>
      </c>
    </row>
    <row r="49" spans="1:7" ht="28.8" x14ac:dyDescent="0.3">
      <c r="A49" s="56">
        <v>45343</v>
      </c>
      <c r="B49" s="57" t="s">
        <v>22</v>
      </c>
      <c r="C49" s="57" t="s">
        <v>23</v>
      </c>
      <c r="D49" s="57" t="s">
        <v>10</v>
      </c>
      <c r="E49" s="57">
        <v>12</v>
      </c>
      <c r="F49" s="57">
        <v>70000</v>
      </c>
      <c r="G49" s="57">
        <f t="shared" si="0"/>
        <v>840000</v>
      </c>
    </row>
    <row r="50" spans="1:7" ht="28.8" x14ac:dyDescent="0.3">
      <c r="A50" s="56">
        <v>45344</v>
      </c>
      <c r="B50" s="57" t="s">
        <v>11</v>
      </c>
      <c r="C50" s="57" t="s">
        <v>15</v>
      </c>
      <c r="D50" s="57" t="s">
        <v>13</v>
      </c>
      <c r="E50" s="57">
        <v>7</v>
      </c>
      <c r="F50" s="57">
        <v>50000</v>
      </c>
      <c r="G50" s="57">
        <f t="shared" si="0"/>
        <v>350000</v>
      </c>
    </row>
    <row r="51" spans="1:7" ht="28.8" x14ac:dyDescent="0.3">
      <c r="A51" s="56">
        <v>45345</v>
      </c>
      <c r="B51" s="57" t="s">
        <v>14</v>
      </c>
      <c r="C51" s="57" t="s">
        <v>18</v>
      </c>
      <c r="D51" s="57" t="s">
        <v>16</v>
      </c>
      <c r="E51" s="57">
        <v>9</v>
      </c>
      <c r="F51" s="57">
        <v>20000</v>
      </c>
      <c r="G51" s="57">
        <f t="shared" si="0"/>
        <v>180000</v>
      </c>
    </row>
    <row r="52" spans="1:7" ht="28.8" x14ac:dyDescent="0.3">
      <c r="A52" s="56">
        <v>45346</v>
      </c>
      <c r="B52" s="57" t="s">
        <v>8</v>
      </c>
      <c r="C52" s="57" t="s">
        <v>9</v>
      </c>
      <c r="D52" s="57" t="s">
        <v>19</v>
      </c>
      <c r="E52" s="57">
        <v>12</v>
      </c>
      <c r="F52" s="57">
        <v>30000</v>
      </c>
      <c r="G52" s="57">
        <f t="shared" si="0"/>
        <v>360000</v>
      </c>
    </row>
    <row r="53" spans="1:7" x14ac:dyDescent="0.3">
      <c r="A53" s="56">
        <v>45347</v>
      </c>
      <c r="B53" s="57" t="s">
        <v>20</v>
      </c>
      <c r="C53" s="57" t="s">
        <v>12</v>
      </c>
      <c r="D53" s="57" t="s">
        <v>10</v>
      </c>
      <c r="E53" s="57">
        <v>5</v>
      </c>
      <c r="F53" s="57">
        <v>70000</v>
      </c>
      <c r="G53" s="57">
        <f t="shared" si="0"/>
        <v>350000</v>
      </c>
    </row>
    <row r="54" spans="1:7" ht="28.8" x14ac:dyDescent="0.3">
      <c r="A54" s="56">
        <v>45352</v>
      </c>
      <c r="B54" s="57" t="s">
        <v>22</v>
      </c>
      <c r="C54" s="57" t="s">
        <v>9</v>
      </c>
      <c r="D54" s="57" t="s">
        <v>10</v>
      </c>
      <c r="E54" s="57">
        <v>12</v>
      </c>
      <c r="F54" s="57">
        <v>70000</v>
      </c>
      <c r="G54" s="57">
        <f t="shared" si="0"/>
        <v>840000</v>
      </c>
    </row>
    <row r="55" spans="1:7" ht="28.8" x14ac:dyDescent="0.3">
      <c r="A55" s="56">
        <v>45353</v>
      </c>
      <c r="B55" s="57" t="s">
        <v>11</v>
      </c>
      <c r="C55" s="57" t="s">
        <v>9</v>
      </c>
      <c r="D55" s="57" t="s">
        <v>13</v>
      </c>
      <c r="E55" s="57">
        <v>8</v>
      </c>
      <c r="F55" s="57">
        <v>50000</v>
      </c>
      <c r="G55" s="57">
        <f t="shared" si="0"/>
        <v>400000</v>
      </c>
    </row>
    <row r="56" spans="1:7" ht="28.8" x14ac:dyDescent="0.3">
      <c r="A56" s="56">
        <v>45354</v>
      </c>
      <c r="B56" s="57" t="s">
        <v>14</v>
      </c>
      <c r="C56" s="57" t="s">
        <v>21</v>
      </c>
      <c r="D56" s="57" t="s">
        <v>16</v>
      </c>
      <c r="E56" s="57">
        <v>7</v>
      </c>
      <c r="F56" s="57">
        <v>20000</v>
      </c>
      <c r="G56" s="57">
        <f t="shared" si="0"/>
        <v>140000</v>
      </c>
    </row>
    <row r="57" spans="1:7" ht="28.8" x14ac:dyDescent="0.3">
      <c r="A57" s="56">
        <v>45355</v>
      </c>
      <c r="B57" s="57" t="s">
        <v>17</v>
      </c>
      <c r="C57" s="57" t="s">
        <v>23</v>
      </c>
      <c r="D57" s="57" t="s">
        <v>19</v>
      </c>
      <c r="E57" s="57">
        <v>9</v>
      </c>
      <c r="F57" s="57">
        <v>30000</v>
      </c>
      <c r="G57" s="57">
        <f t="shared" si="0"/>
        <v>270000</v>
      </c>
    </row>
    <row r="58" spans="1:7" ht="28.8" x14ac:dyDescent="0.3">
      <c r="A58" s="56">
        <v>45356</v>
      </c>
      <c r="B58" s="57" t="s">
        <v>20</v>
      </c>
      <c r="C58" s="57" t="s">
        <v>21</v>
      </c>
      <c r="D58" s="57" t="s">
        <v>10</v>
      </c>
      <c r="E58" s="57">
        <v>6</v>
      </c>
      <c r="F58" s="57">
        <v>70000</v>
      </c>
      <c r="G58" s="57">
        <f t="shared" si="0"/>
        <v>420000</v>
      </c>
    </row>
    <row r="59" spans="1:7" ht="28.8" x14ac:dyDescent="0.3">
      <c r="A59" s="56">
        <v>45357</v>
      </c>
      <c r="B59" s="57" t="s">
        <v>8</v>
      </c>
      <c r="C59" s="57" t="s">
        <v>23</v>
      </c>
      <c r="D59" s="57" t="s">
        <v>13</v>
      </c>
      <c r="E59" s="57">
        <v>10</v>
      </c>
      <c r="F59" s="57">
        <v>50000</v>
      </c>
      <c r="G59" s="57">
        <f t="shared" si="0"/>
        <v>500000</v>
      </c>
    </row>
    <row r="60" spans="1:7" ht="28.8" x14ac:dyDescent="0.3">
      <c r="A60" s="56">
        <v>45358</v>
      </c>
      <c r="B60" s="57" t="s">
        <v>11</v>
      </c>
      <c r="C60" s="57" t="s">
        <v>15</v>
      </c>
      <c r="D60" s="57" t="s">
        <v>16</v>
      </c>
      <c r="E60" s="57">
        <v>8</v>
      </c>
      <c r="F60" s="57">
        <v>20000</v>
      </c>
      <c r="G60" s="57">
        <f t="shared" si="0"/>
        <v>160000</v>
      </c>
    </row>
    <row r="61" spans="1:7" ht="28.8" x14ac:dyDescent="0.3">
      <c r="A61" s="56">
        <v>45359</v>
      </c>
      <c r="B61" s="57" t="s">
        <v>8</v>
      </c>
      <c r="C61" s="57" t="s">
        <v>18</v>
      </c>
      <c r="D61" s="57" t="s">
        <v>19</v>
      </c>
      <c r="E61" s="57">
        <v>13</v>
      </c>
      <c r="F61" s="57">
        <v>30000</v>
      </c>
      <c r="G61" s="57">
        <f t="shared" si="0"/>
        <v>390000</v>
      </c>
    </row>
    <row r="62" spans="1:7" ht="28.8" x14ac:dyDescent="0.3">
      <c r="A62" s="56">
        <v>45360</v>
      </c>
      <c r="B62" s="57" t="s">
        <v>17</v>
      </c>
      <c r="C62" s="57" t="s">
        <v>9</v>
      </c>
      <c r="D62" s="57" t="s">
        <v>10</v>
      </c>
      <c r="E62" s="57">
        <v>9</v>
      </c>
      <c r="F62" s="57">
        <v>70000</v>
      </c>
      <c r="G62" s="57">
        <f t="shared" si="0"/>
        <v>630000</v>
      </c>
    </row>
    <row r="63" spans="1:7" ht="28.8" x14ac:dyDescent="0.3">
      <c r="A63" s="56">
        <v>45361</v>
      </c>
      <c r="B63" s="57" t="s">
        <v>20</v>
      </c>
      <c r="C63" s="57" t="s">
        <v>15</v>
      </c>
      <c r="D63" s="57" t="s">
        <v>13</v>
      </c>
      <c r="E63" s="57">
        <v>5</v>
      </c>
      <c r="F63" s="57">
        <v>50000</v>
      </c>
      <c r="G63" s="57">
        <f t="shared" si="0"/>
        <v>250000</v>
      </c>
    </row>
    <row r="64" spans="1:7" x14ac:dyDescent="0.3">
      <c r="A64" s="56">
        <v>45362</v>
      </c>
      <c r="B64" s="57" t="s">
        <v>22</v>
      </c>
      <c r="C64" s="57" t="s">
        <v>12</v>
      </c>
      <c r="D64" s="57" t="s">
        <v>16</v>
      </c>
      <c r="E64" s="57">
        <v>11</v>
      </c>
      <c r="F64" s="57">
        <v>20000</v>
      </c>
      <c r="G64" s="57">
        <f t="shared" si="0"/>
        <v>220000</v>
      </c>
    </row>
    <row r="65" spans="1:7" ht="28.8" x14ac:dyDescent="0.3">
      <c r="A65" s="56">
        <v>45363</v>
      </c>
      <c r="B65" s="57" t="s">
        <v>11</v>
      </c>
      <c r="C65" s="57" t="s">
        <v>15</v>
      </c>
      <c r="D65" s="57" t="s">
        <v>19</v>
      </c>
      <c r="E65" s="57">
        <v>14</v>
      </c>
      <c r="F65" s="57">
        <v>30000</v>
      </c>
      <c r="G65" s="57">
        <f t="shared" si="0"/>
        <v>420000</v>
      </c>
    </row>
    <row r="66" spans="1:7" ht="28.8" x14ac:dyDescent="0.3">
      <c r="A66" s="56">
        <v>45364</v>
      </c>
      <c r="B66" s="57" t="s">
        <v>14</v>
      </c>
      <c r="C66" s="57" t="s">
        <v>18</v>
      </c>
      <c r="D66" s="57" t="s">
        <v>10</v>
      </c>
      <c r="E66" s="57">
        <v>10</v>
      </c>
      <c r="F66" s="57">
        <v>70000</v>
      </c>
      <c r="G66" s="57">
        <f t="shared" si="0"/>
        <v>700000</v>
      </c>
    </row>
    <row r="67" spans="1:7" ht="28.8" x14ac:dyDescent="0.3">
      <c r="A67" s="56">
        <v>45365</v>
      </c>
      <c r="B67" s="57" t="s">
        <v>17</v>
      </c>
      <c r="C67" s="57" t="s">
        <v>21</v>
      </c>
      <c r="D67" s="57" t="s">
        <v>13</v>
      </c>
      <c r="E67" s="57">
        <v>6</v>
      </c>
      <c r="F67" s="57">
        <v>50000</v>
      </c>
      <c r="G67" s="57">
        <f t="shared" si="0"/>
        <v>300000</v>
      </c>
    </row>
    <row r="68" spans="1:7" ht="28.8" x14ac:dyDescent="0.3">
      <c r="A68" s="56">
        <v>45366</v>
      </c>
      <c r="B68" s="57" t="s">
        <v>8</v>
      </c>
      <c r="C68" s="57" t="s">
        <v>23</v>
      </c>
      <c r="D68" s="57" t="s">
        <v>16</v>
      </c>
      <c r="E68" s="57">
        <v>8</v>
      </c>
      <c r="F68" s="57">
        <v>20000</v>
      </c>
      <c r="G68" s="57">
        <f t="shared" si="0"/>
        <v>160000</v>
      </c>
    </row>
    <row r="69" spans="1:7" ht="28.8" x14ac:dyDescent="0.3">
      <c r="A69" s="56">
        <v>45367</v>
      </c>
      <c r="B69" s="57" t="s">
        <v>22</v>
      </c>
      <c r="C69" s="57" t="s">
        <v>15</v>
      </c>
      <c r="D69" s="57" t="s">
        <v>19</v>
      </c>
      <c r="E69" s="57">
        <v>12</v>
      </c>
      <c r="F69" s="57">
        <v>30000</v>
      </c>
      <c r="G69" s="57">
        <f t="shared" ref="G69:G79" si="1">E69*F69</f>
        <v>360000</v>
      </c>
    </row>
    <row r="70" spans="1:7" ht="28.8" x14ac:dyDescent="0.3">
      <c r="A70" s="56">
        <v>45368</v>
      </c>
      <c r="B70" s="57" t="s">
        <v>11</v>
      </c>
      <c r="C70" s="57" t="s">
        <v>18</v>
      </c>
      <c r="D70" s="57" t="s">
        <v>10</v>
      </c>
      <c r="E70" s="57">
        <v>9</v>
      </c>
      <c r="F70" s="57">
        <v>70000</v>
      </c>
      <c r="G70" s="57">
        <f t="shared" si="1"/>
        <v>630000</v>
      </c>
    </row>
    <row r="71" spans="1:7" x14ac:dyDescent="0.3">
      <c r="A71" s="56">
        <v>45369</v>
      </c>
      <c r="B71" s="57" t="s">
        <v>8</v>
      </c>
      <c r="C71" s="57" t="s">
        <v>12</v>
      </c>
      <c r="D71" s="57" t="s">
        <v>13</v>
      </c>
      <c r="E71" s="57">
        <v>7</v>
      </c>
      <c r="F71" s="57">
        <v>50000</v>
      </c>
      <c r="G71" s="57">
        <f t="shared" si="1"/>
        <v>350000</v>
      </c>
    </row>
    <row r="72" spans="1:7" ht="28.8" x14ac:dyDescent="0.3">
      <c r="A72" s="56">
        <v>45370</v>
      </c>
      <c r="B72" s="57" t="s">
        <v>17</v>
      </c>
      <c r="C72" s="57" t="s">
        <v>15</v>
      </c>
      <c r="D72" s="57" t="s">
        <v>16</v>
      </c>
      <c r="E72" s="57">
        <v>14</v>
      </c>
      <c r="F72" s="57">
        <v>20000</v>
      </c>
      <c r="G72" s="57">
        <f>E72*F72</f>
        <v>280000</v>
      </c>
    </row>
    <row r="73" spans="1:7" ht="28.8" x14ac:dyDescent="0.3">
      <c r="A73" s="56">
        <v>45371</v>
      </c>
      <c r="B73" s="57" t="s">
        <v>20</v>
      </c>
      <c r="C73" s="57" t="s">
        <v>18</v>
      </c>
      <c r="D73" s="57" t="s">
        <v>19</v>
      </c>
      <c r="E73" s="57">
        <v>8</v>
      </c>
      <c r="F73" s="57">
        <v>30000</v>
      </c>
      <c r="G73" s="57">
        <f t="shared" si="1"/>
        <v>240000</v>
      </c>
    </row>
    <row r="74" spans="1:7" ht="28.8" x14ac:dyDescent="0.3">
      <c r="A74" s="56">
        <v>45372</v>
      </c>
      <c r="B74" s="57" t="s">
        <v>22</v>
      </c>
      <c r="C74" s="57" t="s">
        <v>21</v>
      </c>
      <c r="D74" s="57" t="s">
        <v>10</v>
      </c>
      <c r="E74" s="57">
        <v>11</v>
      </c>
      <c r="F74" s="57">
        <v>70000</v>
      </c>
      <c r="G74" s="57">
        <f t="shared" si="1"/>
        <v>770000</v>
      </c>
    </row>
    <row r="75" spans="1:7" ht="28.8" x14ac:dyDescent="0.3">
      <c r="A75" s="56">
        <v>45373</v>
      </c>
      <c r="B75" s="57" t="s">
        <v>8</v>
      </c>
      <c r="C75" s="57" t="s">
        <v>23</v>
      </c>
      <c r="D75" s="57" t="s">
        <v>13</v>
      </c>
      <c r="E75" s="57">
        <v>5</v>
      </c>
      <c r="F75" s="57">
        <v>50000</v>
      </c>
      <c r="G75" s="57">
        <f t="shared" si="1"/>
        <v>250000</v>
      </c>
    </row>
    <row r="76" spans="1:7" ht="28.8" x14ac:dyDescent="0.3">
      <c r="A76" s="56">
        <v>45374</v>
      </c>
      <c r="B76" s="57" t="s">
        <v>14</v>
      </c>
      <c r="C76" s="57" t="s">
        <v>15</v>
      </c>
      <c r="D76" s="57" t="s">
        <v>16</v>
      </c>
      <c r="E76" s="57">
        <v>10</v>
      </c>
      <c r="F76" s="57">
        <v>20000</v>
      </c>
      <c r="G76" s="57">
        <f t="shared" si="1"/>
        <v>200000</v>
      </c>
    </row>
    <row r="77" spans="1:7" ht="28.8" x14ac:dyDescent="0.3">
      <c r="A77" s="56">
        <v>45375</v>
      </c>
      <c r="B77" s="57" t="s">
        <v>17</v>
      </c>
      <c r="C77" s="57" t="s">
        <v>18</v>
      </c>
      <c r="D77" s="57" t="s">
        <v>19</v>
      </c>
      <c r="E77" s="57">
        <v>9</v>
      </c>
      <c r="F77" s="57">
        <v>30000</v>
      </c>
      <c r="G77" s="57">
        <f t="shared" si="1"/>
        <v>270000</v>
      </c>
    </row>
    <row r="78" spans="1:7" ht="28.8" x14ac:dyDescent="0.3">
      <c r="A78" s="56">
        <v>45376</v>
      </c>
      <c r="B78" s="57" t="s">
        <v>20</v>
      </c>
      <c r="C78" s="57" t="s">
        <v>23</v>
      </c>
      <c r="D78" s="57" t="s">
        <v>10</v>
      </c>
      <c r="E78" s="57">
        <v>10</v>
      </c>
      <c r="F78" s="57">
        <v>70000</v>
      </c>
      <c r="G78" s="57">
        <f t="shared" si="1"/>
        <v>700000</v>
      </c>
    </row>
    <row r="79" spans="1:7" ht="28.8" x14ac:dyDescent="0.3">
      <c r="A79" s="56">
        <v>45381</v>
      </c>
      <c r="B79" s="57" t="s">
        <v>8</v>
      </c>
      <c r="C79" s="57" t="s">
        <v>18</v>
      </c>
      <c r="D79" s="57" t="s">
        <v>19</v>
      </c>
      <c r="E79" s="57">
        <v>5</v>
      </c>
      <c r="F79" s="57">
        <v>30000</v>
      </c>
      <c r="G79" s="57">
        <f t="shared" si="1"/>
        <v>150000</v>
      </c>
    </row>
  </sheetData>
  <mergeCells count="1">
    <mergeCell ref="A1:G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8"/>
  <sheetViews>
    <sheetView workbookViewId="0">
      <selection activeCell="D8" sqref="D8"/>
    </sheetView>
  </sheetViews>
  <sheetFormatPr defaultRowHeight="14.4" x14ac:dyDescent="0.3"/>
  <cols>
    <col min="1" max="1" width="13.88671875" customWidth="1"/>
    <col min="2" max="2" width="23.33203125" customWidth="1"/>
  </cols>
  <sheetData>
    <row r="1" spans="1:2" x14ac:dyDescent="0.3">
      <c r="A1" s="13" t="s">
        <v>25</v>
      </c>
      <c r="B1" s="10" t="s">
        <v>26</v>
      </c>
    </row>
    <row r="2" spans="1:2" x14ac:dyDescent="0.3">
      <c r="A2" s="11" t="s">
        <v>8</v>
      </c>
      <c r="B2" s="12">
        <v>5010000</v>
      </c>
    </row>
    <row r="3" spans="1:2" x14ac:dyDescent="0.3">
      <c r="A3" s="11" t="s">
        <v>11</v>
      </c>
      <c r="B3" s="12">
        <v>4340000</v>
      </c>
    </row>
    <row r="4" spans="1:2" x14ac:dyDescent="0.3">
      <c r="A4" s="11" t="s">
        <v>22</v>
      </c>
      <c r="B4" s="12">
        <v>5850000</v>
      </c>
    </row>
    <row r="5" spans="1:2" x14ac:dyDescent="0.3">
      <c r="A5" s="11" t="s">
        <v>14</v>
      </c>
      <c r="B5" s="12">
        <v>4110000</v>
      </c>
    </row>
    <row r="6" spans="1:2" x14ac:dyDescent="0.3">
      <c r="A6" s="11" t="s">
        <v>17</v>
      </c>
      <c r="B6" s="12">
        <v>4760000</v>
      </c>
    </row>
    <row r="7" spans="1:2" x14ac:dyDescent="0.3">
      <c r="A7" s="11" t="s">
        <v>20</v>
      </c>
      <c r="B7" s="12">
        <v>4600000</v>
      </c>
    </row>
    <row r="8" spans="1:2" x14ac:dyDescent="0.3">
      <c r="A8" s="11" t="s">
        <v>27</v>
      </c>
      <c r="B8" s="12">
        <v>28670000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6"/>
  <sheetViews>
    <sheetView tabSelected="1" workbookViewId="0">
      <selection activeCell="N12" sqref="N12"/>
    </sheetView>
  </sheetViews>
  <sheetFormatPr defaultRowHeight="14.4" x14ac:dyDescent="0.3"/>
  <cols>
    <col min="2" max="2" width="21.88671875" customWidth="1"/>
  </cols>
  <sheetData>
    <row r="1" spans="1:2" x14ac:dyDescent="0.3">
      <c r="A1" s="16" t="s">
        <v>25</v>
      </c>
      <c r="B1" t="s">
        <v>26</v>
      </c>
    </row>
    <row r="2" spans="1:2" x14ac:dyDescent="0.3">
      <c r="A2" s="14" t="s">
        <v>13</v>
      </c>
      <c r="B2" s="15">
        <v>6950000</v>
      </c>
    </row>
    <row r="3" spans="1:2" x14ac:dyDescent="0.3">
      <c r="A3" s="14" t="s">
        <v>10</v>
      </c>
      <c r="B3" s="15">
        <v>12250000</v>
      </c>
    </row>
    <row r="4" spans="1:2" x14ac:dyDescent="0.3">
      <c r="A4" s="14" t="s">
        <v>19</v>
      </c>
      <c r="B4" s="15">
        <v>6150000</v>
      </c>
    </row>
    <row r="5" spans="1:2" x14ac:dyDescent="0.3">
      <c r="A5" s="14" t="s">
        <v>16</v>
      </c>
      <c r="B5" s="15">
        <v>3320000</v>
      </c>
    </row>
    <row r="6" spans="1:2" x14ac:dyDescent="0.3">
      <c r="A6" s="14" t="s">
        <v>27</v>
      </c>
      <c r="B6" s="15">
        <v>28670000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4"/>
  <sheetViews>
    <sheetView workbookViewId="0">
      <selection activeCell="D7" sqref="D7"/>
    </sheetView>
  </sheetViews>
  <sheetFormatPr defaultRowHeight="14.4" x14ac:dyDescent="0.3"/>
  <cols>
    <col min="1" max="1" width="15.109375" customWidth="1"/>
    <col min="2" max="2" width="17.6640625" customWidth="1"/>
    <col min="3" max="3" width="18.44140625" customWidth="1"/>
  </cols>
  <sheetData>
    <row r="1" spans="1:3" x14ac:dyDescent="0.3">
      <c r="A1" s="13" t="s">
        <v>28</v>
      </c>
      <c r="B1" s="13" t="s">
        <v>29</v>
      </c>
      <c r="C1" s="10"/>
    </row>
    <row r="2" spans="1:3" x14ac:dyDescent="0.3">
      <c r="A2" s="13" t="s">
        <v>25</v>
      </c>
      <c r="B2" s="10" t="s">
        <v>19</v>
      </c>
      <c r="C2" s="10" t="s">
        <v>27</v>
      </c>
    </row>
    <row r="3" spans="1:3" x14ac:dyDescent="0.3">
      <c r="A3" s="11" t="s">
        <v>9</v>
      </c>
      <c r="B3" s="12">
        <v>42</v>
      </c>
      <c r="C3" s="12">
        <v>42</v>
      </c>
    </row>
    <row r="4" spans="1:3" x14ac:dyDescent="0.3">
      <c r="A4" s="11" t="s">
        <v>27</v>
      </c>
      <c r="B4" s="12">
        <v>42</v>
      </c>
      <c r="C4" s="12">
        <v>42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M12"/>
  <sheetViews>
    <sheetView topLeftCell="A16" workbookViewId="0">
      <selection activeCell="B5" sqref="B5:F11"/>
    </sheetView>
  </sheetViews>
  <sheetFormatPr defaultRowHeight="14.4" x14ac:dyDescent="0.3"/>
  <cols>
    <col min="2" max="2" width="16.5546875" customWidth="1"/>
    <col min="12" max="12" width="20.88671875" customWidth="1"/>
    <col min="13" max="13" width="21.88671875" customWidth="1"/>
  </cols>
  <sheetData>
    <row r="3" spans="1:13" x14ac:dyDescent="0.3">
      <c r="A3" s="43" t="s">
        <v>30</v>
      </c>
      <c r="B3" s="44"/>
      <c r="C3" s="44"/>
      <c r="D3" s="44"/>
      <c r="E3" s="44"/>
      <c r="F3" s="45"/>
    </row>
    <row r="4" spans="1:13" x14ac:dyDescent="0.3">
      <c r="A4" s="46" t="s">
        <v>31</v>
      </c>
      <c r="B4" s="47"/>
      <c r="C4" s="47"/>
      <c r="D4" s="47"/>
      <c r="E4" s="47"/>
      <c r="F4" s="48"/>
    </row>
    <row r="5" spans="1:13" x14ac:dyDescent="0.3">
      <c r="A5" s="17" t="s">
        <v>32</v>
      </c>
      <c r="B5" s="17" t="s">
        <v>33</v>
      </c>
      <c r="C5" s="17" t="s">
        <v>34</v>
      </c>
      <c r="D5" s="11" t="s">
        <v>35</v>
      </c>
      <c r="E5" s="17" t="s">
        <v>36</v>
      </c>
      <c r="F5" s="17" t="s">
        <v>37</v>
      </c>
      <c r="L5" s="13" t="s">
        <v>25</v>
      </c>
      <c r="M5" s="10" t="s">
        <v>26</v>
      </c>
    </row>
    <row r="6" spans="1:13" x14ac:dyDescent="0.3">
      <c r="A6" s="17">
        <v>1</v>
      </c>
      <c r="B6" s="17" t="s">
        <v>15</v>
      </c>
      <c r="C6" s="17">
        <v>30000</v>
      </c>
      <c r="D6" s="18">
        <v>1150000</v>
      </c>
      <c r="E6" s="17">
        <f>IF(D6&gt;=2000000,D6*0.1,IF(AND(D6&lt;2000000,D6&gt;=1000000),D6*0.08,IF(D6&lt;1000000,D6*0.06)))</f>
        <v>92000</v>
      </c>
      <c r="F6" s="17">
        <f>C6+E6</f>
        <v>122000</v>
      </c>
      <c r="L6" s="11" t="s">
        <v>9</v>
      </c>
      <c r="M6" s="12">
        <v>1760000</v>
      </c>
    </row>
    <row r="7" spans="1:13" x14ac:dyDescent="0.3">
      <c r="A7" s="17">
        <v>2</v>
      </c>
      <c r="B7" s="17" t="s">
        <v>9</v>
      </c>
      <c r="C7" s="17">
        <v>30000</v>
      </c>
      <c r="D7" s="18">
        <v>1760000</v>
      </c>
      <c r="E7" s="17">
        <f t="shared" ref="E7:E11" si="0">IF(D7&gt;=2000000,D7*0.1,IF(AND(D7&lt;2000000,D7&gt;=1000000),D7*0.08,IF(D7&lt;1000000,D7*0.06)))</f>
        <v>140800</v>
      </c>
      <c r="F7" s="17">
        <f t="shared" ref="F7:F11" si="1">C7+E7</f>
        <v>170800</v>
      </c>
      <c r="L7" s="11" t="s">
        <v>21</v>
      </c>
      <c r="M7" s="12">
        <v>960000</v>
      </c>
    </row>
    <row r="8" spans="1:13" x14ac:dyDescent="0.3">
      <c r="A8" s="17">
        <v>3</v>
      </c>
      <c r="B8" s="17" t="s">
        <v>18</v>
      </c>
      <c r="C8" s="17">
        <v>30000</v>
      </c>
      <c r="D8" s="18">
        <v>3340000</v>
      </c>
      <c r="E8" s="17">
        <f t="shared" si="0"/>
        <v>334000</v>
      </c>
      <c r="F8" s="17">
        <f t="shared" si="1"/>
        <v>364000</v>
      </c>
      <c r="L8" s="11" t="s">
        <v>23</v>
      </c>
      <c r="M8" s="12">
        <v>700000</v>
      </c>
    </row>
    <row r="9" spans="1:13" x14ac:dyDescent="0.3">
      <c r="A9" s="17">
        <v>4</v>
      </c>
      <c r="B9" s="17" t="s">
        <v>21</v>
      </c>
      <c r="C9" s="17">
        <v>30000</v>
      </c>
      <c r="D9" s="18">
        <v>960000</v>
      </c>
      <c r="E9" s="17">
        <f t="shared" si="0"/>
        <v>57600</v>
      </c>
      <c r="F9" s="17">
        <f t="shared" si="1"/>
        <v>87600</v>
      </c>
      <c r="L9" s="11" t="s">
        <v>18</v>
      </c>
      <c r="M9" s="12">
        <v>3340000</v>
      </c>
    </row>
    <row r="10" spans="1:13" x14ac:dyDescent="0.3">
      <c r="A10" s="17">
        <v>5</v>
      </c>
      <c r="B10" s="17" t="s">
        <v>12</v>
      </c>
      <c r="C10" s="17">
        <v>30000</v>
      </c>
      <c r="D10" s="18">
        <v>840000</v>
      </c>
      <c r="E10" s="17">
        <f t="shared" si="0"/>
        <v>50400</v>
      </c>
      <c r="F10" s="17">
        <f t="shared" si="1"/>
        <v>80400</v>
      </c>
      <c r="L10" s="11" t="s">
        <v>12</v>
      </c>
      <c r="M10" s="12">
        <v>840000</v>
      </c>
    </row>
    <row r="11" spans="1:13" x14ac:dyDescent="0.3">
      <c r="A11" s="17">
        <v>6</v>
      </c>
      <c r="B11" s="17" t="s">
        <v>23</v>
      </c>
      <c r="C11" s="17">
        <v>30000</v>
      </c>
      <c r="D11" s="18">
        <v>700000</v>
      </c>
      <c r="E11" s="17">
        <f t="shared" si="0"/>
        <v>42000</v>
      </c>
      <c r="F11" s="19">
        <f t="shared" si="1"/>
        <v>72000</v>
      </c>
      <c r="G11" s="20" t="s">
        <v>38</v>
      </c>
      <c r="L11" s="11" t="s">
        <v>15</v>
      </c>
      <c r="M11" s="12">
        <v>1150000</v>
      </c>
    </row>
    <row r="12" spans="1:13" x14ac:dyDescent="0.3">
      <c r="E12" s="20" t="s">
        <v>39</v>
      </c>
      <c r="F12" s="21">
        <f>AVERAGE(F6,F7,F8,F9,F10,F11)</f>
        <v>149466.66666666666</v>
      </c>
      <c r="G12" s="10">
        <f>ROUND(F12,0)</f>
        <v>149467</v>
      </c>
      <c r="L12" s="11" t="s">
        <v>27</v>
      </c>
      <c r="M12" s="12">
        <v>8750000</v>
      </c>
    </row>
  </sheetData>
  <mergeCells count="2">
    <mergeCell ref="A3:F3"/>
    <mergeCell ref="A4:F4"/>
  </mergeCells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4"/>
  <sheetViews>
    <sheetView workbookViewId="0">
      <selection activeCell="H10" sqref="H10"/>
    </sheetView>
  </sheetViews>
  <sheetFormatPr defaultRowHeight="14.4" x14ac:dyDescent="0.3"/>
  <sheetData>
    <row r="1" spans="1:5" x14ac:dyDescent="0.3">
      <c r="A1" s="22" t="s">
        <v>40</v>
      </c>
      <c r="B1" s="22" t="s">
        <v>41</v>
      </c>
      <c r="C1" s="22" t="s">
        <v>42</v>
      </c>
      <c r="D1" s="22" t="s">
        <v>43</v>
      </c>
      <c r="E1" s="22" t="s">
        <v>44</v>
      </c>
    </row>
    <row r="2" spans="1:5" x14ac:dyDescent="0.3">
      <c r="A2" s="10" t="s">
        <v>31</v>
      </c>
      <c r="B2" s="10">
        <v>7854500</v>
      </c>
      <c r="C2" s="10">
        <v>8750000</v>
      </c>
      <c r="D2" s="10">
        <f>C2-B2</f>
        <v>895500</v>
      </c>
      <c r="E2" s="10" t="str">
        <f>IF(C2-B2&gt;0,"profit","loss")</f>
        <v>profit</v>
      </c>
    </row>
    <row r="3" spans="1:5" x14ac:dyDescent="0.3">
      <c r="A3" s="10" t="s">
        <v>45</v>
      </c>
      <c r="B3" s="10">
        <v>9998300</v>
      </c>
      <c r="C3" s="10">
        <v>9920000</v>
      </c>
      <c r="D3" s="10">
        <f>C3-B3</f>
        <v>-78300</v>
      </c>
      <c r="E3" s="23" t="str">
        <f t="shared" ref="E3:E4" si="0">IF(C3-B3&gt;0,"profit","loss")</f>
        <v>loss</v>
      </c>
    </row>
    <row r="4" spans="1:5" x14ac:dyDescent="0.3">
      <c r="A4" s="10" t="s">
        <v>46</v>
      </c>
      <c r="B4" s="10">
        <v>8985700</v>
      </c>
      <c r="C4" s="10">
        <v>10000000</v>
      </c>
      <c r="D4" s="10">
        <f t="shared" ref="D4" si="1">C4-B4</f>
        <v>1014300</v>
      </c>
      <c r="E4" s="10" t="str">
        <f t="shared" si="0"/>
        <v>profit</v>
      </c>
    </row>
  </sheetData>
  <conditionalFormatting sqref="E2:E4">
    <cfRule type="containsText" dxfId="45" priority="2" operator="containsText" text="profit">
      <formula>NOT(ISERROR(SEARCH("profit",E2)))</formula>
    </cfRule>
  </conditionalFormatting>
  <conditionalFormatting sqref="E3">
    <cfRule type="containsText" dxfId="44" priority="1" operator="containsText" text="loss">
      <formula>NOT(ISERROR(SEARCH("loss",E3)))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P41"/>
  <sheetViews>
    <sheetView topLeftCell="A3" workbookViewId="0">
      <selection activeCell="H23" sqref="H23"/>
    </sheetView>
  </sheetViews>
  <sheetFormatPr defaultRowHeight="14.4" x14ac:dyDescent="0.3"/>
  <cols>
    <col min="1" max="1" width="18.33203125" customWidth="1"/>
    <col min="2" max="2" width="18.44140625" customWidth="1"/>
    <col min="3" max="3" width="10.88671875" customWidth="1"/>
    <col min="4" max="4" width="11.88671875" customWidth="1"/>
    <col min="6" max="6" width="9.109375" style="24"/>
    <col min="7" max="7" width="15.109375" customWidth="1"/>
    <col min="8" max="8" width="28" customWidth="1"/>
    <col min="9" max="9" width="12.88671875" customWidth="1"/>
    <col min="12" max="12" width="18.88671875" customWidth="1"/>
    <col min="13" max="13" width="20" customWidth="1"/>
  </cols>
  <sheetData>
    <row r="2" spans="1:11" x14ac:dyDescent="0.3">
      <c r="A2" s="49" t="s">
        <v>63</v>
      </c>
      <c r="B2" s="50"/>
      <c r="C2" s="50"/>
      <c r="D2" s="50"/>
      <c r="E2" s="51"/>
      <c r="F2" s="25"/>
      <c r="G2" s="24"/>
      <c r="H2" s="24"/>
      <c r="I2" s="24"/>
      <c r="J2" s="24"/>
      <c r="K2" s="24"/>
    </row>
    <row r="3" spans="1:11" x14ac:dyDescent="0.3">
      <c r="A3" s="10"/>
      <c r="B3" s="10"/>
      <c r="C3" s="10"/>
      <c r="D3" s="10"/>
      <c r="E3" s="10"/>
      <c r="F3" s="26"/>
      <c r="G3" s="24"/>
      <c r="H3" s="24"/>
      <c r="I3" s="24"/>
      <c r="J3" s="24"/>
      <c r="K3" s="24"/>
    </row>
    <row r="4" spans="1:11" x14ac:dyDescent="0.3">
      <c r="A4" s="52" t="s">
        <v>31</v>
      </c>
      <c r="B4" s="53"/>
      <c r="C4" s="53"/>
      <c r="D4" s="53"/>
      <c r="E4" s="54"/>
      <c r="F4" s="52" t="s">
        <v>45</v>
      </c>
      <c r="G4" s="53"/>
      <c r="H4" s="53"/>
      <c r="I4" s="53"/>
      <c r="J4" s="54"/>
    </row>
    <row r="5" spans="1:11" x14ac:dyDescent="0.3">
      <c r="A5" s="31" t="s">
        <v>47</v>
      </c>
      <c r="B5" s="32" t="s">
        <v>48</v>
      </c>
      <c r="C5" s="32" t="s">
        <v>5</v>
      </c>
      <c r="D5" s="32" t="s">
        <v>49</v>
      </c>
      <c r="E5" s="32" t="s">
        <v>37</v>
      </c>
      <c r="F5" s="37" t="s">
        <v>75</v>
      </c>
      <c r="G5" s="37" t="s">
        <v>76</v>
      </c>
      <c r="H5" s="37" t="s">
        <v>77</v>
      </c>
      <c r="I5" s="37" t="s">
        <v>78</v>
      </c>
      <c r="J5" s="38" t="s">
        <v>79</v>
      </c>
    </row>
    <row r="6" spans="1:11" x14ac:dyDescent="0.3">
      <c r="A6" s="29" t="s">
        <v>10</v>
      </c>
      <c r="B6" s="10" t="s">
        <v>4</v>
      </c>
      <c r="C6" s="10">
        <v>53</v>
      </c>
      <c r="D6" s="10">
        <v>60000</v>
      </c>
      <c r="E6" s="10">
        <v>3180000</v>
      </c>
      <c r="F6" s="10" t="s">
        <v>10</v>
      </c>
      <c r="G6" s="10" t="s">
        <v>4</v>
      </c>
      <c r="H6" s="10">
        <v>55</v>
      </c>
      <c r="I6" s="10">
        <v>60000</v>
      </c>
      <c r="J6" s="30">
        <v>3300000</v>
      </c>
    </row>
    <row r="7" spans="1:11" x14ac:dyDescent="0.3">
      <c r="A7" s="29" t="s">
        <v>13</v>
      </c>
      <c r="B7" s="10" t="s">
        <v>4</v>
      </c>
      <c r="C7" s="10">
        <v>48</v>
      </c>
      <c r="D7" s="10">
        <v>45000</v>
      </c>
      <c r="E7" s="10">
        <v>2160000</v>
      </c>
      <c r="F7" s="10" t="s">
        <v>13</v>
      </c>
      <c r="G7" s="10" t="s">
        <v>4</v>
      </c>
      <c r="H7" s="10">
        <v>50</v>
      </c>
      <c r="I7" s="10">
        <v>45000</v>
      </c>
      <c r="J7" s="30">
        <v>2250000</v>
      </c>
    </row>
    <row r="8" spans="1:11" x14ac:dyDescent="0.3">
      <c r="A8" s="29" t="s">
        <v>19</v>
      </c>
      <c r="B8" s="10" t="s">
        <v>4</v>
      </c>
      <c r="C8" s="10">
        <v>56</v>
      </c>
      <c r="D8" s="10">
        <v>26000</v>
      </c>
      <c r="E8" s="10">
        <v>1456000</v>
      </c>
      <c r="F8" s="10" t="s">
        <v>19</v>
      </c>
      <c r="G8" s="10" t="s">
        <v>4</v>
      </c>
      <c r="H8" s="10">
        <v>79</v>
      </c>
      <c r="I8" s="10">
        <v>26000</v>
      </c>
      <c r="J8" s="30">
        <v>2054000</v>
      </c>
    </row>
    <row r="9" spans="1:11" x14ac:dyDescent="0.3">
      <c r="A9" s="29" t="s">
        <v>16</v>
      </c>
      <c r="B9" s="10" t="s">
        <v>4</v>
      </c>
      <c r="C9" s="10">
        <v>48</v>
      </c>
      <c r="D9" s="10">
        <v>17000</v>
      </c>
      <c r="E9" s="10">
        <v>816000</v>
      </c>
      <c r="F9" s="10" t="s">
        <v>16</v>
      </c>
      <c r="G9" s="10" t="s">
        <v>4</v>
      </c>
      <c r="H9" s="10">
        <v>60</v>
      </c>
      <c r="I9" s="10">
        <v>17000</v>
      </c>
      <c r="J9" s="30">
        <v>1020000</v>
      </c>
    </row>
    <row r="10" spans="1:11" hidden="1" x14ac:dyDescent="0.3">
      <c r="A10" s="29" t="s">
        <v>50</v>
      </c>
      <c r="B10" s="10" t="s">
        <v>51</v>
      </c>
      <c r="C10" s="10"/>
      <c r="D10" s="10"/>
      <c r="E10" s="10">
        <v>12000</v>
      </c>
      <c r="F10" s="10" t="s">
        <v>50</v>
      </c>
      <c r="G10" s="10" t="s">
        <v>51</v>
      </c>
      <c r="H10" s="10"/>
      <c r="I10" s="10"/>
      <c r="J10" s="30">
        <v>12000</v>
      </c>
    </row>
    <row r="11" spans="1:11" hidden="1" x14ac:dyDescent="0.3">
      <c r="A11" s="29" t="s">
        <v>52</v>
      </c>
      <c r="B11" s="10" t="s">
        <v>53</v>
      </c>
      <c r="C11" s="10"/>
      <c r="D11" s="10"/>
      <c r="E11" s="10">
        <v>8000</v>
      </c>
      <c r="F11" s="10" t="s">
        <v>52</v>
      </c>
      <c r="G11" s="10" t="s">
        <v>53</v>
      </c>
      <c r="H11" s="10"/>
      <c r="I11" s="10"/>
      <c r="J11" s="30">
        <v>8000</v>
      </c>
    </row>
    <row r="12" spans="1:11" hidden="1" x14ac:dyDescent="0.3">
      <c r="A12" s="29" t="s">
        <v>54</v>
      </c>
      <c r="B12" s="10" t="s">
        <v>51</v>
      </c>
      <c r="C12" s="10"/>
      <c r="D12" s="10"/>
      <c r="E12" s="10">
        <v>8000</v>
      </c>
      <c r="F12" s="10" t="s">
        <v>54</v>
      </c>
      <c r="G12" s="10" t="s">
        <v>51</v>
      </c>
      <c r="H12" s="10"/>
      <c r="I12" s="10"/>
      <c r="J12" s="30">
        <v>8000</v>
      </c>
    </row>
    <row r="13" spans="1:11" hidden="1" x14ac:dyDescent="0.3">
      <c r="A13" s="29" t="s">
        <v>55</v>
      </c>
      <c r="B13" s="10" t="s">
        <v>56</v>
      </c>
      <c r="C13" s="10"/>
      <c r="D13" s="10"/>
      <c r="E13" s="10">
        <v>1500</v>
      </c>
      <c r="F13" s="10" t="s">
        <v>55</v>
      </c>
      <c r="G13" s="10" t="s">
        <v>56</v>
      </c>
      <c r="H13" s="10"/>
      <c r="I13" s="10"/>
      <c r="J13" s="30">
        <v>1500</v>
      </c>
    </row>
    <row r="14" spans="1:11" hidden="1" x14ac:dyDescent="0.3">
      <c r="A14" s="29" t="s">
        <v>57</v>
      </c>
      <c r="B14" s="10" t="s">
        <v>58</v>
      </c>
      <c r="C14" s="10">
        <v>5</v>
      </c>
      <c r="D14" s="10">
        <v>30000</v>
      </c>
      <c r="E14" s="10">
        <v>150000</v>
      </c>
      <c r="F14" s="10" t="s">
        <v>57</v>
      </c>
      <c r="G14" s="10" t="s">
        <v>58</v>
      </c>
      <c r="H14" s="10">
        <v>5</v>
      </c>
      <c r="I14" s="10">
        <v>30000</v>
      </c>
      <c r="J14" s="30">
        <v>150000</v>
      </c>
    </row>
    <row r="15" spans="1:11" hidden="1" x14ac:dyDescent="0.3">
      <c r="A15" s="29" t="s">
        <v>59</v>
      </c>
      <c r="B15" s="10" t="s">
        <v>58</v>
      </c>
      <c r="C15" s="10"/>
      <c r="D15" s="10"/>
      <c r="E15" s="10">
        <v>20000</v>
      </c>
      <c r="F15" s="10" t="s">
        <v>59</v>
      </c>
      <c r="G15" s="10" t="s">
        <v>58</v>
      </c>
      <c r="H15" s="10"/>
      <c r="I15" s="10"/>
      <c r="J15" s="30">
        <v>20000</v>
      </c>
    </row>
    <row r="16" spans="1:11" hidden="1" x14ac:dyDescent="0.3">
      <c r="A16" s="29" t="s">
        <v>60</v>
      </c>
      <c r="B16" s="10" t="s">
        <v>56</v>
      </c>
      <c r="C16" s="10"/>
      <c r="D16" s="10"/>
      <c r="E16" s="10">
        <v>3000</v>
      </c>
      <c r="F16" s="10" t="s">
        <v>60</v>
      </c>
      <c r="G16" s="10" t="s">
        <v>56</v>
      </c>
      <c r="H16" s="10"/>
      <c r="I16" s="10"/>
      <c r="J16" s="30">
        <v>3000</v>
      </c>
    </row>
    <row r="17" spans="1:16" hidden="1" x14ac:dyDescent="0.3">
      <c r="A17" s="29" t="s">
        <v>61</v>
      </c>
      <c r="B17" s="10" t="s">
        <v>53</v>
      </c>
      <c r="C17" s="10"/>
      <c r="D17" s="10"/>
      <c r="E17" s="10">
        <v>100</v>
      </c>
      <c r="F17" s="10" t="s">
        <v>61</v>
      </c>
      <c r="G17" s="10" t="s">
        <v>53</v>
      </c>
      <c r="H17" s="10"/>
      <c r="I17" s="10"/>
      <c r="J17" s="30">
        <v>100</v>
      </c>
    </row>
    <row r="18" spans="1:16" hidden="1" x14ac:dyDescent="0.3">
      <c r="A18" s="29" t="s">
        <v>64</v>
      </c>
      <c r="B18" s="10" t="s">
        <v>56</v>
      </c>
      <c r="C18" s="10"/>
      <c r="D18" s="10"/>
      <c r="E18" s="10">
        <v>800</v>
      </c>
      <c r="F18" s="10" t="s">
        <v>64</v>
      </c>
      <c r="G18" s="10" t="s">
        <v>56</v>
      </c>
      <c r="H18" s="10"/>
      <c r="I18" s="10"/>
      <c r="J18" s="30">
        <v>800</v>
      </c>
      <c r="K18" s="24"/>
      <c r="L18" s="24"/>
      <c r="M18" s="24"/>
      <c r="N18" s="24"/>
      <c r="O18" s="24"/>
    </row>
    <row r="19" spans="1:16" hidden="1" x14ac:dyDescent="0.3">
      <c r="A19" s="33" t="s">
        <v>62</v>
      </c>
      <c r="B19" s="34"/>
      <c r="C19" s="34"/>
      <c r="D19" s="34"/>
      <c r="E19" s="34">
        <v>1170000</v>
      </c>
      <c r="F19" s="34" t="s">
        <v>62</v>
      </c>
      <c r="G19" s="34"/>
      <c r="H19" s="34"/>
      <c r="I19" s="34"/>
      <c r="J19" s="35">
        <v>1170000</v>
      </c>
      <c r="K19" s="24"/>
      <c r="L19" s="24"/>
      <c r="M19" s="24"/>
      <c r="N19" s="24"/>
      <c r="O19" s="24"/>
    </row>
    <row r="20" spans="1:16" x14ac:dyDescent="0.3">
      <c r="A20" s="33"/>
      <c r="B20" s="34"/>
      <c r="C20" s="34">
        <f>SUM(C6:C9)</f>
        <v>205</v>
      </c>
      <c r="D20" s="34"/>
      <c r="E20" s="34"/>
      <c r="F20" s="34"/>
      <c r="G20" s="34"/>
      <c r="H20" s="34">
        <f>SUM(H6:H9)</f>
        <v>244</v>
      </c>
      <c r="I20" s="34"/>
      <c r="J20" s="35"/>
      <c r="K20" s="24"/>
      <c r="L20" s="24"/>
      <c r="M20" s="24"/>
      <c r="N20" s="24"/>
      <c r="O20" s="24"/>
      <c r="P20" s="24"/>
    </row>
    <row r="21" spans="1:16" x14ac:dyDescent="0.3">
      <c r="A21" s="24"/>
      <c r="B21" s="24"/>
      <c r="C21" s="24"/>
      <c r="D21" s="24"/>
      <c r="E21" s="24"/>
      <c r="G21" s="24"/>
      <c r="H21" s="24"/>
      <c r="I21" s="24"/>
      <c r="J21" s="24"/>
      <c r="K21" s="24"/>
      <c r="L21" s="24"/>
      <c r="M21" s="24"/>
      <c r="N21" s="24"/>
      <c r="O21" s="24"/>
      <c r="P21" s="24"/>
    </row>
    <row r="22" spans="1:16" x14ac:dyDescent="0.3">
      <c r="A22" s="52" t="s">
        <v>46</v>
      </c>
      <c r="B22" s="53"/>
      <c r="C22" s="53"/>
      <c r="D22" s="53"/>
      <c r="E22" s="54"/>
      <c r="F22" s="27"/>
      <c r="G22" s="24"/>
      <c r="H22" s="24"/>
      <c r="I22" s="24"/>
      <c r="J22" s="24"/>
      <c r="K22" s="24"/>
      <c r="L22" s="24"/>
      <c r="M22" s="24"/>
      <c r="N22" s="24"/>
      <c r="O22" s="24"/>
      <c r="P22" s="24"/>
    </row>
    <row r="23" spans="1:16" x14ac:dyDescent="0.3">
      <c r="A23" s="36" t="s">
        <v>47</v>
      </c>
      <c r="B23" s="37" t="s">
        <v>48</v>
      </c>
      <c r="C23" s="37" t="s">
        <v>5</v>
      </c>
      <c r="D23" s="37" t="s">
        <v>49</v>
      </c>
      <c r="E23" s="38" t="s">
        <v>37</v>
      </c>
      <c r="F23" s="28"/>
      <c r="G23" s="24"/>
      <c r="H23" s="24"/>
      <c r="I23" s="24"/>
      <c r="J23" s="24"/>
      <c r="K23" s="24"/>
      <c r="L23" s="24"/>
      <c r="M23" s="24"/>
      <c r="N23" s="24"/>
      <c r="O23" s="24"/>
      <c r="P23" s="24"/>
    </row>
    <row r="24" spans="1:16" x14ac:dyDescent="0.3">
      <c r="A24" s="29" t="s">
        <v>10</v>
      </c>
      <c r="B24" s="10" t="s">
        <v>4</v>
      </c>
      <c r="C24" s="10">
        <v>67</v>
      </c>
      <c r="D24" s="10">
        <v>60000</v>
      </c>
      <c r="E24" s="30">
        <v>4020000</v>
      </c>
      <c r="F24" s="26"/>
      <c r="G24" s="24"/>
      <c r="H24" s="24"/>
      <c r="I24" s="24"/>
      <c r="J24" s="24"/>
      <c r="K24" s="24"/>
      <c r="L24" s="24"/>
      <c r="M24" s="24"/>
      <c r="N24" s="24"/>
      <c r="O24" s="24"/>
      <c r="P24" s="24"/>
    </row>
    <row r="25" spans="1:16" x14ac:dyDescent="0.3">
      <c r="A25" s="29" t="s">
        <v>13</v>
      </c>
      <c r="B25" s="10" t="s">
        <v>4</v>
      </c>
      <c r="C25" s="10">
        <v>41</v>
      </c>
      <c r="D25" s="10">
        <v>45000</v>
      </c>
      <c r="E25" s="30">
        <v>1845000</v>
      </c>
      <c r="F25" s="26"/>
      <c r="G25" s="39" t="s">
        <v>80</v>
      </c>
      <c r="H25" s="40" t="s">
        <v>81</v>
      </c>
      <c r="I25" s="24"/>
      <c r="J25" s="24"/>
      <c r="K25" s="24"/>
      <c r="L25" s="24"/>
      <c r="M25" s="24"/>
      <c r="N25" s="24"/>
      <c r="O25" s="24"/>
      <c r="P25" s="24"/>
    </row>
    <row r="26" spans="1:16" x14ac:dyDescent="0.3">
      <c r="A26" s="29" t="s">
        <v>19</v>
      </c>
      <c r="B26" s="10" t="s">
        <v>4</v>
      </c>
      <c r="C26" s="10">
        <v>70</v>
      </c>
      <c r="D26" s="10">
        <v>26000</v>
      </c>
      <c r="E26" s="30">
        <v>1820000</v>
      </c>
      <c r="F26" s="26"/>
      <c r="G26" s="29" t="s">
        <v>83</v>
      </c>
      <c r="H26" s="30">
        <v>244</v>
      </c>
      <c r="I26" s="24"/>
      <c r="J26" s="24"/>
      <c r="K26" s="24"/>
      <c r="L26" s="24"/>
      <c r="M26" s="24"/>
      <c r="N26" s="24"/>
      <c r="O26" s="24"/>
      <c r="P26" s="24"/>
    </row>
    <row r="27" spans="1:16" x14ac:dyDescent="0.3">
      <c r="A27" s="29" t="s">
        <v>16</v>
      </c>
      <c r="B27" s="10" t="s">
        <v>4</v>
      </c>
      <c r="C27" s="10">
        <v>58</v>
      </c>
      <c r="D27" s="10">
        <v>17000</v>
      </c>
      <c r="E27" s="30">
        <v>986000</v>
      </c>
      <c r="F27" s="26"/>
      <c r="G27" s="29" t="s">
        <v>84</v>
      </c>
      <c r="H27" s="30">
        <v>236</v>
      </c>
      <c r="I27" s="24"/>
      <c r="J27" s="24"/>
      <c r="K27" s="24"/>
      <c r="L27" s="24"/>
      <c r="M27" s="24"/>
      <c r="N27" s="24"/>
      <c r="O27" s="24"/>
      <c r="P27" s="24"/>
    </row>
    <row r="28" spans="1:16" hidden="1" x14ac:dyDescent="0.3">
      <c r="A28" s="29" t="s">
        <v>50</v>
      </c>
      <c r="B28" s="10" t="s">
        <v>51</v>
      </c>
      <c r="C28" s="10"/>
      <c r="D28" s="10"/>
      <c r="E28" s="30">
        <v>13000</v>
      </c>
      <c r="F28" s="26"/>
      <c r="G28" s="29"/>
      <c r="H28" s="30"/>
      <c r="I28" s="24"/>
      <c r="J28" s="24"/>
      <c r="K28" s="24"/>
      <c r="L28" s="24"/>
      <c r="M28" s="24"/>
      <c r="N28" s="24"/>
      <c r="O28" s="24"/>
      <c r="P28" s="24"/>
    </row>
    <row r="29" spans="1:16" hidden="1" x14ac:dyDescent="0.3">
      <c r="A29" s="29" t="s">
        <v>52</v>
      </c>
      <c r="B29" s="10" t="s">
        <v>53</v>
      </c>
      <c r="C29" s="10"/>
      <c r="D29" s="10"/>
      <c r="E29" s="30">
        <v>2000</v>
      </c>
      <c r="F29" s="26"/>
      <c r="G29" s="29"/>
      <c r="H29" s="30"/>
      <c r="I29" s="24"/>
      <c r="J29" s="24"/>
      <c r="K29" s="24"/>
      <c r="L29" s="24"/>
      <c r="M29" s="24"/>
      <c r="N29" s="24"/>
      <c r="O29" s="24"/>
      <c r="P29" s="24"/>
    </row>
    <row r="30" spans="1:16" hidden="1" x14ac:dyDescent="0.3">
      <c r="A30" s="29" t="s">
        <v>54</v>
      </c>
      <c r="B30" s="10" t="s">
        <v>51</v>
      </c>
      <c r="C30" s="10"/>
      <c r="D30" s="10"/>
      <c r="E30" s="30">
        <v>8000</v>
      </c>
      <c r="F30" s="26"/>
      <c r="G30" s="29"/>
      <c r="H30" s="30"/>
      <c r="I30" s="24"/>
      <c r="J30" s="24"/>
      <c r="K30" s="24"/>
      <c r="L30" s="24"/>
      <c r="M30" s="24"/>
      <c r="N30" s="24"/>
      <c r="O30" s="24"/>
      <c r="P30" s="24"/>
    </row>
    <row r="31" spans="1:16" hidden="1" x14ac:dyDescent="0.3">
      <c r="A31" s="29" t="s">
        <v>55</v>
      </c>
      <c r="B31" s="10" t="s">
        <v>56</v>
      </c>
      <c r="C31" s="10"/>
      <c r="D31" s="10"/>
      <c r="E31" s="30">
        <v>1500</v>
      </c>
      <c r="F31" s="26"/>
      <c r="G31" s="29"/>
      <c r="H31" s="30"/>
      <c r="I31" s="24"/>
      <c r="J31" s="24"/>
      <c r="K31" s="24"/>
      <c r="L31" s="24"/>
      <c r="M31" s="24"/>
      <c r="N31" s="24"/>
      <c r="O31" s="24"/>
      <c r="P31" s="24"/>
    </row>
    <row r="32" spans="1:16" hidden="1" x14ac:dyDescent="0.3">
      <c r="A32" s="29" t="s">
        <v>57</v>
      </c>
      <c r="B32" s="10" t="s">
        <v>58</v>
      </c>
      <c r="C32" s="10">
        <v>5</v>
      </c>
      <c r="D32" s="10">
        <v>30000</v>
      </c>
      <c r="E32" s="30">
        <v>150000</v>
      </c>
      <c r="F32" s="26"/>
      <c r="G32" s="29"/>
      <c r="H32" s="30"/>
      <c r="I32" s="24"/>
      <c r="J32" s="24"/>
      <c r="K32" s="24"/>
      <c r="L32" s="24"/>
      <c r="M32" s="24"/>
      <c r="N32" s="24"/>
      <c r="O32" s="24"/>
      <c r="P32" s="24"/>
    </row>
    <row r="33" spans="1:16" hidden="1" x14ac:dyDescent="0.3">
      <c r="A33" s="29" t="s">
        <v>59</v>
      </c>
      <c r="B33" s="10" t="s">
        <v>58</v>
      </c>
      <c r="C33" s="10"/>
      <c r="D33" s="10"/>
      <c r="E33" s="30">
        <v>20000</v>
      </c>
      <c r="F33" s="26"/>
      <c r="G33" s="29"/>
      <c r="H33" s="30"/>
      <c r="I33" s="24"/>
      <c r="J33" s="24"/>
      <c r="K33" s="24"/>
      <c r="L33" s="24"/>
      <c r="M33" s="24"/>
      <c r="N33" s="24"/>
      <c r="O33" s="24"/>
      <c r="P33" s="24"/>
    </row>
    <row r="34" spans="1:16" hidden="1" x14ac:dyDescent="0.3">
      <c r="A34" s="29" t="s">
        <v>60</v>
      </c>
      <c r="B34" s="10" t="s">
        <v>56</v>
      </c>
      <c r="C34" s="10"/>
      <c r="D34" s="10"/>
      <c r="E34" s="30">
        <v>2000</v>
      </c>
      <c r="F34" s="26"/>
      <c r="G34" s="29"/>
      <c r="H34" s="30"/>
      <c r="I34" s="24"/>
      <c r="J34" s="24"/>
      <c r="K34" s="24"/>
      <c r="L34" s="24"/>
      <c r="M34" s="24"/>
      <c r="N34" s="24"/>
      <c r="O34" s="24"/>
      <c r="P34" s="24"/>
    </row>
    <row r="35" spans="1:16" hidden="1" x14ac:dyDescent="0.3">
      <c r="A35" s="29" t="s">
        <v>61</v>
      </c>
      <c r="B35" s="10" t="s">
        <v>53</v>
      </c>
      <c r="C35" s="10"/>
      <c r="D35" s="10"/>
      <c r="E35" s="30">
        <v>7000</v>
      </c>
      <c r="F35" s="26"/>
      <c r="G35" s="29"/>
      <c r="H35" s="30"/>
      <c r="I35" s="24"/>
      <c r="J35" s="24"/>
      <c r="K35" s="24"/>
      <c r="L35" s="24"/>
      <c r="M35" s="24"/>
      <c r="N35" s="24"/>
      <c r="O35" s="24"/>
      <c r="P35" s="24"/>
    </row>
    <row r="36" spans="1:16" hidden="1" x14ac:dyDescent="0.3">
      <c r="A36" s="29" t="s">
        <v>64</v>
      </c>
      <c r="B36" s="10" t="s">
        <v>56</v>
      </c>
      <c r="C36" s="10"/>
      <c r="D36" s="10"/>
      <c r="E36" s="30">
        <v>1200</v>
      </c>
      <c r="F36" s="26"/>
      <c r="G36" s="29"/>
      <c r="H36" s="30"/>
      <c r="I36" s="24"/>
      <c r="J36" s="24"/>
      <c r="K36" s="24"/>
      <c r="L36" s="24"/>
      <c r="M36" s="24"/>
      <c r="N36" s="24"/>
      <c r="O36" s="24"/>
      <c r="P36" s="24"/>
    </row>
    <row r="37" spans="1:16" hidden="1" x14ac:dyDescent="0.3">
      <c r="A37" s="33" t="s">
        <v>62</v>
      </c>
      <c r="B37" s="34"/>
      <c r="C37" s="34"/>
      <c r="D37" s="34"/>
      <c r="E37" s="35">
        <v>110000</v>
      </c>
      <c r="F37" s="26"/>
      <c r="G37" s="29"/>
      <c r="H37" s="30"/>
      <c r="I37" s="24"/>
      <c r="J37" s="24"/>
      <c r="K37" s="24"/>
      <c r="L37" s="24"/>
      <c r="M37" s="24"/>
      <c r="N37" s="24"/>
      <c r="O37" s="24"/>
      <c r="P37" s="24"/>
    </row>
    <row r="38" spans="1:16" x14ac:dyDescent="0.3">
      <c r="A38" s="33"/>
      <c r="B38" s="34"/>
      <c r="C38" s="34">
        <f>SUM(C24:C27)</f>
        <v>236</v>
      </c>
      <c r="D38" s="34"/>
      <c r="E38" s="35"/>
      <c r="G38" s="33" t="s">
        <v>82</v>
      </c>
      <c r="H38" s="35">
        <v>205</v>
      </c>
      <c r="I38" s="24"/>
      <c r="J38" s="24"/>
      <c r="K38" s="24"/>
      <c r="L38" s="24"/>
      <c r="M38" s="24"/>
      <c r="N38" s="24"/>
      <c r="O38" s="24"/>
      <c r="P38" s="24"/>
    </row>
    <row r="39" spans="1:16" x14ac:dyDescent="0.3">
      <c r="A39" s="24"/>
      <c r="B39" s="24"/>
      <c r="C39" s="24"/>
      <c r="D39" s="24"/>
      <c r="E39" s="24"/>
      <c r="G39" s="24"/>
      <c r="H39" s="24"/>
      <c r="I39" s="24"/>
      <c r="J39" s="24"/>
      <c r="K39" s="24"/>
      <c r="L39" s="24"/>
      <c r="M39" s="24"/>
      <c r="N39" s="24"/>
      <c r="O39" s="24"/>
      <c r="P39" s="24"/>
    </row>
    <row r="40" spans="1:16" x14ac:dyDescent="0.3">
      <c r="A40" s="24"/>
      <c r="B40" s="24"/>
      <c r="C40" s="24"/>
      <c r="D40" s="24"/>
      <c r="E40" s="24"/>
      <c r="G40" s="24"/>
      <c r="H40" s="24"/>
      <c r="I40" s="24"/>
      <c r="J40" s="24"/>
      <c r="K40" s="24"/>
      <c r="L40" s="24"/>
      <c r="M40" s="24"/>
      <c r="N40" s="24"/>
      <c r="O40" s="24"/>
      <c r="P40" s="24"/>
    </row>
    <row r="41" spans="1:16" x14ac:dyDescent="0.3">
      <c r="A41" s="24"/>
      <c r="B41" s="24"/>
      <c r="C41" s="24"/>
      <c r="D41" s="24"/>
      <c r="E41" s="24"/>
      <c r="G41" s="24"/>
      <c r="H41" s="24"/>
      <c r="I41" s="24"/>
      <c r="J41" s="24"/>
      <c r="K41" s="24"/>
      <c r="L41" s="24"/>
      <c r="M41" s="24"/>
      <c r="N41" s="24"/>
      <c r="O41" s="24"/>
      <c r="P41" s="24"/>
    </row>
  </sheetData>
  <mergeCells count="4">
    <mergeCell ref="A2:E2"/>
    <mergeCell ref="F4:J4"/>
    <mergeCell ref="A4:E4"/>
    <mergeCell ref="A22:E22"/>
  </mergeCells>
  <pageMargins left="0.7" right="0.7" top="0.75" bottom="0.75" header="0.3" footer="0.3"/>
  <tableParts count="3">
    <tablePart r:id="rId1"/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4:M23"/>
  <sheetViews>
    <sheetView workbookViewId="0">
      <selection activeCell="E3" sqref="E3"/>
    </sheetView>
  </sheetViews>
  <sheetFormatPr defaultRowHeight="14.4" x14ac:dyDescent="0.3"/>
  <cols>
    <col min="1" max="1" width="13.33203125" customWidth="1"/>
  </cols>
  <sheetData>
    <row r="4" spans="1:13" x14ac:dyDescent="0.3">
      <c r="A4" s="41" t="s">
        <v>40</v>
      </c>
      <c r="B4" s="41" t="s">
        <v>41</v>
      </c>
      <c r="C4" s="41" t="s">
        <v>42</v>
      </c>
      <c r="D4" s="41" t="s">
        <v>65</v>
      </c>
      <c r="E4" s="24"/>
      <c r="F4" s="24"/>
      <c r="G4" s="24"/>
      <c r="H4" s="24"/>
      <c r="I4" s="24"/>
      <c r="J4" s="24"/>
      <c r="K4" s="24"/>
      <c r="L4" s="24"/>
      <c r="M4" s="24"/>
    </row>
    <row r="5" spans="1:13" x14ac:dyDescent="0.3">
      <c r="A5" s="10" t="s">
        <v>31</v>
      </c>
      <c r="B5" s="10">
        <v>9288500</v>
      </c>
      <c r="C5" s="10">
        <v>8750000</v>
      </c>
      <c r="D5" s="10">
        <v>-538500</v>
      </c>
      <c r="E5" s="24"/>
      <c r="F5" s="24"/>
      <c r="G5" s="24"/>
      <c r="H5" s="24"/>
      <c r="I5" s="24"/>
      <c r="J5" s="24"/>
      <c r="K5" s="24"/>
      <c r="L5" s="24"/>
      <c r="M5" s="24"/>
    </row>
    <row r="6" spans="1:13" x14ac:dyDescent="0.3">
      <c r="A6" s="10" t="s">
        <v>45</v>
      </c>
      <c r="B6" s="10">
        <v>9744300</v>
      </c>
      <c r="C6" s="10">
        <v>9920000</v>
      </c>
      <c r="D6" s="10">
        <v>175700</v>
      </c>
      <c r="E6" s="24"/>
      <c r="F6" s="24"/>
      <c r="G6" s="24"/>
      <c r="H6" s="24"/>
      <c r="I6" s="24"/>
      <c r="J6" s="24"/>
      <c r="K6" s="24"/>
      <c r="L6" s="24"/>
      <c r="M6" s="24"/>
    </row>
    <row r="7" spans="1:13" x14ac:dyDescent="0.3">
      <c r="A7" s="10" t="s">
        <v>46</v>
      </c>
      <c r="B7" s="10">
        <v>8904700</v>
      </c>
      <c r="C7" s="10">
        <v>10000000</v>
      </c>
      <c r="D7" s="10">
        <v>1095300</v>
      </c>
      <c r="E7" s="24"/>
      <c r="F7" s="24"/>
      <c r="G7" s="24"/>
      <c r="H7" s="24"/>
      <c r="I7" s="24"/>
      <c r="J7" s="24"/>
      <c r="K7" s="24"/>
      <c r="L7" s="24"/>
      <c r="M7" s="24"/>
    </row>
    <row r="8" spans="1:13" x14ac:dyDescent="0.3">
      <c r="A8" s="10" t="s">
        <v>66</v>
      </c>
      <c r="B8" s="10">
        <v>7345200</v>
      </c>
      <c r="C8" s="10">
        <v>7957400</v>
      </c>
      <c r="D8" s="10">
        <v>612200</v>
      </c>
      <c r="E8" s="24"/>
      <c r="F8" s="24"/>
      <c r="G8" s="24"/>
      <c r="H8" s="24"/>
      <c r="I8" s="24"/>
      <c r="J8" s="24"/>
      <c r="K8" s="24"/>
      <c r="L8" s="24"/>
      <c r="M8" s="24"/>
    </row>
    <row r="9" spans="1:13" x14ac:dyDescent="0.3">
      <c r="A9" s="10" t="s">
        <v>67</v>
      </c>
      <c r="B9" s="10">
        <v>8987000</v>
      </c>
      <c r="C9" s="10">
        <v>9876500</v>
      </c>
      <c r="D9" s="10">
        <v>889500</v>
      </c>
      <c r="E9" s="24"/>
      <c r="F9" s="24"/>
      <c r="G9" s="24"/>
      <c r="H9" s="24"/>
      <c r="I9" s="24"/>
      <c r="J9" s="24"/>
      <c r="K9" s="24"/>
      <c r="L9" s="24"/>
      <c r="M9" s="24"/>
    </row>
    <row r="10" spans="1:13" x14ac:dyDescent="0.3">
      <c r="A10" s="10" t="s">
        <v>68</v>
      </c>
      <c r="B10" s="10">
        <v>5215400</v>
      </c>
      <c r="C10" s="10">
        <v>5164500</v>
      </c>
      <c r="D10" s="10">
        <v>-50900</v>
      </c>
      <c r="E10" s="24"/>
      <c r="F10" s="24"/>
      <c r="G10" s="24"/>
      <c r="H10" s="24"/>
      <c r="I10" s="24"/>
      <c r="J10" s="24"/>
      <c r="K10" s="24"/>
      <c r="L10" s="24"/>
      <c r="M10" s="24"/>
    </row>
    <row r="11" spans="1:13" x14ac:dyDescent="0.3">
      <c r="A11" s="10" t="s">
        <v>69</v>
      </c>
      <c r="B11" s="10">
        <v>9976500</v>
      </c>
      <c r="C11" s="10">
        <v>11543600</v>
      </c>
      <c r="D11" s="10">
        <v>1567100</v>
      </c>
      <c r="E11" s="24"/>
      <c r="F11" s="24"/>
      <c r="G11" s="24"/>
      <c r="H11" s="24"/>
      <c r="I11" s="24"/>
      <c r="J11" s="24"/>
      <c r="K11" s="24"/>
      <c r="L11" s="24"/>
      <c r="M11" s="24"/>
    </row>
    <row r="12" spans="1:13" x14ac:dyDescent="0.3">
      <c r="A12" s="10" t="s">
        <v>70</v>
      </c>
      <c r="B12" s="10">
        <v>7976700</v>
      </c>
      <c r="C12" s="10">
        <v>8087900</v>
      </c>
      <c r="D12" s="10">
        <v>111200</v>
      </c>
      <c r="E12" s="24"/>
      <c r="F12" s="24"/>
      <c r="G12" s="24"/>
      <c r="H12" s="24"/>
      <c r="I12" s="24"/>
      <c r="J12" s="24"/>
      <c r="K12" s="24"/>
      <c r="L12" s="24"/>
      <c r="M12" s="24"/>
    </row>
    <row r="13" spans="1:13" x14ac:dyDescent="0.3">
      <c r="A13" s="10" t="s">
        <v>71</v>
      </c>
      <c r="B13" s="10">
        <v>9879000</v>
      </c>
      <c r="C13" s="10">
        <v>9969800</v>
      </c>
      <c r="D13" s="10">
        <v>90800</v>
      </c>
      <c r="E13" s="24"/>
      <c r="F13" s="24"/>
      <c r="G13" s="24"/>
      <c r="H13" s="24"/>
      <c r="I13" s="24"/>
      <c r="J13" s="24"/>
      <c r="K13" s="24"/>
      <c r="L13" s="24"/>
      <c r="M13" s="24"/>
    </row>
    <row r="14" spans="1:13" x14ac:dyDescent="0.3">
      <c r="A14" s="10" t="s">
        <v>72</v>
      </c>
      <c r="B14" s="10">
        <v>6234800</v>
      </c>
      <c r="C14" s="10">
        <v>7024000</v>
      </c>
      <c r="D14" s="10">
        <v>789200</v>
      </c>
      <c r="E14" s="24"/>
      <c r="F14" s="24"/>
      <c r="G14" s="24"/>
      <c r="H14" s="24"/>
      <c r="I14" s="24"/>
      <c r="J14" s="24"/>
      <c r="K14" s="24"/>
      <c r="L14" s="24"/>
      <c r="M14" s="24"/>
    </row>
    <row r="15" spans="1:13" x14ac:dyDescent="0.3">
      <c r="A15" s="10" t="s">
        <v>73</v>
      </c>
      <c r="B15" s="10">
        <v>4534800</v>
      </c>
      <c r="C15" s="10">
        <v>4809300</v>
      </c>
      <c r="D15" s="10">
        <v>274500</v>
      </c>
      <c r="E15" s="24"/>
      <c r="F15" s="24"/>
      <c r="G15" s="24"/>
      <c r="H15" s="24"/>
      <c r="I15" s="24"/>
      <c r="J15" s="24"/>
      <c r="K15" s="24"/>
      <c r="L15" s="24"/>
      <c r="M15" s="24"/>
    </row>
    <row r="16" spans="1:13" x14ac:dyDescent="0.3">
      <c r="A16" s="10" t="s">
        <v>74</v>
      </c>
      <c r="B16" s="10">
        <v>8348700</v>
      </c>
      <c r="C16" s="10">
        <v>8834800</v>
      </c>
      <c r="D16" s="10">
        <v>486100</v>
      </c>
      <c r="E16" s="24"/>
      <c r="F16" s="24"/>
      <c r="G16" s="24"/>
      <c r="H16" s="24"/>
      <c r="I16" s="24"/>
      <c r="J16" s="24"/>
      <c r="K16" s="24"/>
      <c r="L16" s="24"/>
      <c r="M16" s="24"/>
    </row>
    <row r="17" spans="1:13" x14ac:dyDescent="0.3">
      <c r="A17" s="24"/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</row>
    <row r="18" spans="1:13" x14ac:dyDescent="0.3">
      <c r="A18" s="24"/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</row>
    <row r="19" spans="1:13" x14ac:dyDescent="0.3">
      <c r="A19" s="24"/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</row>
    <row r="20" spans="1:13" x14ac:dyDescent="0.3">
      <c r="A20" s="24"/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</row>
    <row r="21" spans="1:13" x14ac:dyDescent="0.3">
      <c r="A21" s="24"/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</row>
    <row r="22" spans="1:13" x14ac:dyDescent="0.3">
      <c r="A22" s="24"/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</row>
    <row r="23" spans="1:13" x14ac:dyDescent="0.3">
      <c r="A23" s="24"/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1(a,b)</vt:lpstr>
      <vt:lpstr>Sheet1</vt:lpstr>
      <vt:lpstr>1(c)</vt:lpstr>
      <vt:lpstr>1(d)</vt:lpstr>
      <vt:lpstr>1(e)</vt:lpstr>
      <vt:lpstr>2</vt:lpstr>
      <vt:lpstr>3(a)</vt:lpstr>
      <vt:lpstr>3(b)</vt:lpstr>
      <vt:lpstr>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2024-09-27T07:03:31Z</dcterms:created>
  <dcterms:modified xsi:type="dcterms:W3CDTF">2024-10-03T16:56:14Z</dcterms:modified>
</cp:coreProperties>
</file>