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akpaooo\kerja\project\bpjsketenagakerjaan\sketch\"/>
    </mc:Choice>
  </mc:AlternateContent>
  <bookViews>
    <workbookView xWindow="0" yWindow="0" windowWidth="20490" windowHeight="7755"/>
  </bookViews>
  <sheets>
    <sheet name="barang peminjaman" sheetId="5" r:id="rId1"/>
    <sheet name="Alat Tulis" sheetId="3" r:id="rId2"/>
    <sheet name="Formulir" sheetId="1" r:id="rId3"/>
    <sheet name="Tinta dan Continous Form" sheetId="2" r:id="rId4"/>
    <sheet name="Contoh Formulr" sheetId="4" r:id="rId5"/>
  </sheets>
  <definedNames>
    <definedName name="_xlnm.Print_Area" localSheetId="1">'Alat Tulis'!$D$1:$G$78</definedName>
    <definedName name="_xlnm.Print_Titles" localSheetId="1">'Alat Tulis'!$1:$3</definedName>
    <definedName name="_xlnm.Print_Titles" localSheetId="2">Formulir!$1:$5</definedName>
    <definedName name="_xlnm.Print_Titles" localSheetId="3">'Tinta dan Continous Form'!$1:$4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" i="5" l="1"/>
  <c r="D5" i="5"/>
  <c r="D6" i="5" s="1"/>
  <c r="AI4" i="5"/>
  <c r="Z24" i="3" l="1"/>
  <c r="AB24" i="3" s="1"/>
  <c r="AD24" i="3" s="1"/>
  <c r="Z23" i="3"/>
  <c r="AB23" i="3" s="1"/>
  <c r="AD23" i="3" s="1"/>
  <c r="Z22" i="3"/>
  <c r="AB22" i="3" s="1"/>
  <c r="AD22" i="3" s="1"/>
  <c r="Z19" i="3"/>
  <c r="AB19" i="3" s="1"/>
  <c r="AD19" i="3" s="1"/>
  <c r="Z18" i="3"/>
  <c r="AB18" i="3" s="1"/>
  <c r="AD18" i="3" s="1"/>
  <c r="Z17" i="3"/>
  <c r="AB17" i="3" s="1"/>
  <c r="AD17" i="3" s="1"/>
  <c r="Z16" i="3"/>
  <c r="AB16" i="3" s="1"/>
  <c r="AD16" i="3" s="1"/>
  <c r="D15" i="3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Z14" i="3"/>
  <c r="AB14" i="3" s="1"/>
  <c r="AD14" i="3" s="1"/>
  <c r="Z11" i="3"/>
  <c r="AB11" i="3" s="1"/>
  <c r="AD11" i="3" s="1"/>
  <c r="Z10" i="3"/>
  <c r="AB10" i="3" s="1"/>
  <c r="AD10" i="3" s="1"/>
  <c r="Z9" i="3"/>
  <c r="AB9" i="3" s="1"/>
  <c r="Z6" i="3"/>
  <c r="AB6" i="3" s="1"/>
  <c r="AD6" i="3" s="1"/>
  <c r="AI5" i="3"/>
  <c r="Z5" i="3"/>
  <c r="AB5" i="3" s="1"/>
  <c r="AD5" i="3" s="1"/>
  <c r="D5" i="3"/>
  <c r="D6" i="3" s="1"/>
  <c r="AI4" i="3"/>
  <c r="Z4" i="3"/>
  <c r="AB4" i="3" s="1"/>
  <c r="AD4" i="3" s="1"/>
  <c r="G77" i="3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D84" i="1"/>
  <c r="AF19" i="3" l="1"/>
  <c r="AE21" i="3"/>
  <c r="AE19" i="3"/>
  <c r="AF6" i="3"/>
  <c r="F51" i="2"/>
  <c r="AG19" i="3" l="1"/>
</calcChain>
</file>

<file path=xl/sharedStrings.xml><?xml version="1.0" encoding="utf-8"?>
<sst xmlns="http://schemas.openxmlformats.org/spreadsheetml/2006/main" count="472" uniqueCount="254">
  <si>
    <t>NO.</t>
  </si>
  <si>
    <t>NAMA BARANG</t>
  </si>
  <si>
    <t>SATUAN</t>
  </si>
  <si>
    <t>SALDO</t>
  </si>
  <si>
    <t>JUMLAH</t>
  </si>
  <si>
    <t>BLN-LPR</t>
  </si>
  <si>
    <t>Formulir   1 (PU)</t>
  </si>
  <si>
    <t>Buku</t>
  </si>
  <si>
    <t>Formulir  1a (PU)</t>
  </si>
  <si>
    <t>Formulir   1b (PU)</t>
  </si>
  <si>
    <t>Formulir   1 (BPU)</t>
  </si>
  <si>
    <t>Formukir  1a (BPU)</t>
  </si>
  <si>
    <t>Formulir   1b (BPU)</t>
  </si>
  <si>
    <t>Formulir 2  (PU)</t>
  </si>
  <si>
    <t>Formulir 2a (PU)</t>
  </si>
  <si>
    <t>Formulir 2  (BPU)</t>
  </si>
  <si>
    <t>Formulir 2a (BPU)</t>
  </si>
  <si>
    <t>F 3 KK 1    (lembar Pertama)</t>
  </si>
  <si>
    <t>F 3 KK 1    (lembar Kedua)</t>
  </si>
  <si>
    <t>F 3a KK 2  (lembar Pertama)</t>
  </si>
  <si>
    <t>F 3a KK 2  (lembar Kedua)</t>
  </si>
  <si>
    <t>F 3b KK 3  (lembar Pertama)</t>
  </si>
  <si>
    <t>F 3b KK 3  (lembar Kedua)</t>
  </si>
  <si>
    <t>Formulir  1 PN</t>
  </si>
  <si>
    <t>Formulir  4</t>
  </si>
  <si>
    <t>Formulir  5</t>
  </si>
  <si>
    <t>Daftar Harga Satuan Upah TK</t>
  </si>
  <si>
    <t>Pendaftaran Proyek</t>
  </si>
  <si>
    <t>Form Bukti Penerimaan Iuran Bank BJB</t>
  </si>
  <si>
    <t>Pernyataan Berhenti Bekerja</t>
  </si>
  <si>
    <t>Rim</t>
  </si>
  <si>
    <t>Pernyataan Koreksi Hilang KPJ/KPA</t>
  </si>
  <si>
    <t>Blangko Permintaan Duplikat Kartu Peserta</t>
  </si>
  <si>
    <t xml:space="preserve">Kop Surat A 4 </t>
  </si>
  <si>
    <t>Amplop Putih logo+ Alamat kantor</t>
  </si>
  <si>
    <t>Dus</t>
  </si>
  <si>
    <t>Amplop Putih Kaca Logo+Alamat Kantor</t>
  </si>
  <si>
    <t>Amplop Cok Kantong sedang</t>
  </si>
  <si>
    <t>Lembar</t>
  </si>
  <si>
    <t>Ampl Cok 1/2 folio</t>
  </si>
  <si>
    <t>Amplop  Cok Folio</t>
  </si>
  <si>
    <t>Amplop  Cok kantong besar</t>
  </si>
  <si>
    <t xml:space="preserve">Bk Disposisi </t>
  </si>
  <si>
    <t>Map  Perusahaan BPJS Ketenagakerjaan</t>
  </si>
  <si>
    <t>Map BPJS Ketenagakerjaan (Putih)</t>
  </si>
  <si>
    <t xml:space="preserve">Kartu Pengenal </t>
  </si>
  <si>
    <t>Lembar Ceklist Pengajuan JHT</t>
  </si>
  <si>
    <t>Surat Permohonan Tenaga Kerja Mandiri</t>
  </si>
  <si>
    <t>Form Permintaan Penggabungan Saldo</t>
  </si>
  <si>
    <t>Berita Acara Kunjungan</t>
  </si>
  <si>
    <t>Lembar Peminjam Arsip FAB &amp; LPK</t>
  </si>
  <si>
    <t>Formukir  1a (PU)</t>
  </si>
  <si>
    <t>Form 1 Jakon</t>
  </si>
  <si>
    <t>Form 1a Jakon</t>
  </si>
  <si>
    <t>Form 4</t>
  </si>
  <si>
    <t>Form 5</t>
  </si>
  <si>
    <t>Form 7a</t>
  </si>
  <si>
    <t>Form 7b</t>
  </si>
  <si>
    <t>Form 7 (hal 1 dan 2)</t>
  </si>
  <si>
    <t>Form 3 KK1 (hal 1 dan 2)</t>
  </si>
  <si>
    <t>Form 3a KK2 (hal 1 dan 2)</t>
  </si>
  <si>
    <t>Form 3b KK3 (hal 1 dan 2)</t>
  </si>
  <si>
    <t>Form 3a PAK2 (hal 1 dan 2)</t>
  </si>
  <si>
    <t>Form 3b PAK3</t>
  </si>
  <si>
    <t>Form 3b PAK 3</t>
  </si>
  <si>
    <t>Form 3 PAK 1</t>
  </si>
  <si>
    <t>Form lampiran tambahan 3,3a,3b</t>
  </si>
  <si>
    <t>Form Kendali JKK tahap 1</t>
  </si>
  <si>
    <t>Form Kendali JKK tahap 2</t>
  </si>
  <si>
    <t>Form Kendali JKM</t>
  </si>
  <si>
    <t>Form Kendali TC</t>
  </si>
  <si>
    <t>Form Keterangan Ahli Waris</t>
  </si>
  <si>
    <t>Form Keterangan Wali Anak</t>
  </si>
  <si>
    <t>Form Manfaat Beasiswa</t>
  </si>
  <si>
    <t>Map berkop Coorporate</t>
  </si>
  <si>
    <t>Map Perusahaan Coorporate</t>
  </si>
  <si>
    <t>Kartu Nama Karyawan</t>
  </si>
  <si>
    <t>Box</t>
  </si>
  <si>
    <t>Amplop Kabinet Disnaker</t>
  </si>
  <si>
    <t>Pak</t>
  </si>
  <si>
    <t>Formulir Tanda Terima PLKK</t>
  </si>
  <si>
    <t>No.</t>
  </si>
  <si>
    <t>Nama Barang</t>
  </si>
  <si>
    <t>Satuan</t>
  </si>
  <si>
    <t>Saldo</t>
  </si>
  <si>
    <t>Bln-Lpr</t>
  </si>
  <si>
    <t xml:space="preserve">Cont Form  9 1/2 x 11 1 Ply </t>
  </si>
  <si>
    <t>Cont Form  9 1/2 x 11  2 Ply</t>
  </si>
  <si>
    <t>Tinta Doku Print CP305d Black</t>
  </si>
  <si>
    <t>Buah</t>
  </si>
  <si>
    <t>Tinta Doku Print CP305d Cyan</t>
  </si>
  <si>
    <t>Tinta Doku Print CP305d Magenta</t>
  </si>
  <si>
    <t>Tinta Doku Print CP305d Yellow</t>
  </si>
  <si>
    <t>Tinta Hp 802 Black</t>
  </si>
  <si>
    <t>Tinta Hp 802 Warna</t>
  </si>
  <si>
    <t>Tinta Epson T664 Black</t>
  </si>
  <si>
    <t>Tinta Epson T664 Cyan</t>
  </si>
  <si>
    <t>Tinta Epson T664 Magenta</t>
  </si>
  <si>
    <t>Tinta Epson T664 Yellow</t>
  </si>
  <si>
    <t>Tinta Epson T673 Black</t>
  </si>
  <si>
    <t>Tinta Epson T673 cyan</t>
  </si>
  <si>
    <t xml:space="preserve">Tinta Epson T673  magenta </t>
  </si>
  <si>
    <t>Tinta Epson T673  Yellow</t>
  </si>
  <si>
    <t>Tinta Epson T6735 cyan muda</t>
  </si>
  <si>
    <t>Tinta Epson T6736  magenta muda</t>
  </si>
  <si>
    <t>Tinta Laser Jet 125A Black</t>
  </si>
  <si>
    <t>Tinta Laser Jet 125A Magenta</t>
  </si>
  <si>
    <t>Tinta Laser Jet 125A Cyan</t>
  </si>
  <si>
    <t>Tinta Laser Jet 125A Yellow</t>
  </si>
  <si>
    <t>Tinta Laser Jet 05A</t>
  </si>
  <si>
    <t xml:space="preserve">Buah </t>
  </si>
  <si>
    <t>Tinta Laser Jet 80A</t>
  </si>
  <si>
    <t>Tinta 920 black</t>
  </si>
  <si>
    <t>Tinta 920 cyan</t>
  </si>
  <si>
    <t>Tinta 920 yellow</t>
  </si>
  <si>
    <t>Tinta 920 magenta</t>
  </si>
  <si>
    <t>Pita  Epson LQ 2190</t>
  </si>
  <si>
    <t>Tinta Brother BT 5000 Magenta</t>
  </si>
  <si>
    <t>Tinta Brother BT 5000 Cyan</t>
  </si>
  <si>
    <t>Tinta Brother BT 5000 Yellow</t>
  </si>
  <si>
    <t>Tinta Brother BT D60 Black</t>
  </si>
  <si>
    <t>Tinta L3110 Black</t>
  </si>
  <si>
    <t>Tinta L3110 Cyan</t>
  </si>
  <si>
    <t>Tinta L3110 Magenta</t>
  </si>
  <si>
    <t>Tinta L3110 Yellow</t>
  </si>
  <si>
    <t>Tinta Fotocopy</t>
  </si>
  <si>
    <t>HD EXTERNAL 4 TB</t>
  </si>
  <si>
    <t>Flash Disk HP Silver 64</t>
  </si>
  <si>
    <t>Ink Print Cartridge Black C 2550s</t>
  </si>
  <si>
    <t>Ink Print Cartridge Cyan C 2550s</t>
  </si>
  <si>
    <t>Ink Print Cartridge Magenta C 2550s</t>
  </si>
  <si>
    <t>Ink Print Cartridge Yellow C 2550s</t>
  </si>
  <si>
    <t>Laser Jet 26A HP</t>
  </si>
  <si>
    <t>Nama Jenis Barang</t>
  </si>
  <si>
    <t xml:space="preserve"> Satuan</t>
  </si>
  <si>
    <t>Sisa</t>
  </si>
  <si>
    <t>ongkos</t>
  </si>
  <si>
    <t>total</t>
  </si>
  <si>
    <t>deposit</t>
  </si>
  <si>
    <t>kekurangan</t>
  </si>
  <si>
    <t>Bln Lap</t>
  </si>
  <si>
    <t>motif</t>
  </si>
  <si>
    <t>jahit</t>
  </si>
  <si>
    <t xml:space="preserve">Tip Ex </t>
  </si>
  <si>
    <t>bh</t>
  </si>
  <si>
    <t xml:space="preserve">Cutter </t>
  </si>
  <si>
    <t>Trigonal Clips no.1</t>
  </si>
  <si>
    <t>ktk</t>
  </si>
  <si>
    <t>Trigonal Clips no.3</t>
  </si>
  <si>
    <t>Trigonal Clips no.5</t>
  </si>
  <si>
    <t>Isi Staples  Kecil No.10</t>
  </si>
  <si>
    <t>dus</t>
  </si>
  <si>
    <t>Isi Staples  Besar</t>
  </si>
  <si>
    <t>Buku  Folio 100 lembar</t>
  </si>
  <si>
    <t xml:space="preserve">     bh</t>
  </si>
  <si>
    <t>Buku  Folio 200 lembar</t>
  </si>
  <si>
    <t>Buku Expedisi</t>
  </si>
  <si>
    <t xml:space="preserve">Kertas  Fax </t>
  </si>
  <si>
    <t xml:space="preserve">     rol</t>
  </si>
  <si>
    <t>Kertas  Struk Mesin Hitung</t>
  </si>
  <si>
    <t xml:space="preserve">Raut Pensil </t>
  </si>
  <si>
    <t>Penggaris Besi  30 cm</t>
  </si>
  <si>
    <t xml:space="preserve">Lem Stick </t>
  </si>
  <si>
    <t>Pan Stand (Pen Meja)</t>
  </si>
  <si>
    <t>Isi Pen Meja</t>
  </si>
  <si>
    <t>Pembatas Kertas</t>
  </si>
  <si>
    <t>Acco</t>
  </si>
  <si>
    <t>Staples Kecil  10 Y</t>
  </si>
  <si>
    <t>Staples Besar</t>
  </si>
  <si>
    <t>Kertas HVS A 4</t>
  </si>
  <si>
    <t xml:space="preserve">     rim</t>
  </si>
  <si>
    <t>Kertas Mesin Antrian</t>
  </si>
  <si>
    <t>Ordner</t>
  </si>
  <si>
    <t>Binder Clip  Kecil No.105</t>
  </si>
  <si>
    <t xml:space="preserve">     dus</t>
  </si>
  <si>
    <t>Binder Clip  Sedang No. 155</t>
  </si>
  <si>
    <t>Binder Clip  Besar No. 260</t>
  </si>
  <si>
    <t>Stamp Pad</t>
  </si>
  <si>
    <t>Tinta Stempel Artline</t>
  </si>
  <si>
    <t xml:space="preserve">Pembolong Besar </t>
  </si>
  <si>
    <t>Pensil   2  B</t>
  </si>
  <si>
    <t>Isi Pensil</t>
  </si>
  <si>
    <t xml:space="preserve">Business File F4 </t>
  </si>
  <si>
    <t>Sheet Protector F4 Binder</t>
  </si>
  <si>
    <t>Pulpen Bresco Ball Liner</t>
  </si>
  <si>
    <t>Pulpen Gel Kenko</t>
  </si>
  <si>
    <t>Pulpen Foster / Bolpenku</t>
  </si>
  <si>
    <t xml:space="preserve">Pulpen Gel Liner Ink </t>
  </si>
  <si>
    <t>Spidol  Hitam Kecil</t>
  </si>
  <si>
    <t>Spidol  Art Line n 70</t>
  </si>
  <si>
    <t>Spidol  White Bord</t>
  </si>
  <si>
    <t>Stabilo</t>
  </si>
  <si>
    <t xml:space="preserve">Box  File  </t>
  </si>
  <si>
    <t xml:space="preserve">Lakban   Coklat  </t>
  </si>
  <si>
    <t xml:space="preserve"> bh</t>
  </si>
  <si>
    <t>Lakban  Hitam Besar</t>
  </si>
  <si>
    <t>Lakban  Hitam Kecil</t>
  </si>
  <si>
    <t xml:space="preserve">Double Tape </t>
  </si>
  <si>
    <t>Isolasi kecil</t>
  </si>
  <si>
    <t>Kwitansi</t>
  </si>
  <si>
    <t xml:space="preserve">Gunting  </t>
  </si>
  <si>
    <t xml:space="preserve">Gunting Sedang  </t>
  </si>
  <si>
    <t>Buku  Doble Folio</t>
  </si>
  <si>
    <t>Baterai Alkaline A2</t>
  </si>
  <si>
    <t>Baterai Alkaline A3</t>
  </si>
  <si>
    <t>Baterai Alkaline 9V</t>
  </si>
  <si>
    <t>Baterai ABC</t>
  </si>
  <si>
    <t>Label Komputer</t>
  </si>
  <si>
    <t>Post it MMS 655P Joyko</t>
  </si>
  <si>
    <t>Post it TF 654-1</t>
  </si>
  <si>
    <t>Post it TF 654-8c</t>
  </si>
  <si>
    <t>Post it TF 656-1</t>
  </si>
  <si>
    <t>Penghapus Pensil</t>
  </si>
  <si>
    <t>Penghapus Pensil wb</t>
  </si>
  <si>
    <t>Tape Dispenser</t>
  </si>
  <si>
    <t xml:space="preserve">Map Gantung </t>
  </si>
  <si>
    <t>pak</t>
  </si>
  <si>
    <t>Lem UHU</t>
  </si>
  <si>
    <t>pcs</t>
  </si>
  <si>
    <t>bolpoin quaco</t>
  </si>
  <si>
    <t>bolpoin diamond</t>
  </si>
  <si>
    <t>F.D Toshiba Hayabusa 8GB</t>
  </si>
  <si>
    <t>,</t>
  </si>
  <si>
    <t>Lem Foks Besar</t>
  </si>
  <si>
    <t>Map Plastik</t>
  </si>
  <si>
    <t>Amplop Polos</t>
  </si>
  <si>
    <t>Bolpoin CT Pen Laser</t>
  </si>
  <si>
    <t>Stok</t>
  </si>
  <si>
    <t>MOBIL HONDA MOBILIO</t>
  </si>
  <si>
    <t>MOBIL HINO DT 110 SDL</t>
  </si>
  <si>
    <t>Sepeda Motor HONDA VARIO</t>
  </si>
  <si>
    <t>Sepeda Motor HONDA VERZA CAST WHEEL</t>
  </si>
  <si>
    <t>MOBIL INNOVA PUTIH</t>
  </si>
  <si>
    <t>MOBIL TOYOTA AVANZA PUTIH</t>
  </si>
  <si>
    <t>MOBIL TOYOTA AVANZA HITAM</t>
  </si>
  <si>
    <t>MOBIL HONDA CITY PUTIH</t>
  </si>
  <si>
    <t>MOBIL INNOVA HITAM</t>
  </si>
  <si>
    <t>MOBIL TOYOTA RUSH PUTIH</t>
  </si>
  <si>
    <t>MOBIL HONDA CITY HITAM</t>
  </si>
  <si>
    <t>Uinit</t>
  </si>
  <si>
    <t>Proyektor Epson Putih</t>
  </si>
  <si>
    <t>Laptop HP</t>
  </si>
  <si>
    <t>Laptop Dell</t>
  </si>
  <si>
    <t>Laptop Samsung</t>
  </si>
  <si>
    <t>Kamera Nikon</t>
  </si>
  <si>
    <t>Laser Pointer</t>
  </si>
  <si>
    <t>Rol Kabel 4 Colokan Bulat</t>
  </si>
  <si>
    <t>Rol Kabel 4 Colokan Panjang</t>
  </si>
  <si>
    <t>Printer Epson</t>
  </si>
  <si>
    <t>Printer Brother</t>
  </si>
  <si>
    <t>Mesin Scanner Fujitsu</t>
  </si>
  <si>
    <t>Mesin Penghancur Kertas</t>
  </si>
  <si>
    <t>Senter Besar</t>
  </si>
  <si>
    <t>Senter Kecil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</si>
</sst>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10"/>
      <color rgb="FFFF0000"/>
      <name val="Tahoma"/>
      <family val="2"/>
    </font>
    <font>
      <b/>
      <i/>
      <sz val="10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4" fillId="0" borderId="0" xfId="0" applyFont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 vertical="center"/>
    </xf>
    <xf numFmtId="0" fontId="4" fillId="0" borderId="0" xfId="0" applyFont="1" applyFill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/>
    <xf numFmtId="0" fontId="3" fillId="0" borderId="13" xfId="0" applyFont="1" applyBorder="1" applyAlignment="1">
      <alignment horizontal="center"/>
    </xf>
    <xf numFmtId="0" fontId="3" fillId="0" borderId="13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/>
    <xf numFmtId="0" fontId="2" fillId="0" borderId="0" xfId="0" applyFont="1"/>
    <xf numFmtId="0" fontId="3" fillId="0" borderId="0" xfId="0" applyFont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/>
    <xf numFmtId="0" fontId="5" fillId="0" borderId="0" xfId="0" applyFont="1"/>
    <xf numFmtId="0" fontId="3" fillId="0" borderId="1" xfId="0" applyFont="1" applyBorder="1" applyAlignment="1">
      <alignment vertical="center"/>
    </xf>
    <xf numFmtId="0" fontId="3" fillId="0" borderId="9" xfId="0" applyFont="1" applyBorder="1"/>
    <xf numFmtId="0" fontId="3" fillId="0" borderId="0" xfId="0" applyFont="1" applyBorder="1" applyAlignment="1">
      <alignment horizontal="center" vertical="center"/>
    </xf>
    <xf numFmtId="0" fontId="3" fillId="2" borderId="1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2" fillId="0" borderId="5" xfId="0" applyFont="1" applyBorder="1"/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vertical="center"/>
    </xf>
    <xf numFmtId="0" fontId="3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3" xfId="0" applyFont="1" applyBorder="1"/>
    <xf numFmtId="0" fontId="3" fillId="0" borderId="10" xfId="0" applyFont="1" applyBorder="1"/>
    <xf numFmtId="165" fontId="0" fillId="0" borderId="0" xfId="0" applyNumberFormat="1"/>
    <xf numFmtId="165" fontId="0" fillId="0" borderId="0" xfId="1" applyNumberFormat="1" applyFont="1"/>
    <xf numFmtId="0" fontId="3" fillId="0" borderId="17" xfId="0" applyFont="1" applyBorder="1"/>
    <xf numFmtId="165" fontId="0" fillId="3" borderId="0" xfId="0" applyNumberFormat="1" applyFill="1"/>
    <xf numFmtId="0" fontId="3" fillId="2" borderId="3" xfId="0" applyFont="1" applyFill="1" applyBorder="1"/>
    <xf numFmtId="0" fontId="3" fillId="2" borderId="10" xfId="0" applyFont="1" applyFill="1" applyBorder="1"/>
    <xf numFmtId="0" fontId="3" fillId="0" borderId="16" xfId="0" applyFont="1" applyBorder="1"/>
    <xf numFmtId="0" fontId="3" fillId="0" borderId="3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8" xfId="0" applyFont="1" applyBorder="1"/>
    <xf numFmtId="0" fontId="6" fillId="0" borderId="0" xfId="0" applyFont="1"/>
    <xf numFmtId="0" fontId="2" fillId="0" borderId="18" xfId="0" applyFont="1" applyBorder="1" applyAlignment="1">
      <alignment horizontal="center"/>
    </xf>
    <xf numFmtId="164" fontId="0" fillId="0" borderId="0" xfId="1" applyFont="1"/>
    <xf numFmtId="0" fontId="0" fillId="0" borderId="0" xfId="0" applyBorder="1"/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4"/>
  <sheetViews>
    <sheetView tabSelected="1" workbookViewId="0">
      <selection activeCell="I8" sqref="I8"/>
    </sheetView>
  </sheetViews>
  <sheetFormatPr defaultRowHeight="12.75" x14ac:dyDescent="0.2"/>
  <cols>
    <col min="1" max="1" width="0.7109375" customWidth="1"/>
    <col min="2" max="2" width="10.5703125" hidden="1" customWidth="1"/>
    <col min="3" max="3" width="12" hidden="1" customWidth="1"/>
    <col min="4" max="4" width="6.42578125" customWidth="1"/>
    <col min="5" max="5" width="37.140625" bestFit="1" customWidth="1"/>
    <col min="6" max="6" width="8.140625" customWidth="1"/>
    <col min="7" max="7" width="8.28515625" customWidth="1"/>
    <col min="8" max="8" width="11.28515625" bestFit="1" customWidth="1"/>
    <col min="9" max="9" width="10.85546875" bestFit="1" customWidth="1"/>
    <col min="10" max="10" width="12.85546875" bestFit="1" customWidth="1"/>
    <col min="11" max="11" width="11.28515625" bestFit="1" customWidth="1"/>
    <col min="13" max="13" width="10.28515625" bestFit="1" customWidth="1"/>
    <col min="16" max="16" width="11.85546875" customWidth="1"/>
    <col min="17" max="17" width="13.7109375" customWidth="1"/>
    <col min="18" max="19" width="11.140625" customWidth="1"/>
    <col min="20" max="20" width="12.85546875" bestFit="1" customWidth="1"/>
    <col min="21" max="21" width="12.85546875" customWidth="1"/>
    <col min="23" max="23" width="11.28515625" bestFit="1" customWidth="1"/>
    <col min="24" max="24" width="11.28515625" customWidth="1"/>
    <col min="26" max="26" width="11.28515625" bestFit="1" customWidth="1"/>
    <col min="27" max="31" width="10.28515625" bestFit="1" customWidth="1"/>
    <col min="33" max="33" width="10.140625" customWidth="1"/>
  </cols>
  <sheetData>
    <row r="1" spans="4:35" x14ac:dyDescent="0.2">
      <c r="D1" s="44"/>
      <c r="E1" s="44"/>
      <c r="F1" s="44"/>
      <c r="G1" s="44"/>
    </row>
    <row r="2" spans="4:35" ht="12.75" customHeight="1" x14ac:dyDescent="0.2">
      <c r="D2" s="62" t="s">
        <v>81</v>
      </c>
      <c r="E2" s="64" t="s">
        <v>133</v>
      </c>
      <c r="F2" s="62" t="s">
        <v>134</v>
      </c>
      <c r="G2" s="5" t="s">
        <v>227</v>
      </c>
    </row>
    <row r="3" spans="4:35" x14ac:dyDescent="0.2">
      <c r="D3" s="63"/>
      <c r="E3" s="65"/>
      <c r="F3" s="63"/>
      <c r="G3" s="45" t="s">
        <v>140</v>
      </c>
    </row>
    <row r="4" spans="4:35" x14ac:dyDescent="0.2">
      <c r="D4" s="6">
        <v>1</v>
      </c>
      <c r="E4" s="46" t="s">
        <v>232</v>
      </c>
      <c r="F4" s="6" t="s">
        <v>239</v>
      </c>
      <c r="G4" s="47">
        <v>2</v>
      </c>
      <c r="H4" s="48"/>
      <c r="K4" s="49"/>
      <c r="M4" s="48"/>
      <c r="Q4" s="49"/>
      <c r="R4" s="49"/>
      <c r="T4" s="49"/>
      <c r="U4" s="49"/>
      <c r="W4" s="49"/>
      <c r="X4" s="49"/>
      <c r="Z4" s="49"/>
      <c r="AA4" s="49"/>
      <c r="AB4" s="48"/>
      <c r="AC4" s="48"/>
      <c r="AD4" s="48"/>
      <c r="AI4">
        <f>170*2</f>
        <v>340</v>
      </c>
    </row>
    <row r="5" spans="4:35" x14ac:dyDescent="0.2">
      <c r="D5" s="6">
        <f>D4+1</f>
        <v>2</v>
      </c>
      <c r="E5" s="46" t="s">
        <v>233</v>
      </c>
      <c r="F5" s="6" t="s">
        <v>239</v>
      </c>
      <c r="G5" s="47">
        <v>2</v>
      </c>
      <c r="H5" s="48"/>
      <c r="Q5" s="49"/>
      <c r="R5" s="49"/>
      <c r="T5" s="49"/>
      <c r="U5" s="49"/>
      <c r="W5" s="49"/>
      <c r="X5" s="49"/>
      <c r="Z5" s="49"/>
      <c r="AA5" s="49"/>
      <c r="AB5" s="48"/>
      <c r="AC5" s="48"/>
      <c r="AD5" s="48"/>
      <c r="AI5">
        <f>340+105+105+45</f>
        <v>595</v>
      </c>
    </row>
    <row r="6" spans="4:35" x14ac:dyDescent="0.2">
      <c r="D6" s="6">
        <f>D5+1</f>
        <v>3</v>
      </c>
      <c r="E6" s="46" t="s">
        <v>234</v>
      </c>
      <c r="F6" s="6" t="s">
        <v>239</v>
      </c>
      <c r="G6" s="47">
        <v>2</v>
      </c>
      <c r="H6" s="48"/>
      <c r="Q6" s="49"/>
      <c r="R6" s="49"/>
      <c r="T6" s="49"/>
      <c r="U6" s="49"/>
      <c r="W6" s="49"/>
      <c r="X6" s="49"/>
      <c r="Z6" s="49"/>
      <c r="AA6" s="49"/>
      <c r="AB6" s="48"/>
      <c r="AC6" s="48"/>
      <c r="AD6" s="48"/>
      <c r="AE6" s="48"/>
      <c r="AF6" s="48"/>
    </row>
    <row r="7" spans="4:35" x14ac:dyDescent="0.2">
      <c r="D7" s="6">
        <v>4</v>
      </c>
      <c r="E7" s="46" t="s">
        <v>235</v>
      </c>
      <c r="F7" s="6" t="s">
        <v>239</v>
      </c>
      <c r="G7" s="47">
        <v>1</v>
      </c>
      <c r="H7" s="48"/>
      <c r="Q7" s="49"/>
      <c r="R7" s="49"/>
      <c r="T7" s="49"/>
      <c r="U7" s="49"/>
      <c r="W7" s="49"/>
      <c r="X7" s="49"/>
      <c r="Z7" s="49"/>
      <c r="AA7" s="49"/>
      <c r="AB7" s="48"/>
      <c r="AC7" s="48"/>
      <c r="AD7" s="48"/>
      <c r="AE7" s="48"/>
      <c r="AF7" s="48"/>
    </row>
    <row r="8" spans="4:35" x14ac:dyDescent="0.2">
      <c r="D8" s="6">
        <v>5</v>
      </c>
      <c r="E8" s="46" t="s">
        <v>236</v>
      </c>
      <c r="F8" s="6" t="s">
        <v>239</v>
      </c>
      <c r="G8" s="47">
        <v>2</v>
      </c>
      <c r="H8" s="48"/>
      <c r="Q8" s="49"/>
      <c r="R8" s="49"/>
      <c r="T8" s="49"/>
      <c r="U8" s="49"/>
      <c r="W8" s="49"/>
      <c r="X8" s="49"/>
      <c r="Z8" s="49"/>
      <c r="AA8" s="49"/>
      <c r="AB8" s="48"/>
      <c r="AC8" s="48"/>
      <c r="AD8" s="48"/>
      <c r="AE8" s="48"/>
      <c r="AF8" s="48"/>
    </row>
    <row r="9" spans="4:35" x14ac:dyDescent="0.2">
      <c r="D9" s="6">
        <v>6</v>
      </c>
      <c r="E9" s="46" t="s">
        <v>228</v>
      </c>
      <c r="F9" s="6" t="s">
        <v>239</v>
      </c>
      <c r="G9" s="47">
        <v>1</v>
      </c>
      <c r="H9" s="48"/>
      <c r="Q9" s="49"/>
      <c r="R9" s="49"/>
      <c r="T9" s="49"/>
      <c r="U9" s="49"/>
      <c r="W9" s="49"/>
      <c r="X9" s="49"/>
      <c r="Z9" s="49"/>
      <c r="AA9" s="49"/>
      <c r="AB9" s="48"/>
      <c r="AC9" s="48"/>
      <c r="AD9" s="48"/>
    </row>
    <row r="10" spans="4:35" x14ac:dyDescent="0.2">
      <c r="D10" s="6">
        <v>7</v>
      </c>
      <c r="E10" s="46" t="s">
        <v>237</v>
      </c>
      <c r="F10" s="6" t="s">
        <v>239</v>
      </c>
      <c r="G10" s="47">
        <v>2</v>
      </c>
      <c r="H10" s="48"/>
      <c r="Q10" s="49"/>
      <c r="R10" s="49"/>
      <c r="T10" s="49"/>
      <c r="U10" s="49"/>
      <c r="W10" s="49"/>
      <c r="X10" s="49"/>
      <c r="Z10" s="49"/>
      <c r="AA10" s="49"/>
      <c r="AB10" s="48"/>
      <c r="AC10" s="48"/>
      <c r="AD10" s="48"/>
    </row>
    <row r="11" spans="4:35" x14ac:dyDescent="0.2">
      <c r="D11" s="6">
        <v>8</v>
      </c>
      <c r="E11" s="46" t="s">
        <v>229</v>
      </c>
      <c r="F11" s="6" t="s">
        <v>239</v>
      </c>
      <c r="G11" s="47">
        <v>1</v>
      </c>
      <c r="H11" s="48"/>
      <c r="Q11" s="49"/>
      <c r="R11" s="49"/>
      <c r="T11" s="49"/>
      <c r="U11" s="49"/>
      <c r="W11" s="49"/>
      <c r="X11" s="49"/>
      <c r="Z11" s="49"/>
      <c r="AA11" s="49"/>
      <c r="AB11" s="48"/>
      <c r="AC11" s="48"/>
      <c r="AD11" s="48"/>
    </row>
    <row r="12" spans="4:35" x14ac:dyDescent="0.2">
      <c r="D12" s="6">
        <v>9</v>
      </c>
      <c r="E12" s="46" t="s">
        <v>238</v>
      </c>
      <c r="F12" s="6" t="s">
        <v>239</v>
      </c>
      <c r="G12" s="47">
        <v>1</v>
      </c>
      <c r="H12" s="48"/>
      <c r="Q12" s="49"/>
      <c r="R12" s="49"/>
      <c r="T12" s="49"/>
      <c r="U12" s="49"/>
      <c r="W12" s="49"/>
      <c r="X12" s="49"/>
      <c r="Z12" s="49"/>
      <c r="AA12" s="49"/>
      <c r="AB12" s="48"/>
      <c r="AC12" s="48"/>
      <c r="AD12" s="48"/>
    </row>
    <row r="13" spans="4:35" x14ac:dyDescent="0.2">
      <c r="D13" s="6">
        <v>10</v>
      </c>
      <c r="E13" s="47" t="s">
        <v>230</v>
      </c>
      <c r="F13" s="6" t="s">
        <v>239</v>
      </c>
      <c r="G13" s="47">
        <v>1</v>
      </c>
      <c r="H13" s="48"/>
      <c r="Q13" s="49"/>
      <c r="R13" s="49"/>
      <c r="T13" s="49"/>
      <c r="U13" s="49"/>
      <c r="W13" s="49"/>
      <c r="X13" s="49"/>
      <c r="Z13" s="49"/>
      <c r="AA13" s="49"/>
      <c r="AB13" s="48"/>
      <c r="AC13" s="48"/>
      <c r="AD13" s="48"/>
    </row>
    <row r="14" spans="4:35" x14ac:dyDescent="0.2">
      <c r="D14" s="6">
        <v>11</v>
      </c>
      <c r="E14" s="46" t="s">
        <v>231</v>
      </c>
      <c r="F14" s="6" t="s">
        <v>239</v>
      </c>
      <c r="G14" s="47">
        <v>1</v>
      </c>
      <c r="H14" s="48"/>
      <c r="Q14" s="49"/>
      <c r="R14" s="49"/>
      <c r="T14" s="49"/>
      <c r="U14" s="49"/>
      <c r="W14" s="49"/>
      <c r="X14" s="49"/>
      <c r="Z14" s="49"/>
      <c r="AA14" s="49"/>
      <c r="AB14" s="48"/>
      <c r="AC14" s="48"/>
      <c r="AD14" s="48"/>
    </row>
    <row r="15" spans="4:35" x14ac:dyDescent="0.2">
      <c r="D15" s="6">
        <v>12</v>
      </c>
      <c r="E15" s="55" t="s">
        <v>240</v>
      </c>
      <c r="F15" s="6" t="s">
        <v>239</v>
      </c>
      <c r="G15" s="47">
        <v>3</v>
      </c>
      <c r="H15" s="48"/>
    </row>
    <row r="16" spans="4:35" x14ac:dyDescent="0.2">
      <c r="D16" s="6">
        <v>13</v>
      </c>
      <c r="E16" s="46" t="s">
        <v>241</v>
      </c>
      <c r="F16" s="6" t="s">
        <v>239</v>
      </c>
      <c r="G16" s="47">
        <v>4</v>
      </c>
      <c r="H16" s="48"/>
    </row>
    <row r="17" spans="4:8" x14ac:dyDescent="0.2">
      <c r="D17" s="6">
        <v>14</v>
      </c>
      <c r="E17" s="46" t="s">
        <v>242</v>
      </c>
      <c r="F17" s="6" t="s">
        <v>239</v>
      </c>
      <c r="G17" s="47">
        <v>8</v>
      </c>
      <c r="H17" s="48"/>
    </row>
    <row r="18" spans="4:8" x14ac:dyDescent="0.2">
      <c r="D18" s="6">
        <v>15</v>
      </c>
      <c r="E18" s="46" t="s">
        <v>243</v>
      </c>
      <c r="F18" s="6" t="s">
        <v>239</v>
      </c>
      <c r="G18" s="47">
        <v>4</v>
      </c>
      <c r="H18" s="48"/>
    </row>
    <row r="19" spans="4:8" x14ac:dyDescent="0.2">
      <c r="D19" s="6">
        <v>16</v>
      </c>
      <c r="E19" s="46" t="s">
        <v>244</v>
      </c>
      <c r="F19" s="6" t="s">
        <v>239</v>
      </c>
      <c r="G19" s="47">
        <v>2</v>
      </c>
      <c r="H19" s="48"/>
    </row>
    <row r="20" spans="4:8" x14ac:dyDescent="0.2">
      <c r="D20" s="6">
        <v>17</v>
      </c>
      <c r="E20" s="46" t="s">
        <v>245</v>
      </c>
      <c r="F20" s="6" t="s">
        <v>239</v>
      </c>
      <c r="G20" s="47">
        <v>10</v>
      </c>
      <c r="H20" s="48"/>
    </row>
    <row r="21" spans="4:8" x14ac:dyDescent="0.2">
      <c r="D21" s="6">
        <v>18</v>
      </c>
      <c r="E21" s="46" t="s">
        <v>246</v>
      </c>
      <c r="F21" s="6" t="s">
        <v>239</v>
      </c>
      <c r="G21" s="47">
        <v>8</v>
      </c>
      <c r="H21" s="48"/>
    </row>
    <row r="22" spans="4:8" x14ac:dyDescent="0.2">
      <c r="D22" s="6">
        <v>19</v>
      </c>
      <c r="E22" s="46" t="s">
        <v>247</v>
      </c>
      <c r="F22" s="6" t="s">
        <v>239</v>
      </c>
      <c r="G22" s="47">
        <v>8</v>
      </c>
      <c r="H22" s="48"/>
    </row>
    <row r="23" spans="4:8" x14ac:dyDescent="0.2">
      <c r="D23" s="6">
        <v>20</v>
      </c>
      <c r="E23" s="46" t="s">
        <v>248</v>
      </c>
      <c r="F23" s="6" t="s">
        <v>239</v>
      </c>
      <c r="G23" s="47">
        <v>15</v>
      </c>
      <c r="H23" s="48"/>
    </row>
    <row r="24" spans="4:8" x14ac:dyDescent="0.2">
      <c r="D24" s="6">
        <v>21</v>
      </c>
      <c r="E24" s="46" t="s">
        <v>249</v>
      </c>
      <c r="F24" s="6" t="s">
        <v>239</v>
      </c>
      <c r="G24" s="47">
        <v>15</v>
      </c>
      <c r="H24" s="48"/>
    </row>
    <row r="25" spans="4:8" x14ac:dyDescent="0.2">
      <c r="D25" s="6">
        <v>22</v>
      </c>
      <c r="E25" s="38" t="s">
        <v>250</v>
      </c>
      <c r="F25" s="6" t="s">
        <v>239</v>
      </c>
      <c r="G25" s="7">
        <v>5</v>
      </c>
      <c r="H25" s="48"/>
    </row>
    <row r="26" spans="4:8" x14ac:dyDescent="0.2">
      <c r="D26" s="6">
        <v>23</v>
      </c>
      <c r="E26" s="46" t="s">
        <v>251</v>
      </c>
      <c r="F26" s="6" t="s">
        <v>239</v>
      </c>
      <c r="G26" s="7">
        <v>3</v>
      </c>
      <c r="H26" s="48"/>
    </row>
    <row r="27" spans="4:8" x14ac:dyDescent="0.2">
      <c r="D27" s="6">
        <v>24</v>
      </c>
      <c r="E27" s="46" t="s">
        <v>252</v>
      </c>
      <c r="F27" s="6" t="s">
        <v>239</v>
      </c>
      <c r="G27" s="7">
        <v>4</v>
      </c>
    </row>
    <row r="28" spans="4:8" x14ac:dyDescent="0.2">
      <c r="D28" s="6">
        <v>25</v>
      </c>
      <c r="E28" s="46" t="s">
        <v>253</v>
      </c>
      <c r="F28" s="6" t="s">
        <v>239</v>
      </c>
      <c r="G28" s="7">
        <v>4</v>
      </c>
    </row>
    <row r="29" spans="4:8" x14ac:dyDescent="0.2">
      <c r="D29" s="61"/>
      <c r="E29" s="61"/>
      <c r="F29" s="61"/>
      <c r="G29" s="61"/>
    </row>
    <row r="30" spans="4:8" x14ac:dyDescent="0.2">
      <c r="D30" s="61"/>
      <c r="E30" s="61"/>
      <c r="F30" s="61"/>
      <c r="G30" s="61"/>
    </row>
    <row r="31" spans="4:8" x14ac:dyDescent="0.2">
      <c r="D31" s="61"/>
      <c r="E31" s="61"/>
      <c r="F31" s="61"/>
      <c r="G31" s="61"/>
    </row>
    <row r="32" spans="4:8" x14ac:dyDescent="0.2">
      <c r="D32" s="61"/>
      <c r="E32" s="61"/>
      <c r="F32" s="61"/>
      <c r="G32" s="61"/>
    </row>
    <row r="33" spans="4:7" x14ac:dyDescent="0.2">
      <c r="D33" s="61"/>
      <c r="E33" s="61"/>
      <c r="F33" s="61"/>
      <c r="G33" s="61"/>
    </row>
    <row r="34" spans="4:7" x14ac:dyDescent="0.2">
      <c r="D34" s="61"/>
      <c r="E34" s="61"/>
      <c r="F34" s="61"/>
      <c r="G34" s="61"/>
    </row>
  </sheetData>
  <mergeCells count="3">
    <mergeCell ref="D2:D3"/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</sheetPr>
  <dimension ref="B1:AI85"/>
  <sheetViews>
    <sheetView showGridLines="0" view="pageBreakPreview" topLeftCell="A10" zoomScale="115" zoomScaleNormal="100" zoomScaleSheetLayoutView="115" workbookViewId="0">
      <selection activeCell="F46" sqref="F46"/>
    </sheetView>
  </sheetViews>
  <sheetFormatPr defaultRowHeight="12.75" x14ac:dyDescent="0.2"/>
  <cols>
    <col min="1" max="1" width="0.7109375" customWidth="1"/>
    <col min="2" max="2" width="10.5703125" hidden="1" customWidth="1"/>
    <col min="3" max="3" width="12" hidden="1" customWidth="1"/>
    <col min="4" max="4" width="6.42578125" customWidth="1"/>
    <col min="5" max="5" width="25.7109375" customWidth="1"/>
    <col min="6" max="6" width="8.140625" customWidth="1"/>
    <col min="7" max="7" width="7.85546875" customWidth="1"/>
    <col min="8" max="8" width="11.28515625" bestFit="1" customWidth="1"/>
    <col min="9" max="9" width="10.85546875" bestFit="1" customWidth="1"/>
    <col min="10" max="10" width="12.85546875" bestFit="1" customWidth="1"/>
    <col min="11" max="11" width="11.28515625" bestFit="1" customWidth="1"/>
    <col min="13" max="13" width="10.28515625" bestFit="1" customWidth="1"/>
    <col min="16" max="16" width="11.85546875" customWidth="1"/>
    <col min="17" max="17" width="13.7109375" customWidth="1"/>
    <col min="18" max="19" width="11.140625" customWidth="1"/>
    <col min="20" max="20" width="12.85546875" bestFit="1" customWidth="1"/>
    <col min="21" max="21" width="12.85546875" customWidth="1"/>
    <col min="23" max="23" width="11.28515625" bestFit="1" customWidth="1"/>
    <col min="24" max="24" width="11.28515625" customWidth="1"/>
    <col min="26" max="26" width="11.28515625" bestFit="1" customWidth="1"/>
    <col min="27" max="31" width="10.28515625" bestFit="1" customWidth="1"/>
    <col min="33" max="33" width="10.140625" customWidth="1"/>
  </cols>
  <sheetData>
    <row r="1" spans="4:35" x14ac:dyDescent="0.2">
      <c r="D1" s="44"/>
      <c r="E1" s="44"/>
      <c r="F1" s="44"/>
      <c r="G1" s="44"/>
    </row>
    <row r="2" spans="4:35" ht="12.75" customHeight="1" x14ac:dyDescent="0.2">
      <c r="D2" s="62" t="s">
        <v>81</v>
      </c>
      <c r="E2" s="64" t="s">
        <v>133</v>
      </c>
      <c r="F2" s="62" t="s">
        <v>134</v>
      </c>
      <c r="G2" s="5" t="s">
        <v>135</v>
      </c>
      <c r="AA2" t="s">
        <v>136</v>
      </c>
      <c r="AB2" t="s">
        <v>137</v>
      </c>
      <c r="AC2" t="s">
        <v>138</v>
      </c>
      <c r="AD2" t="s">
        <v>139</v>
      </c>
    </row>
    <row r="3" spans="4:35" x14ac:dyDescent="0.2">
      <c r="D3" s="63"/>
      <c r="E3" s="65"/>
      <c r="F3" s="63"/>
      <c r="G3" s="45" t="s">
        <v>140</v>
      </c>
      <c r="Z3" t="s">
        <v>141</v>
      </c>
      <c r="AA3" t="s">
        <v>142</v>
      </c>
    </row>
    <row r="4" spans="4:35" x14ac:dyDescent="0.2">
      <c r="D4" s="6">
        <v>1</v>
      </c>
      <c r="E4" s="46" t="s">
        <v>143</v>
      </c>
      <c r="F4" s="6" t="s">
        <v>144</v>
      </c>
      <c r="G4" s="47">
        <v>9</v>
      </c>
      <c r="H4" s="48"/>
      <c r="K4" s="49"/>
      <c r="M4" s="48"/>
      <c r="Q4" s="49"/>
      <c r="R4" s="49"/>
      <c r="T4" s="49"/>
      <c r="U4" s="49"/>
      <c r="W4" s="49"/>
      <c r="X4" s="49"/>
      <c r="Y4">
        <v>1.5</v>
      </c>
      <c r="Z4" s="49">
        <f>1.5*15000</f>
        <v>22500</v>
      </c>
      <c r="AA4" s="49">
        <v>40000</v>
      </c>
      <c r="AB4" s="48">
        <f>Q4+R4+T4+U4+W4+X4+Z4+AA4</f>
        <v>62500</v>
      </c>
      <c r="AC4" s="48">
        <v>500000</v>
      </c>
      <c r="AD4" s="48">
        <f>AB4-AC4</f>
        <v>-437500</v>
      </c>
      <c r="AI4">
        <f>170*2</f>
        <v>340</v>
      </c>
    </row>
    <row r="5" spans="4:35" x14ac:dyDescent="0.2">
      <c r="D5" s="6">
        <f>D4+1</f>
        <v>2</v>
      </c>
      <c r="E5" s="46" t="s">
        <v>145</v>
      </c>
      <c r="F5" s="6" t="s">
        <v>144</v>
      </c>
      <c r="G5" s="47">
        <v>1</v>
      </c>
      <c r="H5" s="48"/>
      <c r="Q5" s="49"/>
      <c r="R5" s="49"/>
      <c r="T5" s="49"/>
      <c r="U5" s="49"/>
      <c r="W5" s="49"/>
      <c r="X5" s="49"/>
      <c r="Y5">
        <v>1.5</v>
      </c>
      <c r="Z5" s="49">
        <f>1.5*15000</f>
        <v>22500</v>
      </c>
      <c r="AA5" s="49">
        <v>40000</v>
      </c>
      <c r="AB5" s="48">
        <f t="shared" ref="AB5:AB24" si="0">Q5+R5+T5+U5+W5+X5+Z5+AA5</f>
        <v>62500</v>
      </c>
      <c r="AC5" s="48">
        <v>500000</v>
      </c>
      <c r="AD5" s="48">
        <f t="shared" ref="AD5:AD24" si="1">AB5-AC5</f>
        <v>-437500</v>
      </c>
      <c r="AI5">
        <f>340+105+105+45</f>
        <v>595</v>
      </c>
    </row>
    <row r="6" spans="4:35" x14ac:dyDescent="0.2">
      <c r="D6" s="6">
        <f>D5+1</f>
        <v>3</v>
      </c>
      <c r="E6" s="46" t="s">
        <v>146</v>
      </c>
      <c r="F6" s="6" t="s">
        <v>147</v>
      </c>
      <c r="G6" s="47">
        <v>0</v>
      </c>
      <c r="H6" s="48"/>
      <c r="Q6" s="49"/>
      <c r="R6" s="49"/>
      <c r="T6" s="49"/>
      <c r="U6" s="49"/>
      <c r="W6" s="49"/>
      <c r="X6" s="49"/>
      <c r="Y6">
        <v>1.5</v>
      </c>
      <c r="Z6" s="49">
        <f>1.5*15000</f>
        <v>22500</v>
      </c>
      <c r="AA6" s="49">
        <v>40000</v>
      </c>
      <c r="AB6" s="48">
        <f t="shared" si="0"/>
        <v>62500</v>
      </c>
      <c r="AC6" s="48">
        <v>500000</v>
      </c>
      <c r="AD6" s="48">
        <f t="shared" si="1"/>
        <v>-437500</v>
      </c>
      <c r="AE6" s="48"/>
      <c r="AF6" s="48">
        <f>SUM(AD4:AD6)</f>
        <v>-1312500</v>
      </c>
    </row>
    <row r="7" spans="4:35" x14ac:dyDescent="0.2">
      <c r="D7" s="6">
        <v>4</v>
      </c>
      <c r="E7" s="46" t="s">
        <v>148</v>
      </c>
      <c r="F7" s="6" t="s">
        <v>147</v>
      </c>
      <c r="G7" s="47">
        <v>7</v>
      </c>
      <c r="H7" s="48"/>
      <c r="Q7" s="49"/>
      <c r="R7" s="49"/>
      <c r="T7" s="49"/>
      <c r="U7" s="49"/>
      <c r="W7" s="49"/>
      <c r="X7" s="49"/>
      <c r="Z7" s="49"/>
      <c r="AA7" s="49"/>
      <c r="AB7" s="48"/>
      <c r="AC7" s="48"/>
      <c r="AD7" s="48"/>
      <c r="AE7" s="48"/>
      <c r="AF7" s="48"/>
    </row>
    <row r="8" spans="4:35" x14ac:dyDescent="0.2">
      <c r="D8" s="6">
        <v>5</v>
      </c>
      <c r="E8" s="46" t="s">
        <v>149</v>
      </c>
      <c r="F8" s="6" t="s">
        <v>147</v>
      </c>
      <c r="G8" s="47">
        <v>15</v>
      </c>
      <c r="H8" s="48"/>
      <c r="Q8" s="49"/>
      <c r="R8" s="49"/>
      <c r="T8" s="49"/>
      <c r="U8" s="49"/>
      <c r="W8" s="49"/>
      <c r="X8" s="49"/>
      <c r="Z8" s="49"/>
      <c r="AA8" s="49"/>
      <c r="AB8" s="48"/>
      <c r="AC8" s="48"/>
      <c r="AD8" s="48"/>
      <c r="AE8" s="48"/>
      <c r="AF8" s="48"/>
    </row>
    <row r="9" spans="4:35" x14ac:dyDescent="0.2">
      <c r="D9" s="6">
        <v>6</v>
      </c>
      <c r="E9" s="46" t="s">
        <v>150</v>
      </c>
      <c r="F9" s="6" t="s">
        <v>151</v>
      </c>
      <c r="G9" s="47">
        <v>23</v>
      </c>
      <c r="H9" s="48"/>
      <c r="Q9" s="49"/>
      <c r="R9" s="49"/>
      <c r="T9" s="49"/>
      <c r="U9" s="49"/>
      <c r="W9" s="49"/>
      <c r="X9" s="49"/>
      <c r="Y9">
        <v>1.5</v>
      </c>
      <c r="Z9" s="49">
        <f>1.5*15000</f>
        <v>22500</v>
      </c>
      <c r="AA9" s="49">
        <v>40000</v>
      </c>
      <c r="AB9" s="48">
        <f t="shared" si="0"/>
        <v>62500</v>
      </c>
      <c r="AC9" s="48">
        <v>600000</v>
      </c>
      <c r="AD9" s="48"/>
    </row>
    <row r="10" spans="4:35" x14ac:dyDescent="0.2">
      <c r="D10" s="6">
        <v>7</v>
      </c>
      <c r="E10" s="46" t="s">
        <v>152</v>
      </c>
      <c r="F10" s="6" t="s">
        <v>151</v>
      </c>
      <c r="G10" s="47">
        <v>16</v>
      </c>
      <c r="H10" s="48"/>
      <c r="Q10" s="49"/>
      <c r="R10" s="49"/>
      <c r="T10" s="49"/>
      <c r="U10" s="49"/>
      <c r="W10" s="49"/>
      <c r="X10" s="49"/>
      <c r="Y10">
        <v>1.5</v>
      </c>
      <c r="Z10" s="49">
        <f>1.5*15000</f>
        <v>22500</v>
      </c>
      <c r="AA10" s="49">
        <v>40000</v>
      </c>
      <c r="AB10" s="48">
        <f t="shared" si="0"/>
        <v>62500</v>
      </c>
      <c r="AC10" s="48">
        <v>500000</v>
      </c>
      <c r="AD10" s="48">
        <f t="shared" si="1"/>
        <v>-437500</v>
      </c>
    </row>
    <row r="11" spans="4:35" x14ac:dyDescent="0.2">
      <c r="D11" s="6">
        <v>8</v>
      </c>
      <c r="E11" s="46" t="s">
        <v>153</v>
      </c>
      <c r="F11" s="7" t="s">
        <v>154</v>
      </c>
      <c r="G11" s="47">
        <v>8</v>
      </c>
      <c r="H11" s="48"/>
      <c r="Q11" s="49"/>
      <c r="R11" s="49"/>
      <c r="T11" s="49"/>
      <c r="U11" s="49"/>
      <c r="W11" s="49"/>
      <c r="X11" s="49"/>
      <c r="Y11">
        <v>1.625</v>
      </c>
      <c r="Z11" s="49">
        <f>Y11*15000</f>
        <v>24375</v>
      </c>
      <c r="AA11" s="49">
        <v>40000</v>
      </c>
      <c r="AB11" s="48">
        <f t="shared" si="0"/>
        <v>64375</v>
      </c>
      <c r="AC11" s="48">
        <v>500000</v>
      </c>
      <c r="AD11" s="48">
        <f t="shared" si="1"/>
        <v>-435625</v>
      </c>
    </row>
    <row r="12" spans="4:35" x14ac:dyDescent="0.2">
      <c r="D12" s="6">
        <v>9</v>
      </c>
      <c r="E12" s="46" t="s">
        <v>155</v>
      </c>
      <c r="F12" s="7" t="s">
        <v>154</v>
      </c>
      <c r="G12" s="47">
        <v>2</v>
      </c>
      <c r="H12" s="48"/>
      <c r="Q12" s="49"/>
      <c r="R12" s="49"/>
      <c r="T12" s="49"/>
      <c r="U12" s="49"/>
      <c r="W12" s="49"/>
      <c r="X12" s="49"/>
      <c r="Z12" s="49"/>
      <c r="AA12" s="49"/>
      <c r="AB12" s="48"/>
      <c r="AC12" s="48"/>
      <c r="AD12" s="48"/>
    </row>
    <row r="13" spans="4:35" x14ac:dyDescent="0.2">
      <c r="D13" s="6">
        <v>10</v>
      </c>
      <c r="E13" s="46" t="s">
        <v>156</v>
      </c>
      <c r="F13" s="6" t="s">
        <v>144</v>
      </c>
      <c r="G13" s="47">
        <v>0</v>
      </c>
      <c r="H13" s="48"/>
      <c r="Q13" s="49"/>
      <c r="R13" s="49"/>
      <c r="T13" s="49"/>
      <c r="U13" s="49"/>
      <c r="W13" s="49"/>
      <c r="X13" s="49"/>
      <c r="Z13" s="49"/>
      <c r="AA13" s="49"/>
      <c r="AB13" s="48"/>
      <c r="AC13" s="48"/>
      <c r="AD13" s="48"/>
    </row>
    <row r="14" spans="4:35" x14ac:dyDescent="0.2">
      <c r="D14" s="6">
        <v>11</v>
      </c>
      <c r="E14" s="47" t="s">
        <v>157</v>
      </c>
      <c r="F14" s="35" t="s">
        <v>158</v>
      </c>
      <c r="G14" s="47">
        <v>8</v>
      </c>
      <c r="H14" s="48"/>
      <c r="Q14" s="49"/>
      <c r="R14" s="49"/>
      <c r="T14" s="49"/>
      <c r="U14" s="49"/>
      <c r="W14" s="49"/>
      <c r="X14" s="49"/>
      <c r="Y14">
        <v>1.5</v>
      </c>
      <c r="Z14" s="49">
        <f>1.5*15000</f>
        <v>22500</v>
      </c>
      <c r="AA14" s="49">
        <v>40000</v>
      </c>
      <c r="AB14" s="48">
        <f t="shared" si="0"/>
        <v>62500</v>
      </c>
      <c r="AC14" s="48">
        <v>500000</v>
      </c>
      <c r="AD14" s="48">
        <f t="shared" si="1"/>
        <v>-437500</v>
      </c>
    </row>
    <row r="15" spans="4:35" x14ac:dyDescent="0.2">
      <c r="D15" s="6">
        <f>D14+1</f>
        <v>12</v>
      </c>
      <c r="E15" s="47" t="s">
        <v>159</v>
      </c>
      <c r="F15" s="35" t="s">
        <v>158</v>
      </c>
      <c r="G15" s="47">
        <v>1</v>
      </c>
      <c r="H15" s="48"/>
      <c r="Q15" s="49"/>
      <c r="R15" s="49"/>
      <c r="T15" s="49"/>
      <c r="U15" s="49"/>
      <c r="W15" s="49"/>
      <c r="X15" s="49"/>
      <c r="Z15" s="49"/>
      <c r="AA15" s="49"/>
      <c r="AB15" s="48"/>
      <c r="AC15" s="48"/>
      <c r="AD15" s="48"/>
    </row>
    <row r="16" spans="4:35" x14ac:dyDescent="0.2">
      <c r="D16" s="6">
        <f t="shared" ref="D16:D76" si="2">D15+1</f>
        <v>13</v>
      </c>
      <c r="E16" s="46" t="s">
        <v>160</v>
      </c>
      <c r="F16" s="7" t="s">
        <v>154</v>
      </c>
      <c r="G16" s="47">
        <v>1</v>
      </c>
      <c r="H16" s="48"/>
      <c r="Q16" s="49"/>
      <c r="R16" s="49"/>
      <c r="T16" s="49"/>
      <c r="U16" s="49"/>
      <c r="W16" s="49"/>
      <c r="X16" s="49"/>
      <c r="Y16">
        <v>1.5</v>
      </c>
      <c r="Z16" s="49">
        <f>1.5*15000</f>
        <v>22500</v>
      </c>
      <c r="AA16" s="49">
        <v>40000</v>
      </c>
      <c r="AB16" s="48">
        <f t="shared" si="0"/>
        <v>62500</v>
      </c>
      <c r="AC16" s="48">
        <v>500000</v>
      </c>
      <c r="AD16" s="48">
        <f t="shared" si="1"/>
        <v>-437500</v>
      </c>
    </row>
    <row r="17" spans="4:33" x14ac:dyDescent="0.2">
      <c r="D17" s="6">
        <f t="shared" si="2"/>
        <v>14</v>
      </c>
      <c r="E17" s="46" t="s">
        <v>161</v>
      </c>
      <c r="F17" s="7" t="s">
        <v>154</v>
      </c>
      <c r="G17" s="47">
        <v>15</v>
      </c>
      <c r="H17" s="48"/>
      <c r="Q17" s="49"/>
      <c r="R17" s="49"/>
      <c r="T17" s="49"/>
      <c r="U17" s="49"/>
      <c r="W17" s="49"/>
      <c r="X17" s="49"/>
      <c r="Y17">
        <v>1.5</v>
      </c>
      <c r="Z17" s="49">
        <f>1.5*15000</f>
        <v>22500</v>
      </c>
      <c r="AA17" s="49">
        <v>40000</v>
      </c>
      <c r="AB17" s="48">
        <f t="shared" si="0"/>
        <v>62500</v>
      </c>
      <c r="AC17" s="48">
        <v>500000</v>
      </c>
      <c r="AD17" s="48">
        <f t="shared" si="1"/>
        <v>-437500</v>
      </c>
    </row>
    <row r="18" spans="4:33" x14ac:dyDescent="0.2">
      <c r="D18" s="6">
        <f t="shared" si="2"/>
        <v>15</v>
      </c>
      <c r="E18" s="46" t="s">
        <v>162</v>
      </c>
      <c r="F18" s="7" t="s">
        <v>154</v>
      </c>
      <c r="G18" s="47">
        <v>83</v>
      </c>
      <c r="H18" s="48"/>
      <c r="Q18" s="49"/>
      <c r="R18" s="49"/>
      <c r="T18" s="49"/>
      <c r="U18" s="49"/>
      <c r="W18" s="49"/>
      <c r="X18" s="49"/>
      <c r="Y18">
        <v>1.5</v>
      </c>
      <c r="Z18" s="49">
        <f>1.5*15000</f>
        <v>22500</v>
      </c>
      <c r="AA18" s="49">
        <v>40000</v>
      </c>
      <c r="AB18" s="48">
        <f t="shared" si="0"/>
        <v>62500</v>
      </c>
      <c r="AC18" s="48">
        <v>500000</v>
      </c>
      <c r="AD18" s="48">
        <f t="shared" si="1"/>
        <v>-437500</v>
      </c>
    </row>
    <row r="19" spans="4:33" x14ac:dyDescent="0.2">
      <c r="D19" s="6">
        <f t="shared" si="2"/>
        <v>16</v>
      </c>
      <c r="E19" s="46" t="s">
        <v>163</v>
      </c>
      <c r="F19" s="6" t="s">
        <v>144</v>
      </c>
      <c r="G19" s="47">
        <v>18</v>
      </c>
      <c r="H19" s="48"/>
      <c r="Q19" s="49"/>
      <c r="R19" s="49"/>
      <c r="T19" s="49"/>
      <c r="U19" s="49"/>
      <c r="W19" s="49"/>
      <c r="X19" s="49"/>
      <c r="Y19">
        <v>1.5</v>
      </c>
      <c r="Z19" s="49">
        <f>1.5*15000</f>
        <v>22500</v>
      </c>
      <c r="AA19" s="49">
        <v>40000</v>
      </c>
      <c r="AB19" s="48">
        <f t="shared" si="0"/>
        <v>62500</v>
      </c>
      <c r="AC19" s="48">
        <v>500000</v>
      </c>
      <c r="AD19" s="48">
        <f t="shared" si="1"/>
        <v>-437500</v>
      </c>
      <c r="AE19" s="51">
        <f>SUM(AD4:AD19)</f>
        <v>-4373125</v>
      </c>
      <c r="AF19" s="48">
        <f>SUM(AD10:AD19)</f>
        <v>-3060625</v>
      </c>
      <c r="AG19" s="48">
        <f>AF19+AF6</f>
        <v>-4373125</v>
      </c>
    </row>
    <row r="20" spans="4:33" x14ac:dyDescent="0.2">
      <c r="D20" s="6">
        <f t="shared" si="2"/>
        <v>17</v>
      </c>
      <c r="E20" s="46" t="s">
        <v>164</v>
      </c>
      <c r="F20" s="6" t="s">
        <v>144</v>
      </c>
      <c r="G20" s="47">
        <v>7</v>
      </c>
      <c r="H20" s="48"/>
      <c r="Q20" s="49"/>
      <c r="R20" s="49"/>
      <c r="T20" s="49"/>
      <c r="U20" s="49"/>
      <c r="W20" s="49"/>
      <c r="X20" s="49"/>
      <c r="Z20" s="49"/>
      <c r="AA20" s="49"/>
      <c r="AB20" s="48"/>
      <c r="AC20" s="48"/>
      <c r="AD20" s="48"/>
      <c r="AE20" s="51"/>
      <c r="AF20" s="48"/>
      <c r="AG20" s="48"/>
    </row>
    <row r="21" spans="4:33" x14ac:dyDescent="0.2">
      <c r="D21" s="6">
        <f t="shared" si="2"/>
        <v>18</v>
      </c>
      <c r="E21" s="52" t="s">
        <v>165</v>
      </c>
      <c r="F21" s="7" t="s">
        <v>154</v>
      </c>
      <c r="G21" s="47">
        <v>3</v>
      </c>
      <c r="H21" s="48"/>
      <c r="Q21" s="49"/>
      <c r="R21" s="49"/>
      <c r="T21" s="49"/>
      <c r="U21" s="49"/>
      <c r="W21" s="49"/>
      <c r="Z21" s="49"/>
      <c r="AB21" s="48"/>
      <c r="AC21" s="48"/>
      <c r="AE21" s="48">
        <f>SUM(AD4:AD19)</f>
        <v>-4373125</v>
      </c>
    </row>
    <row r="22" spans="4:33" x14ac:dyDescent="0.2">
      <c r="D22" s="6">
        <f t="shared" si="2"/>
        <v>19</v>
      </c>
      <c r="E22" s="46" t="s">
        <v>166</v>
      </c>
      <c r="F22" s="7" t="s">
        <v>154</v>
      </c>
      <c r="G22" s="47">
        <v>1</v>
      </c>
      <c r="H22" s="48"/>
      <c r="Q22" s="49"/>
      <c r="R22" s="49"/>
      <c r="T22" s="49"/>
      <c r="U22" s="49"/>
      <c r="W22" s="49"/>
      <c r="X22" s="49"/>
      <c r="Y22">
        <v>1.5</v>
      </c>
      <c r="Z22" s="49">
        <f>1.5*15000</f>
        <v>22500</v>
      </c>
      <c r="AA22" s="49">
        <v>20000</v>
      </c>
      <c r="AB22" s="48">
        <f t="shared" si="0"/>
        <v>42500</v>
      </c>
      <c r="AC22" s="48">
        <v>500000</v>
      </c>
      <c r="AD22" s="48">
        <f t="shared" si="1"/>
        <v>-457500</v>
      </c>
    </row>
    <row r="23" spans="4:33" x14ac:dyDescent="0.2">
      <c r="D23" s="6">
        <f t="shared" si="2"/>
        <v>20</v>
      </c>
      <c r="E23" s="46" t="s">
        <v>167</v>
      </c>
      <c r="F23" s="7" t="s">
        <v>154</v>
      </c>
      <c r="G23" s="47">
        <v>17</v>
      </c>
      <c r="H23" s="48"/>
      <c r="Q23" s="49"/>
      <c r="R23" s="49"/>
      <c r="T23" s="49"/>
      <c r="U23" s="49"/>
      <c r="W23" s="49"/>
      <c r="X23" s="49"/>
      <c r="Y23">
        <v>1.5</v>
      </c>
      <c r="Z23" s="49">
        <f>1.5*15000</f>
        <v>22500</v>
      </c>
      <c r="AA23" s="49">
        <v>20000</v>
      </c>
      <c r="AB23" s="48">
        <f t="shared" si="0"/>
        <v>42500</v>
      </c>
      <c r="AC23" s="48">
        <v>500000</v>
      </c>
      <c r="AD23" s="48">
        <f t="shared" si="1"/>
        <v>-457500</v>
      </c>
    </row>
    <row r="24" spans="4:33" x14ac:dyDescent="0.2">
      <c r="D24" s="6">
        <f t="shared" si="2"/>
        <v>21</v>
      </c>
      <c r="E24" s="46" t="s">
        <v>168</v>
      </c>
      <c r="F24" s="7" t="s">
        <v>154</v>
      </c>
      <c r="G24" s="47">
        <v>4</v>
      </c>
      <c r="H24" s="48"/>
      <c r="Q24" s="49"/>
      <c r="R24" s="49"/>
      <c r="T24" s="49"/>
      <c r="U24" s="49"/>
      <c r="W24" s="49"/>
      <c r="X24" s="49"/>
      <c r="Y24">
        <v>1.5</v>
      </c>
      <c r="Z24" s="49">
        <f>1.5*15000</f>
        <v>22500</v>
      </c>
      <c r="AA24" s="49">
        <v>20000</v>
      </c>
      <c r="AB24" s="48">
        <f t="shared" si="0"/>
        <v>42500</v>
      </c>
      <c r="AC24" s="48">
        <v>500000</v>
      </c>
      <c r="AD24" s="48">
        <f t="shared" si="1"/>
        <v>-457500</v>
      </c>
    </row>
    <row r="25" spans="4:33" x14ac:dyDescent="0.2">
      <c r="D25" s="6">
        <f t="shared" si="2"/>
        <v>22</v>
      </c>
      <c r="E25" s="46" t="s">
        <v>169</v>
      </c>
      <c r="F25" s="7" t="s">
        <v>170</v>
      </c>
      <c r="G25" s="47">
        <v>211</v>
      </c>
      <c r="H25" s="48"/>
      <c r="Q25" s="48"/>
      <c r="R25" s="48"/>
    </row>
    <row r="26" spans="4:33" x14ac:dyDescent="0.2">
      <c r="D26" s="6">
        <f t="shared" si="2"/>
        <v>23</v>
      </c>
      <c r="E26" s="46" t="s">
        <v>171</v>
      </c>
      <c r="F26" s="7" t="s">
        <v>154</v>
      </c>
      <c r="G26" s="53">
        <v>93</v>
      </c>
      <c r="H26" s="48"/>
      <c r="Q26" s="48"/>
      <c r="R26" s="49"/>
    </row>
    <row r="27" spans="4:33" x14ac:dyDescent="0.2">
      <c r="D27" s="6">
        <f t="shared" si="2"/>
        <v>24</v>
      </c>
      <c r="E27" s="46" t="s">
        <v>172</v>
      </c>
      <c r="F27" s="7" t="s">
        <v>154</v>
      </c>
      <c r="G27" s="47">
        <v>0</v>
      </c>
      <c r="H27" s="48"/>
      <c r="Q27" s="49"/>
      <c r="R27" s="49"/>
    </row>
    <row r="28" spans="4:33" x14ac:dyDescent="0.2">
      <c r="D28" s="6">
        <f t="shared" si="2"/>
        <v>25</v>
      </c>
      <c r="E28" s="54" t="s">
        <v>173</v>
      </c>
      <c r="F28" s="35" t="s">
        <v>174</v>
      </c>
      <c r="G28" s="47">
        <v>15</v>
      </c>
      <c r="H28" s="48"/>
    </row>
    <row r="29" spans="4:33" x14ac:dyDescent="0.2">
      <c r="D29" s="6">
        <f t="shared" si="2"/>
        <v>26</v>
      </c>
      <c r="E29" s="50" t="s">
        <v>175</v>
      </c>
      <c r="F29" s="7" t="s">
        <v>174</v>
      </c>
      <c r="G29" s="47">
        <v>29</v>
      </c>
      <c r="H29" s="48"/>
    </row>
    <row r="30" spans="4:33" x14ac:dyDescent="0.2">
      <c r="D30" s="6">
        <f t="shared" si="2"/>
        <v>27</v>
      </c>
      <c r="E30" s="50" t="s">
        <v>176</v>
      </c>
      <c r="F30" s="7" t="s">
        <v>174</v>
      </c>
      <c r="G30" s="47">
        <v>17</v>
      </c>
      <c r="H30" s="48"/>
    </row>
    <row r="31" spans="4:33" x14ac:dyDescent="0.2">
      <c r="D31" s="6">
        <f t="shared" si="2"/>
        <v>28</v>
      </c>
      <c r="E31" s="50" t="s">
        <v>177</v>
      </c>
      <c r="F31" s="7" t="s">
        <v>154</v>
      </c>
      <c r="G31" s="47">
        <v>2</v>
      </c>
      <c r="H31" s="48"/>
    </row>
    <row r="32" spans="4:33" x14ac:dyDescent="0.2">
      <c r="D32" s="6">
        <f t="shared" si="2"/>
        <v>29</v>
      </c>
      <c r="E32" s="50" t="s">
        <v>178</v>
      </c>
      <c r="F32" s="7" t="s">
        <v>154</v>
      </c>
      <c r="G32" s="47">
        <v>4</v>
      </c>
      <c r="H32" s="48"/>
    </row>
    <row r="33" spans="4:8" x14ac:dyDescent="0.2">
      <c r="D33" s="6">
        <f t="shared" si="2"/>
        <v>30</v>
      </c>
      <c r="E33" s="50" t="s">
        <v>179</v>
      </c>
      <c r="F33" s="7" t="s">
        <v>154</v>
      </c>
      <c r="G33" s="47">
        <v>2</v>
      </c>
      <c r="H33" s="48"/>
    </row>
    <row r="34" spans="4:8" x14ac:dyDescent="0.2">
      <c r="D34" s="6">
        <f t="shared" si="2"/>
        <v>31</v>
      </c>
      <c r="E34" s="50" t="s">
        <v>180</v>
      </c>
      <c r="F34" s="6" t="s">
        <v>144</v>
      </c>
      <c r="G34" s="47">
        <v>37</v>
      </c>
      <c r="H34" s="48"/>
    </row>
    <row r="35" spans="4:8" x14ac:dyDescent="0.2">
      <c r="D35" s="6">
        <f t="shared" si="2"/>
        <v>32</v>
      </c>
      <c r="E35" s="50" t="s">
        <v>181</v>
      </c>
      <c r="F35" s="6" t="s">
        <v>144</v>
      </c>
      <c r="G35" s="47">
        <v>10</v>
      </c>
      <c r="H35" s="48"/>
    </row>
    <row r="36" spans="4:8" x14ac:dyDescent="0.2">
      <c r="D36" s="6">
        <f t="shared" si="2"/>
        <v>33</v>
      </c>
      <c r="E36" s="46" t="s">
        <v>182</v>
      </c>
      <c r="F36" s="7" t="s">
        <v>154</v>
      </c>
      <c r="G36" s="47">
        <v>18</v>
      </c>
      <c r="H36" s="48"/>
    </row>
    <row r="37" spans="4:8" x14ac:dyDescent="0.2">
      <c r="D37" s="6">
        <f t="shared" si="2"/>
        <v>34</v>
      </c>
      <c r="E37" s="46" t="s">
        <v>183</v>
      </c>
      <c r="F37" s="7" t="s">
        <v>154</v>
      </c>
      <c r="G37" s="47">
        <v>20</v>
      </c>
      <c r="H37" s="48"/>
    </row>
    <row r="38" spans="4:8" x14ac:dyDescent="0.2">
      <c r="D38" s="6">
        <f t="shared" si="2"/>
        <v>35</v>
      </c>
      <c r="E38" s="46" t="s">
        <v>184</v>
      </c>
      <c r="F38" s="7" t="s">
        <v>154</v>
      </c>
      <c r="G38" s="47">
        <v>13</v>
      </c>
      <c r="H38" s="48"/>
    </row>
    <row r="39" spans="4:8" x14ac:dyDescent="0.2">
      <c r="D39" s="6">
        <f t="shared" si="2"/>
        <v>36</v>
      </c>
      <c r="E39" s="46" t="s">
        <v>185</v>
      </c>
      <c r="F39" s="7" t="s">
        <v>154</v>
      </c>
      <c r="G39" s="47">
        <v>45</v>
      </c>
      <c r="H39" s="48"/>
    </row>
    <row r="40" spans="4:8" x14ac:dyDescent="0.2">
      <c r="D40" s="6">
        <f t="shared" si="2"/>
        <v>37</v>
      </c>
      <c r="E40" s="46" t="s">
        <v>186</v>
      </c>
      <c r="F40" s="7" t="s">
        <v>154</v>
      </c>
      <c r="G40" s="47">
        <v>84</v>
      </c>
      <c r="H40" s="48"/>
    </row>
    <row r="41" spans="4:8" x14ac:dyDescent="0.2">
      <c r="D41" s="6">
        <f t="shared" si="2"/>
        <v>38</v>
      </c>
      <c r="E41" s="46" t="s">
        <v>187</v>
      </c>
      <c r="F41" s="7" t="s">
        <v>154</v>
      </c>
      <c r="G41" s="47">
        <v>25</v>
      </c>
      <c r="H41" s="48"/>
    </row>
    <row r="42" spans="4:8" x14ac:dyDescent="0.2">
      <c r="D42" s="6">
        <f t="shared" si="2"/>
        <v>39</v>
      </c>
      <c r="E42" s="7" t="s">
        <v>188</v>
      </c>
      <c r="F42" s="43" t="s">
        <v>154</v>
      </c>
      <c r="G42" s="47">
        <v>54</v>
      </c>
      <c r="H42" s="48"/>
    </row>
    <row r="43" spans="4:8" x14ac:dyDescent="0.2">
      <c r="D43" s="6">
        <f t="shared" si="2"/>
        <v>40</v>
      </c>
      <c r="E43" s="7" t="s">
        <v>189</v>
      </c>
      <c r="F43" s="43" t="s">
        <v>154</v>
      </c>
      <c r="G43" s="47">
        <v>12</v>
      </c>
      <c r="H43" s="48"/>
    </row>
    <row r="44" spans="4:8" x14ac:dyDescent="0.2">
      <c r="D44" s="6">
        <f t="shared" si="2"/>
        <v>41</v>
      </c>
      <c r="E44" s="46" t="s">
        <v>190</v>
      </c>
      <c r="F44" s="7" t="s">
        <v>154</v>
      </c>
      <c r="G44" s="47">
        <v>3</v>
      </c>
      <c r="H44" s="48"/>
    </row>
    <row r="45" spans="4:8" x14ac:dyDescent="0.2">
      <c r="D45" s="6">
        <f t="shared" si="2"/>
        <v>42</v>
      </c>
      <c r="E45" s="46" t="s">
        <v>191</v>
      </c>
      <c r="F45" s="6" t="s">
        <v>144</v>
      </c>
      <c r="G45" s="47">
        <v>12</v>
      </c>
      <c r="H45" s="48"/>
    </row>
    <row r="46" spans="4:8" x14ac:dyDescent="0.2">
      <c r="D46" s="6">
        <f t="shared" si="2"/>
        <v>43</v>
      </c>
      <c r="E46" s="55" t="s">
        <v>192</v>
      </c>
      <c r="F46" s="7" t="s">
        <v>154</v>
      </c>
      <c r="G46" s="47">
        <v>1</v>
      </c>
      <c r="H46" s="48"/>
    </row>
    <row r="47" spans="4:8" x14ac:dyDescent="0.2">
      <c r="D47" s="6">
        <f t="shared" si="2"/>
        <v>44</v>
      </c>
      <c r="E47" s="56" t="s">
        <v>193</v>
      </c>
      <c r="F47" s="6" t="s">
        <v>194</v>
      </c>
      <c r="G47" s="47">
        <v>1</v>
      </c>
      <c r="H47" s="48"/>
    </row>
    <row r="48" spans="4:8" x14ac:dyDescent="0.2">
      <c r="D48" s="6">
        <f t="shared" si="2"/>
        <v>45</v>
      </c>
      <c r="E48" s="55" t="s">
        <v>195</v>
      </c>
      <c r="F48" s="7" t="s">
        <v>154</v>
      </c>
      <c r="G48" s="47">
        <v>2</v>
      </c>
      <c r="H48" s="48"/>
    </row>
    <row r="49" spans="4:8" x14ac:dyDescent="0.2">
      <c r="D49" s="6">
        <f t="shared" si="2"/>
        <v>46</v>
      </c>
      <c r="E49" s="55" t="s">
        <v>196</v>
      </c>
      <c r="F49" s="7" t="s">
        <v>154</v>
      </c>
      <c r="G49" s="47">
        <v>2</v>
      </c>
      <c r="H49" s="48"/>
    </row>
    <row r="50" spans="4:8" x14ac:dyDescent="0.2">
      <c r="D50" s="6">
        <f t="shared" si="2"/>
        <v>47</v>
      </c>
      <c r="E50" s="46" t="s">
        <v>197</v>
      </c>
      <c r="F50" s="6" t="s">
        <v>144</v>
      </c>
      <c r="G50" s="47">
        <v>1</v>
      </c>
      <c r="H50" s="48"/>
    </row>
    <row r="51" spans="4:8" x14ac:dyDescent="0.2">
      <c r="D51" s="6">
        <f t="shared" si="2"/>
        <v>48</v>
      </c>
      <c r="E51" s="46" t="s">
        <v>198</v>
      </c>
      <c r="F51" s="7" t="s">
        <v>154</v>
      </c>
      <c r="G51" s="47">
        <v>1</v>
      </c>
      <c r="H51" s="48"/>
    </row>
    <row r="52" spans="4:8" x14ac:dyDescent="0.2">
      <c r="D52" s="6">
        <f t="shared" si="2"/>
        <v>49</v>
      </c>
      <c r="E52" s="55" t="s">
        <v>199</v>
      </c>
      <c r="F52" s="6" t="s">
        <v>144</v>
      </c>
      <c r="G52" s="47">
        <v>4</v>
      </c>
      <c r="H52" s="48"/>
    </row>
    <row r="53" spans="4:8" x14ac:dyDescent="0.2">
      <c r="D53" s="6">
        <f t="shared" si="2"/>
        <v>50</v>
      </c>
      <c r="E53" s="55" t="s">
        <v>200</v>
      </c>
      <c r="F53" s="6" t="s">
        <v>144</v>
      </c>
      <c r="G53" s="47">
        <v>5</v>
      </c>
      <c r="H53" s="48"/>
    </row>
    <row r="54" spans="4:8" x14ac:dyDescent="0.2">
      <c r="D54" s="6">
        <f t="shared" si="2"/>
        <v>51</v>
      </c>
      <c r="E54" s="55" t="s">
        <v>201</v>
      </c>
      <c r="F54" s="6" t="s">
        <v>144</v>
      </c>
      <c r="G54" s="47">
        <v>3</v>
      </c>
      <c r="H54" s="48"/>
    </row>
    <row r="55" spans="4:8" x14ac:dyDescent="0.2">
      <c r="D55" s="6">
        <f t="shared" si="2"/>
        <v>52</v>
      </c>
      <c r="E55" s="55" t="s">
        <v>202</v>
      </c>
      <c r="F55" s="6" t="s">
        <v>144</v>
      </c>
      <c r="G55" s="47">
        <v>1</v>
      </c>
      <c r="H55" s="48"/>
    </row>
    <row r="56" spans="4:8" x14ac:dyDescent="0.2">
      <c r="D56" s="6">
        <f t="shared" si="2"/>
        <v>53</v>
      </c>
      <c r="E56" s="55" t="s">
        <v>203</v>
      </c>
      <c r="F56" s="6" t="s">
        <v>144</v>
      </c>
      <c r="G56" s="47">
        <v>1</v>
      </c>
      <c r="H56" s="48"/>
    </row>
    <row r="57" spans="4:8" x14ac:dyDescent="0.2">
      <c r="D57" s="6">
        <f t="shared" si="2"/>
        <v>54</v>
      </c>
      <c r="E57" s="55" t="s">
        <v>204</v>
      </c>
      <c r="F57" s="6" t="s">
        <v>144</v>
      </c>
      <c r="G57" s="47">
        <v>2</v>
      </c>
      <c r="H57" s="48"/>
    </row>
    <row r="58" spans="4:8" x14ac:dyDescent="0.2">
      <c r="D58" s="6">
        <f t="shared" si="2"/>
        <v>55</v>
      </c>
      <c r="E58" s="55" t="s">
        <v>205</v>
      </c>
      <c r="F58" s="6" t="s">
        <v>144</v>
      </c>
      <c r="G58" s="47">
        <v>4</v>
      </c>
      <c r="H58" s="48"/>
    </row>
    <row r="59" spans="4:8" x14ac:dyDescent="0.2">
      <c r="D59" s="6">
        <f t="shared" si="2"/>
        <v>56</v>
      </c>
      <c r="E59" s="55" t="s">
        <v>206</v>
      </c>
      <c r="F59" s="6" t="s">
        <v>144</v>
      </c>
      <c r="G59" s="47">
        <v>1</v>
      </c>
      <c r="H59" s="48"/>
    </row>
    <row r="60" spans="4:8" x14ac:dyDescent="0.2">
      <c r="D60" s="6">
        <f t="shared" si="2"/>
        <v>57</v>
      </c>
      <c r="E60" s="46" t="s">
        <v>207</v>
      </c>
      <c r="F60" s="6" t="s">
        <v>144</v>
      </c>
      <c r="G60" s="47">
        <v>0</v>
      </c>
      <c r="H60" s="48"/>
    </row>
    <row r="61" spans="4:8" x14ac:dyDescent="0.2">
      <c r="D61" s="6">
        <f t="shared" si="2"/>
        <v>58</v>
      </c>
      <c r="E61" s="46" t="s">
        <v>208</v>
      </c>
      <c r="F61" s="6" t="s">
        <v>144</v>
      </c>
      <c r="G61" s="47">
        <v>8</v>
      </c>
      <c r="H61" s="48"/>
    </row>
    <row r="62" spans="4:8" x14ac:dyDescent="0.2">
      <c r="D62" s="6">
        <f t="shared" si="2"/>
        <v>59</v>
      </c>
      <c r="E62" s="46" t="s">
        <v>209</v>
      </c>
      <c r="F62" s="6" t="s">
        <v>144</v>
      </c>
      <c r="G62" s="47">
        <v>12</v>
      </c>
      <c r="H62" s="48"/>
    </row>
    <row r="63" spans="4:8" x14ac:dyDescent="0.2">
      <c r="D63" s="6">
        <f t="shared" si="2"/>
        <v>60</v>
      </c>
      <c r="E63" s="46" t="s">
        <v>210</v>
      </c>
      <c r="F63" s="6" t="s">
        <v>144</v>
      </c>
      <c r="G63" s="47">
        <v>11</v>
      </c>
      <c r="H63" s="48"/>
    </row>
    <row r="64" spans="4:8" x14ac:dyDescent="0.2">
      <c r="D64" s="6">
        <f t="shared" si="2"/>
        <v>61</v>
      </c>
      <c r="E64" s="46" t="s">
        <v>211</v>
      </c>
      <c r="F64" s="6" t="s">
        <v>144</v>
      </c>
      <c r="G64" s="47">
        <v>4</v>
      </c>
      <c r="H64" s="48"/>
    </row>
    <row r="65" spans="4:9" x14ac:dyDescent="0.2">
      <c r="D65" s="6">
        <f t="shared" si="2"/>
        <v>62</v>
      </c>
      <c r="E65" s="46" t="s">
        <v>212</v>
      </c>
      <c r="F65" s="6" t="s">
        <v>144</v>
      </c>
      <c r="G65" s="47">
        <v>9</v>
      </c>
      <c r="H65" s="48"/>
    </row>
    <row r="66" spans="4:9" x14ac:dyDescent="0.2">
      <c r="D66" s="6">
        <f t="shared" si="2"/>
        <v>63</v>
      </c>
      <c r="E66" s="46" t="s">
        <v>213</v>
      </c>
      <c r="F66" s="6" t="s">
        <v>144</v>
      </c>
      <c r="G66" s="47">
        <v>3</v>
      </c>
      <c r="H66" s="48"/>
    </row>
    <row r="67" spans="4:9" x14ac:dyDescent="0.2">
      <c r="D67" s="6">
        <f t="shared" si="2"/>
        <v>64</v>
      </c>
      <c r="E67" s="46" t="s">
        <v>214</v>
      </c>
      <c r="F67" s="6" t="s">
        <v>144</v>
      </c>
      <c r="G67" s="47">
        <v>0</v>
      </c>
      <c r="H67" s="48"/>
    </row>
    <row r="68" spans="4:9" x14ac:dyDescent="0.2">
      <c r="D68" s="6">
        <f t="shared" si="2"/>
        <v>65</v>
      </c>
      <c r="E68" s="46" t="s">
        <v>215</v>
      </c>
      <c r="F68" s="6" t="s">
        <v>216</v>
      </c>
      <c r="G68" s="47">
        <v>13</v>
      </c>
      <c r="H68" s="48"/>
    </row>
    <row r="69" spans="4:9" x14ac:dyDescent="0.2">
      <c r="D69" s="6">
        <f t="shared" si="2"/>
        <v>66</v>
      </c>
      <c r="E69" s="38" t="s">
        <v>217</v>
      </c>
      <c r="F69" s="16" t="s">
        <v>218</v>
      </c>
      <c r="G69" s="7"/>
      <c r="H69" s="48"/>
    </row>
    <row r="70" spans="4:9" x14ac:dyDescent="0.2">
      <c r="D70" s="6">
        <f t="shared" si="2"/>
        <v>67</v>
      </c>
      <c r="E70" s="46" t="s">
        <v>219</v>
      </c>
      <c r="F70" s="7" t="s">
        <v>154</v>
      </c>
      <c r="G70" s="47">
        <v>11</v>
      </c>
      <c r="H70" s="48"/>
    </row>
    <row r="71" spans="4:9" x14ac:dyDescent="0.2">
      <c r="D71" s="6">
        <f t="shared" si="2"/>
        <v>68</v>
      </c>
      <c r="E71" s="46" t="s">
        <v>220</v>
      </c>
      <c r="F71" s="7" t="s">
        <v>154</v>
      </c>
      <c r="G71" s="47">
        <v>34</v>
      </c>
      <c r="H71" s="48"/>
    </row>
    <row r="72" spans="4:9" x14ac:dyDescent="0.2">
      <c r="D72" s="6">
        <f t="shared" si="2"/>
        <v>69</v>
      </c>
      <c r="E72" s="38" t="s">
        <v>221</v>
      </c>
      <c r="F72" s="16" t="s">
        <v>144</v>
      </c>
      <c r="G72" s="57">
        <v>0</v>
      </c>
      <c r="H72" s="48"/>
      <c r="I72" s="58" t="s">
        <v>222</v>
      </c>
    </row>
    <row r="73" spans="4:9" x14ac:dyDescent="0.2">
      <c r="D73" s="6">
        <f t="shared" si="2"/>
        <v>70</v>
      </c>
      <c r="E73" s="46" t="s">
        <v>223</v>
      </c>
      <c r="F73" s="6" t="s">
        <v>144</v>
      </c>
      <c r="G73" s="7">
        <v>1</v>
      </c>
      <c r="H73" s="48"/>
      <c r="I73" s="58"/>
    </row>
    <row r="74" spans="4:9" x14ac:dyDescent="0.2">
      <c r="D74" s="6">
        <f t="shared" si="2"/>
        <v>71</v>
      </c>
      <c r="E74" s="46" t="s">
        <v>224</v>
      </c>
      <c r="F74" s="6" t="s">
        <v>144</v>
      </c>
      <c r="G74" s="46">
        <v>39</v>
      </c>
      <c r="H74" s="48"/>
      <c r="I74" s="58"/>
    </row>
    <row r="75" spans="4:9" x14ac:dyDescent="0.2">
      <c r="D75" s="6">
        <f t="shared" si="2"/>
        <v>72</v>
      </c>
      <c r="E75" s="38" t="s">
        <v>225</v>
      </c>
      <c r="F75" s="16" t="s">
        <v>144</v>
      </c>
      <c r="G75" s="38">
        <v>2</v>
      </c>
      <c r="H75" s="48"/>
      <c r="I75" s="58"/>
    </row>
    <row r="76" spans="4:9" ht="13.5" thickBot="1" x14ac:dyDescent="0.25">
      <c r="D76" s="6">
        <f t="shared" si="2"/>
        <v>73</v>
      </c>
      <c r="E76" s="38" t="s">
        <v>226</v>
      </c>
      <c r="F76" s="16" t="s">
        <v>144</v>
      </c>
      <c r="G76" s="38">
        <v>4</v>
      </c>
      <c r="H76" s="48"/>
      <c r="I76" s="58"/>
    </row>
    <row r="77" spans="4:9" ht="13.5" thickBot="1" x14ac:dyDescent="0.25">
      <c r="D77" s="23"/>
      <c r="E77" s="59" t="s">
        <v>4</v>
      </c>
      <c r="F77" s="25"/>
      <c r="G77" s="25">
        <f>SUM(G4:G76)</f>
        <v>1125</v>
      </c>
      <c r="H77" s="48"/>
      <c r="I77" s="60"/>
    </row>
    <row r="78" spans="4:9" x14ac:dyDescent="0.2">
      <c r="D78" s="61"/>
      <c r="E78" s="61"/>
      <c r="F78" s="61"/>
      <c r="G78" s="61"/>
    </row>
    <row r="79" spans="4:9" x14ac:dyDescent="0.2">
      <c r="D79" s="61"/>
      <c r="E79" s="61"/>
      <c r="F79" s="61"/>
      <c r="G79" s="61"/>
    </row>
    <row r="80" spans="4:9" x14ac:dyDescent="0.2">
      <c r="D80" s="61"/>
      <c r="E80" s="61"/>
      <c r="F80" s="61"/>
      <c r="G80" s="61"/>
    </row>
    <row r="81" spans="4:7" x14ac:dyDescent="0.2">
      <c r="D81" s="61"/>
      <c r="E81" s="61"/>
      <c r="F81" s="61"/>
      <c r="G81" s="61"/>
    </row>
    <row r="82" spans="4:7" x14ac:dyDescent="0.2">
      <c r="D82" s="61"/>
      <c r="E82" s="61"/>
      <c r="F82" s="61"/>
      <c r="G82" s="61"/>
    </row>
    <row r="83" spans="4:7" x14ac:dyDescent="0.2">
      <c r="D83" s="61"/>
      <c r="E83" s="61"/>
      <c r="F83" s="61"/>
      <c r="G83" s="61"/>
    </row>
    <row r="84" spans="4:7" x14ac:dyDescent="0.2">
      <c r="D84" s="61"/>
      <c r="E84" s="61"/>
      <c r="F84" s="61"/>
      <c r="G84" s="61"/>
    </row>
    <row r="85" spans="4:7" x14ac:dyDescent="0.2">
      <c r="D85" s="61"/>
      <c r="E85" s="61"/>
      <c r="F85" s="61"/>
      <c r="G85" s="61"/>
    </row>
  </sheetData>
  <mergeCells count="3">
    <mergeCell ref="D2:D3"/>
    <mergeCell ref="E2:E3"/>
    <mergeCell ref="F2:F3"/>
  </mergeCells>
  <printOptions horizontalCentered="1"/>
  <pageMargins left="0.51181102362204722" right="0" top="0.51181102362204722" bottom="0" header="0.51181102362204722" footer="0.51181102362204722"/>
  <pageSetup scale="6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8"/>
  <sheetViews>
    <sheetView view="pageBreakPreview" topLeftCell="A25" zoomScaleNormal="100" zoomScaleSheetLayoutView="100" workbookViewId="0">
      <selection activeCell="B6" sqref="B6"/>
    </sheetView>
  </sheetViews>
  <sheetFormatPr defaultRowHeight="12.75" x14ac:dyDescent="0.2"/>
  <cols>
    <col min="1" max="1" width="4.28515625" style="1" customWidth="1"/>
    <col min="2" max="2" width="33.5703125" style="1" customWidth="1"/>
    <col min="3" max="3" width="9.85546875" style="1" customWidth="1"/>
    <col min="4" max="4" width="8.85546875" style="32" bestFit="1" customWidth="1"/>
    <col min="5" max="16384" width="9.140625" style="1"/>
  </cols>
  <sheetData>
    <row r="2" spans="1:4" x14ac:dyDescent="0.2">
      <c r="A2" s="2"/>
      <c r="B2" s="2"/>
      <c r="C2" s="2"/>
      <c r="D2" s="3"/>
    </row>
    <row r="3" spans="1:4" x14ac:dyDescent="0.2">
      <c r="A3" s="68" t="s">
        <v>0</v>
      </c>
      <c r="B3" s="62" t="s">
        <v>1</v>
      </c>
      <c r="C3" s="70" t="s">
        <v>2</v>
      </c>
      <c r="D3" s="4" t="s">
        <v>3</v>
      </c>
    </row>
    <row r="4" spans="1:4" x14ac:dyDescent="0.2">
      <c r="A4" s="68"/>
      <c r="B4" s="69"/>
      <c r="C4" s="70"/>
      <c r="D4" s="66" t="s">
        <v>5</v>
      </c>
    </row>
    <row r="5" spans="1:4" x14ac:dyDescent="0.2">
      <c r="A5" s="68"/>
      <c r="B5" s="63"/>
      <c r="C5" s="70"/>
      <c r="D5" s="67"/>
    </row>
    <row r="6" spans="1:4" s="10" customFormat="1" x14ac:dyDescent="0.2">
      <c r="A6" s="6">
        <v>1</v>
      </c>
      <c r="B6" s="7" t="s">
        <v>6</v>
      </c>
      <c r="C6" s="6" t="s">
        <v>7</v>
      </c>
      <c r="D6" s="8">
        <v>1</v>
      </c>
    </row>
    <row r="7" spans="1:4" x14ac:dyDescent="0.2">
      <c r="A7" s="6">
        <f>A6+1</f>
        <v>2</v>
      </c>
      <c r="B7" s="7" t="s">
        <v>8</v>
      </c>
      <c r="C7" s="6" t="s">
        <v>7</v>
      </c>
      <c r="D7" s="8">
        <v>21</v>
      </c>
    </row>
    <row r="8" spans="1:4" x14ac:dyDescent="0.2">
      <c r="A8" s="6">
        <f t="shared" ref="A8:A71" si="0">A7+1</f>
        <v>3</v>
      </c>
      <c r="B8" s="11" t="s">
        <v>9</v>
      </c>
      <c r="C8" s="12" t="s">
        <v>7</v>
      </c>
      <c r="D8" s="8">
        <v>100</v>
      </c>
    </row>
    <row r="9" spans="1:4" s="10" customFormat="1" x14ac:dyDescent="0.2">
      <c r="A9" s="6">
        <f t="shared" si="0"/>
        <v>4</v>
      </c>
      <c r="B9" s="7" t="s">
        <v>10</v>
      </c>
      <c r="C9" s="6" t="s">
        <v>7</v>
      </c>
      <c r="D9" s="8">
        <v>721</v>
      </c>
    </row>
    <row r="10" spans="1:4" s="10" customFormat="1" x14ac:dyDescent="0.2">
      <c r="A10" s="6">
        <f t="shared" si="0"/>
        <v>5</v>
      </c>
      <c r="B10" s="7" t="s">
        <v>11</v>
      </c>
      <c r="C10" s="6" t="s">
        <v>7</v>
      </c>
      <c r="D10" s="8">
        <v>2</v>
      </c>
    </row>
    <row r="11" spans="1:4" s="10" customFormat="1" x14ac:dyDescent="0.2">
      <c r="A11" s="6">
        <f t="shared" si="0"/>
        <v>6</v>
      </c>
      <c r="B11" s="11" t="s">
        <v>12</v>
      </c>
      <c r="C11" s="12" t="s">
        <v>7</v>
      </c>
      <c r="D11" s="8">
        <v>3</v>
      </c>
    </row>
    <row r="12" spans="1:4" x14ac:dyDescent="0.2">
      <c r="A12" s="6">
        <f t="shared" si="0"/>
        <v>7</v>
      </c>
      <c r="B12" s="7" t="s">
        <v>13</v>
      </c>
      <c r="C12" s="6" t="s">
        <v>7</v>
      </c>
      <c r="D12" s="8">
        <v>10</v>
      </c>
    </row>
    <row r="13" spans="1:4" x14ac:dyDescent="0.2">
      <c r="A13" s="6">
        <f t="shared" si="0"/>
        <v>8</v>
      </c>
      <c r="B13" s="7" t="s">
        <v>14</v>
      </c>
      <c r="C13" s="6" t="s">
        <v>7</v>
      </c>
      <c r="D13" s="13">
        <v>17</v>
      </c>
    </row>
    <row r="14" spans="1:4" s="10" customFormat="1" x14ac:dyDescent="0.2">
      <c r="A14" s="6">
        <f t="shared" si="0"/>
        <v>9</v>
      </c>
      <c r="B14" s="7" t="s">
        <v>15</v>
      </c>
      <c r="C14" s="6" t="s">
        <v>7</v>
      </c>
      <c r="D14" s="8">
        <v>0</v>
      </c>
    </row>
    <row r="15" spans="1:4" x14ac:dyDescent="0.2">
      <c r="A15" s="6">
        <f t="shared" si="0"/>
        <v>10</v>
      </c>
      <c r="B15" s="7" t="s">
        <v>16</v>
      </c>
      <c r="C15" s="6" t="s">
        <v>7</v>
      </c>
      <c r="D15" s="8">
        <v>21</v>
      </c>
    </row>
    <row r="16" spans="1:4" s="10" customFormat="1" x14ac:dyDescent="0.2">
      <c r="A16" s="6">
        <f t="shared" si="0"/>
        <v>11</v>
      </c>
      <c r="B16" s="7" t="s">
        <v>17</v>
      </c>
      <c r="C16" s="6" t="s">
        <v>7</v>
      </c>
      <c r="D16" s="8">
        <v>10</v>
      </c>
    </row>
    <row r="17" spans="1:4" s="10" customFormat="1" x14ac:dyDescent="0.2">
      <c r="A17" s="6">
        <f t="shared" si="0"/>
        <v>12</v>
      </c>
      <c r="B17" s="7" t="s">
        <v>18</v>
      </c>
      <c r="C17" s="6" t="s">
        <v>7</v>
      </c>
      <c r="D17" s="8">
        <v>0</v>
      </c>
    </row>
    <row r="18" spans="1:4" s="10" customFormat="1" x14ac:dyDescent="0.2">
      <c r="A18" s="6">
        <f t="shared" si="0"/>
        <v>13</v>
      </c>
      <c r="B18" s="7" t="s">
        <v>19</v>
      </c>
      <c r="C18" s="6" t="s">
        <v>7</v>
      </c>
      <c r="D18" s="8">
        <v>7</v>
      </c>
    </row>
    <row r="19" spans="1:4" s="10" customFormat="1" x14ac:dyDescent="0.2">
      <c r="A19" s="6">
        <f t="shared" si="0"/>
        <v>14</v>
      </c>
      <c r="B19" s="7" t="s">
        <v>20</v>
      </c>
      <c r="C19" s="6" t="s">
        <v>7</v>
      </c>
      <c r="D19" s="8">
        <v>-1</v>
      </c>
    </row>
    <row r="20" spans="1:4" s="10" customFormat="1" x14ac:dyDescent="0.2">
      <c r="A20" s="6">
        <f t="shared" si="0"/>
        <v>15</v>
      </c>
      <c r="B20" s="7" t="s">
        <v>21</v>
      </c>
      <c r="C20" s="6" t="s">
        <v>7</v>
      </c>
      <c r="D20" s="8">
        <v>2</v>
      </c>
    </row>
    <row r="21" spans="1:4" s="10" customFormat="1" x14ac:dyDescent="0.2">
      <c r="A21" s="6">
        <f t="shared" si="0"/>
        <v>16</v>
      </c>
      <c r="B21" s="7" t="s">
        <v>22</v>
      </c>
      <c r="C21" s="6" t="s">
        <v>7</v>
      </c>
      <c r="D21" s="8">
        <v>-1</v>
      </c>
    </row>
    <row r="22" spans="1:4" x14ac:dyDescent="0.2">
      <c r="A22" s="6">
        <f t="shared" si="0"/>
        <v>17</v>
      </c>
      <c r="B22" s="7" t="s">
        <v>23</v>
      </c>
      <c r="C22" s="6" t="s">
        <v>7</v>
      </c>
      <c r="D22" s="8">
        <v>3</v>
      </c>
    </row>
    <row r="23" spans="1:4" s="10" customFormat="1" x14ac:dyDescent="0.2">
      <c r="A23" s="6">
        <f t="shared" si="0"/>
        <v>18</v>
      </c>
      <c r="B23" s="7" t="s">
        <v>24</v>
      </c>
      <c r="C23" s="6" t="s">
        <v>7</v>
      </c>
      <c r="D23" s="8">
        <v>0</v>
      </c>
    </row>
    <row r="24" spans="1:4" s="14" customFormat="1" x14ac:dyDescent="0.2">
      <c r="A24" s="6">
        <f t="shared" si="0"/>
        <v>19</v>
      </c>
      <c r="B24" s="11" t="s">
        <v>25</v>
      </c>
      <c r="C24" s="12" t="s">
        <v>7</v>
      </c>
      <c r="D24" s="8">
        <v>0</v>
      </c>
    </row>
    <row r="25" spans="1:4" s="10" customFormat="1" x14ac:dyDescent="0.2">
      <c r="A25" s="6">
        <f t="shared" si="0"/>
        <v>20</v>
      </c>
      <c r="B25" s="7" t="s">
        <v>26</v>
      </c>
      <c r="C25" s="6" t="s">
        <v>7</v>
      </c>
      <c r="D25" s="8">
        <v>1</v>
      </c>
    </row>
    <row r="26" spans="1:4" s="10" customFormat="1" x14ac:dyDescent="0.2">
      <c r="A26" s="6">
        <f t="shared" si="0"/>
        <v>21</v>
      </c>
      <c r="B26" s="7" t="s">
        <v>27</v>
      </c>
      <c r="C26" s="6" t="s">
        <v>7</v>
      </c>
      <c r="D26" s="8">
        <v>1</v>
      </c>
    </row>
    <row r="27" spans="1:4" s="10" customFormat="1" x14ac:dyDescent="0.2">
      <c r="A27" s="6">
        <f t="shared" si="0"/>
        <v>22</v>
      </c>
      <c r="B27" s="7" t="s">
        <v>28</v>
      </c>
      <c r="C27" s="6" t="s">
        <v>7</v>
      </c>
      <c r="D27" s="8">
        <v>1</v>
      </c>
    </row>
    <row r="28" spans="1:4" x14ac:dyDescent="0.2">
      <c r="A28" s="6">
        <f t="shared" si="0"/>
        <v>23</v>
      </c>
      <c r="B28" s="7" t="s">
        <v>29</v>
      </c>
      <c r="C28" s="6" t="s">
        <v>30</v>
      </c>
      <c r="D28" s="8">
        <v>6</v>
      </c>
    </row>
    <row r="29" spans="1:4" x14ac:dyDescent="0.2">
      <c r="A29" s="6">
        <f t="shared" si="0"/>
        <v>24</v>
      </c>
      <c r="B29" s="7" t="s">
        <v>31</v>
      </c>
      <c r="C29" s="6" t="s">
        <v>30</v>
      </c>
      <c r="D29" s="8">
        <v>0</v>
      </c>
    </row>
    <row r="30" spans="1:4" s="10" customFormat="1" x14ac:dyDescent="0.2">
      <c r="A30" s="6">
        <f t="shared" si="0"/>
        <v>25</v>
      </c>
      <c r="B30" s="7" t="s">
        <v>32</v>
      </c>
      <c r="C30" s="6" t="s">
        <v>30</v>
      </c>
      <c r="D30" s="8">
        <v>9</v>
      </c>
    </row>
    <row r="31" spans="1:4" s="10" customFormat="1" x14ac:dyDescent="0.2">
      <c r="A31" s="6">
        <f t="shared" si="0"/>
        <v>26</v>
      </c>
      <c r="B31" s="7" t="s">
        <v>33</v>
      </c>
      <c r="C31" s="6" t="s">
        <v>30</v>
      </c>
      <c r="D31" s="8">
        <v>74</v>
      </c>
    </row>
    <row r="32" spans="1:4" s="10" customFormat="1" x14ac:dyDescent="0.2">
      <c r="A32" s="6">
        <f t="shared" si="0"/>
        <v>27</v>
      </c>
      <c r="B32" s="7" t="s">
        <v>34</v>
      </c>
      <c r="C32" s="6" t="s">
        <v>35</v>
      </c>
      <c r="D32" s="8">
        <v>0</v>
      </c>
    </row>
    <row r="33" spans="1:4" s="10" customFormat="1" x14ac:dyDescent="0.2">
      <c r="A33" s="6">
        <f t="shared" si="0"/>
        <v>28</v>
      </c>
      <c r="B33" s="7" t="s">
        <v>36</v>
      </c>
      <c r="C33" s="6" t="s">
        <v>35</v>
      </c>
      <c r="D33" s="8">
        <v>68</v>
      </c>
    </row>
    <row r="34" spans="1:4" s="14" customFormat="1" x14ac:dyDescent="0.2">
      <c r="A34" s="6">
        <f t="shared" si="0"/>
        <v>29</v>
      </c>
      <c r="B34" s="11" t="s">
        <v>37</v>
      </c>
      <c r="C34" s="12" t="s">
        <v>38</v>
      </c>
      <c r="D34" s="8">
        <v>189</v>
      </c>
    </row>
    <row r="35" spans="1:4" s="14" customFormat="1" x14ac:dyDescent="0.2">
      <c r="A35" s="6">
        <f t="shared" si="0"/>
        <v>30</v>
      </c>
      <c r="B35" s="11" t="s">
        <v>39</v>
      </c>
      <c r="C35" s="12" t="s">
        <v>38</v>
      </c>
      <c r="D35" s="8">
        <v>189</v>
      </c>
    </row>
    <row r="36" spans="1:4" s="14" customFormat="1" x14ac:dyDescent="0.2">
      <c r="A36" s="6">
        <f t="shared" si="0"/>
        <v>31</v>
      </c>
      <c r="B36" s="11" t="s">
        <v>40</v>
      </c>
      <c r="C36" s="12" t="s">
        <v>38</v>
      </c>
      <c r="D36" s="8">
        <v>188</v>
      </c>
    </row>
    <row r="37" spans="1:4" s="14" customFormat="1" x14ac:dyDescent="0.2">
      <c r="A37" s="6">
        <f t="shared" si="0"/>
        <v>32</v>
      </c>
      <c r="B37" s="11" t="s">
        <v>41</v>
      </c>
      <c r="C37" s="12" t="s">
        <v>38</v>
      </c>
      <c r="D37" s="8">
        <v>188</v>
      </c>
    </row>
    <row r="38" spans="1:4" x14ac:dyDescent="0.2">
      <c r="A38" s="6">
        <f t="shared" si="0"/>
        <v>33</v>
      </c>
      <c r="B38" s="7" t="s">
        <v>42</v>
      </c>
      <c r="C38" s="6" t="s">
        <v>7</v>
      </c>
      <c r="D38" s="8">
        <v>0</v>
      </c>
    </row>
    <row r="39" spans="1:4" s="10" customFormat="1" x14ac:dyDescent="0.2">
      <c r="A39" s="6">
        <f t="shared" si="0"/>
        <v>34</v>
      </c>
      <c r="B39" s="7" t="s">
        <v>43</v>
      </c>
      <c r="C39" s="6" t="s">
        <v>38</v>
      </c>
      <c r="D39" s="8">
        <v>257</v>
      </c>
    </row>
    <row r="40" spans="1:4" s="10" customFormat="1" x14ac:dyDescent="0.2">
      <c r="A40" s="6">
        <f t="shared" si="0"/>
        <v>35</v>
      </c>
      <c r="B40" s="7" t="s">
        <v>44</v>
      </c>
      <c r="C40" s="6" t="s">
        <v>38</v>
      </c>
      <c r="D40" s="8">
        <v>620</v>
      </c>
    </row>
    <row r="41" spans="1:4" x14ac:dyDescent="0.2">
      <c r="A41" s="6">
        <f t="shared" si="0"/>
        <v>36</v>
      </c>
      <c r="B41" s="7" t="s">
        <v>45</v>
      </c>
      <c r="C41" s="6" t="s">
        <v>38</v>
      </c>
      <c r="D41" s="8">
        <v>0</v>
      </c>
    </row>
    <row r="42" spans="1:4" s="10" customFormat="1" x14ac:dyDescent="0.2">
      <c r="A42" s="6">
        <f t="shared" si="0"/>
        <v>37</v>
      </c>
      <c r="B42" s="7" t="s">
        <v>46</v>
      </c>
      <c r="C42" s="6" t="s">
        <v>30</v>
      </c>
      <c r="D42" s="8">
        <v>0</v>
      </c>
    </row>
    <row r="43" spans="1:4" s="10" customFormat="1" x14ac:dyDescent="0.2">
      <c r="A43" s="6">
        <f t="shared" si="0"/>
        <v>38</v>
      </c>
      <c r="B43" s="7" t="s">
        <v>47</v>
      </c>
      <c r="C43" s="6" t="s">
        <v>7</v>
      </c>
      <c r="D43" s="8">
        <v>15</v>
      </c>
    </row>
    <row r="44" spans="1:4" x14ac:dyDescent="0.2">
      <c r="A44" s="6">
        <f t="shared" si="0"/>
        <v>39</v>
      </c>
      <c r="B44" s="7" t="s">
        <v>48</v>
      </c>
      <c r="C44" s="6" t="s">
        <v>30</v>
      </c>
      <c r="D44" s="8">
        <v>3</v>
      </c>
    </row>
    <row r="45" spans="1:4" x14ac:dyDescent="0.2">
      <c r="A45" s="6">
        <f t="shared" si="0"/>
        <v>40</v>
      </c>
      <c r="B45" s="7" t="s">
        <v>49</v>
      </c>
      <c r="C45" s="6" t="s">
        <v>7</v>
      </c>
      <c r="D45" s="8">
        <v>2</v>
      </c>
    </row>
    <row r="46" spans="1:4" x14ac:dyDescent="0.2">
      <c r="A46" s="6">
        <f t="shared" si="0"/>
        <v>41</v>
      </c>
      <c r="B46" s="7" t="s">
        <v>50</v>
      </c>
      <c r="C46" s="6" t="s">
        <v>7</v>
      </c>
      <c r="D46" s="8">
        <v>7</v>
      </c>
    </row>
    <row r="47" spans="1:4" s="10" customFormat="1" x14ac:dyDescent="0.2">
      <c r="A47" s="6">
        <f t="shared" si="0"/>
        <v>42</v>
      </c>
      <c r="B47" s="7" t="s">
        <v>6</v>
      </c>
      <c r="C47" s="6" t="s">
        <v>7</v>
      </c>
      <c r="D47" s="8">
        <v>40</v>
      </c>
    </row>
    <row r="48" spans="1:4" x14ac:dyDescent="0.2">
      <c r="A48" s="6">
        <f t="shared" si="0"/>
        <v>43</v>
      </c>
      <c r="B48" s="7" t="s">
        <v>51</v>
      </c>
      <c r="C48" s="6" t="s">
        <v>7</v>
      </c>
      <c r="D48" s="8">
        <v>60</v>
      </c>
    </row>
    <row r="49" spans="1:4" x14ac:dyDescent="0.2">
      <c r="A49" s="6">
        <f t="shared" si="0"/>
        <v>44</v>
      </c>
      <c r="B49" s="11" t="s">
        <v>9</v>
      </c>
      <c r="C49" s="12" t="s">
        <v>7</v>
      </c>
      <c r="D49" s="8">
        <v>3</v>
      </c>
    </row>
    <row r="50" spans="1:4" s="10" customFormat="1" x14ac:dyDescent="0.2">
      <c r="A50" s="6">
        <f t="shared" si="0"/>
        <v>45</v>
      </c>
      <c r="B50" s="7" t="s">
        <v>13</v>
      </c>
      <c r="C50" s="6" t="s">
        <v>7</v>
      </c>
      <c r="D50" s="8">
        <v>5</v>
      </c>
    </row>
    <row r="51" spans="1:4" x14ac:dyDescent="0.2">
      <c r="A51" s="6">
        <f t="shared" si="0"/>
        <v>46</v>
      </c>
      <c r="B51" s="7" t="s">
        <v>14</v>
      </c>
      <c r="C51" s="6" t="s">
        <v>7</v>
      </c>
      <c r="D51" s="8">
        <v>29</v>
      </c>
    </row>
    <row r="52" spans="1:4" s="10" customFormat="1" x14ac:dyDescent="0.2">
      <c r="A52" s="6">
        <f t="shared" si="0"/>
        <v>47</v>
      </c>
      <c r="B52" s="7" t="s">
        <v>10</v>
      </c>
      <c r="C52" s="6" t="s">
        <v>7</v>
      </c>
      <c r="D52" s="8">
        <v>14</v>
      </c>
    </row>
    <row r="53" spans="1:4" x14ac:dyDescent="0.2">
      <c r="A53" s="6">
        <f t="shared" si="0"/>
        <v>48</v>
      </c>
      <c r="B53" s="7" t="s">
        <v>15</v>
      </c>
      <c r="C53" s="6" t="s">
        <v>7</v>
      </c>
      <c r="D53" s="8">
        <v>8</v>
      </c>
    </row>
    <row r="54" spans="1:4" x14ac:dyDescent="0.2">
      <c r="A54" s="6">
        <f t="shared" si="0"/>
        <v>49</v>
      </c>
      <c r="B54" s="7" t="s">
        <v>16</v>
      </c>
      <c r="C54" s="6" t="s">
        <v>7</v>
      </c>
      <c r="D54" s="13">
        <v>4</v>
      </c>
    </row>
    <row r="55" spans="1:4" x14ac:dyDescent="0.2">
      <c r="A55" s="6">
        <f t="shared" si="0"/>
        <v>50</v>
      </c>
      <c r="B55" s="7" t="s">
        <v>15</v>
      </c>
      <c r="C55" s="6" t="s">
        <v>7</v>
      </c>
      <c r="D55" s="8">
        <v>4</v>
      </c>
    </row>
    <row r="56" spans="1:4" x14ac:dyDescent="0.2">
      <c r="A56" s="6">
        <f t="shared" si="0"/>
        <v>51</v>
      </c>
      <c r="B56" s="7" t="s">
        <v>16</v>
      </c>
      <c r="C56" s="6" t="s">
        <v>7</v>
      </c>
      <c r="D56" s="13">
        <v>4</v>
      </c>
    </row>
    <row r="57" spans="1:4" x14ac:dyDescent="0.2">
      <c r="A57" s="6">
        <f t="shared" si="0"/>
        <v>52</v>
      </c>
      <c r="B57" s="15" t="s">
        <v>52</v>
      </c>
      <c r="C57" s="16" t="s">
        <v>7</v>
      </c>
      <c r="D57" s="17">
        <v>110</v>
      </c>
    </row>
    <row r="58" spans="1:4" x14ac:dyDescent="0.2">
      <c r="A58" s="6">
        <f t="shared" si="0"/>
        <v>53</v>
      </c>
      <c r="B58" s="15" t="s">
        <v>53</v>
      </c>
      <c r="C58" s="16" t="s">
        <v>7</v>
      </c>
      <c r="D58" s="17">
        <v>40</v>
      </c>
    </row>
    <row r="59" spans="1:4" x14ac:dyDescent="0.2">
      <c r="A59" s="6">
        <f t="shared" si="0"/>
        <v>54</v>
      </c>
      <c r="B59" s="15" t="s">
        <v>54</v>
      </c>
      <c r="C59" s="16" t="s">
        <v>7</v>
      </c>
      <c r="D59" s="17">
        <v>3</v>
      </c>
    </row>
    <row r="60" spans="1:4" x14ac:dyDescent="0.2">
      <c r="A60" s="6">
        <f t="shared" si="0"/>
        <v>55</v>
      </c>
      <c r="B60" s="15" t="s">
        <v>55</v>
      </c>
      <c r="C60" s="16" t="s">
        <v>7</v>
      </c>
      <c r="D60" s="17">
        <v>110</v>
      </c>
    </row>
    <row r="61" spans="1:4" x14ac:dyDescent="0.2">
      <c r="A61" s="6">
        <f t="shared" si="0"/>
        <v>56</v>
      </c>
      <c r="B61" s="15" t="s">
        <v>56</v>
      </c>
      <c r="C61" s="16" t="s">
        <v>7</v>
      </c>
      <c r="D61" s="17">
        <v>17</v>
      </c>
    </row>
    <row r="62" spans="1:4" x14ac:dyDescent="0.2">
      <c r="A62" s="6">
        <f t="shared" si="0"/>
        <v>57</v>
      </c>
      <c r="B62" s="15" t="s">
        <v>57</v>
      </c>
      <c r="C62" s="16" t="s">
        <v>7</v>
      </c>
      <c r="D62" s="17">
        <v>17</v>
      </c>
    </row>
    <row r="63" spans="1:4" x14ac:dyDescent="0.2">
      <c r="A63" s="6">
        <f t="shared" si="0"/>
        <v>58</v>
      </c>
      <c r="B63" s="15" t="s">
        <v>58</v>
      </c>
      <c r="C63" s="16" t="s">
        <v>7</v>
      </c>
      <c r="D63" s="17">
        <v>17</v>
      </c>
    </row>
    <row r="64" spans="1:4" x14ac:dyDescent="0.2">
      <c r="A64" s="6">
        <f t="shared" si="0"/>
        <v>59</v>
      </c>
      <c r="B64" s="15" t="s">
        <v>59</v>
      </c>
      <c r="C64" s="16" t="s">
        <v>7</v>
      </c>
      <c r="D64" s="17">
        <v>1</v>
      </c>
    </row>
    <row r="65" spans="1:4" x14ac:dyDescent="0.2">
      <c r="A65" s="6">
        <f t="shared" si="0"/>
        <v>60</v>
      </c>
      <c r="B65" s="15" t="s">
        <v>60</v>
      </c>
      <c r="C65" s="16" t="s">
        <v>7</v>
      </c>
      <c r="D65" s="17">
        <v>31</v>
      </c>
    </row>
    <row r="66" spans="1:4" x14ac:dyDescent="0.2">
      <c r="A66" s="6">
        <f t="shared" si="0"/>
        <v>61</v>
      </c>
      <c r="B66" s="15" t="s">
        <v>61</v>
      </c>
      <c r="C66" s="16" t="s">
        <v>7</v>
      </c>
      <c r="D66" s="17">
        <v>15</v>
      </c>
    </row>
    <row r="67" spans="1:4" x14ac:dyDescent="0.2">
      <c r="A67" s="6">
        <f t="shared" si="0"/>
        <v>62</v>
      </c>
      <c r="B67" s="15" t="s">
        <v>62</v>
      </c>
      <c r="C67" s="16" t="s">
        <v>7</v>
      </c>
      <c r="D67" s="17">
        <v>26</v>
      </c>
    </row>
    <row r="68" spans="1:4" x14ac:dyDescent="0.2">
      <c r="A68" s="6">
        <f t="shared" si="0"/>
        <v>63</v>
      </c>
      <c r="B68" s="15" t="s">
        <v>63</v>
      </c>
      <c r="C68" s="16" t="s">
        <v>7</v>
      </c>
      <c r="D68" s="17">
        <v>11</v>
      </c>
    </row>
    <row r="69" spans="1:4" x14ac:dyDescent="0.2">
      <c r="A69" s="6">
        <f t="shared" si="0"/>
        <v>64</v>
      </c>
      <c r="B69" s="15" t="s">
        <v>64</v>
      </c>
      <c r="C69" s="16" t="s">
        <v>7</v>
      </c>
      <c r="D69" s="17">
        <v>17</v>
      </c>
    </row>
    <row r="70" spans="1:4" x14ac:dyDescent="0.2">
      <c r="A70" s="6">
        <f t="shared" si="0"/>
        <v>65</v>
      </c>
      <c r="B70" s="15" t="s">
        <v>65</v>
      </c>
      <c r="C70" s="16" t="s">
        <v>7</v>
      </c>
      <c r="D70" s="17">
        <v>29</v>
      </c>
    </row>
    <row r="71" spans="1:4" x14ac:dyDescent="0.2">
      <c r="A71" s="6">
        <f t="shared" si="0"/>
        <v>66</v>
      </c>
      <c r="B71" s="15" t="s">
        <v>66</v>
      </c>
      <c r="C71" s="16" t="s">
        <v>7</v>
      </c>
      <c r="D71" s="17">
        <v>2</v>
      </c>
    </row>
    <row r="72" spans="1:4" x14ac:dyDescent="0.2">
      <c r="A72" s="6">
        <f t="shared" ref="A72:A81" si="1">A71+1</f>
        <v>67</v>
      </c>
      <c r="B72" s="15" t="s">
        <v>67</v>
      </c>
      <c r="C72" s="16" t="s">
        <v>7</v>
      </c>
      <c r="D72" s="17">
        <v>7</v>
      </c>
    </row>
    <row r="73" spans="1:4" x14ac:dyDescent="0.2">
      <c r="A73" s="6">
        <f t="shared" si="1"/>
        <v>68</v>
      </c>
      <c r="B73" s="15" t="s">
        <v>68</v>
      </c>
      <c r="C73" s="16" t="s">
        <v>7</v>
      </c>
      <c r="D73" s="17">
        <v>10</v>
      </c>
    </row>
    <row r="74" spans="1:4" x14ac:dyDescent="0.2">
      <c r="A74" s="6">
        <f t="shared" si="1"/>
        <v>69</v>
      </c>
      <c r="B74" s="15" t="s">
        <v>69</v>
      </c>
      <c r="C74" s="16" t="s">
        <v>7</v>
      </c>
      <c r="D74" s="17">
        <v>10</v>
      </c>
    </row>
    <row r="75" spans="1:4" x14ac:dyDescent="0.2">
      <c r="A75" s="6">
        <f t="shared" si="1"/>
        <v>70</v>
      </c>
      <c r="B75" s="15" t="s">
        <v>70</v>
      </c>
      <c r="C75" s="16" t="s">
        <v>7</v>
      </c>
      <c r="D75" s="17">
        <v>2</v>
      </c>
    </row>
    <row r="76" spans="1:4" x14ac:dyDescent="0.2">
      <c r="A76" s="6">
        <f t="shared" si="1"/>
        <v>71</v>
      </c>
      <c r="B76" s="15" t="s">
        <v>71</v>
      </c>
      <c r="C76" s="16" t="s">
        <v>7</v>
      </c>
      <c r="D76" s="17">
        <v>2</v>
      </c>
    </row>
    <row r="77" spans="1:4" x14ac:dyDescent="0.2">
      <c r="A77" s="6">
        <f t="shared" si="1"/>
        <v>72</v>
      </c>
      <c r="B77" s="15" t="s">
        <v>72</v>
      </c>
      <c r="C77" s="16" t="s">
        <v>7</v>
      </c>
      <c r="D77" s="17">
        <v>2</v>
      </c>
    </row>
    <row r="78" spans="1:4" x14ac:dyDescent="0.2">
      <c r="A78" s="6">
        <f t="shared" si="1"/>
        <v>73</v>
      </c>
      <c r="B78" s="15" t="s">
        <v>73</v>
      </c>
      <c r="C78" s="16" t="s">
        <v>7</v>
      </c>
      <c r="D78" s="17">
        <v>0</v>
      </c>
    </row>
    <row r="79" spans="1:4" x14ac:dyDescent="0.2">
      <c r="A79" s="6">
        <f t="shared" si="1"/>
        <v>74</v>
      </c>
      <c r="B79" s="15" t="s">
        <v>74</v>
      </c>
      <c r="C79" s="16" t="s">
        <v>38</v>
      </c>
      <c r="D79" s="17">
        <v>0</v>
      </c>
    </row>
    <row r="80" spans="1:4" x14ac:dyDescent="0.2">
      <c r="A80" s="6">
        <f t="shared" si="1"/>
        <v>75</v>
      </c>
      <c r="B80" s="15" t="s">
        <v>75</v>
      </c>
      <c r="C80" s="16" t="s">
        <v>38</v>
      </c>
      <c r="D80" s="17">
        <v>2</v>
      </c>
    </row>
    <row r="81" spans="1:4" x14ac:dyDescent="0.2">
      <c r="A81" s="16">
        <f t="shared" si="1"/>
        <v>76</v>
      </c>
      <c r="B81" s="15" t="s">
        <v>76</v>
      </c>
      <c r="C81" s="16" t="s">
        <v>77</v>
      </c>
      <c r="D81" s="17">
        <v>0</v>
      </c>
    </row>
    <row r="82" spans="1:4" x14ac:dyDescent="0.2">
      <c r="A82" s="18">
        <v>77</v>
      </c>
      <c r="B82" s="15" t="s">
        <v>78</v>
      </c>
      <c r="C82" s="16" t="s">
        <v>79</v>
      </c>
      <c r="D82" s="17">
        <v>17</v>
      </c>
    </row>
    <row r="83" spans="1:4" ht="13.5" thickBot="1" x14ac:dyDescent="0.25">
      <c r="A83" s="19">
        <v>78</v>
      </c>
      <c r="B83" s="20" t="s">
        <v>80</v>
      </c>
      <c r="C83" s="21" t="s">
        <v>7</v>
      </c>
      <c r="D83" s="22">
        <v>81</v>
      </c>
    </row>
    <row r="84" spans="1:4" s="26" customFormat="1" ht="13.5" thickBot="1" x14ac:dyDescent="0.25">
      <c r="A84" s="23"/>
      <c r="B84" s="24" t="s">
        <v>4</v>
      </c>
      <c r="C84" s="25"/>
      <c r="D84" s="25">
        <f>SUM(D6:D83)</f>
        <v>3484</v>
      </c>
    </row>
    <row r="85" spans="1:4" x14ac:dyDescent="0.2">
      <c r="A85" s="27"/>
      <c r="B85" s="28"/>
      <c r="C85" s="27"/>
      <c r="D85" s="29"/>
    </row>
    <row r="86" spans="1:4" x14ac:dyDescent="0.2">
      <c r="B86" s="30"/>
      <c r="D86" s="3"/>
    </row>
    <row r="87" spans="1:4" x14ac:dyDescent="0.2">
      <c r="A87" s="33"/>
      <c r="B87" s="33"/>
      <c r="C87" s="33"/>
    </row>
    <row r="88" spans="1:4" x14ac:dyDescent="0.2">
      <c r="B88" s="26"/>
      <c r="C88" s="26"/>
    </row>
  </sheetData>
  <mergeCells count="4">
    <mergeCell ref="D4:D5"/>
    <mergeCell ref="A3:A5"/>
    <mergeCell ref="B3:B5"/>
    <mergeCell ref="C3:C5"/>
  </mergeCells>
  <printOptions horizontalCentered="1"/>
  <pageMargins left="0.70866141732283472" right="0.70866141732283472" top="0.74803149606299213" bottom="0.74803149606299213" header="0.31496062992125984" footer="0.31496062992125984"/>
  <pageSetup scale="5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2"/>
  <sheetViews>
    <sheetView view="pageBreakPreview" topLeftCell="B28" zoomScaleNormal="100" zoomScaleSheetLayoutView="100" workbookViewId="0">
      <selection activeCell="B2" sqref="A2:IV4"/>
    </sheetView>
  </sheetViews>
  <sheetFormatPr defaultRowHeight="12.75" x14ac:dyDescent="0.2"/>
  <cols>
    <col min="1" max="1" width="3.7109375" style="1" customWidth="1"/>
    <col min="2" max="2" width="5.28515625" style="1" customWidth="1"/>
    <col min="3" max="3" width="9.140625" style="1"/>
    <col min="4" max="4" width="21.85546875" style="1" customWidth="1"/>
    <col min="5" max="5" width="7.28515625" style="1" customWidth="1"/>
    <col min="6" max="6" width="9" style="1" customWidth="1"/>
    <col min="7" max="16384" width="9.140625" style="1"/>
  </cols>
  <sheetData>
    <row r="2" spans="2:6" x14ac:dyDescent="0.2">
      <c r="B2" s="31"/>
      <c r="C2" s="31"/>
      <c r="D2" s="31"/>
      <c r="E2" s="31"/>
      <c r="F2" s="31"/>
    </row>
    <row r="3" spans="2:6" ht="22.5" customHeight="1" x14ac:dyDescent="0.2">
      <c r="B3" s="71" t="s">
        <v>81</v>
      </c>
      <c r="C3" s="73" t="s">
        <v>82</v>
      </c>
      <c r="D3" s="74"/>
      <c r="E3" s="71" t="s">
        <v>83</v>
      </c>
      <c r="F3" s="16" t="s">
        <v>84</v>
      </c>
    </row>
    <row r="4" spans="2:6" ht="25.5" customHeight="1" x14ac:dyDescent="0.2">
      <c r="B4" s="72"/>
      <c r="C4" s="75"/>
      <c r="D4" s="76"/>
      <c r="E4" s="72"/>
      <c r="F4" s="35" t="s">
        <v>85</v>
      </c>
    </row>
    <row r="5" spans="2:6" ht="3.75" customHeight="1" x14ac:dyDescent="0.2">
      <c r="B5" s="36"/>
      <c r="C5" s="36"/>
      <c r="D5" s="27"/>
      <c r="E5" s="36"/>
      <c r="F5" s="27"/>
    </row>
    <row r="6" spans="2:6" x14ac:dyDescent="0.2">
      <c r="B6" s="6">
        <v>1</v>
      </c>
      <c r="C6" s="7" t="s">
        <v>86</v>
      </c>
      <c r="D6" s="7"/>
      <c r="E6" s="6" t="s">
        <v>77</v>
      </c>
      <c r="F6" s="7">
        <v>0</v>
      </c>
    </row>
    <row r="7" spans="2:6" x14ac:dyDescent="0.2">
      <c r="B7" s="6">
        <v>2</v>
      </c>
      <c r="C7" s="7" t="s">
        <v>87</v>
      </c>
      <c r="D7" s="7"/>
      <c r="E7" s="6" t="s">
        <v>77</v>
      </c>
      <c r="F7" s="7">
        <v>2</v>
      </c>
    </row>
    <row r="8" spans="2:6" x14ac:dyDescent="0.2">
      <c r="B8" s="6">
        <v>3</v>
      </c>
      <c r="C8" s="9" t="s">
        <v>88</v>
      </c>
      <c r="D8" s="9"/>
      <c r="E8" s="6" t="s">
        <v>89</v>
      </c>
      <c r="F8" s="7">
        <v>1</v>
      </c>
    </row>
    <row r="9" spans="2:6" x14ac:dyDescent="0.2">
      <c r="B9" s="6">
        <v>4</v>
      </c>
      <c r="C9" s="7" t="s">
        <v>90</v>
      </c>
      <c r="D9" s="7"/>
      <c r="E9" s="6" t="s">
        <v>89</v>
      </c>
      <c r="F9" s="7">
        <v>1</v>
      </c>
    </row>
    <row r="10" spans="2:6" x14ac:dyDescent="0.2">
      <c r="B10" s="6">
        <v>5</v>
      </c>
      <c r="C10" s="7" t="s">
        <v>91</v>
      </c>
      <c r="D10" s="7"/>
      <c r="E10" s="6" t="s">
        <v>89</v>
      </c>
      <c r="F10" s="7">
        <v>1</v>
      </c>
    </row>
    <row r="11" spans="2:6" x14ac:dyDescent="0.2">
      <c r="B11" s="6">
        <v>6</v>
      </c>
      <c r="C11" s="7" t="s">
        <v>92</v>
      </c>
      <c r="D11" s="7"/>
      <c r="E11" s="6" t="s">
        <v>89</v>
      </c>
      <c r="F11" s="7">
        <v>0</v>
      </c>
    </row>
    <row r="12" spans="2:6" x14ac:dyDescent="0.2">
      <c r="B12" s="6">
        <v>7</v>
      </c>
      <c r="C12" s="7" t="s">
        <v>93</v>
      </c>
      <c r="D12" s="7"/>
      <c r="E12" s="6" t="s">
        <v>89</v>
      </c>
      <c r="F12" s="7">
        <v>1</v>
      </c>
    </row>
    <row r="13" spans="2:6" x14ac:dyDescent="0.2">
      <c r="B13" s="6">
        <v>8</v>
      </c>
      <c r="C13" s="7" t="s">
        <v>94</v>
      </c>
      <c r="D13" s="7"/>
      <c r="E13" s="6" t="s">
        <v>89</v>
      </c>
      <c r="F13" s="7">
        <v>1</v>
      </c>
    </row>
    <row r="14" spans="2:6" x14ac:dyDescent="0.2">
      <c r="B14" s="6">
        <v>9</v>
      </c>
      <c r="C14" s="9" t="s">
        <v>95</v>
      </c>
      <c r="D14" s="9"/>
      <c r="E14" s="6" t="s">
        <v>89</v>
      </c>
      <c r="F14" s="37">
        <v>1</v>
      </c>
    </row>
    <row r="15" spans="2:6" x14ac:dyDescent="0.2">
      <c r="B15" s="6">
        <v>10</v>
      </c>
      <c r="C15" s="7" t="s">
        <v>96</v>
      </c>
      <c r="D15" s="7"/>
      <c r="E15" s="6" t="s">
        <v>89</v>
      </c>
      <c r="F15" s="37">
        <v>3</v>
      </c>
    </row>
    <row r="16" spans="2:6" x14ac:dyDescent="0.2">
      <c r="B16" s="6">
        <v>11</v>
      </c>
      <c r="C16" s="7" t="s">
        <v>97</v>
      </c>
      <c r="D16" s="7"/>
      <c r="E16" s="6" t="s">
        <v>89</v>
      </c>
      <c r="F16" s="7">
        <v>1</v>
      </c>
    </row>
    <row r="17" spans="2:6" x14ac:dyDescent="0.2">
      <c r="B17" s="6">
        <v>12</v>
      </c>
      <c r="C17" s="7" t="s">
        <v>98</v>
      </c>
      <c r="D17" s="7"/>
      <c r="E17" s="6" t="s">
        <v>89</v>
      </c>
      <c r="F17" s="7">
        <v>0</v>
      </c>
    </row>
    <row r="18" spans="2:6" x14ac:dyDescent="0.2">
      <c r="B18" s="6">
        <v>13</v>
      </c>
      <c r="C18" s="9" t="s">
        <v>99</v>
      </c>
      <c r="D18" s="9"/>
      <c r="E18" s="6" t="s">
        <v>89</v>
      </c>
      <c r="F18" s="7">
        <v>1</v>
      </c>
    </row>
    <row r="19" spans="2:6" x14ac:dyDescent="0.2">
      <c r="B19" s="6">
        <v>14</v>
      </c>
      <c r="C19" s="7" t="s">
        <v>100</v>
      </c>
      <c r="D19" s="7"/>
      <c r="E19" s="6" t="s">
        <v>89</v>
      </c>
      <c r="F19" s="7">
        <v>1</v>
      </c>
    </row>
    <row r="20" spans="2:6" x14ac:dyDescent="0.2">
      <c r="B20" s="6">
        <v>15</v>
      </c>
      <c r="C20" s="7" t="s">
        <v>101</v>
      </c>
      <c r="D20" s="7"/>
      <c r="E20" s="6" t="s">
        <v>89</v>
      </c>
      <c r="F20" s="7">
        <v>0</v>
      </c>
    </row>
    <row r="21" spans="2:6" x14ac:dyDescent="0.2">
      <c r="B21" s="6">
        <v>16</v>
      </c>
      <c r="C21" s="7" t="s">
        <v>102</v>
      </c>
      <c r="D21" s="7"/>
      <c r="E21" s="6" t="s">
        <v>89</v>
      </c>
      <c r="F21" s="7">
        <v>0</v>
      </c>
    </row>
    <row r="22" spans="2:6" x14ac:dyDescent="0.2">
      <c r="B22" s="6">
        <v>17</v>
      </c>
      <c r="C22" s="7" t="s">
        <v>103</v>
      </c>
      <c r="D22" s="7"/>
      <c r="E22" s="6" t="s">
        <v>89</v>
      </c>
      <c r="F22" s="7">
        <v>0</v>
      </c>
    </row>
    <row r="23" spans="2:6" x14ac:dyDescent="0.2">
      <c r="B23" s="6">
        <v>18</v>
      </c>
      <c r="C23" s="7" t="s">
        <v>104</v>
      </c>
      <c r="D23" s="7"/>
      <c r="E23" s="6" t="s">
        <v>89</v>
      </c>
      <c r="F23" s="7">
        <v>0</v>
      </c>
    </row>
    <row r="24" spans="2:6" x14ac:dyDescent="0.2">
      <c r="B24" s="6">
        <v>19</v>
      </c>
      <c r="C24" s="9" t="s">
        <v>105</v>
      </c>
      <c r="D24" s="9"/>
      <c r="E24" s="6" t="s">
        <v>89</v>
      </c>
      <c r="F24" s="7">
        <v>1</v>
      </c>
    </row>
    <row r="25" spans="2:6" x14ac:dyDescent="0.2">
      <c r="B25" s="6">
        <v>20</v>
      </c>
      <c r="C25" s="7" t="s">
        <v>106</v>
      </c>
      <c r="D25" s="7"/>
      <c r="E25" s="6" t="s">
        <v>89</v>
      </c>
      <c r="F25" s="7">
        <v>1</v>
      </c>
    </row>
    <row r="26" spans="2:6" x14ac:dyDescent="0.2">
      <c r="B26" s="6">
        <v>21</v>
      </c>
      <c r="C26" s="7" t="s">
        <v>107</v>
      </c>
      <c r="D26" s="7"/>
      <c r="E26" s="6" t="s">
        <v>89</v>
      </c>
      <c r="F26" s="7">
        <v>1</v>
      </c>
    </row>
    <row r="27" spans="2:6" x14ac:dyDescent="0.2">
      <c r="B27" s="6">
        <v>22</v>
      </c>
      <c r="C27" s="7" t="s">
        <v>108</v>
      </c>
      <c r="D27" s="7"/>
      <c r="E27" s="6" t="s">
        <v>89</v>
      </c>
      <c r="F27" s="7">
        <v>0</v>
      </c>
    </row>
    <row r="28" spans="2:6" x14ac:dyDescent="0.2">
      <c r="B28" s="6">
        <v>23</v>
      </c>
      <c r="C28" s="9" t="s">
        <v>109</v>
      </c>
      <c r="D28" s="9"/>
      <c r="E28" s="6" t="s">
        <v>110</v>
      </c>
      <c r="F28" s="7">
        <v>2</v>
      </c>
    </row>
    <row r="29" spans="2:6" x14ac:dyDescent="0.2">
      <c r="B29" s="6">
        <v>24</v>
      </c>
      <c r="C29" s="9" t="s">
        <v>111</v>
      </c>
      <c r="D29" s="9"/>
      <c r="E29" s="6" t="s">
        <v>110</v>
      </c>
      <c r="F29" s="7">
        <v>3</v>
      </c>
    </row>
    <row r="30" spans="2:6" x14ac:dyDescent="0.2">
      <c r="B30" s="6">
        <v>25</v>
      </c>
      <c r="C30" s="7" t="s">
        <v>112</v>
      </c>
      <c r="D30" s="7"/>
      <c r="E30" s="6" t="s">
        <v>89</v>
      </c>
      <c r="F30" s="7">
        <v>0</v>
      </c>
    </row>
    <row r="31" spans="2:6" x14ac:dyDescent="0.2">
      <c r="B31" s="6">
        <v>26</v>
      </c>
      <c r="C31" s="7" t="s">
        <v>113</v>
      </c>
      <c r="D31" s="7"/>
      <c r="E31" s="6" t="s">
        <v>89</v>
      </c>
      <c r="F31" s="7">
        <v>0</v>
      </c>
    </row>
    <row r="32" spans="2:6" x14ac:dyDescent="0.2">
      <c r="B32" s="6">
        <v>27</v>
      </c>
      <c r="C32" s="7" t="s">
        <v>114</v>
      </c>
      <c r="D32" s="7"/>
      <c r="E32" s="6" t="s">
        <v>89</v>
      </c>
      <c r="F32" s="7">
        <v>0</v>
      </c>
    </row>
    <row r="33" spans="2:6" x14ac:dyDescent="0.2">
      <c r="B33" s="6">
        <v>28</v>
      </c>
      <c r="C33" s="7" t="s">
        <v>115</v>
      </c>
      <c r="D33" s="7"/>
      <c r="E33" s="6" t="s">
        <v>89</v>
      </c>
      <c r="F33" s="7">
        <v>0</v>
      </c>
    </row>
    <row r="34" spans="2:6" x14ac:dyDescent="0.2">
      <c r="B34" s="6">
        <v>29</v>
      </c>
      <c r="C34" s="7" t="s">
        <v>116</v>
      </c>
      <c r="D34" s="7"/>
      <c r="E34" s="6" t="s">
        <v>77</v>
      </c>
      <c r="F34" s="7">
        <v>1</v>
      </c>
    </row>
    <row r="35" spans="2:6" x14ac:dyDescent="0.2">
      <c r="B35" s="6">
        <v>30</v>
      </c>
      <c r="C35" s="38" t="s">
        <v>117</v>
      </c>
      <c r="D35" s="39"/>
      <c r="E35" s="6" t="s">
        <v>89</v>
      </c>
      <c r="F35" s="7">
        <v>1</v>
      </c>
    </row>
    <row r="36" spans="2:6" x14ac:dyDescent="0.2">
      <c r="B36" s="6">
        <v>31</v>
      </c>
      <c r="C36" s="38" t="s">
        <v>118</v>
      </c>
      <c r="D36" s="39"/>
      <c r="E36" s="6" t="s">
        <v>89</v>
      </c>
      <c r="F36" s="7">
        <v>1</v>
      </c>
    </row>
    <row r="37" spans="2:6" x14ac:dyDescent="0.2">
      <c r="B37" s="6">
        <v>32</v>
      </c>
      <c r="C37" s="38" t="s">
        <v>119</v>
      </c>
      <c r="D37" s="39"/>
      <c r="E37" s="6" t="s">
        <v>89</v>
      </c>
      <c r="F37" s="7">
        <v>1</v>
      </c>
    </row>
    <row r="38" spans="2:6" x14ac:dyDescent="0.2">
      <c r="B38" s="6">
        <v>33</v>
      </c>
      <c r="C38" s="38" t="s">
        <v>120</v>
      </c>
      <c r="D38" s="39"/>
      <c r="E38" s="6" t="s">
        <v>89</v>
      </c>
      <c r="F38" s="7">
        <v>1</v>
      </c>
    </row>
    <row r="39" spans="2:6" x14ac:dyDescent="0.2">
      <c r="B39" s="6">
        <v>34</v>
      </c>
      <c r="C39" s="40" t="s">
        <v>121</v>
      </c>
      <c r="D39" s="39"/>
      <c r="E39" s="6" t="s">
        <v>89</v>
      </c>
      <c r="F39" s="7">
        <v>2</v>
      </c>
    </row>
    <row r="40" spans="2:6" x14ac:dyDescent="0.2">
      <c r="B40" s="6">
        <v>35</v>
      </c>
      <c r="C40" s="38" t="s">
        <v>122</v>
      </c>
      <c r="D40" s="39"/>
      <c r="E40" s="6" t="s">
        <v>89</v>
      </c>
      <c r="F40" s="7">
        <v>1</v>
      </c>
    </row>
    <row r="41" spans="2:6" x14ac:dyDescent="0.2">
      <c r="B41" s="6">
        <v>36</v>
      </c>
      <c r="C41" s="38" t="s">
        <v>123</v>
      </c>
      <c r="D41" s="39"/>
      <c r="E41" s="6" t="s">
        <v>89</v>
      </c>
      <c r="F41" s="7">
        <v>1</v>
      </c>
    </row>
    <row r="42" spans="2:6" x14ac:dyDescent="0.2">
      <c r="B42" s="6">
        <v>37</v>
      </c>
      <c r="C42" s="38" t="s">
        <v>124</v>
      </c>
      <c r="D42" s="39"/>
      <c r="E42" s="6" t="s">
        <v>89</v>
      </c>
      <c r="F42" s="7">
        <v>1</v>
      </c>
    </row>
    <row r="43" spans="2:6" x14ac:dyDescent="0.2">
      <c r="B43" s="6">
        <v>38</v>
      </c>
      <c r="C43" s="38" t="s">
        <v>125</v>
      </c>
      <c r="D43" s="39"/>
      <c r="E43" s="6" t="s">
        <v>89</v>
      </c>
      <c r="F43" s="7">
        <v>1</v>
      </c>
    </row>
    <row r="44" spans="2:6" x14ac:dyDescent="0.2">
      <c r="B44" s="6">
        <v>39</v>
      </c>
      <c r="C44" s="38" t="s">
        <v>126</v>
      </c>
      <c r="D44" s="39"/>
      <c r="E44" s="6" t="s">
        <v>89</v>
      </c>
      <c r="F44" s="15">
        <v>0</v>
      </c>
    </row>
    <row r="45" spans="2:6" x14ac:dyDescent="0.2">
      <c r="B45" s="6">
        <v>40</v>
      </c>
      <c r="C45" s="38" t="s">
        <v>127</v>
      </c>
      <c r="D45" s="39"/>
      <c r="E45" s="6" t="s">
        <v>89</v>
      </c>
      <c r="F45" s="15">
        <v>6</v>
      </c>
    </row>
    <row r="46" spans="2:6" x14ac:dyDescent="0.2">
      <c r="B46" s="6">
        <v>41</v>
      </c>
      <c r="C46" s="38" t="s">
        <v>128</v>
      </c>
      <c r="D46" s="39"/>
      <c r="E46" s="6" t="s">
        <v>89</v>
      </c>
      <c r="F46" s="15"/>
    </row>
    <row r="47" spans="2:6" x14ac:dyDescent="0.2">
      <c r="B47" s="6">
        <v>42</v>
      </c>
      <c r="C47" s="38" t="s">
        <v>129</v>
      </c>
      <c r="D47" s="39"/>
      <c r="E47" s="6" t="s">
        <v>89</v>
      </c>
      <c r="F47" s="15"/>
    </row>
    <row r="48" spans="2:6" x14ac:dyDescent="0.2">
      <c r="B48" s="6">
        <v>43</v>
      </c>
      <c r="C48" s="38" t="s">
        <v>130</v>
      </c>
      <c r="D48" s="39"/>
      <c r="E48" s="6" t="s">
        <v>89</v>
      </c>
      <c r="F48" s="15"/>
    </row>
    <row r="49" spans="2:6" x14ac:dyDescent="0.2">
      <c r="B49" s="6">
        <v>44</v>
      </c>
      <c r="C49" s="38" t="s">
        <v>131</v>
      </c>
      <c r="D49" s="39"/>
      <c r="E49" s="6" t="s">
        <v>89</v>
      </c>
      <c r="F49" s="15"/>
    </row>
    <row r="50" spans="2:6" x14ac:dyDescent="0.2">
      <c r="B50" s="6">
        <v>45</v>
      </c>
      <c r="C50" s="38" t="s">
        <v>132</v>
      </c>
      <c r="D50" s="39"/>
      <c r="E50" s="6" t="s">
        <v>89</v>
      </c>
      <c r="F50" s="15"/>
    </row>
    <row r="51" spans="2:6" x14ac:dyDescent="0.2">
      <c r="B51" s="41"/>
      <c r="C51" s="42" t="s">
        <v>4</v>
      </c>
      <c r="D51" s="43"/>
      <c r="E51" s="43"/>
      <c r="F51" s="34">
        <f>SUM(F6:F45)</f>
        <v>39</v>
      </c>
    </row>
    <row r="52" spans="2:6" x14ac:dyDescent="0.2">
      <c r="B52" s="31"/>
      <c r="C52" s="27"/>
      <c r="D52" s="27"/>
      <c r="E52" s="31"/>
      <c r="F52" s="27"/>
    </row>
  </sheetData>
  <mergeCells count="3">
    <mergeCell ref="B3:B4"/>
    <mergeCell ref="C3:D4"/>
    <mergeCell ref="E3:E4"/>
  </mergeCells>
  <pageMargins left="0.74803149606299213" right="0.74803149606299213" top="0.98425196850393704" bottom="0.98425196850393704" header="0.51181102362204722" footer="0.51181102362204722"/>
  <pageSetup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6" sqref="E16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barang peminjaman</vt:lpstr>
      <vt:lpstr>Alat Tulis</vt:lpstr>
      <vt:lpstr>Formulir</vt:lpstr>
      <vt:lpstr>Tinta dan Continous Form</vt:lpstr>
      <vt:lpstr>Contoh Formulr</vt:lpstr>
      <vt:lpstr>'Alat Tulis'!Print_Area</vt:lpstr>
      <vt:lpstr>'Alat Tulis'!Print_Titles</vt:lpstr>
      <vt:lpstr>Formulir!Print_Titles</vt:lpstr>
      <vt:lpstr>'Tinta dan Continous Form'!Print_Titles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BINTA AGUNG</cp:lastModifiedBy>
  <dcterms:created xsi:type="dcterms:W3CDTF">2020-11-02T10:32:10Z</dcterms:created>
  <dcterms:modified xsi:type="dcterms:W3CDTF">2020-11-03T04:07:15Z</dcterms:modified>
</cp:coreProperties>
</file>