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laure\Documents\Chess-3000\Gestion de Projet\Phase 1 Avant-Projet\Dossier de financement\"/>
    </mc:Choice>
  </mc:AlternateContent>
  <xr:revisionPtr revIDLastSave="0" documentId="13_ncr:1_{32091ADB-C2B8-4A70-BD5E-AA5419A03F51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Maquette 2x2" sheetId="1" r:id="rId1"/>
    <sheet name="Maquette 4x4" sheetId="2" r:id="rId2"/>
    <sheet name="Maquette finale" sheetId="3" r:id="rId3"/>
    <sheet name="Dive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  <c r="G3" i="3"/>
  <c r="G4" i="3"/>
  <c r="G5" i="3"/>
  <c r="G2" i="3"/>
  <c r="E5" i="4"/>
  <c r="E4" i="4"/>
  <c r="E3" i="4"/>
  <c r="C6" i="2"/>
  <c r="E6" i="2" s="1"/>
  <c r="C6" i="3"/>
  <c r="E6" i="3" s="1"/>
  <c r="C5" i="3"/>
  <c r="E5" i="3" s="1"/>
  <c r="C4" i="3"/>
  <c r="E4" i="3" s="1"/>
  <c r="C5" i="2"/>
  <c r="E5" i="2" s="1"/>
  <c r="C4" i="2"/>
  <c r="E4" i="2" s="1"/>
  <c r="C4" i="1"/>
  <c r="E4" i="1" s="1"/>
  <c r="C5" i="1"/>
  <c r="E5" i="1" s="1"/>
  <c r="C3" i="3"/>
  <c r="E3" i="3" s="1"/>
  <c r="C2" i="3"/>
  <c r="E2" i="3" s="1"/>
  <c r="C3" i="2"/>
  <c r="E3" i="2" s="1"/>
  <c r="C2" i="2"/>
  <c r="E2" i="2" s="1"/>
  <c r="C3" i="1"/>
  <c r="E3" i="1" s="1"/>
  <c r="C2" i="1"/>
  <c r="E2" i="1" s="1"/>
  <c r="D11" i="3" l="1"/>
  <c r="E11" i="3"/>
  <c r="E7" i="2"/>
  <c r="D7" i="2"/>
  <c r="E6" i="1"/>
  <c r="A17" i="3" l="1"/>
  <c r="A18" i="3"/>
</calcChain>
</file>

<file path=xl/sharedStrings.xml><?xml version="1.0" encoding="utf-8"?>
<sst xmlns="http://schemas.openxmlformats.org/spreadsheetml/2006/main" count="34" uniqueCount="13">
  <si>
    <t>électroaimants</t>
  </si>
  <si>
    <t>leds</t>
  </si>
  <si>
    <t>marge</t>
  </si>
  <si>
    <t>quantité</t>
  </si>
  <si>
    <t>prix unitaire</t>
  </si>
  <si>
    <t>prix total</t>
  </si>
  <si>
    <t>PCB</t>
  </si>
  <si>
    <t>Composants</t>
  </si>
  <si>
    <t>Chassis</t>
  </si>
  <si>
    <t>Pièces d'échecs</t>
  </si>
  <si>
    <t>Visserie</t>
  </si>
  <si>
    <t>Estimation pessimiste</t>
  </si>
  <si>
    <t>Estimation optimiste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</si>
</sst>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6" sqref="E6"/>
    </sheetView>
  </sheetViews>
  <sheetFormatPr baseColWidth="10" defaultColWidth="8.88671875" defaultRowHeight="14.4" x14ac:dyDescent="0.3"/>
  <cols>
    <col min="1" max="1" width="13.109375" customWidth="1"/>
    <col min="2" max="2" width="14.44140625" customWidth="1"/>
    <col min="4" max="4" width="13" customWidth="1"/>
  </cols>
  <sheetData>
    <row r="1" spans="1:5" x14ac:dyDescent="0.3">
      <c r="B1" t="s">
        <v>3</v>
      </c>
      <c r="C1" t="s">
        <v>2</v>
      </c>
      <c r="D1" t="s">
        <v>4</v>
      </c>
      <c r="E1" t="s">
        <v>5</v>
      </c>
    </row>
    <row r="2" spans="1:5" x14ac:dyDescent="0.3">
      <c r="A2" t="s">
        <v>0</v>
      </c>
      <c r="B2">
        <v>4</v>
      </c>
      <c r="C2">
        <f>ROUNDUP(B2+B2*0.15,0)</f>
        <v>5</v>
      </c>
      <c r="D2">
        <v>5.5</v>
      </c>
      <c r="E2">
        <f>D2*C2</f>
        <v>27.5</v>
      </c>
    </row>
    <row r="3" spans="1:5" x14ac:dyDescent="0.3">
      <c r="A3" t="s">
        <v>1</v>
      </c>
      <c r="B3">
        <v>20</v>
      </c>
      <c r="C3">
        <f>ROUNDUP(B3+B3*0.15,0)</f>
        <v>23</v>
      </c>
      <c r="D3">
        <v>0.9</v>
      </c>
      <c r="E3">
        <f>D3*C3</f>
        <v>20.7</v>
      </c>
    </row>
    <row r="4" spans="1:5" x14ac:dyDescent="0.3">
      <c r="A4" t="s">
        <v>6</v>
      </c>
      <c r="B4">
        <v>1</v>
      </c>
      <c r="C4">
        <f t="shared" ref="C4:C5" si="0">ROUNDUP(B4+B4*0.15,0)</f>
        <v>2</v>
      </c>
      <c r="D4">
        <v>10</v>
      </c>
      <c r="E4">
        <f t="shared" ref="E4:E5" si="1">D4*C4</f>
        <v>20</v>
      </c>
    </row>
    <row r="5" spans="1:5" x14ac:dyDescent="0.3">
      <c r="A5" t="s">
        <v>7</v>
      </c>
      <c r="B5">
        <v>0.5</v>
      </c>
      <c r="C5">
        <f t="shared" si="0"/>
        <v>1</v>
      </c>
      <c r="D5">
        <v>50</v>
      </c>
      <c r="E5">
        <f t="shared" si="1"/>
        <v>50</v>
      </c>
    </row>
    <row r="6" spans="1:5" x14ac:dyDescent="0.3">
      <c r="E6">
        <f>SUM(E2:E5)</f>
        <v>118.2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C8E62-888A-45EF-B331-62DFA6CF2D09}">
  <dimension ref="A1:E7"/>
  <sheetViews>
    <sheetView workbookViewId="0">
      <selection activeCell="E7" sqref="E7"/>
    </sheetView>
  </sheetViews>
  <sheetFormatPr baseColWidth="10" defaultRowHeight="14.4" x14ac:dyDescent="0.3"/>
  <sheetData>
    <row r="1" spans="1:5" x14ac:dyDescent="0.3">
      <c r="B1" t="s">
        <v>3</v>
      </c>
      <c r="C1" t="s">
        <v>2</v>
      </c>
      <c r="D1" t="s">
        <v>4</v>
      </c>
      <c r="E1" t="s">
        <v>5</v>
      </c>
    </row>
    <row r="2" spans="1:5" x14ac:dyDescent="0.3">
      <c r="A2" t="s">
        <v>0</v>
      </c>
      <c r="B2">
        <v>16</v>
      </c>
      <c r="C2">
        <f>ROUNDUP(B2+B2*0.15,0)</f>
        <v>19</v>
      </c>
      <c r="D2">
        <v>5.5</v>
      </c>
      <c r="E2">
        <f>D2*C2</f>
        <v>104.5</v>
      </c>
    </row>
    <row r="3" spans="1:5" x14ac:dyDescent="0.3">
      <c r="A3" t="s">
        <v>1</v>
      </c>
      <c r="B3">
        <v>80</v>
      </c>
      <c r="C3">
        <f>ROUNDUP(B3+B3*0.15,0)</f>
        <v>92</v>
      </c>
      <c r="D3">
        <v>0.9</v>
      </c>
      <c r="E3">
        <f>D3*C3</f>
        <v>82.8</v>
      </c>
    </row>
    <row r="4" spans="1:5" x14ac:dyDescent="0.3">
      <c r="A4" t="s">
        <v>6</v>
      </c>
      <c r="B4">
        <v>1</v>
      </c>
      <c r="C4">
        <f t="shared" ref="C4:C5" si="0">ROUNDUP(B4+B4*0.15,0)</f>
        <v>2</v>
      </c>
      <c r="D4">
        <v>20</v>
      </c>
      <c r="E4">
        <f t="shared" ref="E4:E6" si="1">D4*C4</f>
        <v>40</v>
      </c>
    </row>
    <row r="5" spans="1:5" x14ac:dyDescent="0.3">
      <c r="A5" t="s">
        <v>7</v>
      </c>
      <c r="B5">
        <v>1</v>
      </c>
      <c r="C5">
        <f t="shared" si="0"/>
        <v>2</v>
      </c>
      <c r="D5">
        <v>50</v>
      </c>
      <c r="E5">
        <f t="shared" si="1"/>
        <v>100</v>
      </c>
    </row>
    <row r="6" spans="1:5" x14ac:dyDescent="0.3">
      <c r="A6" t="s">
        <v>8</v>
      </c>
      <c r="B6">
        <v>0.5</v>
      </c>
      <c r="C6">
        <f>ROUNDUP(B6+B6*0.15,0)</f>
        <v>1</v>
      </c>
      <c r="D6">
        <v>150</v>
      </c>
      <c r="E6">
        <f t="shared" si="1"/>
        <v>150</v>
      </c>
    </row>
    <row r="7" spans="1:5" x14ac:dyDescent="0.3">
      <c r="D7">
        <f>SUM(E2:E5,C6*37.5)</f>
        <v>364.8</v>
      </c>
      <c r="E7">
        <f>SUM(E2:E6)</f>
        <v>477.3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D0976-79AE-42ED-AC61-EBFF95EA35F0}">
  <dimension ref="A1:G18"/>
  <sheetViews>
    <sheetView tabSelected="1" workbookViewId="0">
      <selection activeCell="D11" sqref="D11"/>
    </sheetView>
  </sheetViews>
  <sheetFormatPr baseColWidth="10" defaultRowHeight="14.4" x14ac:dyDescent="0.3"/>
  <cols>
    <col min="1" max="1" width="13.44140625" customWidth="1"/>
    <col min="2" max="2" width="19.21875" customWidth="1"/>
  </cols>
  <sheetData>
    <row r="1" spans="1:7" x14ac:dyDescent="0.3">
      <c r="B1" t="s">
        <v>3</v>
      </c>
      <c r="C1" t="s">
        <v>2</v>
      </c>
      <c r="D1" t="s">
        <v>4</v>
      </c>
      <c r="E1" t="s">
        <v>5</v>
      </c>
    </row>
    <row r="2" spans="1:7" x14ac:dyDescent="0.3">
      <c r="A2" t="s">
        <v>0</v>
      </c>
      <c r="B2">
        <v>64</v>
      </c>
      <c r="C2">
        <f>ROUNDUP(B2+B2*0.15,0)</f>
        <v>74</v>
      </c>
      <c r="D2">
        <v>5.5</v>
      </c>
      <c r="E2">
        <f>D2*C2</f>
        <v>407</v>
      </c>
      <c r="G2">
        <f>SUM('Maquette finale'!E2,'Maquette 4x4'!E2,'Maquette 2x2'!E2)</f>
        <v>539</v>
      </c>
    </row>
    <row r="3" spans="1:7" x14ac:dyDescent="0.3">
      <c r="A3" t="s">
        <v>1</v>
      </c>
      <c r="B3">
        <v>320</v>
      </c>
      <c r="C3">
        <f>ROUNDUP(B3+B3*0.15,0)</f>
        <v>368</v>
      </c>
      <c r="D3">
        <v>0.9</v>
      </c>
      <c r="E3">
        <f>D3*C3</f>
        <v>331.2</v>
      </c>
      <c r="G3">
        <f>SUM('Maquette finale'!E3,'Maquette 4x4'!E3,'Maquette 2x2'!E3)</f>
        <v>434.7</v>
      </c>
    </row>
    <row r="4" spans="1:7" x14ac:dyDescent="0.3">
      <c r="A4" t="s">
        <v>6</v>
      </c>
      <c r="B4">
        <v>4</v>
      </c>
      <c r="C4">
        <f t="shared" ref="C4:C6" si="0">ROUNDUP(B4+B4*0.15,0)</f>
        <v>5</v>
      </c>
      <c r="D4">
        <v>20</v>
      </c>
      <c r="E4">
        <f t="shared" ref="E4:E6" si="1">D4*C4</f>
        <v>100</v>
      </c>
      <c r="G4">
        <f>SUM('Maquette finale'!E4,'Maquette 4x4'!E4,'Maquette 2x2'!E4)</f>
        <v>160</v>
      </c>
    </row>
    <row r="5" spans="1:7" x14ac:dyDescent="0.3">
      <c r="A5" t="s">
        <v>7</v>
      </c>
      <c r="B5">
        <v>2</v>
      </c>
      <c r="C5">
        <f t="shared" si="0"/>
        <v>3</v>
      </c>
      <c r="D5">
        <v>50</v>
      </c>
      <c r="E5">
        <f t="shared" si="1"/>
        <v>150</v>
      </c>
      <c r="G5">
        <f>SUM('Maquette finale'!E5,'Maquette 4x4'!E5,'Maquette 2x2'!E5)</f>
        <v>300</v>
      </c>
    </row>
    <row r="6" spans="1:7" x14ac:dyDescent="0.3">
      <c r="A6" t="s">
        <v>8</v>
      </c>
      <c r="B6">
        <v>2</v>
      </c>
      <c r="C6">
        <f t="shared" si="0"/>
        <v>3</v>
      </c>
      <c r="D6">
        <v>150</v>
      </c>
      <c r="E6">
        <f t="shared" si="1"/>
        <v>450</v>
      </c>
      <c r="G6">
        <f>SUM('Maquette finale'!E6,'Maquette 4x4'!E6)</f>
        <v>600</v>
      </c>
    </row>
    <row r="11" spans="1:7" x14ac:dyDescent="0.3">
      <c r="D11">
        <f>SUM(E2:E5,C6*37.5)</f>
        <v>1100.7</v>
      </c>
      <c r="E11">
        <f>SUM(E2:E6)</f>
        <v>1438.2</v>
      </c>
    </row>
    <row r="17" spans="1:2" x14ac:dyDescent="0.3">
      <c r="A17">
        <f>(E11+'Maquette 4x4'!E7+'Maquette 2x2'!E6+Divers!E5)*1.2</f>
        <v>2680.4399999999996</v>
      </c>
      <c r="B17" t="s">
        <v>11</v>
      </c>
    </row>
    <row r="18" spans="1:2" x14ac:dyDescent="0.3">
      <c r="A18">
        <f>(D11+'Maquette 4x4'!D7+'Maquette 2x2'!E6+Divers!E5)*1.2</f>
        <v>2140.44</v>
      </c>
      <c r="B18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B4F18-8D1C-4217-928D-94C88780A92D}">
  <dimension ref="A1:E5"/>
  <sheetViews>
    <sheetView workbookViewId="0">
      <selection activeCell="E5" sqref="E5"/>
    </sheetView>
  </sheetViews>
  <sheetFormatPr baseColWidth="10" defaultRowHeight="14.4" x14ac:dyDescent="0.3"/>
  <sheetData>
    <row r="1" spans="1:5" x14ac:dyDescent="0.3">
      <c r="B1" t="s">
        <v>3</v>
      </c>
      <c r="C1" t="s">
        <v>2</v>
      </c>
      <c r="D1" t="s">
        <v>4</v>
      </c>
      <c r="E1" t="s">
        <v>5</v>
      </c>
    </row>
    <row r="3" spans="1:5" x14ac:dyDescent="0.3">
      <c r="A3" t="s">
        <v>9</v>
      </c>
      <c r="B3">
        <v>1</v>
      </c>
      <c r="C3">
        <v>1</v>
      </c>
      <c r="D3">
        <v>100</v>
      </c>
      <c r="E3">
        <f>D3*C3</f>
        <v>100</v>
      </c>
    </row>
    <row r="4" spans="1:5" x14ac:dyDescent="0.3">
      <c r="A4" t="s">
        <v>10</v>
      </c>
      <c r="B4">
        <v>1</v>
      </c>
      <c r="C4">
        <v>1</v>
      </c>
      <c r="D4">
        <v>100</v>
      </c>
      <c r="E4">
        <f>D4*C4</f>
        <v>100</v>
      </c>
    </row>
    <row r="5" spans="1:5" x14ac:dyDescent="0.3">
      <c r="E5">
        <f>SUM(E3:E4)</f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Maquette 2x2</vt:lpstr>
      <vt:lpstr>Maquette 4x4</vt:lpstr>
      <vt:lpstr>Maquette finale</vt:lpstr>
      <vt:lpstr>Divers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Laurentin Turcat</dc:creator>
  <cp:lastModifiedBy>Laurentin Turcat</cp:lastModifiedBy>
  <dcterms:created xsi:type="dcterms:W3CDTF">2015-06-05T18:19:34Z</dcterms:created>
  <dcterms:modified xsi:type="dcterms:W3CDTF">2025-05-13T05:04:24Z</dcterms:modified>
</cp:coreProperties>
</file>