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streit\Downloads\"/>
    </mc:Choice>
  </mc:AlternateContent>
  <xr:revisionPtr revIDLastSave="0" documentId="13_ncr:1_{1262536A-03A5-4893-8ACD-09FD92AF0A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limbbyWatts" sheetId="1" r:id="rId1"/>
  </sheets>
  <calcPr calcId="191029"/>
</workbook>
</file>

<file path=xl/calcChain.xml><?xml version="1.0" encoding="utf-8"?>
<calcChain xmlns="http://schemas.openxmlformats.org/spreadsheetml/2006/main">
  <c r="I13" i="1" l="1"/>
  <c r="J13" i="1"/>
  <c r="K13" i="1"/>
  <c r="L13" i="1"/>
  <c r="H13" i="1"/>
  <c r="H6" i="1"/>
  <c r="H8" i="1"/>
  <c r="H9" i="1"/>
  <c r="H5" i="1"/>
  <c r="H4" i="1"/>
  <c r="H3" i="1"/>
  <c r="H16" i="1" l="1"/>
  <c r="H17" i="1"/>
  <c r="J17" i="1"/>
  <c r="K17" i="1"/>
  <c r="I16" i="1"/>
  <c r="L17" i="1"/>
  <c r="J16" i="1"/>
  <c r="H15" i="1"/>
  <c r="K16" i="1"/>
  <c r="I15" i="1"/>
  <c r="L16" i="1"/>
  <c r="J15" i="1"/>
  <c r="K15" i="1"/>
  <c r="I17" i="1"/>
  <c r="L15" i="1"/>
  <c r="I18" i="1" l="1"/>
  <c r="I19" i="1" s="1"/>
  <c r="I21" i="1" s="1"/>
  <c r="L18" i="1"/>
  <c r="L19" i="1" s="1"/>
  <c r="L21" i="1" s="1"/>
  <c r="J18" i="1"/>
  <c r="J19" i="1" s="1"/>
  <c r="J21" i="1" s="1"/>
  <c r="H18" i="1"/>
  <c r="H19" i="1" s="1"/>
  <c r="H21" i="1" s="1"/>
  <c r="K18" i="1"/>
  <c r="K19" i="1" s="1"/>
  <c r="K21" i="1" s="1"/>
  <c r="H22" i="1"/>
  <c r="J22" i="1"/>
  <c r="I22" i="1"/>
  <c r="L22" i="1"/>
  <c r="K22" i="1"/>
</calcChain>
</file>

<file path=xl/sharedStrings.xml><?xml version="1.0" encoding="utf-8"?>
<sst xmlns="http://schemas.openxmlformats.org/spreadsheetml/2006/main" count="79" uniqueCount="76">
  <si>
    <t>Pitch [%]</t>
  </si>
  <si>
    <t>System Weight [kg]</t>
  </si>
  <si>
    <t>CdA</t>
  </si>
  <si>
    <t>Elevation [m]</t>
  </si>
  <si>
    <t>Air Density [kg/m³]</t>
  </si>
  <si>
    <t>Distance [km]</t>
  </si>
  <si>
    <t>Speed [km/h]</t>
  </si>
  <si>
    <t>Time [hh:mm:ss]</t>
  </si>
  <si>
    <t>VAM [m/h]</t>
  </si>
  <si>
    <t>Weight [kg]</t>
  </si>
  <si>
    <t>Bike and Accessories Weight [kg]</t>
  </si>
  <si>
    <t>Forces Calculation</t>
  </si>
  <si>
    <t>Backwind</t>
  </si>
  <si>
    <t>Sidewind</t>
  </si>
  <si>
    <t>Headwind</t>
  </si>
  <si>
    <t>Wind Angle</t>
  </si>
  <si>
    <t>Frontal Area [m²]</t>
  </si>
  <si>
    <t>effective Windspeed</t>
  </si>
  <si>
    <t>Drag Coefficent [Cd]</t>
  </si>
  <si>
    <t>Drivetrain Losses [%]</t>
  </si>
  <si>
    <t>Windspeed [m/s]</t>
  </si>
  <si>
    <t>Coefficient of rolling resistance</t>
  </si>
  <si>
    <t>Temperature [°C]</t>
  </si>
  <si>
    <t>resulting Force</t>
  </si>
  <si>
    <t>Altitude [m]</t>
  </si>
  <si>
    <t>required Power</t>
  </si>
  <si>
    <t>Effect of Wind [%]</t>
  </si>
  <si>
    <t>Input</t>
  </si>
  <si>
    <t>Output</t>
  </si>
  <si>
    <t>Slight Backwind</t>
  </si>
  <si>
    <t>Slight Headwind</t>
  </si>
  <si>
    <t>required Power (w/o losses)</t>
  </si>
  <si>
    <t>Source</t>
  </si>
  <si>
    <t>Formula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</si>
  <si>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</si>
  <si>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</si>
  <si>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</si>
  <si>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</si>
  <si>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</si>
  <si>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</si>
  <si>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</si>
  <si>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</si>
  <si>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</si>
  <si>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</si>
  <si>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</si>
  <si>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</si>
  <si>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a/(b*1000)</t>
  </si>
  <si>
    <t>d+e</t>
  </si>
  <si>
    <t>i*j</t>
  </si>
  <si>
    <t>-&gt;</t>
  </si>
  <si>
    <t>b/c</t>
  </si>
  <si>
    <t>a/c</t>
  </si>
  <si>
    <t>m</t>
  </si>
  <si>
    <t>n</t>
  </si>
  <si>
    <t>o</t>
  </si>
  <si>
    <t>p</t>
  </si>
  <si>
    <t>q</t>
  </si>
  <si>
    <t>r</t>
  </si>
  <si>
    <t>g*sin(arctan(m))*n</t>
  </si>
  <si>
    <t>g*cos(arctan(m))*n*l</t>
  </si>
  <si>
    <t>s</t>
  </si>
  <si>
    <t>t</t>
  </si>
  <si>
    <t>u</t>
  </si>
  <si>
    <t>v</t>
  </si>
  <si>
    <t>w</t>
  </si>
  <si>
    <t>x</t>
  </si>
  <si>
    <t>0.5*o*p*(q/3.6+s)^2</t>
  </si>
  <si>
    <t>t+u+w</t>
  </si>
  <si>
    <t>w*q/3,6</t>
  </si>
  <si>
    <t>x/(1-k)</t>
  </si>
  <si>
    <t>v/(t+u+v)</t>
  </si>
  <si>
    <t>Air drag</t>
  </si>
  <si>
    <t>Gravity</t>
  </si>
  <si>
    <t>Rolling Resistance</t>
  </si>
  <si>
    <r>
      <rPr>
        <b/>
        <sz val="10"/>
        <color rgb="FF000000"/>
        <rFont val="Arial"/>
        <family val="2"/>
        <scheme val="minor"/>
      </rPr>
      <t>Notes</t>
    </r>
    <r>
      <rPr>
        <sz val="10"/>
        <color rgb="FF000000"/>
        <rFont val="Arial"/>
        <family val="2"/>
        <scheme val="minor"/>
      </rPr>
      <t>: Accelleration, braking and/or downhill sections are not calculated and regarded as zero. The frontal area, drag coefficient, drivetrain losses and the coefficient of rolling resistance are a good estimation but will change due to the gear used and the riding position as well es rider weight and height (frontal area is not calculated in this sheet). A climbing position on a road bike is assumed. Sources for the valueas are provided with the link behind the attached value</t>
    </r>
  </si>
  <si>
    <t>made by Fabian Streit using the linked sources for the Distortion Discord Server, 22.12.2022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</si>
</sst>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&quot; kg&quot;"/>
    <numFmt numFmtId="165" formatCode="0&quot; m&quot;"/>
    <numFmt numFmtId="166" formatCode="0.000&quot; kg/m³&quot;"/>
    <numFmt numFmtId="167" formatCode="#,##0.00&quot; km/h&quot;"/>
    <numFmt numFmtId="168" formatCode="#,##0.0&quot; m/h&quot;"/>
    <numFmt numFmtId="169" formatCode="0&quot;°&quot;"/>
    <numFmt numFmtId="170" formatCode="#,##0.000"/>
    <numFmt numFmtId="171" formatCode="#,##0.00&quot; m/s&quot;"/>
    <numFmt numFmtId="172" formatCode="#,##0.00&quot; N&quot;"/>
    <numFmt numFmtId="173" formatCode="0&quot; %&quot;"/>
    <numFmt numFmtId="174" formatCode="0.0&quot; m/s&quot;"/>
    <numFmt numFmtId="175" formatCode="0.0&quot; °C&quot;"/>
    <numFmt numFmtId="176" formatCode="#,##0.00&quot; W&quot;"/>
    <numFmt numFmtId="177" formatCode="#,##0&quot; m&quot;"/>
    <numFmt numFmtId="178" formatCode="#,##0.00&quot; km&quot;"/>
    <numFmt numFmtId="179" formatCode="[$-F400]h:mm:ss\ AM/PM"/>
    <numFmt numFmtId="180" formatCode="#,##0&quot; W&quot;"/>
    <numFmt numFmtId="181" formatCode="#,##0.000&quot; m²&quot;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u/>
      <sz val="1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171" fontId="1" fillId="0" borderId="0" xfId="0" applyNumberFormat="1" applyFont="1"/>
    <xf numFmtId="172" fontId="1" fillId="0" borderId="0" xfId="0" applyNumberFormat="1" applyFont="1"/>
    <xf numFmtId="0" fontId="5" fillId="0" borderId="0" xfId="0" applyFont="1"/>
    <xf numFmtId="172" fontId="8" fillId="0" borderId="0" xfId="0" applyNumberFormat="1" applyFont="1"/>
    <xf numFmtId="0" fontId="1" fillId="2" borderId="0" xfId="0" applyFont="1" applyFill="1"/>
    <xf numFmtId="0" fontId="15" fillId="0" borderId="0" xfId="0" applyFont="1"/>
    <xf numFmtId="0" fontId="8" fillId="0" borderId="0" xfId="0" applyFont="1"/>
    <xf numFmtId="180" fontId="11" fillId="6" borderId="0" xfId="0" applyNumberFormat="1" applyFont="1" applyFill="1"/>
    <xf numFmtId="0" fontId="11" fillId="5" borderId="0" xfId="0" applyFont="1" applyFill="1"/>
    <xf numFmtId="180" fontId="11" fillId="5" borderId="0" xfId="0" applyNumberFormat="1" applyFont="1" applyFill="1"/>
    <xf numFmtId="0" fontId="1" fillId="0" borderId="0" xfId="0" applyFont="1"/>
    <xf numFmtId="10" fontId="1" fillId="0" borderId="0" xfId="0" applyNumberFormat="1" applyFont="1"/>
    <xf numFmtId="10" fontId="8" fillId="0" borderId="0" xfId="0" applyNumberFormat="1" applyFont="1"/>
    <xf numFmtId="180" fontId="0" fillId="0" borderId="0" xfId="0" applyNumberFormat="1"/>
    <xf numFmtId="176" fontId="1" fillId="0" borderId="0" xfId="0" applyNumberFormat="1" applyFont="1"/>
    <xf numFmtId="0" fontId="12" fillId="0" borderId="0" xfId="1" applyProtection="1"/>
    <xf numFmtId="169" fontId="4" fillId="0" borderId="0" xfId="0" applyNumberFormat="1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4" fillId="0" borderId="0" xfId="0" applyFont="1"/>
    <xf numFmtId="10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6" fontId="1" fillId="3" borderId="0" xfId="0" applyNumberFormat="1" applyFont="1" applyFill="1"/>
    <xf numFmtId="0" fontId="2" fillId="0" borderId="0" xfId="0" applyFont="1"/>
    <xf numFmtId="0" fontId="15" fillId="0" borderId="0" xfId="0" quotePrefix="1" applyFont="1" applyAlignment="1">
      <alignment horizontal="right"/>
    </xf>
    <xf numFmtId="167" fontId="1" fillId="3" borderId="0" xfId="0" applyNumberFormat="1" applyFont="1" applyFill="1"/>
    <xf numFmtId="179" fontId="15" fillId="0" borderId="0" xfId="0" applyNumberFormat="1" applyFont="1"/>
    <xf numFmtId="168" fontId="1" fillId="3" borderId="0" xfId="0" applyNumberFormat="1" applyFont="1" applyFill="1"/>
    <xf numFmtId="0" fontId="16" fillId="0" borderId="0" xfId="0" applyFont="1"/>
    <xf numFmtId="165" fontId="1" fillId="4" borderId="0" xfId="0" applyNumberFormat="1" applyFont="1" applyFill="1" applyProtection="1">
      <protection locked="0"/>
    </xf>
    <xf numFmtId="178" fontId="1" fillId="4" borderId="0" xfId="0" applyNumberFormat="1" applyFont="1" applyFill="1" applyAlignment="1" applyProtection="1">
      <alignment horizontal="right"/>
      <protection locked="0"/>
    </xf>
    <xf numFmtId="179" fontId="1" fillId="4" borderId="0" xfId="0" applyNumberFormat="1" applyFont="1" applyFill="1" applyProtection="1">
      <protection locked="0"/>
    </xf>
    <xf numFmtId="164" fontId="1" fillId="4" borderId="0" xfId="0" applyNumberFormat="1" applyFont="1" applyFill="1" applyProtection="1">
      <protection locked="0"/>
    </xf>
    <xf numFmtId="174" fontId="1" fillId="4" borderId="0" xfId="0" applyNumberFormat="1" applyFont="1" applyFill="1" applyProtection="1">
      <protection locked="0"/>
    </xf>
    <xf numFmtId="175" fontId="1" fillId="4" borderId="0" xfId="0" applyNumberFormat="1" applyFont="1" applyFill="1" applyProtection="1">
      <protection locked="0"/>
    </xf>
    <xf numFmtId="177" fontId="1" fillId="4" borderId="0" xfId="0" applyNumberFormat="1" applyFont="1" applyFill="1" applyAlignment="1" applyProtection="1">
      <alignment horizontal="right"/>
      <protection locked="0"/>
    </xf>
    <xf numFmtId="181" fontId="1" fillId="4" borderId="0" xfId="0" applyNumberFormat="1" applyFont="1" applyFill="1" applyProtection="1">
      <protection locked="0"/>
    </xf>
    <xf numFmtId="170" fontId="1" fillId="4" borderId="0" xfId="0" applyNumberFormat="1" applyFont="1" applyFill="1" applyProtection="1">
      <protection locked="0"/>
    </xf>
    <xf numFmtId="173" fontId="1" fillId="4" borderId="0" xfId="0" applyNumberFormat="1" applyFont="1" applyFill="1" applyProtection="1">
      <protection locked="0"/>
    </xf>
    <xf numFmtId="0" fontId="1" fillId="4" borderId="0" xfId="0" applyFont="1" applyFill="1" applyProtection="1">
      <protection locked="0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 wrapText="1"/>
    </xf>
  </cellXfs>
  <cellStyles count="2">
    <cellStyle name="Link" xfId="1" builtinId="8"/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2" formatCode="#,##0.00&quot; N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2" formatCode="#,##0.00&quot; N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2" formatCode="#,##0.00&quot; N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2" formatCode="#,##0.00&quot; N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2" formatCode="#,##0.00&quot; N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2" formatCode="#,##0.00&quot; N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2" formatCode="#,##0.00&quot; N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2" formatCode="#,##0.00&quot; N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2" formatCode="#,##0.00&quot; N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2" formatCode="#,##0.00&quot; N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Backwind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A352-46C8-9DFA-EFBCE1679B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A352-46C8-9DFA-EFBCE1679B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A352-46C8-9DFA-EFBCE1679B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ClimbbyWatts!$G$15:$G$17</c:f>
              <c:strCache>
                <c:ptCount val="3"/>
                <c:pt idx="0">
                  <c:v>Gravity</c:v>
                </c:pt>
                <c:pt idx="1">
                  <c:v>Rolling Resistance</c:v>
                </c:pt>
                <c:pt idx="2">
                  <c:v>Air drag</c:v>
                </c:pt>
              </c:strCache>
            </c:strRef>
          </c:cat>
          <c:val>
            <c:numRef>
              <c:f>ClimbbyWatts!$H$15:$H$17</c:f>
              <c:numCache>
                <c:formatCode>#,##0.00" N"</c:formatCode>
                <c:ptCount val="3"/>
                <c:pt idx="0">
                  <c:v>68.366567570024145</c:v>
                </c:pt>
                <c:pt idx="1">
                  <c:v>4.4489355049629102</c:v>
                </c:pt>
                <c:pt idx="2">
                  <c:v>6.3610894734425008E-2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3-4F08-859F-2BA6826CB5C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Sidewind (no wind)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275-4BC6-AC7A-B39A2EBACD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275-4BC6-AC7A-B39A2EBACD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275-4BC6-AC7A-B39A2EBACD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ClimbbyWatts!$G$15:$G$17</c:f>
              <c:strCache>
                <c:ptCount val="3"/>
                <c:pt idx="0">
                  <c:v>Gravity</c:v>
                </c:pt>
                <c:pt idx="1">
                  <c:v>Rolling Resistance</c:v>
                </c:pt>
                <c:pt idx="2">
                  <c:v>Air drag</c:v>
                </c:pt>
              </c:strCache>
            </c:strRef>
          </c:cat>
          <c:val>
            <c:numRef>
              <c:f>ClimbbyWatts!$J$15:$J$17</c:f>
              <c:numCache>
                <c:formatCode>#,##0.00" N"</c:formatCode>
                <c:ptCount val="3"/>
                <c:pt idx="0">
                  <c:v>68.366567570024145</c:v>
                </c:pt>
                <c:pt idx="1">
                  <c:v>4.4489355049629102</c:v>
                </c:pt>
                <c:pt idx="2">
                  <c:v>3.3022033302179699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75-4BC6-AC7A-B39A2EBACD1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Headwind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B9B-434E-B161-82DD9390BE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B9B-434E-B161-82DD9390BE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B9B-434E-B161-82DD9390BE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ClimbbyWatts!$G$15:$G$17</c:f>
              <c:strCache>
                <c:ptCount val="3"/>
                <c:pt idx="0">
                  <c:v>Gravity</c:v>
                </c:pt>
                <c:pt idx="1">
                  <c:v>Rolling Resistance</c:v>
                </c:pt>
                <c:pt idx="2">
                  <c:v>Air drag</c:v>
                </c:pt>
              </c:strCache>
            </c:strRef>
          </c:cat>
          <c:val>
            <c:numRef>
              <c:f>ClimbbyWatts!$L$15:$L$17</c:f>
              <c:numCache>
                <c:formatCode>#,##0.00" N"</c:formatCode>
                <c:ptCount val="3"/>
                <c:pt idx="0">
                  <c:v>68.366567570024145</c:v>
                </c:pt>
                <c:pt idx="1">
                  <c:v>4.4489355049629102</c:v>
                </c:pt>
                <c:pt idx="2">
                  <c:v>11.439149076713454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9B-434E-B161-82DD9390BE5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reuzotter.de/deutsch/speed.htm" TargetMode="External"/><Relationship Id="rId7" Type="http://schemas.openxmlformats.org/officeDocument/2006/relationships/chart" Target="../charts/chart3.xml"/><Relationship Id="rId2" Type="http://schemas.openxmlformats.org/officeDocument/2006/relationships/image" Target="../media/image1.jpeg"/><Relationship Id="rId1" Type="http://schemas.openxmlformats.org/officeDocument/2006/relationships/hyperlink" Target="https://www.sciencedirect.com/science/article/pii/S0165232X2100063X" TargetMode="Externa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87313</xdr:colOff>
      <xdr:row>27</xdr:row>
      <xdr:rowOff>1</xdr:rowOff>
    </xdr:from>
    <xdr:to>
      <xdr:col>3</xdr:col>
      <xdr:colOff>285750</xdr:colOff>
      <xdr:row>37</xdr:row>
      <xdr:rowOff>40064</xdr:rowOff>
    </xdr:to>
    <xdr:pic>
      <xdr:nvPicPr>
        <xdr:cNvPr id="9" name="Grafik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D21E2-7886-3041-7E9A-8D9413603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13" y="4730751"/>
          <a:ext cx="3556000" cy="1706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</xdr:colOff>
      <xdr:row>4</xdr:row>
      <xdr:rowOff>106791</xdr:rowOff>
    </xdr:from>
    <xdr:to>
      <xdr:col>16</xdr:col>
      <xdr:colOff>175895</xdr:colOff>
      <xdr:row>6</xdr:row>
      <xdr:rowOff>91328</xdr:rowOff>
    </xdr:to>
    <xdr:pic>
      <xdr:nvPicPr>
        <xdr:cNvPr id="11" name="Grafik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DA47D3-C117-DB77-E2B4-3C185201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671560" y="876411"/>
          <a:ext cx="1905000" cy="319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134937</xdr:colOff>
      <xdr:row>23</xdr:row>
      <xdr:rowOff>0</xdr:rowOff>
    </xdr:from>
    <xdr:to>
      <xdr:col>7</xdr:col>
      <xdr:colOff>746125</xdr:colOff>
      <xdr:row>39</xdr:row>
      <xdr:rowOff>76200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721EE8B9-F837-D94F-7CA2-C69C534E6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59531</xdr:colOff>
      <xdr:row>23</xdr:row>
      <xdr:rowOff>0</xdr:rowOff>
    </xdr:from>
    <xdr:to>
      <xdr:col>11</xdr:col>
      <xdr:colOff>218281</xdr:colOff>
      <xdr:row>39</xdr:row>
      <xdr:rowOff>76200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547539D9-382A-41A0-8C20-EE0C695C6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301625</xdr:colOff>
      <xdr:row>23</xdr:row>
      <xdr:rowOff>0</xdr:rowOff>
    </xdr:from>
    <xdr:to>
      <xdr:col>14</xdr:col>
      <xdr:colOff>111125</xdr:colOff>
      <xdr:row>39</xdr:row>
      <xdr:rowOff>76200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E24A95B7-81B9-4CDC-951E-25F336FD8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E8AE4-04DB-4FC6-B1EB-FB0C5E9EED34}" name="Tabelle1" displayName="Tabelle1" ref="G11:L18" totalsRowCount="1" headerRowDxfId="14" dataDxfId="13" totalsRowDxfId="12">
  <autoFilter ref="G11:L17" xr:uid="{E94E8AE4-04DB-4FC6-B1EB-FB0C5E9EED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5844787-0FAF-4B2B-B16F-943AA4D2A223}" name="Forces Calculation" totalsRowLabel="resulting Force" dataDxfId="11" totalsRowDxfId="10"/>
    <tableColumn id="2" xr3:uid="{1460DCFF-7D9B-488F-8AFB-BBF42599B793}" name="Backwind" totalsRowFunction="custom" dataDxfId="9" totalsRowDxfId="8">
      <totalsRowFormula>SUM(H15:H17)</totalsRowFormula>
    </tableColumn>
    <tableColumn id="3" xr3:uid="{2489D30F-F108-4A3A-9A41-D6D5B36DDA4B}" name="Slight Backwind" totalsRowFunction="custom" dataDxfId="7" totalsRowDxfId="6">
      <totalsRowFormula>SUM(I15:I17)</totalsRowFormula>
    </tableColumn>
    <tableColumn id="4" xr3:uid="{DEC72F1E-FF0F-4D1E-AD45-4B94DE470F6C}" name="Sidewind" totalsRowFunction="custom" dataDxfId="5" totalsRowDxfId="4">
      <totalsRowFormula>SUM(J15:J17)</totalsRowFormula>
    </tableColumn>
    <tableColumn id="5" xr3:uid="{6C584844-D720-4457-878C-26155B6C8CD2}" name="Slight Headwind" totalsRowFunction="custom" dataDxfId="3" totalsRowDxfId="2">
      <totalsRowFormula>SUM(K15:K17)</totalsRowFormula>
    </tableColumn>
    <tableColumn id="6" xr3:uid="{0B978E2C-1C1E-43AC-9288-9B1386B1990B}" name="Headwind" totalsRowFunction="custom" dataDxfId="1" totalsRowDxfId="0">
      <totalsRowFormula>SUM(L15:L17)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e.ac.uk/download/pdf/29823669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ink.springer.com/article/10.1007/s12283-017-0234-1" TargetMode="External"/><Relationship Id="rId1" Type="http://schemas.openxmlformats.org/officeDocument/2006/relationships/hyperlink" Target="https://www.researchgate.net/publication/23986705_New_Method_to_Estimate_the_Cycling_Frontal_Are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iencedirect.com/science/article/pii/S0165232X2100063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zoomScale="96" workbookViewId="0">
      <selection activeCell="O23" sqref="O23"/>
    </sheetView>
  </sheetViews>
  <sheetFormatPr baseColWidth="10" defaultColWidth="12.6640625" defaultRowHeight="15.75" customHeight="1" x14ac:dyDescent="0.25"/>
  <cols>
    <col min="1" max="1" width="5.77734375" customWidth="1"/>
    <col min="2" max="2" width="30.77734375" bestFit="1" customWidth="1"/>
    <col min="3" max="3" width="12.33203125" customWidth="1"/>
    <col min="4" max="4" width="6.88671875" bestFit="1" customWidth="1"/>
    <col min="5" max="5" width="2.77734375" customWidth="1"/>
    <col min="6" max="6" width="5.77734375" customWidth="1"/>
    <col min="7" max="7" width="25.77734375" bestFit="1" customWidth="1"/>
    <col min="8" max="8" width="11.21875" bestFit="1" customWidth="1"/>
    <col min="9" max="12" width="12.77734375" bestFit="1" customWidth="1"/>
    <col min="14" max="14" width="17.88671875" bestFit="1" customWidth="1"/>
  </cols>
  <sheetData>
    <row r="1" spans="1:14" ht="21" x14ac:dyDescent="0.4">
      <c r="B1" s="44" t="s">
        <v>27</v>
      </c>
      <c r="C1" s="44"/>
      <c r="E1" s="6"/>
      <c r="G1" s="44" t="s">
        <v>28</v>
      </c>
      <c r="H1" s="44"/>
    </row>
    <row r="2" spans="1:14" ht="13.2" x14ac:dyDescent="0.25">
      <c r="E2" s="6"/>
      <c r="N2" s="32" t="s">
        <v>33</v>
      </c>
    </row>
    <row r="3" spans="1:14" ht="13.2" x14ac:dyDescent="0.25">
      <c r="A3" t="s">
        <v>34</v>
      </c>
      <c r="B3" s="4" t="s">
        <v>3</v>
      </c>
      <c r="C3" s="33">
        <v>1539</v>
      </c>
      <c r="E3" s="6"/>
      <c r="F3" s="7" t="s">
        <v>52</v>
      </c>
      <c r="G3" s="4" t="s">
        <v>0</v>
      </c>
      <c r="H3" s="23">
        <f>C3/(C4*1000)</f>
        <v>7.683474787818273E-2</v>
      </c>
      <c r="N3" t="s">
        <v>46</v>
      </c>
    </row>
    <row r="4" spans="1:14" ht="13.2" x14ac:dyDescent="0.25">
      <c r="A4" t="s">
        <v>35</v>
      </c>
      <c r="B4" s="4" t="s">
        <v>5</v>
      </c>
      <c r="C4" s="34">
        <v>20.03</v>
      </c>
      <c r="E4" s="6"/>
      <c r="F4" s="7" t="s">
        <v>53</v>
      </c>
      <c r="G4" s="4" t="s">
        <v>1</v>
      </c>
      <c r="H4" s="24">
        <f>C6+C7</f>
        <v>91</v>
      </c>
      <c r="N4" s="7" t="s">
        <v>47</v>
      </c>
    </row>
    <row r="5" spans="1:14" ht="13.2" x14ac:dyDescent="0.25">
      <c r="A5" t="s">
        <v>36</v>
      </c>
      <c r="B5" s="4" t="s">
        <v>7</v>
      </c>
      <c r="C5" s="35">
        <v>6.655092592592593E-2</v>
      </c>
      <c r="E5" s="6"/>
      <c r="F5" s="7" t="s">
        <v>54</v>
      </c>
      <c r="G5" s="4" t="s">
        <v>2</v>
      </c>
      <c r="H5" s="25">
        <f>C12*C13</f>
        <v>0.45199999999999996</v>
      </c>
      <c r="N5" s="7" t="s">
        <v>48</v>
      </c>
    </row>
    <row r="6" spans="1:14" ht="13.2" x14ac:dyDescent="0.25">
      <c r="A6" t="s">
        <v>37</v>
      </c>
      <c r="B6" s="4" t="s">
        <v>9</v>
      </c>
      <c r="C6" s="36">
        <v>81</v>
      </c>
      <c r="E6" s="6"/>
      <c r="F6" s="7" t="s">
        <v>55</v>
      </c>
      <c r="G6" s="4" t="s">
        <v>4</v>
      </c>
      <c r="H6" s="26">
        <f>101325/(287.05*273.15)*(273.15/($C$9+273.15))*EXP(-101325/(287.05*273.15)*9.8067*($C$10/1013.25))</f>
        <v>1.2041183163746161</v>
      </c>
      <c r="I6" s="27"/>
      <c r="N6" s="28" t="s">
        <v>49</v>
      </c>
    </row>
    <row r="7" spans="1:14" ht="13.2" x14ac:dyDescent="0.25">
      <c r="A7" t="s">
        <v>38</v>
      </c>
      <c r="B7" s="4" t="s">
        <v>10</v>
      </c>
      <c r="C7" s="36">
        <v>10</v>
      </c>
      <c r="E7" s="6"/>
    </row>
    <row r="8" spans="1:14" ht="13.2" x14ac:dyDescent="0.25">
      <c r="A8" t="s">
        <v>39</v>
      </c>
      <c r="B8" s="4" t="s">
        <v>20</v>
      </c>
      <c r="C8" s="37">
        <v>3</v>
      </c>
      <c r="E8" s="6"/>
      <c r="F8" s="7" t="s">
        <v>56</v>
      </c>
      <c r="G8" s="4" t="s">
        <v>6</v>
      </c>
      <c r="H8" s="29">
        <f>C4/C5/24</f>
        <v>12.540521739130435</v>
      </c>
      <c r="N8" s="30" t="s">
        <v>50</v>
      </c>
    </row>
    <row r="9" spans="1:14" ht="13.2" x14ac:dyDescent="0.25">
      <c r="A9" t="s">
        <v>40</v>
      </c>
      <c r="B9" s="4" t="s">
        <v>22</v>
      </c>
      <c r="C9" s="38">
        <v>20</v>
      </c>
      <c r="E9" s="6"/>
      <c r="F9" s="7" t="s">
        <v>57</v>
      </c>
      <c r="G9" s="4" t="s">
        <v>8</v>
      </c>
      <c r="H9" s="31">
        <f>C3/(C5*24)</f>
        <v>963.54782608695643</v>
      </c>
      <c r="N9" s="7" t="s">
        <v>51</v>
      </c>
    </row>
    <row r="10" spans="1:14" ht="15.75" customHeight="1" x14ac:dyDescent="0.25">
      <c r="A10" t="s">
        <v>41</v>
      </c>
      <c r="B10" s="4" t="s">
        <v>24</v>
      </c>
      <c r="C10" s="39">
        <v>0</v>
      </c>
      <c r="E10" s="6"/>
    </row>
    <row r="11" spans="1:14" ht="13.2" x14ac:dyDescent="0.25">
      <c r="E11" s="6"/>
      <c r="G11" s="19" t="s">
        <v>11</v>
      </c>
      <c r="H11" s="20" t="s">
        <v>12</v>
      </c>
      <c r="I11" s="21" t="s">
        <v>29</v>
      </c>
      <c r="J11" s="20" t="s">
        <v>13</v>
      </c>
      <c r="K11" s="21" t="s">
        <v>30</v>
      </c>
      <c r="L11" s="20" t="s">
        <v>14</v>
      </c>
      <c r="N11" s="22"/>
    </row>
    <row r="12" spans="1:14" ht="13.2" x14ac:dyDescent="0.25">
      <c r="A12" t="s">
        <v>42</v>
      </c>
      <c r="B12" s="4" t="s">
        <v>16</v>
      </c>
      <c r="C12" s="40">
        <v>0.56499999999999995</v>
      </c>
      <c r="D12" s="17" t="s">
        <v>32</v>
      </c>
      <c r="E12" s="6"/>
      <c r="G12" s="1" t="s">
        <v>15</v>
      </c>
      <c r="H12" s="18">
        <v>180</v>
      </c>
      <c r="I12" s="18">
        <v>135</v>
      </c>
      <c r="J12" s="18">
        <v>90</v>
      </c>
      <c r="K12" s="18">
        <v>45</v>
      </c>
      <c r="L12" s="18">
        <v>0</v>
      </c>
      <c r="N12" s="5"/>
    </row>
    <row r="13" spans="1:14" ht="13.2" x14ac:dyDescent="0.25">
      <c r="A13" t="s">
        <v>43</v>
      </c>
      <c r="B13" s="4" t="s">
        <v>18</v>
      </c>
      <c r="C13" s="41">
        <v>0.8</v>
      </c>
      <c r="D13" s="17" t="s">
        <v>32</v>
      </c>
      <c r="E13" s="6"/>
      <c r="F13" s="7" t="s">
        <v>60</v>
      </c>
      <c r="G13" s="1" t="s">
        <v>17</v>
      </c>
      <c r="H13" s="2">
        <f>COS(RADIANS(H12))*$C$8</f>
        <v>-3</v>
      </c>
      <c r="I13" s="2">
        <f t="shared" ref="I13:L13" si="0">COS(RADIANS(I12))*$C$8</f>
        <v>-2.1213203435596424</v>
      </c>
      <c r="J13" s="2">
        <f t="shared" si="0"/>
        <v>1.83772268236293E-16</v>
      </c>
      <c r="K13" s="2">
        <f t="shared" si="0"/>
        <v>2.1213203435596428</v>
      </c>
      <c r="L13" s="2">
        <f t="shared" si="0"/>
        <v>3</v>
      </c>
      <c r="N13" s="5"/>
    </row>
    <row r="14" spans="1:14" ht="13.2" x14ac:dyDescent="0.25">
      <c r="A14" t="s">
        <v>44</v>
      </c>
      <c r="B14" s="4" t="s">
        <v>19</v>
      </c>
      <c r="C14" s="42">
        <v>4</v>
      </c>
      <c r="D14" s="17" t="s">
        <v>32</v>
      </c>
      <c r="E14" s="6"/>
      <c r="G14" s="1"/>
      <c r="H14" s="3"/>
      <c r="I14" s="3"/>
      <c r="J14" s="3"/>
      <c r="K14" s="3"/>
      <c r="L14" s="3"/>
      <c r="N14" s="5"/>
    </row>
    <row r="15" spans="1:14" ht="13.2" x14ac:dyDescent="0.25">
      <c r="A15" t="s">
        <v>45</v>
      </c>
      <c r="B15" s="4" t="s">
        <v>21</v>
      </c>
      <c r="C15" s="43">
        <v>5.0000000000000001E-3</v>
      </c>
      <c r="D15" s="17" t="s">
        <v>32</v>
      </c>
      <c r="E15" s="6"/>
      <c r="F15" s="7" t="s">
        <v>61</v>
      </c>
      <c r="G15" s="4" t="s">
        <v>72</v>
      </c>
      <c r="H15" s="3">
        <f>9.8067*SIN(ATAN($H$3))*$H$4</f>
        <v>68.366567570024145</v>
      </c>
      <c r="I15" s="3">
        <f>9.8067*SIN(ATAN($H$3))*$H$4</f>
        <v>68.366567570024145</v>
      </c>
      <c r="J15" s="3">
        <f>9.8067*SIN(ATAN($H$3))*$H$4</f>
        <v>68.366567570024145</v>
      </c>
      <c r="K15" s="3">
        <f>9.8067*SIN(ATAN($H$3))*$H$4</f>
        <v>68.366567570024145</v>
      </c>
      <c r="L15" s="3">
        <f>9.8067*SIN(ATAN($H$3))*$H$4</f>
        <v>68.366567570024145</v>
      </c>
      <c r="N15" s="5" t="s">
        <v>58</v>
      </c>
    </row>
    <row r="16" spans="1:14" ht="13.2" x14ac:dyDescent="0.25">
      <c r="E16" s="6"/>
      <c r="F16" s="7" t="s">
        <v>62</v>
      </c>
      <c r="G16" s="4" t="s">
        <v>73</v>
      </c>
      <c r="H16" s="3">
        <f>9.8067*COS(ATAN($H$3))*$H$4*$C$15</f>
        <v>4.4489355049629102</v>
      </c>
      <c r="I16" s="3">
        <f>9.8067*COS(ATAN($H$3))*$H$4*$C$15</f>
        <v>4.4489355049629102</v>
      </c>
      <c r="J16" s="3">
        <f>9.8067*COS(ATAN($H$3))*$H$4*$C$15</f>
        <v>4.4489355049629102</v>
      </c>
      <c r="K16" s="3">
        <f>9.8067*COS(ATAN($H$3))*$H$4*$C$15</f>
        <v>4.4489355049629102</v>
      </c>
      <c r="L16" s="3">
        <f>9.8067*COS(ATAN($H$3))*$H$4*$C$15</f>
        <v>4.4489355049629102</v>
      </c>
      <c r="M16" s="5"/>
      <c r="N16" s="7" t="s">
        <v>59</v>
      </c>
    </row>
    <row r="17" spans="1:14" ht="13.2" x14ac:dyDescent="0.25">
      <c r="E17" s="6"/>
      <c r="F17" s="7" t="s">
        <v>63</v>
      </c>
      <c r="G17" s="4" t="s">
        <v>71</v>
      </c>
      <c r="H17" s="3">
        <f>0.5*$H$5*$H$6*($H$8/3.6+H13)^2</f>
        <v>6.3610894734425008E-2</v>
      </c>
      <c r="I17" s="3">
        <f>0.5*$H$5*$H$6*($H$8/3.6+I13)^2</f>
        <v>0.50493156390902405</v>
      </c>
      <c r="J17" s="3">
        <f>0.5*$H$5*$H$6*($H$8/3.6+J13)^2</f>
        <v>3.3022033302179699</v>
      </c>
      <c r="K17" s="3">
        <f>0.5*$H$5*$H$6*($H$8/3.6+K13)^2</f>
        <v>8.5486517520328835</v>
      </c>
      <c r="L17" s="3">
        <f>0.5*$H$5*$H$6*($H$8/3.6+L13)^2</f>
        <v>11.439149076713454</v>
      </c>
      <c r="M17" s="5"/>
      <c r="N17" s="7" t="s">
        <v>66</v>
      </c>
    </row>
    <row r="18" spans="1:14" ht="13.2" customHeight="1" x14ac:dyDescent="0.25">
      <c r="A18" s="45" t="s">
        <v>74</v>
      </c>
      <c r="B18" s="45"/>
      <c r="C18" s="45"/>
      <c r="D18" s="45"/>
      <c r="E18" s="6"/>
      <c r="F18" s="7" t="s">
        <v>64</v>
      </c>
      <c r="G18" s="8" t="s">
        <v>23</v>
      </c>
      <c r="H18" s="5">
        <f>SUM(H15:H17)</f>
        <v>72.879113969721473</v>
      </c>
      <c r="I18" s="5">
        <f t="shared" ref="I18:L18" si="1">SUM(I15:I17)</f>
        <v>73.320434638896074</v>
      </c>
      <c r="J18" s="5">
        <f t="shared" si="1"/>
        <v>76.117706405205013</v>
      </c>
      <c r="K18" s="5">
        <f t="shared" si="1"/>
        <v>81.364154827019931</v>
      </c>
      <c r="L18" s="5">
        <f t="shared" si="1"/>
        <v>84.254652151700498</v>
      </c>
      <c r="M18" s="8"/>
      <c r="N18" s="5" t="s">
        <v>67</v>
      </c>
    </row>
    <row r="19" spans="1:14" ht="15.6" x14ac:dyDescent="0.3">
      <c r="A19" s="45"/>
      <c r="B19" s="45"/>
      <c r="C19" s="45"/>
      <c r="D19" s="45"/>
      <c r="E19" s="6"/>
      <c r="F19" s="7" t="s">
        <v>65</v>
      </c>
      <c r="G19" s="4" t="s">
        <v>31</v>
      </c>
      <c r="H19" s="9">
        <f>Tabelle1[[#Totals],[Backwind]]*$H$8/3.6</f>
        <v>253.87280918496018</v>
      </c>
      <c r="I19" s="9">
        <f>Tabelle1[[#Totals],[Slight Backwind]]*$H$8/3.6</f>
        <v>255.41014014210231</v>
      </c>
      <c r="J19" s="9">
        <f>Tabelle1[[#Totals],[Sidewind]]*$H$8/3.6</f>
        <v>265.15437552978369</v>
      </c>
      <c r="K19" s="9">
        <f>Tabelle1[[#Totals],[Slight Headwind]]*$H$8/3.6</f>
        <v>283.43026455394943</v>
      </c>
      <c r="L19" s="9">
        <f>Tabelle1[[#Totals],[Headwind]]*$H$8/3.6</f>
        <v>293.49924914757582</v>
      </c>
      <c r="N19" s="5" t="s">
        <v>68</v>
      </c>
    </row>
    <row r="20" spans="1:14" ht="15.6" x14ac:dyDescent="0.3">
      <c r="A20" s="45"/>
      <c r="B20" s="45"/>
      <c r="C20" s="45"/>
      <c r="D20" s="45"/>
      <c r="E20" s="6"/>
      <c r="G20" s="4"/>
      <c r="H20" s="9"/>
      <c r="I20" s="9"/>
      <c r="J20" s="9"/>
      <c r="K20" s="9"/>
      <c r="L20" s="9"/>
    </row>
    <row r="21" spans="1:14" ht="15.6" x14ac:dyDescent="0.3">
      <c r="A21" s="45"/>
      <c r="B21" s="45"/>
      <c r="C21" s="45"/>
      <c r="D21" s="45"/>
      <c r="E21" s="6"/>
      <c r="G21" s="10" t="s">
        <v>25</v>
      </c>
      <c r="H21" s="11">
        <f>H19/(1-($C$14/100))</f>
        <v>264.45084290100021</v>
      </c>
      <c r="I21" s="11">
        <f>I19/(1-($C$14/100))</f>
        <v>266.0522293146899</v>
      </c>
      <c r="J21" s="11">
        <f>J19/(1-($C$14/100))</f>
        <v>276.20247451019134</v>
      </c>
      <c r="K21" s="11">
        <f>K19/(1-($C$14/100))</f>
        <v>295.23985891036398</v>
      </c>
      <c r="L21" s="11">
        <f>L19/(1-($C$14/100))</f>
        <v>305.7283845287248</v>
      </c>
      <c r="N21" s="7" t="s">
        <v>69</v>
      </c>
    </row>
    <row r="22" spans="1:14" ht="13.2" x14ac:dyDescent="0.25">
      <c r="A22" s="45"/>
      <c r="B22" s="45"/>
      <c r="C22" s="45"/>
      <c r="D22" s="45"/>
      <c r="E22" s="6"/>
      <c r="G22" s="12" t="s">
        <v>26</v>
      </c>
      <c r="H22" s="13">
        <f>H17/SUM(H15:H17)</f>
        <v>8.7282749843601193E-4</v>
      </c>
      <c r="I22" s="13">
        <f>I17/SUM(I15:I17)</f>
        <v>6.8866417172213645E-3</v>
      </c>
      <c r="J22" s="13">
        <f>J17/SUM(J15:J17)</f>
        <v>4.3382853821672188E-2</v>
      </c>
      <c r="K22" s="13">
        <f>K17/SUM(K15:K17)</f>
        <v>0.10506655873470699</v>
      </c>
      <c r="L22" s="13">
        <f>L17/SUM(L15:L17)</f>
        <v>0.13576875323296411</v>
      </c>
      <c r="N22" s="14" t="s">
        <v>70</v>
      </c>
    </row>
    <row r="23" spans="1:14" ht="13.2" x14ac:dyDescent="0.25">
      <c r="A23" s="45"/>
      <c r="B23" s="45"/>
      <c r="C23" s="45"/>
      <c r="D23" s="45"/>
      <c r="E23" s="6"/>
    </row>
    <row r="24" spans="1:14" ht="13.2" x14ac:dyDescent="0.25">
      <c r="A24" s="45"/>
      <c r="B24" s="45"/>
      <c r="C24" s="45"/>
      <c r="D24" s="45"/>
      <c r="E24" s="6"/>
    </row>
    <row r="25" spans="1:14" ht="13.2" x14ac:dyDescent="0.25">
      <c r="A25" s="45"/>
      <c r="B25" s="45"/>
      <c r="C25" s="45"/>
      <c r="D25" s="45"/>
      <c r="E25" s="6"/>
      <c r="L25" s="15"/>
    </row>
    <row r="26" spans="1:14" ht="13.2" x14ac:dyDescent="0.25">
      <c r="E26" s="6"/>
    </row>
    <row r="27" spans="1:14" ht="13.2" x14ac:dyDescent="0.25">
      <c r="E27" s="6"/>
      <c r="H27" s="3"/>
    </row>
    <row r="28" spans="1:14" ht="13.2" x14ac:dyDescent="0.25">
      <c r="E28" s="6"/>
      <c r="H28" s="3"/>
    </row>
    <row r="29" spans="1:14" ht="13.2" x14ac:dyDescent="0.25">
      <c r="E29" s="6"/>
      <c r="H29" s="3"/>
    </row>
    <row r="30" spans="1:14" ht="13.2" x14ac:dyDescent="0.25">
      <c r="E30" s="6"/>
    </row>
    <row r="31" spans="1:14" ht="13.2" x14ac:dyDescent="0.25">
      <c r="E31" s="6"/>
      <c r="H31" s="16"/>
    </row>
    <row r="32" spans="1:14" ht="13.2" x14ac:dyDescent="0.25">
      <c r="E32" s="6"/>
      <c r="H32" s="16"/>
    </row>
    <row r="33" spans="5:8" ht="13.2" x14ac:dyDescent="0.25">
      <c r="E33" s="6"/>
      <c r="H33" s="16"/>
    </row>
    <row r="34" spans="5:8" ht="13.2" x14ac:dyDescent="0.25">
      <c r="E34" s="6"/>
    </row>
    <row r="35" spans="5:8" ht="13.2" x14ac:dyDescent="0.25">
      <c r="E35" s="6"/>
    </row>
    <row r="36" spans="5:8" ht="13.2" x14ac:dyDescent="0.25">
      <c r="E36" s="6"/>
    </row>
    <row r="37" spans="5:8" ht="13.2" x14ac:dyDescent="0.25">
      <c r="E37" s="6"/>
    </row>
    <row r="38" spans="5:8" ht="13.2" x14ac:dyDescent="0.25">
      <c r="E38" s="6"/>
    </row>
    <row r="39" spans="5:8" ht="13.2" x14ac:dyDescent="0.25">
      <c r="E39" s="6"/>
    </row>
    <row r="40" spans="5:8" ht="13.2" x14ac:dyDescent="0.25">
      <c r="E40" s="6"/>
    </row>
    <row r="41" spans="5:8" ht="13.2" x14ac:dyDescent="0.25">
      <c r="E41" s="6"/>
    </row>
    <row r="42" spans="5:8" ht="13.2" x14ac:dyDescent="0.25">
      <c r="E42" s="6"/>
      <c r="G42" t="s">
        <v>75</v>
      </c>
    </row>
    <row r="43" spans="5:8" ht="13.2" x14ac:dyDescent="0.25">
      <c r="E43" s="6"/>
    </row>
    <row r="44" spans="5:8" ht="13.2" x14ac:dyDescent="0.25">
      <c r="E44" s="6"/>
    </row>
    <row r="45" spans="5:8" ht="13.2" x14ac:dyDescent="0.25">
      <c r="E45" s="6"/>
    </row>
    <row r="46" spans="5:8" ht="13.2" x14ac:dyDescent="0.25">
      <c r="E46" s="6"/>
    </row>
    <row r="47" spans="5:8" ht="13.2" x14ac:dyDescent="0.25">
      <c r="E47" s="6"/>
    </row>
    <row r="48" spans="5:8" ht="13.2" x14ac:dyDescent="0.25">
      <c r="E48" s="6"/>
    </row>
    <row r="49" spans="5:5" ht="13.2" x14ac:dyDescent="0.25">
      <c r="E49" s="6"/>
    </row>
    <row r="50" spans="5:5" ht="13.2" x14ac:dyDescent="0.25">
      <c r="E50" s="6"/>
    </row>
    <row r="51" spans="5:5" ht="13.2" x14ac:dyDescent="0.25">
      <c r="E51" s="6"/>
    </row>
    <row r="52" spans="5:5" ht="13.2" x14ac:dyDescent="0.25">
      <c r="E52" s="6"/>
    </row>
    <row r="53" spans="5:5" ht="13.2" x14ac:dyDescent="0.25">
      <c r="E53" s="6"/>
    </row>
    <row r="54" spans="5:5" ht="13.2" x14ac:dyDescent="0.25">
      <c r="E54" s="6"/>
    </row>
    <row r="55" spans="5:5" ht="13.2" x14ac:dyDescent="0.25">
      <c r="E55" s="6"/>
    </row>
    <row r="56" spans="5:5" ht="13.2" x14ac:dyDescent="0.25">
      <c r="E56" s="6"/>
    </row>
    <row r="57" spans="5:5" ht="13.2" x14ac:dyDescent="0.25">
      <c r="E57" s="6"/>
    </row>
    <row r="58" spans="5:5" ht="13.2" x14ac:dyDescent="0.25">
      <c r="E58" s="6"/>
    </row>
    <row r="59" spans="5:5" ht="13.2" x14ac:dyDescent="0.25">
      <c r="E59" s="6"/>
    </row>
    <row r="60" spans="5:5" ht="13.2" x14ac:dyDescent="0.25">
      <c r="E60" s="6"/>
    </row>
    <row r="61" spans="5:5" ht="13.2" x14ac:dyDescent="0.25">
      <c r="E61" s="6"/>
    </row>
    <row r="62" spans="5:5" ht="13.2" x14ac:dyDescent="0.25">
      <c r="E62" s="6"/>
    </row>
    <row r="63" spans="5:5" ht="13.2" x14ac:dyDescent="0.25">
      <c r="E63" s="6"/>
    </row>
    <row r="64" spans="5:5" ht="13.2" x14ac:dyDescent="0.25">
      <c r="E64" s="6"/>
    </row>
    <row r="65" spans="5:5" ht="13.2" x14ac:dyDescent="0.25">
      <c r="E65" s="6"/>
    </row>
    <row r="66" spans="5:5" ht="13.2" x14ac:dyDescent="0.25">
      <c r="E66" s="6"/>
    </row>
    <row r="67" spans="5:5" ht="13.2" x14ac:dyDescent="0.25">
      <c r="E67" s="6"/>
    </row>
    <row r="68" spans="5:5" ht="13.2" x14ac:dyDescent="0.25">
      <c r="E68" s="6"/>
    </row>
    <row r="69" spans="5:5" ht="13.2" x14ac:dyDescent="0.25">
      <c r="E69" s="6"/>
    </row>
    <row r="70" spans="5:5" ht="13.2" x14ac:dyDescent="0.25">
      <c r="E70" s="6"/>
    </row>
    <row r="71" spans="5:5" ht="13.2" x14ac:dyDescent="0.25">
      <c r="E71" s="6"/>
    </row>
    <row r="72" spans="5:5" ht="13.2" x14ac:dyDescent="0.25">
      <c r="E72" s="6"/>
    </row>
    <row r="73" spans="5:5" ht="13.2" x14ac:dyDescent="0.25">
      <c r="E73" s="6"/>
    </row>
    <row r="74" spans="5:5" ht="13.2" x14ac:dyDescent="0.25">
      <c r="E74" s="6"/>
    </row>
    <row r="75" spans="5:5" ht="13.2" x14ac:dyDescent="0.25">
      <c r="E75" s="6"/>
    </row>
    <row r="76" spans="5:5" ht="13.2" x14ac:dyDescent="0.25">
      <c r="E76" s="6"/>
    </row>
    <row r="77" spans="5:5" ht="13.2" x14ac:dyDescent="0.25">
      <c r="E77" s="6"/>
    </row>
    <row r="78" spans="5:5" ht="13.2" x14ac:dyDescent="0.25">
      <c r="E78" s="6"/>
    </row>
    <row r="79" spans="5:5" ht="13.2" x14ac:dyDescent="0.25">
      <c r="E79" s="6"/>
    </row>
    <row r="80" spans="5:5" ht="13.2" x14ac:dyDescent="0.25">
      <c r="E80" s="6"/>
    </row>
    <row r="81" spans="5:5" ht="13.2" x14ac:dyDescent="0.25">
      <c r="E81" s="6"/>
    </row>
    <row r="82" spans="5:5" ht="13.2" x14ac:dyDescent="0.25">
      <c r="E82" s="6"/>
    </row>
    <row r="83" spans="5:5" ht="13.2" x14ac:dyDescent="0.25">
      <c r="E83" s="6"/>
    </row>
    <row r="84" spans="5:5" ht="13.2" x14ac:dyDescent="0.25">
      <c r="E84" s="6"/>
    </row>
    <row r="85" spans="5:5" ht="13.2" x14ac:dyDescent="0.25">
      <c r="E85" s="6"/>
    </row>
    <row r="86" spans="5:5" ht="13.2" x14ac:dyDescent="0.25">
      <c r="E86" s="6"/>
    </row>
    <row r="87" spans="5:5" ht="13.2" x14ac:dyDescent="0.25">
      <c r="E87" s="6"/>
    </row>
    <row r="88" spans="5:5" ht="13.2" x14ac:dyDescent="0.25">
      <c r="E88" s="6"/>
    </row>
    <row r="89" spans="5:5" ht="13.2" x14ac:dyDescent="0.25">
      <c r="E89" s="6"/>
    </row>
    <row r="90" spans="5:5" ht="13.2" x14ac:dyDescent="0.25">
      <c r="E90" s="6"/>
    </row>
    <row r="91" spans="5:5" ht="13.2" x14ac:dyDescent="0.25">
      <c r="E91" s="6"/>
    </row>
    <row r="92" spans="5:5" ht="13.2" x14ac:dyDescent="0.25">
      <c r="E92" s="6"/>
    </row>
    <row r="93" spans="5:5" ht="13.2" x14ac:dyDescent="0.25">
      <c r="E93" s="6"/>
    </row>
    <row r="94" spans="5:5" ht="13.2" x14ac:dyDescent="0.25">
      <c r="E94" s="6"/>
    </row>
    <row r="95" spans="5:5" ht="13.2" x14ac:dyDescent="0.25">
      <c r="E95" s="6"/>
    </row>
    <row r="96" spans="5:5" ht="13.2" x14ac:dyDescent="0.25">
      <c r="E96" s="6"/>
    </row>
    <row r="97" spans="5:5" ht="13.2" x14ac:dyDescent="0.25">
      <c r="E97" s="6"/>
    </row>
    <row r="98" spans="5:5" ht="13.2" x14ac:dyDescent="0.25">
      <c r="E98" s="6"/>
    </row>
    <row r="99" spans="5:5" ht="13.2" x14ac:dyDescent="0.25">
      <c r="E99" s="6"/>
    </row>
    <row r="100" spans="5:5" ht="13.2" x14ac:dyDescent="0.25">
      <c r="E100" s="6"/>
    </row>
    <row r="101" spans="5:5" ht="13.2" x14ac:dyDescent="0.25">
      <c r="E101" s="6"/>
    </row>
    <row r="102" spans="5:5" ht="13.2" x14ac:dyDescent="0.25">
      <c r="E102" s="6"/>
    </row>
    <row r="103" spans="5:5" ht="13.2" x14ac:dyDescent="0.25">
      <c r="E103" s="6"/>
    </row>
    <row r="104" spans="5:5" ht="13.2" x14ac:dyDescent="0.25">
      <c r="E104" s="6"/>
    </row>
    <row r="105" spans="5:5" ht="13.2" x14ac:dyDescent="0.25">
      <c r="E105" s="6"/>
    </row>
    <row r="106" spans="5:5" ht="13.2" x14ac:dyDescent="0.25">
      <c r="E106" s="6"/>
    </row>
    <row r="107" spans="5:5" ht="13.2" x14ac:dyDescent="0.25">
      <c r="E107" s="6"/>
    </row>
    <row r="108" spans="5:5" ht="13.2" x14ac:dyDescent="0.25">
      <c r="E108" s="6"/>
    </row>
    <row r="109" spans="5:5" ht="13.2" x14ac:dyDescent="0.25">
      <c r="E109" s="6"/>
    </row>
    <row r="110" spans="5:5" ht="13.2" x14ac:dyDescent="0.25">
      <c r="E110" s="6"/>
    </row>
    <row r="111" spans="5:5" ht="13.2" x14ac:dyDescent="0.25">
      <c r="E111" s="6"/>
    </row>
    <row r="112" spans="5:5" ht="13.2" x14ac:dyDescent="0.25">
      <c r="E112" s="6"/>
    </row>
    <row r="113" spans="5:5" ht="13.2" x14ac:dyDescent="0.25">
      <c r="E113" s="6"/>
    </row>
    <row r="114" spans="5:5" ht="13.2" x14ac:dyDescent="0.25">
      <c r="E114" s="6"/>
    </row>
    <row r="115" spans="5:5" ht="13.2" x14ac:dyDescent="0.25">
      <c r="E115" s="6"/>
    </row>
    <row r="116" spans="5:5" ht="13.2" x14ac:dyDescent="0.25">
      <c r="E116" s="6"/>
    </row>
    <row r="117" spans="5:5" ht="13.2" x14ac:dyDescent="0.25">
      <c r="E117" s="6"/>
    </row>
    <row r="118" spans="5:5" ht="13.2" x14ac:dyDescent="0.25">
      <c r="E118" s="6"/>
    </row>
    <row r="119" spans="5:5" ht="13.2" x14ac:dyDescent="0.25">
      <c r="E119" s="6"/>
    </row>
    <row r="120" spans="5:5" ht="13.2" x14ac:dyDescent="0.25">
      <c r="E120" s="6"/>
    </row>
    <row r="121" spans="5:5" ht="13.2" x14ac:dyDescent="0.25">
      <c r="E121" s="6"/>
    </row>
    <row r="122" spans="5:5" ht="13.2" x14ac:dyDescent="0.25">
      <c r="E122" s="6"/>
    </row>
    <row r="123" spans="5:5" ht="13.2" x14ac:dyDescent="0.25">
      <c r="E123" s="6"/>
    </row>
    <row r="124" spans="5:5" ht="13.2" x14ac:dyDescent="0.25">
      <c r="E124" s="6"/>
    </row>
    <row r="125" spans="5:5" ht="13.2" x14ac:dyDescent="0.25">
      <c r="E125" s="6"/>
    </row>
    <row r="126" spans="5:5" ht="13.2" x14ac:dyDescent="0.25">
      <c r="E126" s="6"/>
    </row>
    <row r="127" spans="5:5" ht="13.2" x14ac:dyDescent="0.25">
      <c r="E127" s="6"/>
    </row>
    <row r="128" spans="5:5" ht="13.2" x14ac:dyDescent="0.25">
      <c r="E128" s="6"/>
    </row>
    <row r="129" spans="5:5" ht="13.2" x14ac:dyDescent="0.25">
      <c r="E129" s="6"/>
    </row>
    <row r="130" spans="5:5" ht="13.2" x14ac:dyDescent="0.25">
      <c r="E130" s="6"/>
    </row>
    <row r="131" spans="5:5" ht="13.2" x14ac:dyDescent="0.25">
      <c r="E131" s="6"/>
    </row>
    <row r="132" spans="5:5" ht="13.2" x14ac:dyDescent="0.25">
      <c r="E132" s="6"/>
    </row>
    <row r="133" spans="5:5" ht="13.2" x14ac:dyDescent="0.25">
      <c r="E133" s="6"/>
    </row>
    <row r="134" spans="5:5" ht="13.2" x14ac:dyDescent="0.25">
      <c r="E134" s="6"/>
    </row>
    <row r="135" spans="5:5" ht="13.2" x14ac:dyDescent="0.25">
      <c r="E135" s="6"/>
    </row>
    <row r="136" spans="5:5" ht="13.2" x14ac:dyDescent="0.25">
      <c r="E136" s="6"/>
    </row>
    <row r="137" spans="5:5" ht="13.2" x14ac:dyDescent="0.25">
      <c r="E137" s="6"/>
    </row>
    <row r="138" spans="5:5" ht="13.2" x14ac:dyDescent="0.25">
      <c r="E138" s="6"/>
    </row>
    <row r="139" spans="5:5" ht="13.2" x14ac:dyDescent="0.25">
      <c r="E139" s="6"/>
    </row>
    <row r="140" spans="5:5" ht="13.2" x14ac:dyDescent="0.25">
      <c r="E140" s="6"/>
    </row>
    <row r="141" spans="5:5" ht="13.2" x14ac:dyDescent="0.25">
      <c r="E141" s="6"/>
    </row>
    <row r="142" spans="5:5" ht="13.2" x14ac:dyDescent="0.25">
      <c r="E142" s="6"/>
    </row>
    <row r="143" spans="5:5" ht="13.2" x14ac:dyDescent="0.25">
      <c r="E143" s="6"/>
    </row>
    <row r="144" spans="5:5" ht="13.2" x14ac:dyDescent="0.25">
      <c r="E144" s="6"/>
    </row>
    <row r="145" spans="5:5" ht="13.2" x14ac:dyDescent="0.25">
      <c r="E145" s="6"/>
    </row>
    <row r="146" spans="5:5" ht="13.2" x14ac:dyDescent="0.25">
      <c r="E146" s="6"/>
    </row>
    <row r="147" spans="5:5" ht="13.2" x14ac:dyDescent="0.25">
      <c r="E147" s="6"/>
    </row>
    <row r="148" spans="5:5" ht="13.2" x14ac:dyDescent="0.25">
      <c r="E148" s="6"/>
    </row>
    <row r="149" spans="5:5" ht="13.2" x14ac:dyDescent="0.25">
      <c r="E149" s="6"/>
    </row>
    <row r="150" spans="5:5" ht="13.2" x14ac:dyDescent="0.25">
      <c r="E150" s="6"/>
    </row>
    <row r="151" spans="5:5" ht="13.2" x14ac:dyDescent="0.25">
      <c r="E151" s="6"/>
    </row>
    <row r="152" spans="5:5" ht="13.2" x14ac:dyDescent="0.25">
      <c r="E152" s="6"/>
    </row>
    <row r="153" spans="5:5" ht="13.2" x14ac:dyDescent="0.25">
      <c r="E153" s="6"/>
    </row>
    <row r="154" spans="5:5" ht="13.2" x14ac:dyDescent="0.25">
      <c r="E154" s="6"/>
    </row>
    <row r="155" spans="5:5" ht="13.2" x14ac:dyDescent="0.25">
      <c r="E155" s="6"/>
    </row>
    <row r="156" spans="5:5" ht="13.2" x14ac:dyDescent="0.25">
      <c r="E156" s="6"/>
    </row>
    <row r="157" spans="5:5" ht="13.2" x14ac:dyDescent="0.25">
      <c r="E157" s="6"/>
    </row>
    <row r="158" spans="5:5" ht="13.2" x14ac:dyDescent="0.25">
      <c r="E158" s="6"/>
    </row>
    <row r="159" spans="5:5" ht="13.2" x14ac:dyDescent="0.25">
      <c r="E159" s="6"/>
    </row>
    <row r="160" spans="5:5" ht="13.2" x14ac:dyDescent="0.25">
      <c r="E160" s="6"/>
    </row>
    <row r="161" spans="5:5" ht="13.2" x14ac:dyDescent="0.25">
      <c r="E161" s="6"/>
    </row>
    <row r="162" spans="5:5" ht="13.2" x14ac:dyDescent="0.25">
      <c r="E162" s="6"/>
    </row>
    <row r="163" spans="5:5" ht="13.2" x14ac:dyDescent="0.25">
      <c r="E163" s="6"/>
    </row>
    <row r="164" spans="5:5" ht="13.2" x14ac:dyDescent="0.25">
      <c r="E164" s="6"/>
    </row>
    <row r="165" spans="5:5" ht="13.2" x14ac:dyDescent="0.25">
      <c r="E165" s="6"/>
    </row>
    <row r="166" spans="5:5" ht="13.2" x14ac:dyDescent="0.25">
      <c r="E166" s="6"/>
    </row>
    <row r="167" spans="5:5" ht="13.2" x14ac:dyDescent="0.25">
      <c r="E167" s="6"/>
    </row>
    <row r="168" spans="5:5" ht="13.2" x14ac:dyDescent="0.25">
      <c r="E168" s="6"/>
    </row>
    <row r="169" spans="5:5" ht="13.2" x14ac:dyDescent="0.25">
      <c r="E169" s="6"/>
    </row>
    <row r="170" spans="5:5" ht="13.2" x14ac:dyDescent="0.25">
      <c r="E170" s="6"/>
    </row>
    <row r="171" spans="5:5" ht="13.2" x14ac:dyDescent="0.25">
      <c r="E171" s="6"/>
    </row>
    <row r="172" spans="5:5" ht="13.2" x14ac:dyDescent="0.25">
      <c r="E172" s="6"/>
    </row>
    <row r="173" spans="5:5" ht="13.2" x14ac:dyDescent="0.25">
      <c r="E173" s="6"/>
    </row>
    <row r="174" spans="5:5" ht="13.2" x14ac:dyDescent="0.25">
      <c r="E174" s="6"/>
    </row>
    <row r="175" spans="5:5" ht="13.2" x14ac:dyDescent="0.25">
      <c r="E175" s="6"/>
    </row>
    <row r="176" spans="5:5" ht="13.2" x14ac:dyDescent="0.25">
      <c r="E176" s="6"/>
    </row>
    <row r="177" spans="5:5" ht="13.2" x14ac:dyDescent="0.25">
      <c r="E177" s="6"/>
    </row>
    <row r="178" spans="5:5" ht="13.2" x14ac:dyDescent="0.25">
      <c r="E178" s="6"/>
    </row>
    <row r="179" spans="5:5" ht="13.2" x14ac:dyDescent="0.25">
      <c r="E179" s="6"/>
    </row>
    <row r="180" spans="5:5" ht="13.2" x14ac:dyDescent="0.25">
      <c r="E180" s="6"/>
    </row>
    <row r="181" spans="5:5" ht="13.2" x14ac:dyDescent="0.25">
      <c r="E181" s="6"/>
    </row>
    <row r="182" spans="5:5" ht="13.2" x14ac:dyDescent="0.25">
      <c r="E182" s="6"/>
    </row>
    <row r="183" spans="5:5" ht="13.2" x14ac:dyDescent="0.25">
      <c r="E183" s="6"/>
    </row>
    <row r="184" spans="5:5" ht="13.2" x14ac:dyDescent="0.25">
      <c r="E184" s="6"/>
    </row>
    <row r="185" spans="5:5" ht="13.2" x14ac:dyDescent="0.25">
      <c r="E185" s="6"/>
    </row>
    <row r="186" spans="5:5" ht="13.2" x14ac:dyDescent="0.25">
      <c r="E186" s="6"/>
    </row>
    <row r="187" spans="5:5" ht="13.2" x14ac:dyDescent="0.25">
      <c r="E187" s="6"/>
    </row>
    <row r="188" spans="5:5" ht="13.2" x14ac:dyDescent="0.25">
      <c r="E188" s="6"/>
    </row>
    <row r="189" spans="5:5" ht="13.2" x14ac:dyDescent="0.25">
      <c r="E189" s="6"/>
    </row>
    <row r="190" spans="5:5" ht="13.2" x14ac:dyDescent="0.25">
      <c r="E190" s="6"/>
    </row>
    <row r="191" spans="5:5" ht="13.2" x14ac:dyDescent="0.25">
      <c r="E191" s="6"/>
    </row>
    <row r="192" spans="5:5" ht="13.2" x14ac:dyDescent="0.25">
      <c r="E192" s="6"/>
    </row>
    <row r="193" spans="5:5" ht="13.2" x14ac:dyDescent="0.25">
      <c r="E193" s="6"/>
    </row>
    <row r="194" spans="5:5" ht="13.2" x14ac:dyDescent="0.25">
      <c r="E194" s="6"/>
    </row>
    <row r="195" spans="5:5" ht="13.2" x14ac:dyDescent="0.25">
      <c r="E195" s="6"/>
    </row>
    <row r="196" spans="5:5" ht="13.2" x14ac:dyDescent="0.25">
      <c r="E196" s="6"/>
    </row>
    <row r="197" spans="5:5" ht="13.2" x14ac:dyDescent="0.25">
      <c r="E197" s="6"/>
    </row>
    <row r="198" spans="5:5" ht="13.2" x14ac:dyDescent="0.25">
      <c r="E198" s="6"/>
    </row>
    <row r="199" spans="5:5" ht="13.2" x14ac:dyDescent="0.25">
      <c r="E199" s="6"/>
    </row>
    <row r="200" spans="5:5" ht="13.2" x14ac:dyDescent="0.25">
      <c r="E200" s="6"/>
    </row>
    <row r="201" spans="5:5" ht="13.2" x14ac:dyDescent="0.25">
      <c r="E201" s="6"/>
    </row>
    <row r="202" spans="5:5" ht="13.2" x14ac:dyDescent="0.25">
      <c r="E202" s="6"/>
    </row>
    <row r="203" spans="5:5" ht="13.2" x14ac:dyDescent="0.25">
      <c r="E203" s="6"/>
    </row>
    <row r="204" spans="5:5" ht="13.2" x14ac:dyDescent="0.25">
      <c r="E204" s="6"/>
    </row>
    <row r="205" spans="5:5" ht="13.2" x14ac:dyDescent="0.25">
      <c r="E205" s="6"/>
    </row>
    <row r="206" spans="5:5" ht="13.2" x14ac:dyDescent="0.25">
      <c r="E206" s="6"/>
    </row>
    <row r="207" spans="5:5" ht="13.2" x14ac:dyDescent="0.25">
      <c r="E207" s="6"/>
    </row>
    <row r="208" spans="5:5" ht="13.2" x14ac:dyDescent="0.25">
      <c r="E208" s="6"/>
    </row>
    <row r="209" spans="5:5" ht="13.2" x14ac:dyDescent="0.25">
      <c r="E209" s="6"/>
    </row>
    <row r="210" spans="5:5" ht="13.2" x14ac:dyDescent="0.25">
      <c r="E210" s="6"/>
    </row>
    <row r="211" spans="5:5" ht="13.2" x14ac:dyDescent="0.25">
      <c r="E211" s="6"/>
    </row>
    <row r="212" spans="5:5" ht="13.2" x14ac:dyDescent="0.25">
      <c r="E212" s="6"/>
    </row>
    <row r="213" spans="5:5" ht="13.2" x14ac:dyDescent="0.25">
      <c r="E213" s="6"/>
    </row>
    <row r="214" spans="5:5" ht="13.2" x14ac:dyDescent="0.25">
      <c r="E214" s="6"/>
    </row>
    <row r="215" spans="5:5" ht="13.2" x14ac:dyDescent="0.25">
      <c r="E215" s="6"/>
    </row>
    <row r="216" spans="5:5" ht="13.2" x14ac:dyDescent="0.25">
      <c r="E216" s="6"/>
    </row>
    <row r="217" spans="5:5" ht="13.2" x14ac:dyDescent="0.25">
      <c r="E217" s="6"/>
    </row>
    <row r="218" spans="5:5" ht="13.2" x14ac:dyDescent="0.25">
      <c r="E218" s="6"/>
    </row>
    <row r="219" spans="5:5" ht="13.2" x14ac:dyDescent="0.25">
      <c r="E219" s="6"/>
    </row>
    <row r="220" spans="5:5" ht="13.2" x14ac:dyDescent="0.25">
      <c r="E220" s="6"/>
    </row>
    <row r="221" spans="5:5" ht="13.2" x14ac:dyDescent="0.25">
      <c r="E221" s="6"/>
    </row>
    <row r="222" spans="5:5" ht="13.2" x14ac:dyDescent="0.25">
      <c r="E222" s="6"/>
    </row>
    <row r="223" spans="5:5" ht="13.2" x14ac:dyDescent="0.25">
      <c r="E223" s="6"/>
    </row>
    <row r="224" spans="5:5" ht="13.2" x14ac:dyDescent="0.25">
      <c r="E224" s="6"/>
    </row>
    <row r="225" spans="5:5" ht="13.2" x14ac:dyDescent="0.25">
      <c r="E225" s="6"/>
    </row>
    <row r="226" spans="5:5" ht="13.2" x14ac:dyDescent="0.25">
      <c r="E226" s="6"/>
    </row>
    <row r="227" spans="5:5" ht="13.2" x14ac:dyDescent="0.25">
      <c r="E227" s="6"/>
    </row>
    <row r="228" spans="5:5" ht="13.2" x14ac:dyDescent="0.25">
      <c r="E228" s="6"/>
    </row>
    <row r="229" spans="5:5" ht="13.2" x14ac:dyDescent="0.25">
      <c r="E229" s="6"/>
    </row>
    <row r="230" spans="5:5" ht="13.2" x14ac:dyDescent="0.25">
      <c r="E230" s="6"/>
    </row>
    <row r="231" spans="5:5" ht="13.2" x14ac:dyDescent="0.25">
      <c r="E231" s="6"/>
    </row>
    <row r="232" spans="5:5" ht="13.2" x14ac:dyDescent="0.25">
      <c r="E232" s="6"/>
    </row>
    <row r="233" spans="5:5" ht="13.2" x14ac:dyDescent="0.25">
      <c r="E233" s="6"/>
    </row>
    <row r="234" spans="5:5" ht="13.2" x14ac:dyDescent="0.25">
      <c r="E234" s="6"/>
    </row>
    <row r="235" spans="5:5" ht="13.2" x14ac:dyDescent="0.25">
      <c r="E235" s="6"/>
    </row>
    <row r="236" spans="5:5" ht="13.2" x14ac:dyDescent="0.25">
      <c r="E236" s="6"/>
    </row>
    <row r="237" spans="5:5" ht="13.2" x14ac:dyDescent="0.25">
      <c r="E237" s="6"/>
    </row>
    <row r="238" spans="5:5" ht="13.2" x14ac:dyDescent="0.25">
      <c r="E238" s="6"/>
    </row>
    <row r="239" spans="5:5" ht="13.2" x14ac:dyDescent="0.25">
      <c r="E239" s="6"/>
    </row>
    <row r="240" spans="5:5" ht="13.2" x14ac:dyDescent="0.25">
      <c r="E240" s="6"/>
    </row>
    <row r="241" spans="5:5" ht="13.2" x14ac:dyDescent="0.25">
      <c r="E241" s="6"/>
    </row>
    <row r="242" spans="5:5" ht="13.2" x14ac:dyDescent="0.25">
      <c r="E242" s="6"/>
    </row>
    <row r="243" spans="5:5" ht="13.2" x14ac:dyDescent="0.25">
      <c r="E243" s="6"/>
    </row>
    <row r="244" spans="5:5" ht="13.2" x14ac:dyDescent="0.25">
      <c r="E244" s="6"/>
    </row>
    <row r="245" spans="5:5" ht="13.2" x14ac:dyDescent="0.25">
      <c r="E245" s="6"/>
    </row>
    <row r="246" spans="5:5" ht="13.2" x14ac:dyDescent="0.25">
      <c r="E246" s="6"/>
    </row>
    <row r="247" spans="5:5" ht="13.2" x14ac:dyDescent="0.25">
      <c r="E247" s="6"/>
    </row>
    <row r="248" spans="5:5" ht="13.2" x14ac:dyDescent="0.25">
      <c r="E248" s="6"/>
    </row>
    <row r="249" spans="5:5" ht="13.2" x14ac:dyDescent="0.25">
      <c r="E249" s="6"/>
    </row>
    <row r="250" spans="5:5" ht="13.2" x14ac:dyDescent="0.25">
      <c r="E250" s="6"/>
    </row>
    <row r="251" spans="5:5" ht="13.2" x14ac:dyDescent="0.25">
      <c r="E251" s="6"/>
    </row>
    <row r="252" spans="5:5" ht="13.2" x14ac:dyDescent="0.25">
      <c r="E252" s="6"/>
    </row>
    <row r="253" spans="5:5" ht="13.2" x14ac:dyDescent="0.25">
      <c r="E253" s="6"/>
    </row>
    <row r="254" spans="5:5" ht="13.2" x14ac:dyDescent="0.25">
      <c r="E254" s="6"/>
    </row>
    <row r="255" spans="5:5" ht="13.2" x14ac:dyDescent="0.25">
      <c r="E255" s="6"/>
    </row>
    <row r="256" spans="5:5" ht="13.2" x14ac:dyDescent="0.25">
      <c r="E256" s="6"/>
    </row>
    <row r="257" spans="5:5" ht="13.2" x14ac:dyDescent="0.25">
      <c r="E257" s="6"/>
    </row>
    <row r="258" spans="5:5" ht="13.2" x14ac:dyDescent="0.25">
      <c r="E258" s="6"/>
    </row>
    <row r="259" spans="5:5" ht="13.2" x14ac:dyDescent="0.25">
      <c r="E259" s="6"/>
    </row>
    <row r="260" spans="5:5" ht="13.2" x14ac:dyDescent="0.25">
      <c r="E260" s="6"/>
    </row>
    <row r="261" spans="5:5" ht="13.2" x14ac:dyDescent="0.25">
      <c r="E261" s="6"/>
    </row>
    <row r="262" spans="5:5" ht="13.2" x14ac:dyDescent="0.25">
      <c r="E262" s="6"/>
    </row>
    <row r="263" spans="5:5" ht="13.2" x14ac:dyDescent="0.25">
      <c r="E263" s="6"/>
    </row>
    <row r="264" spans="5:5" ht="13.2" x14ac:dyDescent="0.25">
      <c r="E264" s="6"/>
    </row>
    <row r="265" spans="5:5" ht="13.2" x14ac:dyDescent="0.25">
      <c r="E265" s="6"/>
    </row>
    <row r="266" spans="5:5" ht="13.2" x14ac:dyDescent="0.25">
      <c r="E266" s="6"/>
    </row>
    <row r="267" spans="5:5" ht="13.2" x14ac:dyDescent="0.25">
      <c r="E267" s="6"/>
    </row>
    <row r="268" spans="5:5" ht="13.2" x14ac:dyDescent="0.25">
      <c r="E268" s="6"/>
    </row>
    <row r="269" spans="5:5" ht="13.2" x14ac:dyDescent="0.25">
      <c r="E269" s="6"/>
    </row>
    <row r="270" spans="5:5" ht="13.2" x14ac:dyDescent="0.25">
      <c r="E270" s="6"/>
    </row>
    <row r="271" spans="5:5" ht="13.2" x14ac:dyDescent="0.25">
      <c r="E271" s="6"/>
    </row>
    <row r="272" spans="5:5" ht="13.2" x14ac:dyDescent="0.25">
      <c r="E272" s="6"/>
    </row>
    <row r="273" spans="5:5" ht="13.2" x14ac:dyDescent="0.25">
      <c r="E273" s="6"/>
    </row>
    <row r="274" spans="5:5" ht="13.2" x14ac:dyDescent="0.25">
      <c r="E274" s="6"/>
    </row>
    <row r="275" spans="5:5" ht="13.2" x14ac:dyDescent="0.25">
      <c r="E275" s="6"/>
    </row>
    <row r="276" spans="5:5" ht="13.2" x14ac:dyDescent="0.25">
      <c r="E276" s="6"/>
    </row>
    <row r="277" spans="5:5" ht="13.2" x14ac:dyDescent="0.25">
      <c r="E277" s="6"/>
    </row>
    <row r="278" spans="5:5" ht="13.2" x14ac:dyDescent="0.25">
      <c r="E278" s="6"/>
    </row>
    <row r="279" spans="5:5" ht="13.2" x14ac:dyDescent="0.25">
      <c r="E279" s="6"/>
    </row>
    <row r="280" spans="5:5" ht="13.2" x14ac:dyDescent="0.25">
      <c r="E280" s="6"/>
    </row>
    <row r="281" spans="5:5" ht="13.2" x14ac:dyDescent="0.25">
      <c r="E281" s="6"/>
    </row>
    <row r="282" spans="5:5" ht="13.2" x14ac:dyDescent="0.25">
      <c r="E282" s="6"/>
    </row>
    <row r="283" spans="5:5" ht="13.2" x14ac:dyDescent="0.25">
      <c r="E283" s="6"/>
    </row>
    <row r="284" spans="5:5" ht="13.2" x14ac:dyDescent="0.25">
      <c r="E284" s="6"/>
    </row>
    <row r="285" spans="5:5" ht="13.2" x14ac:dyDescent="0.25">
      <c r="E285" s="6"/>
    </row>
    <row r="286" spans="5:5" ht="13.2" x14ac:dyDescent="0.25">
      <c r="E286" s="6"/>
    </row>
    <row r="287" spans="5:5" ht="13.2" x14ac:dyDescent="0.25">
      <c r="E287" s="6"/>
    </row>
    <row r="288" spans="5:5" ht="13.2" x14ac:dyDescent="0.25">
      <c r="E288" s="6"/>
    </row>
    <row r="289" spans="5:5" ht="13.2" x14ac:dyDescent="0.25">
      <c r="E289" s="6"/>
    </row>
    <row r="290" spans="5:5" ht="13.2" x14ac:dyDescent="0.25">
      <c r="E290" s="6"/>
    </row>
    <row r="291" spans="5:5" ht="13.2" x14ac:dyDescent="0.25">
      <c r="E291" s="6"/>
    </row>
    <row r="292" spans="5:5" ht="13.2" x14ac:dyDescent="0.25">
      <c r="E292" s="6"/>
    </row>
    <row r="293" spans="5:5" ht="13.2" x14ac:dyDescent="0.25">
      <c r="E293" s="6"/>
    </row>
    <row r="294" spans="5:5" ht="13.2" x14ac:dyDescent="0.25">
      <c r="E294" s="6"/>
    </row>
    <row r="295" spans="5:5" ht="13.2" x14ac:dyDescent="0.25">
      <c r="E295" s="6"/>
    </row>
    <row r="296" spans="5:5" ht="13.2" x14ac:dyDescent="0.25">
      <c r="E296" s="6"/>
    </row>
    <row r="297" spans="5:5" ht="13.2" x14ac:dyDescent="0.25">
      <c r="E297" s="6"/>
    </row>
    <row r="298" spans="5:5" ht="13.2" x14ac:dyDescent="0.25">
      <c r="E298" s="6"/>
    </row>
    <row r="299" spans="5:5" ht="13.2" x14ac:dyDescent="0.25">
      <c r="E299" s="6"/>
    </row>
    <row r="300" spans="5:5" ht="13.2" x14ac:dyDescent="0.25">
      <c r="E300" s="6"/>
    </row>
    <row r="301" spans="5:5" ht="13.2" x14ac:dyDescent="0.25">
      <c r="E301" s="6"/>
    </row>
    <row r="302" spans="5:5" ht="13.2" x14ac:dyDescent="0.25">
      <c r="E302" s="6"/>
    </row>
    <row r="303" spans="5:5" ht="13.2" x14ac:dyDescent="0.25">
      <c r="E303" s="6"/>
    </row>
    <row r="304" spans="5:5" ht="13.2" x14ac:dyDescent="0.25">
      <c r="E304" s="6"/>
    </row>
    <row r="305" spans="5:5" ht="13.2" x14ac:dyDescent="0.25">
      <c r="E305" s="6"/>
    </row>
    <row r="306" spans="5:5" ht="13.2" x14ac:dyDescent="0.25">
      <c r="E306" s="6"/>
    </row>
    <row r="307" spans="5:5" ht="13.2" x14ac:dyDescent="0.25">
      <c r="E307" s="6"/>
    </row>
    <row r="308" spans="5:5" ht="13.2" x14ac:dyDescent="0.25">
      <c r="E308" s="6"/>
    </row>
    <row r="309" spans="5:5" ht="13.2" x14ac:dyDescent="0.25">
      <c r="E309" s="6"/>
    </row>
    <row r="310" spans="5:5" ht="13.2" x14ac:dyDescent="0.25">
      <c r="E310" s="6"/>
    </row>
    <row r="311" spans="5:5" ht="13.2" x14ac:dyDescent="0.25">
      <c r="E311" s="6"/>
    </row>
    <row r="312" spans="5:5" ht="13.2" x14ac:dyDescent="0.25">
      <c r="E312" s="6"/>
    </row>
    <row r="313" spans="5:5" ht="13.2" x14ac:dyDescent="0.25">
      <c r="E313" s="6"/>
    </row>
    <row r="314" spans="5:5" ht="13.2" x14ac:dyDescent="0.25">
      <c r="E314" s="6"/>
    </row>
    <row r="315" spans="5:5" ht="13.2" x14ac:dyDescent="0.25">
      <c r="E315" s="6"/>
    </row>
    <row r="316" spans="5:5" ht="13.2" x14ac:dyDescent="0.25">
      <c r="E316" s="6"/>
    </row>
    <row r="317" spans="5:5" ht="13.2" x14ac:dyDescent="0.25">
      <c r="E317" s="6"/>
    </row>
    <row r="318" spans="5:5" ht="13.2" x14ac:dyDescent="0.25">
      <c r="E318" s="6"/>
    </row>
    <row r="319" spans="5:5" ht="13.2" x14ac:dyDescent="0.25">
      <c r="E319" s="6"/>
    </row>
    <row r="320" spans="5:5" ht="13.2" x14ac:dyDescent="0.25">
      <c r="E320" s="6"/>
    </row>
    <row r="321" spans="5:5" ht="13.2" x14ac:dyDescent="0.25">
      <c r="E321" s="6"/>
    </row>
    <row r="322" spans="5:5" ht="13.2" x14ac:dyDescent="0.25">
      <c r="E322" s="6"/>
    </row>
    <row r="323" spans="5:5" ht="13.2" x14ac:dyDescent="0.25">
      <c r="E323" s="6"/>
    </row>
    <row r="324" spans="5:5" ht="13.2" x14ac:dyDescent="0.25">
      <c r="E324" s="6"/>
    </row>
    <row r="325" spans="5:5" ht="13.2" x14ac:dyDescent="0.25">
      <c r="E325" s="6"/>
    </row>
    <row r="326" spans="5:5" ht="13.2" x14ac:dyDescent="0.25">
      <c r="E326" s="6"/>
    </row>
    <row r="327" spans="5:5" ht="13.2" x14ac:dyDescent="0.25">
      <c r="E327" s="6"/>
    </row>
    <row r="328" spans="5:5" ht="13.2" x14ac:dyDescent="0.25">
      <c r="E328" s="6"/>
    </row>
    <row r="329" spans="5:5" ht="13.2" x14ac:dyDescent="0.25">
      <c r="E329" s="6"/>
    </row>
    <row r="330" spans="5:5" ht="13.2" x14ac:dyDescent="0.25">
      <c r="E330" s="6"/>
    </row>
    <row r="331" spans="5:5" ht="13.2" x14ac:dyDescent="0.25">
      <c r="E331" s="6"/>
    </row>
    <row r="332" spans="5:5" ht="13.2" x14ac:dyDescent="0.25">
      <c r="E332" s="6"/>
    </row>
    <row r="333" spans="5:5" ht="13.2" x14ac:dyDescent="0.25">
      <c r="E333" s="6"/>
    </row>
    <row r="334" spans="5:5" ht="13.2" x14ac:dyDescent="0.25">
      <c r="E334" s="6"/>
    </row>
    <row r="335" spans="5:5" ht="13.2" x14ac:dyDescent="0.25">
      <c r="E335" s="6"/>
    </row>
    <row r="336" spans="5:5" ht="13.2" x14ac:dyDescent="0.25">
      <c r="E336" s="6"/>
    </row>
    <row r="337" spans="5:5" ht="13.2" x14ac:dyDescent="0.25">
      <c r="E337" s="6"/>
    </row>
    <row r="338" spans="5:5" ht="13.2" x14ac:dyDescent="0.25">
      <c r="E338" s="6"/>
    </row>
    <row r="339" spans="5:5" ht="13.2" x14ac:dyDescent="0.25">
      <c r="E339" s="6"/>
    </row>
    <row r="340" spans="5:5" ht="13.2" x14ac:dyDescent="0.25">
      <c r="E340" s="6"/>
    </row>
    <row r="341" spans="5:5" ht="13.2" x14ac:dyDescent="0.25">
      <c r="E341" s="6"/>
    </row>
    <row r="342" spans="5:5" ht="13.2" x14ac:dyDescent="0.25">
      <c r="E342" s="6"/>
    </row>
    <row r="343" spans="5:5" ht="13.2" x14ac:dyDescent="0.25">
      <c r="E343" s="6"/>
    </row>
    <row r="344" spans="5:5" ht="13.2" x14ac:dyDescent="0.25">
      <c r="E344" s="6"/>
    </row>
    <row r="345" spans="5:5" ht="13.2" x14ac:dyDescent="0.25">
      <c r="E345" s="6"/>
    </row>
    <row r="346" spans="5:5" ht="13.2" x14ac:dyDescent="0.25">
      <c r="E346" s="6"/>
    </row>
    <row r="347" spans="5:5" ht="13.2" x14ac:dyDescent="0.25">
      <c r="E347" s="6"/>
    </row>
    <row r="348" spans="5:5" ht="13.2" x14ac:dyDescent="0.25">
      <c r="E348" s="6"/>
    </row>
    <row r="349" spans="5:5" ht="13.2" x14ac:dyDescent="0.25">
      <c r="E349" s="6"/>
    </row>
    <row r="350" spans="5:5" ht="13.2" x14ac:dyDescent="0.25">
      <c r="E350" s="6"/>
    </row>
    <row r="351" spans="5:5" ht="13.2" x14ac:dyDescent="0.25">
      <c r="E351" s="6"/>
    </row>
    <row r="352" spans="5:5" ht="13.2" x14ac:dyDescent="0.25">
      <c r="E352" s="6"/>
    </row>
    <row r="353" spans="5:5" ht="13.2" x14ac:dyDescent="0.25">
      <c r="E353" s="6"/>
    </row>
    <row r="354" spans="5:5" ht="13.2" x14ac:dyDescent="0.25">
      <c r="E354" s="6"/>
    </row>
    <row r="355" spans="5:5" ht="13.2" x14ac:dyDescent="0.25">
      <c r="E355" s="6"/>
    </row>
    <row r="356" spans="5:5" ht="13.2" x14ac:dyDescent="0.25">
      <c r="E356" s="6"/>
    </row>
    <row r="357" spans="5:5" ht="13.2" x14ac:dyDescent="0.25">
      <c r="E357" s="6"/>
    </row>
    <row r="358" spans="5:5" ht="13.2" x14ac:dyDescent="0.25">
      <c r="E358" s="6"/>
    </row>
    <row r="359" spans="5:5" ht="13.2" x14ac:dyDescent="0.25">
      <c r="E359" s="6"/>
    </row>
    <row r="360" spans="5:5" ht="13.2" x14ac:dyDescent="0.25">
      <c r="E360" s="6"/>
    </row>
    <row r="361" spans="5:5" ht="13.2" x14ac:dyDescent="0.25">
      <c r="E361" s="6"/>
    </row>
    <row r="362" spans="5:5" ht="13.2" x14ac:dyDescent="0.25">
      <c r="E362" s="6"/>
    </row>
    <row r="363" spans="5:5" ht="13.2" x14ac:dyDescent="0.25">
      <c r="E363" s="6"/>
    </row>
    <row r="364" spans="5:5" ht="13.2" x14ac:dyDescent="0.25">
      <c r="E364" s="6"/>
    </row>
    <row r="365" spans="5:5" ht="13.2" x14ac:dyDescent="0.25">
      <c r="E365" s="6"/>
    </row>
    <row r="366" spans="5:5" ht="13.2" x14ac:dyDescent="0.25">
      <c r="E366" s="6"/>
    </row>
    <row r="367" spans="5:5" ht="13.2" x14ac:dyDescent="0.25">
      <c r="E367" s="6"/>
    </row>
    <row r="368" spans="5:5" ht="13.2" x14ac:dyDescent="0.25">
      <c r="E368" s="6"/>
    </row>
    <row r="369" spans="5:5" ht="13.2" x14ac:dyDescent="0.25">
      <c r="E369" s="6"/>
    </row>
    <row r="370" spans="5:5" ht="13.2" x14ac:dyDescent="0.25">
      <c r="E370" s="6"/>
    </row>
    <row r="371" spans="5:5" ht="13.2" x14ac:dyDescent="0.25">
      <c r="E371" s="6"/>
    </row>
    <row r="372" spans="5:5" ht="13.2" x14ac:dyDescent="0.25">
      <c r="E372" s="6"/>
    </row>
    <row r="373" spans="5:5" ht="13.2" x14ac:dyDescent="0.25">
      <c r="E373" s="6"/>
    </row>
    <row r="374" spans="5:5" ht="13.2" x14ac:dyDescent="0.25">
      <c r="E374" s="6"/>
    </row>
    <row r="375" spans="5:5" ht="13.2" x14ac:dyDescent="0.25">
      <c r="E375" s="6"/>
    </row>
    <row r="376" spans="5:5" ht="13.2" x14ac:dyDescent="0.25">
      <c r="E376" s="6"/>
    </row>
    <row r="377" spans="5:5" ht="13.2" x14ac:dyDescent="0.25">
      <c r="E377" s="6"/>
    </row>
    <row r="378" spans="5:5" ht="13.2" x14ac:dyDescent="0.25">
      <c r="E378" s="6"/>
    </row>
    <row r="379" spans="5:5" ht="13.2" x14ac:dyDescent="0.25">
      <c r="E379" s="6"/>
    </row>
    <row r="380" spans="5:5" ht="13.2" x14ac:dyDescent="0.25">
      <c r="E380" s="6"/>
    </row>
    <row r="381" spans="5:5" ht="13.2" x14ac:dyDescent="0.25">
      <c r="E381" s="6"/>
    </row>
    <row r="382" spans="5:5" ht="13.2" x14ac:dyDescent="0.25">
      <c r="E382" s="6"/>
    </row>
    <row r="383" spans="5:5" ht="13.2" x14ac:dyDescent="0.25">
      <c r="E383" s="6"/>
    </row>
    <row r="384" spans="5:5" ht="13.2" x14ac:dyDescent="0.25">
      <c r="E384" s="6"/>
    </row>
    <row r="385" spans="5:5" ht="13.2" x14ac:dyDescent="0.25">
      <c r="E385" s="6"/>
    </row>
    <row r="386" spans="5:5" ht="13.2" x14ac:dyDescent="0.25">
      <c r="E386" s="6"/>
    </row>
    <row r="387" spans="5:5" ht="13.2" x14ac:dyDescent="0.25">
      <c r="E387" s="6"/>
    </row>
    <row r="388" spans="5:5" ht="13.2" x14ac:dyDescent="0.25">
      <c r="E388" s="6"/>
    </row>
    <row r="389" spans="5:5" ht="13.2" x14ac:dyDescent="0.25">
      <c r="E389" s="6"/>
    </row>
    <row r="390" spans="5:5" ht="13.2" x14ac:dyDescent="0.25">
      <c r="E390" s="6"/>
    </row>
    <row r="391" spans="5:5" ht="13.2" x14ac:dyDescent="0.25">
      <c r="E391" s="6"/>
    </row>
    <row r="392" spans="5:5" ht="13.2" x14ac:dyDescent="0.25">
      <c r="E392" s="6"/>
    </row>
    <row r="393" spans="5:5" ht="13.2" x14ac:dyDescent="0.25">
      <c r="E393" s="6"/>
    </row>
    <row r="394" spans="5:5" ht="13.2" x14ac:dyDescent="0.25">
      <c r="E394" s="6"/>
    </row>
    <row r="395" spans="5:5" ht="13.2" x14ac:dyDescent="0.25">
      <c r="E395" s="6"/>
    </row>
    <row r="396" spans="5:5" ht="13.2" x14ac:dyDescent="0.25">
      <c r="E396" s="6"/>
    </row>
    <row r="397" spans="5:5" ht="13.2" x14ac:dyDescent="0.25">
      <c r="E397" s="6"/>
    </row>
    <row r="398" spans="5:5" ht="13.2" x14ac:dyDescent="0.25">
      <c r="E398" s="6"/>
    </row>
    <row r="399" spans="5:5" ht="13.2" x14ac:dyDescent="0.25">
      <c r="E399" s="6"/>
    </row>
    <row r="400" spans="5:5" ht="13.2" x14ac:dyDescent="0.25">
      <c r="E400" s="6"/>
    </row>
    <row r="401" spans="5:5" ht="13.2" x14ac:dyDescent="0.25">
      <c r="E401" s="6"/>
    </row>
    <row r="402" spans="5:5" ht="13.2" x14ac:dyDescent="0.25">
      <c r="E402" s="6"/>
    </row>
    <row r="403" spans="5:5" ht="13.2" x14ac:dyDescent="0.25">
      <c r="E403" s="6"/>
    </row>
    <row r="404" spans="5:5" ht="13.2" x14ac:dyDescent="0.25">
      <c r="E404" s="6"/>
    </row>
    <row r="405" spans="5:5" ht="13.2" x14ac:dyDescent="0.25">
      <c r="E405" s="6"/>
    </row>
    <row r="406" spans="5:5" ht="13.2" x14ac:dyDescent="0.25">
      <c r="E406" s="6"/>
    </row>
    <row r="407" spans="5:5" ht="13.2" x14ac:dyDescent="0.25">
      <c r="E407" s="6"/>
    </row>
    <row r="408" spans="5:5" ht="13.2" x14ac:dyDescent="0.25">
      <c r="E408" s="6"/>
    </row>
    <row r="409" spans="5:5" ht="13.2" x14ac:dyDescent="0.25">
      <c r="E409" s="6"/>
    </row>
    <row r="410" spans="5:5" ht="13.2" x14ac:dyDescent="0.25">
      <c r="E410" s="6"/>
    </row>
    <row r="411" spans="5:5" ht="13.2" x14ac:dyDescent="0.25">
      <c r="E411" s="6"/>
    </row>
    <row r="412" spans="5:5" ht="13.2" x14ac:dyDescent="0.25">
      <c r="E412" s="6"/>
    </row>
    <row r="413" spans="5:5" ht="13.2" x14ac:dyDescent="0.25">
      <c r="E413" s="6"/>
    </row>
    <row r="414" spans="5:5" ht="13.2" x14ac:dyDescent="0.25">
      <c r="E414" s="6"/>
    </row>
    <row r="415" spans="5:5" ht="13.2" x14ac:dyDescent="0.25">
      <c r="E415" s="6"/>
    </row>
    <row r="416" spans="5:5" ht="13.2" x14ac:dyDescent="0.25">
      <c r="E416" s="6"/>
    </row>
    <row r="417" spans="5:5" ht="13.2" x14ac:dyDescent="0.25">
      <c r="E417" s="6"/>
    </row>
    <row r="418" spans="5:5" ht="13.2" x14ac:dyDescent="0.25">
      <c r="E418" s="6"/>
    </row>
    <row r="419" spans="5:5" ht="13.2" x14ac:dyDescent="0.25">
      <c r="E419" s="6"/>
    </row>
    <row r="420" spans="5:5" ht="13.2" x14ac:dyDescent="0.25">
      <c r="E420" s="6"/>
    </row>
    <row r="421" spans="5:5" ht="13.2" x14ac:dyDescent="0.25">
      <c r="E421" s="6"/>
    </row>
    <row r="422" spans="5:5" ht="13.2" x14ac:dyDescent="0.25">
      <c r="E422" s="6"/>
    </row>
    <row r="423" spans="5:5" ht="13.2" x14ac:dyDescent="0.25">
      <c r="E423" s="6"/>
    </row>
    <row r="424" spans="5:5" ht="13.2" x14ac:dyDescent="0.25">
      <c r="E424" s="6"/>
    </row>
    <row r="425" spans="5:5" ht="13.2" x14ac:dyDescent="0.25">
      <c r="E425" s="6"/>
    </row>
    <row r="426" spans="5:5" ht="13.2" x14ac:dyDescent="0.25">
      <c r="E426" s="6"/>
    </row>
    <row r="427" spans="5:5" ht="13.2" x14ac:dyDescent="0.25">
      <c r="E427" s="6"/>
    </row>
    <row r="428" spans="5:5" ht="13.2" x14ac:dyDescent="0.25">
      <c r="E428" s="6"/>
    </row>
    <row r="429" spans="5:5" ht="13.2" x14ac:dyDescent="0.25">
      <c r="E429" s="6"/>
    </row>
    <row r="430" spans="5:5" ht="13.2" x14ac:dyDescent="0.25">
      <c r="E430" s="6"/>
    </row>
    <row r="431" spans="5:5" ht="13.2" x14ac:dyDescent="0.25">
      <c r="E431" s="6"/>
    </row>
    <row r="432" spans="5:5" ht="13.2" x14ac:dyDescent="0.25">
      <c r="E432" s="6"/>
    </row>
    <row r="433" spans="5:5" ht="13.2" x14ac:dyDescent="0.25">
      <c r="E433" s="6"/>
    </row>
    <row r="434" spans="5:5" ht="13.2" x14ac:dyDescent="0.25">
      <c r="E434" s="6"/>
    </row>
    <row r="435" spans="5:5" ht="13.2" x14ac:dyDescent="0.25">
      <c r="E435" s="6"/>
    </row>
    <row r="436" spans="5:5" ht="13.2" x14ac:dyDescent="0.25">
      <c r="E436" s="6"/>
    </row>
    <row r="437" spans="5:5" ht="13.2" x14ac:dyDescent="0.25">
      <c r="E437" s="6"/>
    </row>
    <row r="438" spans="5:5" ht="13.2" x14ac:dyDescent="0.25">
      <c r="E438" s="6"/>
    </row>
    <row r="439" spans="5:5" ht="13.2" x14ac:dyDescent="0.25">
      <c r="E439" s="6"/>
    </row>
    <row r="440" spans="5:5" ht="13.2" x14ac:dyDescent="0.25">
      <c r="E440" s="6"/>
    </row>
    <row r="441" spans="5:5" ht="13.2" x14ac:dyDescent="0.25">
      <c r="E441" s="6"/>
    </row>
    <row r="442" spans="5:5" ht="13.2" x14ac:dyDescent="0.25">
      <c r="E442" s="6"/>
    </row>
    <row r="443" spans="5:5" ht="13.2" x14ac:dyDescent="0.25">
      <c r="E443" s="6"/>
    </row>
    <row r="444" spans="5:5" ht="13.2" x14ac:dyDescent="0.25">
      <c r="E444" s="6"/>
    </row>
    <row r="445" spans="5:5" ht="13.2" x14ac:dyDescent="0.25">
      <c r="E445" s="6"/>
    </row>
    <row r="446" spans="5:5" ht="13.2" x14ac:dyDescent="0.25">
      <c r="E446" s="6"/>
    </row>
    <row r="447" spans="5:5" ht="13.2" x14ac:dyDescent="0.25">
      <c r="E447" s="6"/>
    </row>
    <row r="448" spans="5:5" ht="13.2" x14ac:dyDescent="0.25">
      <c r="E448" s="6"/>
    </row>
    <row r="449" spans="5:5" ht="13.2" x14ac:dyDescent="0.25">
      <c r="E449" s="6"/>
    </row>
    <row r="450" spans="5:5" ht="13.2" x14ac:dyDescent="0.25">
      <c r="E450" s="6"/>
    </row>
    <row r="451" spans="5:5" ht="13.2" x14ac:dyDescent="0.25">
      <c r="E451" s="6"/>
    </row>
    <row r="452" spans="5:5" ht="13.2" x14ac:dyDescent="0.25">
      <c r="E452" s="6"/>
    </row>
    <row r="453" spans="5:5" ht="13.2" x14ac:dyDescent="0.25">
      <c r="E453" s="6"/>
    </row>
    <row r="454" spans="5:5" ht="13.2" x14ac:dyDescent="0.25">
      <c r="E454" s="6"/>
    </row>
    <row r="455" spans="5:5" ht="13.2" x14ac:dyDescent="0.25">
      <c r="E455" s="6"/>
    </row>
    <row r="456" spans="5:5" ht="13.2" x14ac:dyDescent="0.25">
      <c r="E456" s="6"/>
    </row>
    <row r="457" spans="5:5" ht="13.2" x14ac:dyDescent="0.25">
      <c r="E457" s="6"/>
    </row>
    <row r="458" spans="5:5" ht="13.2" x14ac:dyDescent="0.25">
      <c r="E458" s="6"/>
    </row>
    <row r="459" spans="5:5" ht="13.2" x14ac:dyDescent="0.25">
      <c r="E459" s="6"/>
    </row>
    <row r="460" spans="5:5" ht="13.2" x14ac:dyDescent="0.25">
      <c r="E460" s="6"/>
    </row>
    <row r="461" spans="5:5" ht="13.2" x14ac:dyDescent="0.25">
      <c r="E461" s="6"/>
    </row>
    <row r="462" spans="5:5" ht="13.2" x14ac:dyDescent="0.25">
      <c r="E462" s="6"/>
    </row>
    <row r="463" spans="5:5" ht="13.2" x14ac:dyDescent="0.25">
      <c r="E463" s="6"/>
    </row>
    <row r="464" spans="5:5" ht="13.2" x14ac:dyDescent="0.25">
      <c r="E464" s="6"/>
    </row>
    <row r="465" spans="5:5" ht="13.2" x14ac:dyDescent="0.25">
      <c r="E465" s="6"/>
    </row>
    <row r="466" spans="5:5" ht="13.2" x14ac:dyDescent="0.25">
      <c r="E466" s="6"/>
    </row>
    <row r="467" spans="5:5" ht="13.2" x14ac:dyDescent="0.25">
      <c r="E467" s="6"/>
    </row>
    <row r="468" spans="5:5" ht="13.2" x14ac:dyDescent="0.25">
      <c r="E468" s="6"/>
    </row>
    <row r="469" spans="5:5" ht="13.2" x14ac:dyDescent="0.25">
      <c r="E469" s="6"/>
    </row>
    <row r="470" spans="5:5" ht="13.2" x14ac:dyDescent="0.25">
      <c r="E470" s="6"/>
    </row>
    <row r="471" spans="5:5" ht="13.2" x14ac:dyDescent="0.25">
      <c r="E471" s="6"/>
    </row>
    <row r="472" spans="5:5" ht="13.2" x14ac:dyDescent="0.25">
      <c r="E472" s="6"/>
    </row>
    <row r="473" spans="5:5" ht="13.2" x14ac:dyDescent="0.25">
      <c r="E473" s="6"/>
    </row>
    <row r="474" spans="5:5" ht="13.2" x14ac:dyDescent="0.25">
      <c r="E474" s="6"/>
    </row>
    <row r="475" spans="5:5" ht="13.2" x14ac:dyDescent="0.25">
      <c r="E475" s="6"/>
    </row>
    <row r="476" spans="5:5" ht="13.2" x14ac:dyDescent="0.25">
      <c r="E476" s="6"/>
    </row>
    <row r="477" spans="5:5" ht="13.2" x14ac:dyDescent="0.25">
      <c r="E477" s="6"/>
    </row>
    <row r="478" spans="5:5" ht="13.2" x14ac:dyDescent="0.25">
      <c r="E478" s="6"/>
    </row>
    <row r="479" spans="5:5" ht="13.2" x14ac:dyDescent="0.25">
      <c r="E479" s="6"/>
    </row>
    <row r="480" spans="5:5" ht="13.2" x14ac:dyDescent="0.25">
      <c r="E480" s="6"/>
    </row>
    <row r="481" spans="5:5" ht="13.2" x14ac:dyDescent="0.25">
      <c r="E481" s="6"/>
    </row>
    <row r="482" spans="5:5" ht="13.2" x14ac:dyDescent="0.25">
      <c r="E482" s="6"/>
    </row>
    <row r="483" spans="5:5" ht="13.2" x14ac:dyDescent="0.25">
      <c r="E483" s="6"/>
    </row>
    <row r="484" spans="5:5" ht="13.2" x14ac:dyDescent="0.25">
      <c r="E484" s="6"/>
    </row>
    <row r="485" spans="5:5" ht="13.2" x14ac:dyDescent="0.25">
      <c r="E485" s="6"/>
    </row>
    <row r="486" spans="5:5" ht="13.2" x14ac:dyDescent="0.25">
      <c r="E486" s="6"/>
    </row>
    <row r="487" spans="5:5" ht="13.2" x14ac:dyDescent="0.25">
      <c r="E487" s="6"/>
    </row>
    <row r="488" spans="5:5" ht="13.2" x14ac:dyDescent="0.25">
      <c r="E488" s="6"/>
    </row>
    <row r="489" spans="5:5" ht="13.2" x14ac:dyDescent="0.25">
      <c r="E489" s="6"/>
    </row>
    <row r="490" spans="5:5" ht="13.2" x14ac:dyDescent="0.25">
      <c r="E490" s="6"/>
    </row>
    <row r="491" spans="5:5" ht="13.2" x14ac:dyDescent="0.25">
      <c r="E491" s="6"/>
    </row>
    <row r="492" spans="5:5" ht="13.2" x14ac:dyDescent="0.25">
      <c r="E492" s="6"/>
    </row>
    <row r="493" spans="5:5" ht="13.2" x14ac:dyDescent="0.25">
      <c r="E493" s="6"/>
    </row>
    <row r="494" spans="5:5" ht="13.2" x14ac:dyDescent="0.25">
      <c r="E494" s="6"/>
    </row>
    <row r="495" spans="5:5" ht="13.2" x14ac:dyDescent="0.25">
      <c r="E495" s="6"/>
    </row>
    <row r="496" spans="5:5" ht="13.2" x14ac:dyDescent="0.25">
      <c r="E496" s="6"/>
    </row>
    <row r="497" spans="5:5" ht="13.2" x14ac:dyDescent="0.25">
      <c r="E497" s="6"/>
    </row>
    <row r="498" spans="5:5" ht="13.2" x14ac:dyDescent="0.25">
      <c r="E498" s="6"/>
    </row>
    <row r="499" spans="5:5" ht="13.2" x14ac:dyDescent="0.25">
      <c r="E499" s="6"/>
    </row>
    <row r="500" spans="5:5" ht="13.2" x14ac:dyDescent="0.25">
      <c r="E500" s="6"/>
    </row>
    <row r="501" spans="5:5" ht="13.2" x14ac:dyDescent="0.25">
      <c r="E501" s="6"/>
    </row>
    <row r="502" spans="5:5" ht="13.2" x14ac:dyDescent="0.25">
      <c r="E502" s="6"/>
    </row>
    <row r="503" spans="5:5" ht="13.2" x14ac:dyDescent="0.25">
      <c r="E503" s="6"/>
    </row>
    <row r="504" spans="5:5" ht="13.2" x14ac:dyDescent="0.25">
      <c r="E504" s="6"/>
    </row>
    <row r="505" spans="5:5" ht="13.2" x14ac:dyDescent="0.25">
      <c r="E505" s="6"/>
    </row>
    <row r="506" spans="5:5" ht="13.2" x14ac:dyDescent="0.25">
      <c r="E506" s="6"/>
    </row>
    <row r="507" spans="5:5" ht="13.2" x14ac:dyDescent="0.25">
      <c r="E507" s="6"/>
    </row>
    <row r="508" spans="5:5" ht="13.2" x14ac:dyDescent="0.25">
      <c r="E508" s="6"/>
    </row>
    <row r="509" spans="5:5" ht="13.2" x14ac:dyDescent="0.25">
      <c r="E509" s="6"/>
    </row>
    <row r="510" spans="5:5" ht="13.2" x14ac:dyDescent="0.25">
      <c r="E510" s="6"/>
    </row>
    <row r="511" spans="5:5" ht="13.2" x14ac:dyDescent="0.25">
      <c r="E511" s="6"/>
    </row>
    <row r="512" spans="5:5" ht="13.2" x14ac:dyDescent="0.25">
      <c r="E512" s="6"/>
    </row>
    <row r="513" spans="5:5" ht="13.2" x14ac:dyDescent="0.25">
      <c r="E513" s="6"/>
    </row>
    <row r="514" spans="5:5" ht="13.2" x14ac:dyDescent="0.25">
      <c r="E514" s="6"/>
    </row>
    <row r="515" spans="5:5" ht="13.2" x14ac:dyDescent="0.25">
      <c r="E515" s="6"/>
    </row>
    <row r="516" spans="5:5" ht="13.2" x14ac:dyDescent="0.25">
      <c r="E516" s="6"/>
    </row>
    <row r="517" spans="5:5" ht="13.2" x14ac:dyDescent="0.25">
      <c r="E517" s="6"/>
    </row>
    <row r="518" spans="5:5" ht="13.2" x14ac:dyDescent="0.25">
      <c r="E518" s="6"/>
    </row>
    <row r="519" spans="5:5" ht="13.2" x14ac:dyDescent="0.25">
      <c r="E519" s="6"/>
    </row>
    <row r="520" spans="5:5" ht="13.2" x14ac:dyDescent="0.25">
      <c r="E520" s="6"/>
    </row>
    <row r="521" spans="5:5" ht="13.2" x14ac:dyDescent="0.25">
      <c r="E521" s="6"/>
    </row>
    <row r="522" spans="5:5" ht="13.2" x14ac:dyDescent="0.25">
      <c r="E522" s="6"/>
    </row>
    <row r="523" spans="5:5" ht="13.2" x14ac:dyDescent="0.25">
      <c r="E523" s="6"/>
    </row>
    <row r="524" spans="5:5" ht="13.2" x14ac:dyDescent="0.25">
      <c r="E524" s="6"/>
    </row>
    <row r="525" spans="5:5" ht="13.2" x14ac:dyDescent="0.25">
      <c r="E525" s="6"/>
    </row>
    <row r="526" spans="5:5" ht="13.2" x14ac:dyDescent="0.25">
      <c r="E526" s="6"/>
    </row>
    <row r="527" spans="5:5" ht="13.2" x14ac:dyDescent="0.25">
      <c r="E527" s="6"/>
    </row>
    <row r="528" spans="5:5" ht="13.2" x14ac:dyDescent="0.25">
      <c r="E528" s="6"/>
    </row>
    <row r="529" spans="5:5" ht="13.2" x14ac:dyDescent="0.25">
      <c r="E529" s="6"/>
    </row>
    <row r="530" spans="5:5" ht="13.2" x14ac:dyDescent="0.25">
      <c r="E530" s="6"/>
    </row>
    <row r="531" spans="5:5" ht="13.2" x14ac:dyDescent="0.25">
      <c r="E531" s="6"/>
    </row>
    <row r="532" spans="5:5" ht="13.2" x14ac:dyDescent="0.25">
      <c r="E532" s="6"/>
    </row>
    <row r="533" spans="5:5" ht="13.2" x14ac:dyDescent="0.25">
      <c r="E533" s="6"/>
    </row>
    <row r="534" spans="5:5" ht="13.2" x14ac:dyDescent="0.25">
      <c r="E534" s="6"/>
    </row>
    <row r="535" spans="5:5" ht="13.2" x14ac:dyDescent="0.25">
      <c r="E535" s="6"/>
    </row>
    <row r="536" spans="5:5" ht="13.2" x14ac:dyDescent="0.25">
      <c r="E536" s="6"/>
    </row>
    <row r="537" spans="5:5" ht="13.2" x14ac:dyDescent="0.25">
      <c r="E537" s="6"/>
    </row>
    <row r="538" spans="5:5" ht="13.2" x14ac:dyDescent="0.25">
      <c r="E538" s="6"/>
    </row>
    <row r="539" spans="5:5" ht="13.2" x14ac:dyDescent="0.25">
      <c r="E539" s="6"/>
    </row>
    <row r="540" spans="5:5" ht="13.2" x14ac:dyDescent="0.25">
      <c r="E540" s="6"/>
    </row>
    <row r="541" spans="5:5" ht="13.2" x14ac:dyDescent="0.25">
      <c r="E541" s="6"/>
    </row>
    <row r="542" spans="5:5" ht="13.2" x14ac:dyDescent="0.25">
      <c r="E542" s="6"/>
    </row>
    <row r="543" spans="5:5" ht="13.2" x14ac:dyDescent="0.25">
      <c r="E543" s="6"/>
    </row>
    <row r="544" spans="5:5" ht="13.2" x14ac:dyDescent="0.25">
      <c r="E544" s="6"/>
    </row>
    <row r="545" spans="5:5" ht="13.2" x14ac:dyDescent="0.25">
      <c r="E545" s="6"/>
    </row>
    <row r="546" spans="5:5" ht="13.2" x14ac:dyDescent="0.25">
      <c r="E546" s="6"/>
    </row>
    <row r="547" spans="5:5" ht="13.2" x14ac:dyDescent="0.25">
      <c r="E547" s="6"/>
    </row>
    <row r="548" spans="5:5" ht="13.2" x14ac:dyDescent="0.25">
      <c r="E548" s="6"/>
    </row>
    <row r="549" spans="5:5" ht="13.2" x14ac:dyDescent="0.25">
      <c r="E549" s="6"/>
    </row>
    <row r="550" spans="5:5" ht="13.2" x14ac:dyDescent="0.25">
      <c r="E550" s="6"/>
    </row>
    <row r="551" spans="5:5" ht="13.2" x14ac:dyDescent="0.25">
      <c r="E551" s="6"/>
    </row>
    <row r="552" spans="5:5" ht="13.2" x14ac:dyDescent="0.25">
      <c r="E552" s="6"/>
    </row>
    <row r="553" spans="5:5" ht="13.2" x14ac:dyDescent="0.25">
      <c r="E553" s="6"/>
    </row>
    <row r="554" spans="5:5" ht="13.2" x14ac:dyDescent="0.25">
      <c r="E554" s="6"/>
    </row>
    <row r="555" spans="5:5" ht="13.2" x14ac:dyDescent="0.25">
      <c r="E555" s="6"/>
    </row>
    <row r="556" spans="5:5" ht="13.2" x14ac:dyDescent="0.25">
      <c r="E556" s="6"/>
    </row>
    <row r="557" spans="5:5" ht="13.2" x14ac:dyDescent="0.25">
      <c r="E557" s="6"/>
    </row>
    <row r="558" spans="5:5" ht="13.2" x14ac:dyDescent="0.25">
      <c r="E558" s="6"/>
    </row>
    <row r="559" spans="5:5" ht="13.2" x14ac:dyDescent="0.25">
      <c r="E559" s="6"/>
    </row>
    <row r="560" spans="5:5" ht="13.2" x14ac:dyDescent="0.25">
      <c r="E560" s="6"/>
    </row>
    <row r="561" spans="5:5" ht="13.2" x14ac:dyDescent="0.25">
      <c r="E561" s="6"/>
    </row>
    <row r="562" spans="5:5" ht="13.2" x14ac:dyDescent="0.25">
      <c r="E562" s="6"/>
    </row>
    <row r="563" spans="5:5" ht="13.2" x14ac:dyDescent="0.25">
      <c r="E563" s="6"/>
    </row>
    <row r="564" spans="5:5" ht="13.2" x14ac:dyDescent="0.25">
      <c r="E564" s="6"/>
    </row>
    <row r="565" spans="5:5" ht="13.2" x14ac:dyDescent="0.25">
      <c r="E565" s="6"/>
    </row>
    <row r="566" spans="5:5" ht="13.2" x14ac:dyDescent="0.25">
      <c r="E566" s="6"/>
    </row>
    <row r="567" spans="5:5" ht="13.2" x14ac:dyDescent="0.25">
      <c r="E567" s="6"/>
    </row>
    <row r="568" spans="5:5" ht="13.2" x14ac:dyDescent="0.25">
      <c r="E568" s="6"/>
    </row>
    <row r="569" spans="5:5" ht="13.2" x14ac:dyDescent="0.25">
      <c r="E569" s="6"/>
    </row>
    <row r="570" spans="5:5" ht="13.2" x14ac:dyDescent="0.25">
      <c r="E570" s="6"/>
    </row>
    <row r="571" spans="5:5" ht="13.2" x14ac:dyDescent="0.25">
      <c r="E571" s="6"/>
    </row>
    <row r="572" spans="5:5" ht="13.2" x14ac:dyDescent="0.25">
      <c r="E572" s="6"/>
    </row>
    <row r="573" spans="5:5" ht="13.2" x14ac:dyDescent="0.25">
      <c r="E573" s="6"/>
    </row>
    <row r="574" spans="5:5" ht="13.2" x14ac:dyDescent="0.25">
      <c r="E574" s="6"/>
    </row>
    <row r="575" spans="5:5" ht="13.2" x14ac:dyDescent="0.25">
      <c r="E575" s="6"/>
    </row>
    <row r="576" spans="5:5" ht="13.2" x14ac:dyDescent="0.25">
      <c r="E576" s="6"/>
    </row>
    <row r="577" spans="5:5" ht="13.2" x14ac:dyDescent="0.25">
      <c r="E577" s="6"/>
    </row>
    <row r="578" spans="5:5" ht="13.2" x14ac:dyDescent="0.25">
      <c r="E578" s="6"/>
    </row>
    <row r="579" spans="5:5" ht="13.2" x14ac:dyDescent="0.25">
      <c r="E579" s="6"/>
    </row>
    <row r="580" spans="5:5" ht="13.2" x14ac:dyDescent="0.25">
      <c r="E580" s="6"/>
    </row>
    <row r="581" spans="5:5" ht="13.2" x14ac:dyDescent="0.25">
      <c r="E581" s="6"/>
    </row>
    <row r="582" spans="5:5" ht="13.2" x14ac:dyDescent="0.25">
      <c r="E582" s="6"/>
    </row>
    <row r="583" spans="5:5" ht="13.2" x14ac:dyDescent="0.25">
      <c r="E583" s="6"/>
    </row>
    <row r="584" spans="5:5" ht="13.2" x14ac:dyDescent="0.25">
      <c r="E584" s="6"/>
    </row>
    <row r="585" spans="5:5" ht="13.2" x14ac:dyDescent="0.25">
      <c r="E585" s="6"/>
    </row>
    <row r="586" spans="5:5" ht="13.2" x14ac:dyDescent="0.25">
      <c r="E586" s="6"/>
    </row>
    <row r="587" spans="5:5" ht="13.2" x14ac:dyDescent="0.25">
      <c r="E587" s="6"/>
    </row>
    <row r="588" spans="5:5" ht="13.2" x14ac:dyDescent="0.25">
      <c r="E588" s="6"/>
    </row>
    <row r="589" spans="5:5" ht="13.2" x14ac:dyDescent="0.25">
      <c r="E589" s="6"/>
    </row>
    <row r="590" spans="5:5" ht="13.2" x14ac:dyDescent="0.25">
      <c r="E590" s="6"/>
    </row>
    <row r="591" spans="5:5" ht="13.2" x14ac:dyDescent="0.25">
      <c r="E591" s="6"/>
    </row>
    <row r="592" spans="5:5" ht="13.2" x14ac:dyDescent="0.25">
      <c r="E592" s="6"/>
    </row>
    <row r="593" spans="5:5" ht="13.2" x14ac:dyDescent="0.25">
      <c r="E593" s="6"/>
    </row>
    <row r="594" spans="5:5" ht="13.2" x14ac:dyDescent="0.25">
      <c r="E594" s="6"/>
    </row>
    <row r="595" spans="5:5" ht="13.2" x14ac:dyDescent="0.25">
      <c r="E595" s="6"/>
    </row>
    <row r="596" spans="5:5" ht="13.2" x14ac:dyDescent="0.25">
      <c r="E596" s="6"/>
    </row>
    <row r="597" spans="5:5" ht="13.2" x14ac:dyDescent="0.25">
      <c r="E597" s="6"/>
    </row>
    <row r="598" spans="5:5" ht="13.2" x14ac:dyDescent="0.25">
      <c r="E598" s="6"/>
    </row>
    <row r="599" spans="5:5" ht="13.2" x14ac:dyDescent="0.25">
      <c r="E599" s="6"/>
    </row>
    <row r="600" spans="5:5" ht="13.2" x14ac:dyDescent="0.25">
      <c r="E600" s="6"/>
    </row>
    <row r="601" spans="5:5" ht="13.2" x14ac:dyDescent="0.25">
      <c r="E601" s="6"/>
    </row>
    <row r="602" spans="5:5" ht="13.2" x14ac:dyDescent="0.25">
      <c r="E602" s="6"/>
    </row>
    <row r="603" spans="5:5" ht="13.2" x14ac:dyDescent="0.25">
      <c r="E603" s="6"/>
    </row>
    <row r="604" spans="5:5" ht="13.2" x14ac:dyDescent="0.25">
      <c r="E604" s="6"/>
    </row>
    <row r="605" spans="5:5" ht="13.2" x14ac:dyDescent="0.25">
      <c r="E605" s="6"/>
    </row>
    <row r="606" spans="5:5" ht="13.2" x14ac:dyDescent="0.25">
      <c r="E606" s="6"/>
    </row>
    <row r="607" spans="5:5" ht="13.2" x14ac:dyDescent="0.25">
      <c r="E607" s="6"/>
    </row>
    <row r="608" spans="5:5" ht="13.2" x14ac:dyDescent="0.25">
      <c r="E608" s="6"/>
    </row>
    <row r="609" spans="5:5" ht="13.2" x14ac:dyDescent="0.25">
      <c r="E609" s="6"/>
    </row>
    <row r="610" spans="5:5" ht="13.2" x14ac:dyDescent="0.25">
      <c r="E610" s="6"/>
    </row>
    <row r="611" spans="5:5" ht="13.2" x14ac:dyDescent="0.25">
      <c r="E611" s="6"/>
    </row>
    <row r="612" spans="5:5" ht="13.2" x14ac:dyDescent="0.25">
      <c r="E612" s="6"/>
    </row>
    <row r="613" spans="5:5" ht="13.2" x14ac:dyDescent="0.25">
      <c r="E613" s="6"/>
    </row>
    <row r="614" spans="5:5" ht="13.2" x14ac:dyDescent="0.25">
      <c r="E614" s="6"/>
    </row>
    <row r="615" spans="5:5" ht="13.2" x14ac:dyDescent="0.25">
      <c r="E615" s="6"/>
    </row>
    <row r="616" spans="5:5" ht="13.2" x14ac:dyDescent="0.25">
      <c r="E616" s="6"/>
    </row>
    <row r="617" spans="5:5" ht="13.2" x14ac:dyDescent="0.25">
      <c r="E617" s="6"/>
    </row>
    <row r="618" spans="5:5" ht="13.2" x14ac:dyDescent="0.25">
      <c r="E618" s="6"/>
    </row>
    <row r="619" spans="5:5" ht="13.2" x14ac:dyDescent="0.25">
      <c r="E619" s="6"/>
    </row>
    <row r="620" spans="5:5" ht="13.2" x14ac:dyDescent="0.25">
      <c r="E620" s="6"/>
    </row>
    <row r="621" spans="5:5" ht="13.2" x14ac:dyDescent="0.25">
      <c r="E621" s="6"/>
    </row>
    <row r="622" spans="5:5" ht="13.2" x14ac:dyDescent="0.25">
      <c r="E622" s="6"/>
    </row>
    <row r="623" spans="5:5" ht="13.2" x14ac:dyDescent="0.25">
      <c r="E623" s="6"/>
    </row>
    <row r="624" spans="5:5" ht="13.2" x14ac:dyDescent="0.25">
      <c r="E624" s="6"/>
    </row>
    <row r="625" spans="5:5" ht="13.2" x14ac:dyDescent="0.25">
      <c r="E625" s="6"/>
    </row>
    <row r="626" spans="5:5" ht="13.2" x14ac:dyDescent="0.25">
      <c r="E626" s="6"/>
    </row>
    <row r="627" spans="5:5" ht="13.2" x14ac:dyDescent="0.25">
      <c r="E627" s="6"/>
    </row>
    <row r="628" spans="5:5" ht="13.2" x14ac:dyDescent="0.25">
      <c r="E628" s="6"/>
    </row>
    <row r="629" spans="5:5" ht="13.2" x14ac:dyDescent="0.25">
      <c r="E629" s="6"/>
    </row>
    <row r="630" spans="5:5" ht="13.2" x14ac:dyDescent="0.25">
      <c r="E630" s="6"/>
    </row>
    <row r="631" spans="5:5" ht="13.2" x14ac:dyDescent="0.25">
      <c r="E631" s="6"/>
    </row>
    <row r="632" spans="5:5" ht="13.2" x14ac:dyDescent="0.25">
      <c r="E632" s="6"/>
    </row>
    <row r="633" spans="5:5" ht="13.2" x14ac:dyDescent="0.25">
      <c r="E633" s="6"/>
    </row>
    <row r="634" spans="5:5" ht="13.2" x14ac:dyDescent="0.25">
      <c r="E634" s="6"/>
    </row>
    <row r="635" spans="5:5" ht="13.2" x14ac:dyDescent="0.25">
      <c r="E635" s="6"/>
    </row>
    <row r="636" spans="5:5" ht="13.2" x14ac:dyDescent="0.25">
      <c r="E636" s="6"/>
    </row>
    <row r="637" spans="5:5" ht="13.2" x14ac:dyDescent="0.25">
      <c r="E637" s="6"/>
    </row>
    <row r="638" spans="5:5" ht="13.2" x14ac:dyDescent="0.25">
      <c r="E638" s="6"/>
    </row>
    <row r="639" spans="5:5" ht="13.2" x14ac:dyDescent="0.25">
      <c r="E639" s="6"/>
    </row>
    <row r="640" spans="5:5" ht="13.2" x14ac:dyDescent="0.25">
      <c r="E640" s="6"/>
    </row>
    <row r="641" spans="5:5" ht="13.2" x14ac:dyDescent="0.25">
      <c r="E641" s="6"/>
    </row>
    <row r="642" spans="5:5" ht="13.2" x14ac:dyDescent="0.25">
      <c r="E642" s="6"/>
    </row>
    <row r="643" spans="5:5" ht="13.2" x14ac:dyDescent="0.25">
      <c r="E643" s="6"/>
    </row>
    <row r="644" spans="5:5" ht="13.2" x14ac:dyDescent="0.25">
      <c r="E644" s="6"/>
    </row>
    <row r="645" spans="5:5" ht="13.2" x14ac:dyDescent="0.25">
      <c r="E645" s="6"/>
    </row>
    <row r="646" spans="5:5" ht="13.2" x14ac:dyDescent="0.25">
      <c r="E646" s="6"/>
    </row>
    <row r="647" spans="5:5" ht="13.2" x14ac:dyDescent="0.25">
      <c r="E647" s="6"/>
    </row>
    <row r="648" spans="5:5" ht="13.2" x14ac:dyDescent="0.25">
      <c r="E648" s="6"/>
    </row>
    <row r="649" spans="5:5" ht="13.2" x14ac:dyDescent="0.25">
      <c r="E649" s="6"/>
    </row>
    <row r="650" spans="5:5" ht="13.2" x14ac:dyDescent="0.25">
      <c r="E650" s="6"/>
    </row>
    <row r="651" spans="5:5" ht="13.2" x14ac:dyDescent="0.25">
      <c r="E651" s="6"/>
    </row>
    <row r="652" spans="5:5" ht="13.2" x14ac:dyDescent="0.25">
      <c r="E652" s="6"/>
    </row>
    <row r="653" spans="5:5" ht="13.2" x14ac:dyDescent="0.25">
      <c r="E653" s="6"/>
    </row>
    <row r="654" spans="5:5" ht="13.2" x14ac:dyDescent="0.25">
      <c r="E654" s="6"/>
    </row>
    <row r="655" spans="5:5" ht="13.2" x14ac:dyDescent="0.25">
      <c r="E655" s="6"/>
    </row>
    <row r="656" spans="5:5" ht="13.2" x14ac:dyDescent="0.25">
      <c r="E656" s="6"/>
    </row>
    <row r="657" spans="5:5" ht="13.2" x14ac:dyDescent="0.25">
      <c r="E657" s="6"/>
    </row>
    <row r="658" spans="5:5" ht="13.2" x14ac:dyDescent="0.25">
      <c r="E658" s="6"/>
    </row>
    <row r="659" spans="5:5" ht="13.2" x14ac:dyDescent="0.25">
      <c r="E659" s="6"/>
    </row>
    <row r="660" spans="5:5" ht="13.2" x14ac:dyDescent="0.25">
      <c r="E660" s="6"/>
    </row>
    <row r="661" spans="5:5" ht="13.2" x14ac:dyDescent="0.25">
      <c r="E661" s="6"/>
    </row>
    <row r="662" spans="5:5" ht="13.2" x14ac:dyDescent="0.25">
      <c r="E662" s="6"/>
    </row>
    <row r="663" spans="5:5" ht="13.2" x14ac:dyDescent="0.25">
      <c r="E663" s="6"/>
    </row>
    <row r="664" spans="5:5" ht="13.2" x14ac:dyDescent="0.25">
      <c r="E664" s="6"/>
    </row>
    <row r="665" spans="5:5" ht="13.2" x14ac:dyDescent="0.25">
      <c r="E665" s="6"/>
    </row>
    <row r="666" spans="5:5" ht="13.2" x14ac:dyDescent="0.25">
      <c r="E666" s="6"/>
    </row>
    <row r="667" spans="5:5" ht="13.2" x14ac:dyDescent="0.25">
      <c r="E667" s="6"/>
    </row>
    <row r="668" spans="5:5" ht="13.2" x14ac:dyDescent="0.25">
      <c r="E668" s="6"/>
    </row>
    <row r="669" spans="5:5" ht="13.2" x14ac:dyDescent="0.25">
      <c r="E669" s="6"/>
    </row>
    <row r="670" spans="5:5" ht="13.2" x14ac:dyDescent="0.25">
      <c r="E670" s="6"/>
    </row>
    <row r="671" spans="5:5" ht="13.2" x14ac:dyDescent="0.25">
      <c r="E671" s="6"/>
    </row>
    <row r="672" spans="5:5" ht="13.2" x14ac:dyDescent="0.25">
      <c r="E672" s="6"/>
    </row>
    <row r="673" spans="5:5" ht="13.2" x14ac:dyDescent="0.25">
      <c r="E673" s="6"/>
    </row>
    <row r="674" spans="5:5" ht="13.2" x14ac:dyDescent="0.25">
      <c r="E674" s="6"/>
    </row>
    <row r="675" spans="5:5" ht="13.2" x14ac:dyDescent="0.25">
      <c r="E675" s="6"/>
    </row>
    <row r="676" spans="5:5" ht="13.2" x14ac:dyDescent="0.25">
      <c r="E676" s="6"/>
    </row>
    <row r="677" spans="5:5" ht="13.2" x14ac:dyDescent="0.25">
      <c r="E677" s="6"/>
    </row>
    <row r="678" spans="5:5" ht="13.2" x14ac:dyDescent="0.25">
      <c r="E678" s="6"/>
    </row>
    <row r="679" spans="5:5" ht="13.2" x14ac:dyDescent="0.25">
      <c r="E679" s="6"/>
    </row>
    <row r="680" spans="5:5" ht="13.2" x14ac:dyDescent="0.25">
      <c r="E680" s="6"/>
    </row>
    <row r="681" spans="5:5" ht="13.2" x14ac:dyDescent="0.25">
      <c r="E681" s="6"/>
    </row>
    <row r="682" spans="5:5" ht="13.2" x14ac:dyDescent="0.25">
      <c r="E682" s="6"/>
    </row>
    <row r="683" spans="5:5" ht="13.2" x14ac:dyDescent="0.25">
      <c r="E683" s="6"/>
    </row>
    <row r="684" spans="5:5" ht="13.2" x14ac:dyDescent="0.25">
      <c r="E684" s="6"/>
    </row>
    <row r="685" spans="5:5" ht="13.2" x14ac:dyDescent="0.25">
      <c r="E685" s="6"/>
    </row>
    <row r="686" spans="5:5" ht="13.2" x14ac:dyDescent="0.25">
      <c r="E686" s="6"/>
    </row>
    <row r="687" spans="5:5" ht="13.2" x14ac:dyDescent="0.25">
      <c r="E687" s="6"/>
    </row>
    <row r="688" spans="5:5" ht="13.2" x14ac:dyDescent="0.25">
      <c r="E688" s="6"/>
    </row>
    <row r="689" spans="5:5" ht="13.2" x14ac:dyDescent="0.25">
      <c r="E689" s="6"/>
    </row>
    <row r="690" spans="5:5" ht="13.2" x14ac:dyDescent="0.25">
      <c r="E690" s="6"/>
    </row>
    <row r="691" spans="5:5" ht="13.2" x14ac:dyDescent="0.25">
      <c r="E691" s="6"/>
    </row>
    <row r="692" spans="5:5" ht="13.2" x14ac:dyDescent="0.25">
      <c r="E692" s="6"/>
    </row>
    <row r="693" spans="5:5" ht="13.2" x14ac:dyDescent="0.25">
      <c r="E693" s="6"/>
    </row>
    <row r="694" spans="5:5" ht="13.2" x14ac:dyDescent="0.25">
      <c r="E694" s="6"/>
    </row>
    <row r="695" spans="5:5" ht="13.2" x14ac:dyDescent="0.25">
      <c r="E695" s="6"/>
    </row>
    <row r="696" spans="5:5" ht="13.2" x14ac:dyDescent="0.25">
      <c r="E696" s="6"/>
    </row>
    <row r="697" spans="5:5" ht="13.2" x14ac:dyDescent="0.25">
      <c r="E697" s="6"/>
    </row>
    <row r="698" spans="5:5" ht="13.2" x14ac:dyDescent="0.25">
      <c r="E698" s="6"/>
    </row>
    <row r="699" spans="5:5" ht="13.2" x14ac:dyDescent="0.25">
      <c r="E699" s="6"/>
    </row>
    <row r="700" spans="5:5" ht="13.2" x14ac:dyDescent="0.25">
      <c r="E700" s="6"/>
    </row>
    <row r="701" spans="5:5" ht="13.2" x14ac:dyDescent="0.25">
      <c r="E701" s="6"/>
    </row>
    <row r="702" spans="5:5" ht="13.2" x14ac:dyDescent="0.25">
      <c r="E702" s="6"/>
    </row>
    <row r="703" spans="5:5" ht="13.2" x14ac:dyDescent="0.25">
      <c r="E703" s="6"/>
    </row>
    <row r="704" spans="5:5" ht="13.2" x14ac:dyDescent="0.25">
      <c r="E704" s="6"/>
    </row>
    <row r="705" spans="5:5" ht="13.2" x14ac:dyDescent="0.25">
      <c r="E705" s="6"/>
    </row>
    <row r="706" spans="5:5" ht="13.2" x14ac:dyDescent="0.25">
      <c r="E706" s="6"/>
    </row>
    <row r="707" spans="5:5" ht="13.2" x14ac:dyDescent="0.25">
      <c r="E707" s="6"/>
    </row>
    <row r="708" spans="5:5" ht="13.2" x14ac:dyDescent="0.25">
      <c r="E708" s="6"/>
    </row>
    <row r="709" spans="5:5" ht="13.2" x14ac:dyDescent="0.25">
      <c r="E709" s="6"/>
    </row>
    <row r="710" spans="5:5" ht="13.2" x14ac:dyDescent="0.25">
      <c r="E710" s="6"/>
    </row>
    <row r="711" spans="5:5" ht="13.2" x14ac:dyDescent="0.25">
      <c r="E711" s="6"/>
    </row>
    <row r="712" spans="5:5" ht="13.2" x14ac:dyDescent="0.25">
      <c r="E712" s="6"/>
    </row>
    <row r="713" spans="5:5" ht="13.2" x14ac:dyDescent="0.25">
      <c r="E713" s="6"/>
    </row>
    <row r="714" spans="5:5" ht="13.2" x14ac:dyDescent="0.25">
      <c r="E714" s="6"/>
    </row>
    <row r="715" spans="5:5" ht="13.2" x14ac:dyDescent="0.25">
      <c r="E715" s="6"/>
    </row>
    <row r="716" spans="5:5" ht="13.2" x14ac:dyDescent="0.25">
      <c r="E716" s="6"/>
    </row>
    <row r="717" spans="5:5" ht="13.2" x14ac:dyDescent="0.25">
      <c r="E717" s="6"/>
    </row>
    <row r="718" spans="5:5" ht="13.2" x14ac:dyDescent="0.25">
      <c r="E718" s="6"/>
    </row>
    <row r="719" spans="5:5" ht="13.2" x14ac:dyDescent="0.25">
      <c r="E719" s="6"/>
    </row>
    <row r="720" spans="5:5" ht="13.2" x14ac:dyDescent="0.25">
      <c r="E720" s="6"/>
    </row>
    <row r="721" spans="5:5" ht="13.2" x14ac:dyDescent="0.25">
      <c r="E721" s="6"/>
    </row>
    <row r="722" spans="5:5" ht="13.2" x14ac:dyDescent="0.25">
      <c r="E722" s="6"/>
    </row>
    <row r="723" spans="5:5" ht="13.2" x14ac:dyDescent="0.25">
      <c r="E723" s="6"/>
    </row>
    <row r="724" spans="5:5" ht="13.2" x14ac:dyDescent="0.25">
      <c r="E724" s="6"/>
    </row>
    <row r="725" spans="5:5" ht="13.2" x14ac:dyDescent="0.25">
      <c r="E725" s="6"/>
    </row>
    <row r="726" spans="5:5" ht="13.2" x14ac:dyDescent="0.25">
      <c r="E726" s="6"/>
    </row>
    <row r="727" spans="5:5" ht="13.2" x14ac:dyDescent="0.25">
      <c r="E727" s="6"/>
    </row>
    <row r="728" spans="5:5" ht="13.2" x14ac:dyDescent="0.25">
      <c r="E728" s="6"/>
    </row>
    <row r="729" spans="5:5" ht="13.2" x14ac:dyDescent="0.25">
      <c r="E729" s="6"/>
    </row>
    <row r="730" spans="5:5" ht="13.2" x14ac:dyDescent="0.25">
      <c r="E730" s="6"/>
    </row>
    <row r="731" spans="5:5" ht="13.2" x14ac:dyDescent="0.25">
      <c r="E731" s="6"/>
    </row>
    <row r="732" spans="5:5" ht="13.2" x14ac:dyDescent="0.25">
      <c r="E732" s="6"/>
    </row>
    <row r="733" spans="5:5" ht="13.2" x14ac:dyDescent="0.25">
      <c r="E733" s="6"/>
    </row>
    <row r="734" spans="5:5" ht="13.2" x14ac:dyDescent="0.25">
      <c r="E734" s="6"/>
    </row>
    <row r="735" spans="5:5" ht="13.2" x14ac:dyDescent="0.25">
      <c r="E735" s="6"/>
    </row>
    <row r="736" spans="5:5" ht="13.2" x14ac:dyDescent="0.25">
      <c r="E736" s="6"/>
    </row>
    <row r="737" spans="5:5" ht="13.2" x14ac:dyDescent="0.25">
      <c r="E737" s="6"/>
    </row>
    <row r="738" spans="5:5" ht="13.2" x14ac:dyDescent="0.25">
      <c r="E738" s="6"/>
    </row>
    <row r="739" spans="5:5" ht="13.2" x14ac:dyDescent="0.25">
      <c r="E739" s="6"/>
    </row>
    <row r="740" spans="5:5" ht="13.2" x14ac:dyDescent="0.25">
      <c r="E740" s="6"/>
    </row>
    <row r="741" spans="5:5" ht="13.2" x14ac:dyDescent="0.25">
      <c r="E741" s="6"/>
    </row>
    <row r="742" spans="5:5" ht="13.2" x14ac:dyDescent="0.25">
      <c r="E742" s="6"/>
    </row>
    <row r="743" spans="5:5" ht="13.2" x14ac:dyDescent="0.25">
      <c r="E743" s="6"/>
    </row>
    <row r="744" spans="5:5" ht="13.2" x14ac:dyDescent="0.25">
      <c r="E744" s="6"/>
    </row>
    <row r="745" spans="5:5" ht="13.2" x14ac:dyDescent="0.25">
      <c r="E745" s="6"/>
    </row>
    <row r="746" spans="5:5" ht="13.2" x14ac:dyDescent="0.25">
      <c r="E746" s="6"/>
    </row>
    <row r="747" spans="5:5" ht="13.2" x14ac:dyDescent="0.25">
      <c r="E747" s="6"/>
    </row>
    <row r="748" spans="5:5" ht="13.2" x14ac:dyDescent="0.25">
      <c r="E748" s="6"/>
    </row>
    <row r="749" spans="5:5" ht="13.2" x14ac:dyDescent="0.25">
      <c r="E749" s="6"/>
    </row>
    <row r="750" spans="5:5" ht="13.2" x14ac:dyDescent="0.25">
      <c r="E750" s="6"/>
    </row>
    <row r="751" spans="5:5" ht="13.2" x14ac:dyDescent="0.25">
      <c r="E751" s="6"/>
    </row>
    <row r="752" spans="5:5" ht="13.2" x14ac:dyDescent="0.25">
      <c r="E752" s="6"/>
    </row>
    <row r="753" spans="5:5" ht="13.2" x14ac:dyDescent="0.25">
      <c r="E753" s="6"/>
    </row>
    <row r="754" spans="5:5" ht="13.2" x14ac:dyDescent="0.25">
      <c r="E754" s="6"/>
    </row>
    <row r="755" spans="5:5" ht="13.2" x14ac:dyDescent="0.25">
      <c r="E755" s="6"/>
    </row>
    <row r="756" spans="5:5" ht="13.2" x14ac:dyDescent="0.25">
      <c r="E756" s="6"/>
    </row>
    <row r="757" spans="5:5" ht="13.2" x14ac:dyDescent="0.25">
      <c r="E757" s="6"/>
    </row>
    <row r="758" spans="5:5" ht="13.2" x14ac:dyDescent="0.25">
      <c r="E758" s="6"/>
    </row>
    <row r="759" spans="5:5" ht="13.2" x14ac:dyDescent="0.25">
      <c r="E759" s="6"/>
    </row>
    <row r="760" spans="5:5" ht="13.2" x14ac:dyDescent="0.25">
      <c r="E760" s="6"/>
    </row>
    <row r="761" spans="5:5" ht="13.2" x14ac:dyDescent="0.25">
      <c r="E761" s="6"/>
    </row>
    <row r="762" spans="5:5" ht="13.2" x14ac:dyDescent="0.25">
      <c r="E762" s="6"/>
    </row>
    <row r="763" spans="5:5" ht="13.2" x14ac:dyDescent="0.25">
      <c r="E763" s="6"/>
    </row>
    <row r="764" spans="5:5" ht="13.2" x14ac:dyDescent="0.25">
      <c r="E764" s="6"/>
    </row>
    <row r="765" spans="5:5" ht="13.2" x14ac:dyDescent="0.25">
      <c r="E765" s="6"/>
    </row>
    <row r="766" spans="5:5" ht="13.2" x14ac:dyDescent="0.25">
      <c r="E766" s="6"/>
    </row>
    <row r="767" spans="5:5" ht="13.2" x14ac:dyDescent="0.25">
      <c r="E767" s="6"/>
    </row>
    <row r="768" spans="5:5" ht="13.2" x14ac:dyDescent="0.25">
      <c r="E768" s="6"/>
    </row>
    <row r="769" spans="5:5" ht="13.2" x14ac:dyDescent="0.25">
      <c r="E769" s="6"/>
    </row>
    <row r="770" spans="5:5" ht="13.2" x14ac:dyDescent="0.25">
      <c r="E770" s="6"/>
    </row>
    <row r="771" spans="5:5" ht="13.2" x14ac:dyDescent="0.25">
      <c r="E771" s="6"/>
    </row>
    <row r="772" spans="5:5" ht="13.2" x14ac:dyDescent="0.25">
      <c r="E772" s="6"/>
    </row>
    <row r="773" spans="5:5" ht="13.2" x14ac:dyDescent="0.25">
      <c r="E773" s="6"/>
    </row>
    <row r="774" spans="5:5" ht="13.2" x14ac:dyDescent="0.25">
      <c r="E774" s="6"/>
    </row>
    <row r="775" spans="5:5" ht="13.2" x14ac:dyDescent="0.25">
      <c r="E775" s="6"/>
    </row>
    <row r="776" spans="5:5" ht="13.2" x14ac:dyDescent="0.25">
      <c r="E776" s="6"/>
    </row>
    <row r="777" spans="5:5" ht="13.2" x14ac:dyDescent="0.25">
      <c r="E777" s="6"/>
    </row>
    <row r="778" spans="5:5" ht="13.2" x14ac:dyDescent="0.25">
      <c r="E778" s="6"/>
    </row>
    <row r="779" spans="5:5" ht="13.2" x14ac:dyDescent="0.25">
      <c r="E779" s="6"/>
    </row>
    <row r="780" spans="5:5" ht="13.2" x14ac:dyDescent="0.25">
      <c r="E780" s="6"/>
    </row>
    <row r="781" spans="5:5" ht="13.2" x14ac:dyDescent="0.25">
      <c r="E781" s="6"/>
    </row>
    <row r="782" spans="5:5" ht="13.2" x14ac:dyDescent="0.25">
      <c r="E782" s="6"/>
    </row>
    <row r="783" spans="5:5" ht="13.2" x14ac:dyDescent="0.25">
      <c r="E783" s="6"/>
    </row>
    <row r="784" spans="5:5" ht="13.2" x14ac:dyDescent="0.25">
      <c r="E784" s="6"/>
    </row>
    <row r="785" spans="5:5" ht="13.2" x14ac:dyDescent="0.25">
      <c r="E785" s="6"/>
    </row>
    <row r="786" spans="5:5" ht="13.2" x14ac:dyDescent="0.25">
      <c r="E786" s="6"/>
    </row>
    <row r="787" spans="5:5" ht="13.2" x14ac:dyDescent="0.25">
      <c r="E787" s="6"/>
    </row>
    <row r="788" spans="5:5" ht="13.2" x14ac:dyDescent="0.25">
      <c r="E788" s="6"/>
    </row>
    <row r="789" spans="5:5" ht="13.2" x14ac:dyDescent="0.25">
      <c r="E789" s="6"/>
    </row>
    <row r="790" spans="5:5" ht="13.2" x14ac:dyDescent="0.25">
      <c r="E790" s="6"/>
    </row>
    <row r="791" spans="5:5" ht="13.2" x14ac:dyDescent="0.25">
      <c r="E791" s="6"/>
    </row>
    <row r="792" spans="5:5" ht="13.2" x14ac:dyDescent="0.25">
      <c r="E792" s="6"/>
    </row>
    <row r="793" spans="5:5" ht="13.2" x14ac:dyDescent="0.25">
      <c r="E793" s="6"/>
    </row>
    <row r="794" spans="5:5" ht="13.2" x14ac:dyDescent="0.25">
      <c r="E794" s="6"/>
    </row>
    <row r="795" spans="5:5" ht="13.2" x14ac:dyDescent="0.25">
      <c r="E795" s="6"/>
    </row>
    <row r="796" spans="5:5" ht="13.2" x14ac:dyDescent="0.25">
      <c r="E796" s="6"/>
    </row>
    <row r="797" spans="5:5" ht="13.2" x14ac:dyDescent="0.25">
      <c r="E797" s="6"/>
    </row>
    <row r="798" spans="5:5" ht="13.2" x14ac:dyDescent="0.25">
      <c r="E798" s="6"/>
    </row>
    <row r="799" spans="5:5" ht="13.2" x14ac:dyDescent="0.25">
      <c r="E799" s="6"/>
    </row>
    <row r="800" spans="5:5" ht="13.2" x14ac:dyDescent="0.25">
      <c r="E800" s="6"/>
    </row>
    <row r="801" spans="5:5" ht="13.2" x14ac:dyDescent="0.25">
      <c r="E801" s="6"/>
    </row>
    <row r="802" spans="5:5" ht="13.2" x14ac:dyDescent="0.25">
      <c r="E802" s="6"/>
    </row>
    <row r="803" spans="5:5" ht="13.2" x14ac:dyDescent="0.25">
      <c r="E803" s="6"/>
    </row>
    <row r="804" spans="5:5" ht="13.2" x14ac:dyDescent="0.25">
      <c r="E804" s="6"/>
    </row>
    <row r="805" spans="5:5" ht="13.2" x14ac:dyDescent="0.25">
      <c r="E805" s="6"/>
    </row>
    <row r="806" spans="5:5" ht="13.2" x14ac:dyDescent="0.25">
      <c r="E806" s="6"/>
    </row>
    <row r="807" spans="5:5" ht="13.2" x14ac:dyDescent="0.25">
      <c r="E807" s="6"/>
    </row>
    <row r="808" spans="5:5" ht="13.2" x14ac:dyDescent="0.25">
      <c r="E808" s="6"/>
    </row>
    <row r="809" spans="5:5" ht="13.2" x14ac:dyDescent="0.25">
      <c r="E809" s="6"/>
    </row>
    <row r="810" spans="5:5" ht="13.2" x14ac:dyDescent="0.25">
      <c r="E810" s="6"/>
    </row>
    <row r="811" spans="5:5" ht="13.2" x14ac:dyDescent="0.25">
      <c r="E811" s="6"/>
    </row>
    <row r="812" spans="5:5" ht="13.2" x14ac:dyDescent="0.25">
      <c r="E812" s="6"/>
    </row>
    <row r="813" spans="5:5" ht="13.2" x14ac:dyDescent="0.25">
      <c r="E813" s="6"/>
    </row>
    <row r="814" spans="5:5" ht="13.2" x14ac:dyDescent="0.25">
      <c r="E814" s="6"/>
    </row>
    <row r="815" spans="5:5" ht="13.2" x14ac:dyDescent="0.25">
      <c r="E815" s="6"/>
    </row>
    <row r="816" spans="5:5" ht="13.2" x14ac:dyDescent="0.25">
      <c r="E816" s="6"/>
    </row>
    <row r="817" spans="5:5" ht="13.2" x14ac:dyDescent="0.25">
      <c r="E817" s="6"/>
    </row>
    <row r="818" spans="5:5" ht="13.2" x14ac:dyDescent="0.25">
      <c r="E818" s="6"/>
    </row>
    <row r="819" spans="5:5" ht="13.2" x14ac:dyDescent="0.25">
      <c r="E819" s="6"/>
    </row>
    <row r="820" spans="5:5" ht="13.2" x14ac:dyDescent="0.25">
      <c r="E820" s="6"/>
    </row>
    <row r="821" spans="5:5" ht="13.2" x14ac:dyDescent="0.25">
      <c r="E821" s="6"/>
    </row>
    <row r="822" spans="5:5" ht="13.2" x14ac:dyDescent="0.25">
      <c r="E822" s="6"/>
    </row>
    <row r="823" spans="5:5" ht="13.2" x14ac:dyDescent="0.25">
      <c r="E823" s="6"/>
    </row>
    <row r="824" spans="5:5" ht="13.2" x14ac:dyDescent="0.25">
      <c r="E824" s="6"/>
    </row>
    <row r="825" spans="5:5" ht="13.2" x14ac:dyDescent="0.25">
      <c r="E825" s="6"/>
    </row>
    <row r="826" spans="5:5" ht="13.2" x14ac:dyDescent="0.25">
      <c r="E826" s="6"/>
    </row>
    <row r="827" spans="5:5" ht="13.2" x14ac:dyDescent="0.25">
      <c r="E827" s="6"/>
    </row>
    <row r="828" spans="5:5" ht="13.2" x14ac:dyDescent="0.25">
      <c r="E828" s="6"/>
    </row>
    <row r="829" spans="5:5" ht="13.2" x14ac:dyDescent="0.25">
      <c r="E829" s="6"/>
    </row>
    <row r="830" spans="5:5" ht="13.2" x14ac:dyDescent="0.25">
      <c r="E830" s="6"/>
    </row>
    <row r="831" spans="5:5" ht="13.2" x14ac:dyDescent="0.25">
      <c r="E831" s="6"/>
    </row>
    <row r="832" spans="5:5" ht="13.2" x14ac:dyDescent="0.25">
      <c r="E832" s="6"/>
    </row>
    <row r="833" spans="5:5" ht="13.2" x14ac:dyDescent="0.25">
      <c r="E833" s="6"/>
    </row>
    <row r="834" spans="5:5" ht="13.2" x14ac:dyDescent="0.25">
      <c r="E834" s="6"/>
    </row>
    <row r="835" spans="5:5" ht="13.2" x14ac:dyDescent="0.25">
      <c r="E835" s="6"/>
    </row>
    <row r="836" spans="5:5" ht="13.2" x14ac:dyDescent="0.25">
      <c r="E836" s="6"/>
    </row>
    <row r="837" spans="5:5" ht="13.2" x14ac:dyDescent="0.25">
      <c r="E837" s="6"/>
    </row>
    <row r="838" spans="5:5" ht="13.2" x14ac:dyDescent="0.25">
      <c r="E838" s="6"/>
    </row>
    <row r="839" spans="5:5" ht="13.2" x14ac:dyDescent="0.25">
      <c r="E839" s="6"/>
    </row>
    <row r="840" spans="5:5" ht="13.2" x14ac:dyDescent="0.25">
      <c r="E840" s="6"/>
    </row>
    <row r="841" spans="5:5" ht="13.2" x14ac:dyDescent="0.25">
      <c r="E841" s="6"/>
    </row>
    <row r="842" spans="5:5" ht="13.2" x14ac:dyDescent="0.25">
      <c r="E842" s="6"/>
    </row>
    <row r="843" spans="5:5" ht="13.2" x14ac:dyDescent="0.25">
      <c r="E843" s="6"/>
    </row>
    <row r="844" spans="5:5" ht="13.2" x14ac:dyDescent="0.25">
      <c r="E844" s="6"/>
    </row>
    <row r="845" spans="5:5" ht="13.2" x14ac:dyDescent="0.25">
      <c r="E845" s="6"/>
    </row>
    <row r="846" spans="5:5" ht="13.2" x14ac:dyDescent="0.25">
      <c r="E846" s="6"/>
    </row>
    <row r="847" spans="5:5" ht="13.2" x14ac:dyDescent="0.25">
      <c r="E847" s="6"/>
    </row>
    <row r="848" spans="5:5" ht="13.2" x14ac:dyDescent="0.25">
      <c r="E848" s="6"/>
    </row>
    <row r="849" spans="5:5" ht="13.2" x14ac:dyDescent="0.25">
      <c r="E849" s="6"/>
    </row>
    <row r="850" spans="5:5" ht="13.2" x14ac:dyDescent="0.25">
      <c r="E850" s="6"/>
    </row>
    <row r="851" spans="5:5" ht="13.2" x14ac:dyDescent="0.25">
      <c r="E851" s="6"/>
    </row>
    <row r="852" spans="5:5" ht="13.2" x14ac:dyDescent="0.25">
      <c r="E852" s="6"/>
    </row>
    <row r="853" spans="5:5" ht="13.2" x14ac:dyDescent="0.25">
      <c r="E853" s="6"/>
    </row>
    <row r="854" spans="5:5" ht="13.2" x14ac:dyDescent="0.25">
      <c r="E854" s="6"/>
    </row>
    <row r="855" spans="5:5" ht="13.2" x14ac:dyDescent="0.25">
      <c r="E855" s="6"/>
    </row>
    <row r="856" spans="5:5" ht="13.2" x14ac:dyDescent="0.25">
      <c r="E856" s="6"/>
    </row>
    <row r="857" spans="5:5" ht="13.2" x14ac:dyDescent="0.25">
      <c r="E857" s="6"/>
    </row>
    <row r="858" spans="5:5" ht="13.2" x14ac:dyDescent="0.25">
      <c r="E858" s="6"/>
    </row>
    <row r="859" spans="5:5" ht="13.2" x14ac:dyDescent="0.25">
      <c r="E859" s="6"/>
    </row>
    <row r="860" spans="5:5" ht="13.2" x14ac:dyDescent="0.25">
      <c r="E860" s="6"/>
    </row>
    <row r="861" spans="5:5" ht="13.2" x14ac:dyDescent="0.25">
      <c r="E861" s="6"/>
    </row>
    <row r="862" spans="5:5" ht="13.2" x14ac:dyDescent="0.25">
      <c r="E862" s="6"/>
    </row>
    <row r="863" spans="5:5" ht="13.2" x14ac:dyDescent="0.25">
      <c r="E863" s="6"/>
    </row>
    <row r="864" spans="5:5" ht="13.2" x14ac:dyDescent="0.25">
      <c r="E864" s="6"/>
    </row>
    <row r="865" spans="5:5" ht="13.2" x14ac:dyDescent="0.25">
      <c r="E865" s="6"/>
    </row>
    <row r="866" spans="5:5" ht="13.2" x14ac:dyDescent="0.25">
      <c r="E866" s="6"/>
    </row>
    <row r="867" spans="5:5" ht="13.2" x14ac:dyDescent="0.25">
      <c r="E867" s="6"/>
    </row>
    <row r="868" spans="5:5" ht="13.2" x14ac:dyDescent="0.25">
      <c r="E868" s="6"/>
    </row>
    <row r="869" spans="5:5" ht="13.2" x14ac:dyDescent="0.25">
      <c r="E869" s="6"/>
    </row>
    <row r="870" spans="5:5" ht="13.2" x14ac:dyDescent="0.25">
      <c r="E870" s="6"/>
    </row>
    <row r="871" spans="5:5" ht="13.2" x14ac:dyDescent="0.25">
      <c r="E871" s="6"/>
    </row>
    <row r="872" spans="5:5" ht="13.2" x14ac:dyDescent="0.25">
      <c r="E872" s="6"/>
    </row>
    <row r="873" spans="5:5" ht="13.2" x14ac:dyDescent="0.25">
      <c r="E873" s="6"/>
    </row>
    <row r="874" spans="5:5" ht="13.2" x14ac:dyDescent="0.25">
      <c r="E874" s="6"/>
    </row>
    <row r="875" spans="5:5" ht="13.2" x14ac:dyDescent="0.25">
      <c r="E875" s="6"/>
    </row>
    <row r="876" spans="5:5" ht="13.2" x14ac:dyDescent="0.25">
      <c r="E876" s="6"/>
    </row>
    <row r="877" spans="5:5" ht="13.2" x14ac:dyDescent="0.25">
      <c r="E877" s="6"/>
    </row>
    <row r="878" spans="5:5" ht="13.2" x14ac:dyDescent="0.25">
      <c r="E878" s="6"/>
    </row>
    <row r="879" spans="5:5" ht="13.2" x14ac:dyDescent="0.25">
      <c r="E879" s="6"/>
    </row>
    <row r="880" spans="5:5" ht="13.2" x14ac:dyDescent="0.25">
      <c r="E880" s="6"/>
    </row>
    <row r="881" spans="5:5" ht="13.2" x14ac:dyDescent="0.25">
      <c r="E881" s="6"/>
    </row>
    <row r="882" spans="5:5" ht="13.2" x14ac:dyDescent="0.25">
      <c r="E882" s="6"/>
    </row>
    <row r="883" spans="5:5" ht="13.2" x14ac:dyDescent="0.25">
      <c r="E883" s="6"/>
    </row>
    <row r="884" spans="5:5" ht="13.2" x14ac:dyDescent="0.25">
      <c r="E884" s="6"/>
    </row>
    <row r="885" spans="5:5" ht="13.2" x14ac:dyDescent="0.25">
      <c r="E885" s="6"/>
    </row>
    <row r="886" spans="5:5" ht="13.2" x14ac:dyDescent="0.25">
      <c r="E886" s="6"/>
    </row>
    <row r="887" spans="5:5" ht="13.2" x14ac:dyDescent="0.25">
      <c r="E887" s="6"/>
    </row>
    <row r="888" spans="5:5" ht="13.2" x14ac:dyDescent="0.25">
      <c r="E888" s="6"/>
    </row>
    <row r="889" spans="5:5" ht="13.2" x14ac:dyDescent="0.25">
      <c r="E889" s="6"/>
    </row>
    <row r="890" spans="5:5" ht="13.2" x14ac:dyDescent="0.25">
      <c r="E890" s="6"/>
    </row>
    <row r="891" spans="5:5" ht="13.2" x14ac:dyDescent="0.25">
      <c r="E891" s="6"/>
    </row>
    <row r="892" spans="5:5" ht="13.2" x14ac:dyDescent="0.25">
      <c r="E892" s="6"/>
    </row>
    <row r="893" spans="5:5" ht="13.2" x14ac:dyDescent="0.25">
      <c r="E893" s="6"/>
    </row>
    <row r="894" spans="5:5" ht="13.2" x14ac:dyDescent="0.25">
      <c r="E894" s="6"/>
    </row>
    <row r="895" spans="5:5" ht="13.2" x14ac:dyDescent="0.25">
      <c r="E895" s="6"/>
    </row>
    <row r="896" spans="5:5" ht="13.2" x14ac:dyDescent="0.25">
      <c r="E896" s="6"/>
    </row>
    <row r="897" spans="5:5" ht="13.2" x14ac:dyDescent="0.25">
      <c r="E897" s="6"/>
    </row>
    <row r="898" spans="5:5" ht="13.2" x14ac:dyDescent="0.25">
      <c r="E898" s="6"/>
    </row>
    <row r="899" spans="5:5" ht="13.2" x14ac:dyDescent="0.25">
      <c r="E899" s="6"/>
    </row>
    <row r="900" spans="5:5" ht="13.2" x14ac:dyDescent="0.25">
      <c r="E900" s="6"/>
    </row>
    <row r="901" spans="5:5" ht="13.2" x14ac:dyDescent="0.25">
      <c r="E901" s="6"/>
    </row>
    <row r="902" spans="5:5" ht="13.2" x14ac:dyDescent="0.25">
      <c r="E902" s="6"/>
    </row>
    <row r="903" spans="5:5" ht="13.2" x14ac:dyDescent="0.25">
      <c r="E903" s="6"/>
    </row>
    <row r="904" spans="5:5" ht="13.2" x14ac:dyDescent="0.25">
      <c r="E904" s="6"/>
    </row>
    <row r="905" spans="5:5" ht="13.2" x14ac:dyDescent="0.25">
      <c r="E905" s="6"/>
    </row>
    <row r="906" spans="5:5" ht="13.2" x14ac:dyDescent="0.25">
      <c r="E906" s="6"/>
    </row>
    <row r="907" spans="5:5" ht="13.2" x14ac:dyDescent="0.25">
      <c r="E907" s="6"/>
    </row>
    <row r="908" spans="5:5" ht="13.2" x14ac:dyDescent="0.25">
      <c r="E908" s="6"/>
    </row>
    <row r="909" spans="5:5" ht="13.2" x14ac:dyDescent="0.25">
      <c r="E909" s="6"/>
    </row>
    <row r="910" spans="5:5" ht="13.2" x14ac:dyDescent="0.25">
      <c r="E910" s="6"/>
    </row>
    <row r="911" spans="5:5" ht="13.2" x14ac:dyDescent="0.25">
      <c r="E911" s="6"/>
    </row>
    <row r="912" spans="5:5" ht="13.2" x14ac:dyDescent="0.25">
      <c r="E912" s="6"/>
    </row>
    <row r="913" spans="5:5" ht="13.2" x14ac:dyDescent="0.25">
      <c r="E913" s="6"/>
    </row>
    <row r="914" spans="5:5" ht="13.2" x14ac:dyDescent="0.25">
      <c r="E914" s="6"/>
    </row>
    <row r="915" spans="5:5" ht="13.2" x14ac:dyDescent="0.25">
      <c r="E915" s="6"/>
    </row>
    <row r="916" spans="5:5" ht="13.2" x14ac:dyDescent="0.25">
      <c r="E916" s="6"/>
    </row>
    <row r="917" spans="5:5" ht="13.2" x14ac:dyDescent="0.25">
      <c r="E917" s="6"/>
    </row>
    <row r="918" spans="5:5" ht="13.2" x14ac:dyDescent="0.25">
      <c r="E918" s="6"/>
    </row>
    <row r="919" spans="5:5" ht="13.2" x14ac:dyDescent="0.25">
      <c r="E919" s="6"/>
    </row>
    <row r="920" spans="5:5" ht="13.2" x14ac:dyDescent="0.25">
      <c r="E920" s="6"/>
    </row>
    <row r="921" spans="5:5" ht="13.2" x14ac:dyDescent="0.25">
      <c r="E921" s="6"/>
    </row>
    <row r="922" spans="5:5" ht="13.2" x14ac:dyDescent="0.25">
      <c r="E922" s="6"/>
    </row>
    <row r="923" spans="5:5" ht="13.2" x14ac:dyDescent="0.25">
      <c r="E923" s="6"/>
    </row>
    <row r="924" spans="5:5" ht="13.2" x14ac:dyDescent="0.25">
      <c r="E924" s="6"/>
    </row>
    <row r="925" spans="5:5" ht="13.2" x14ac:dyDescent="0.25">
      <c r="E925" s="6"/>
    </row>
    <row r="926" spans="5:5" ht="13.2" x14ac:dyDescent="0.25">
      <c r="E926" s="6"/>
    </row>
    <row r="927" spans="5:5" ht="13.2" x14ac:dyDescent="0.25">
      <c r="E927" s="6"/>
    </row>
    <row r="928" spans="5:5" ht="13.2" x14ac:dyDescent="0.25">
      <c r="E928" s="6"/>
    </row>
    <row r="929" spans="5:5" ht="13.2" x14ac:dyDescent="0.25">
      <c r="E929" s="6"/>
    </row>
    <row r="930" spans="5:5" ht="13.2" x14ac:dyDescent="0.25">
      <c r="E930" s="6"/>
    </row>
    <row r="931" spans="5:5" ht="13.2" x14ac:dyDescent="0.25">
      <c r="E931" s="6"/>
    </row>
    <row r="932" spans="5:5" ht="13.2" x14ac:dyDescent="0.25">
      <c r="E932" s="6"/>
    </row>
    <row r="933" spans="5:5" ht="13.2" x14ac:dyDescent="0.25">
      <c r="E933" s="6"/>
    </row>
    <row r="934" spans="5:5" ht="13.2" x14ac:dyDescent="0.25">
      <c r="E934" s="6"/>
    </row>
    <row r="935" spans="5:5" ht="13.2" x14ac:dyDescent="0.25">
      <c r="E935" s="6"/>
    </row>
    <row r="936" spans="5:5" ht="13.2" x14ac:dyDescent="0.25">
      <c r="E936" s="6"/>
    </row>
    <row r="937" spans="5:5" ht="13.2" x14ac:dyDescent="0.25">
      <c r="E937" s="6"/>
    </row>
    <row r="938" spans="5:5" ht="13.2" x14ac:dyDescent="0.25">
      <c r="E938" s="6"/>
    </row>
    <row r="939" spans="5:5" ht="13.2" x14ac:dyDescent="0.25">
      <c r="E939" s="6"/>
    </row>
    <row r="940" spans="5:5" ht="13.2" x14ac:dyDescent="0.25">
      <c r="E940" s="6"/>
    </row>
    <row r="941" spans="5:5" ht="13.2" x14ac:dyDescent="0.25">
      <c r="E941" s="6"/>
    </row>
    <row r="942" spans="5:5" ht="13.2" x14ac:dyDescent="0.25">
      <c r="E942" s="6"/>
    </row>
    <row r="943" spans="5:5" ht="13.2" x14ac:dyDescent="0.25">
      <c r="E943" s="6"/>
    </row>
    <row r="944" spans="5:5" ht="13.2" x14ac:dyDescent="0.25">
      <c r="E944" s="6"/>
    </row>
    <row r="945" spans="5:5" ht="13.2" x14ac:dyDescent="0.25">
      <c r="E945" s="6"/>
    </row>
    <row r="946" spans="5:5" ht="13.2" x14ac:dyDescent="0.25">
      <c r="E946" s="6"/>
    </row>
    <row r="947" spans="5:5" ht="13.2" x14ac:dyDescent="0.25">
      <c r="E947" s="6"/>
    </row>
    <row r="948" spans="5:5" ht="13.2" x14ac:dyDescent="0.25">
      <c r="E948" s="6"/>
    </row>
    <row r="949" spans="5:5" ht="13.2" x14ac:dyDescent="0.25">
      <c r="E949" s="6"/>
    </row>
    <row r="950" spans="5:5" ht="13.2" x14ac:dyDescent="0.25">
      <c r="E950" s="6"/>
    </row>
    <row r="951" spans="5:5" ht="13.2" x14ac:dyDescent="0.25">
      <c r="E951" s="6"/>
    </row>
    <row r="952" spans="5:5" ht="13.2" x14ac:dyDescent="0.25">
      <c r="E952" s="6"/>
    </row>
    <row r="953" spans="5:5" ht="13.2" x14ac:dyDescent="0.25">
      <c r="E953" s="6"/>
    </row>
    <row r="954" spans="5:5" ht="13.2" x14ac:dyDescent="0.25">
      <c r="E954" s="6"/>
    </row>
    <row r="955" spans="5:5" ht="13.2" x14ac:dyDescent="0.25">
      <c r="E955" s="6"/>
    </row>
    <row r="956" spans="5:5" ht="13.2" x14ac:dyDescent="0.25">
      <c r="E956" s="6"/>
    </row>
    <row r="957" spans="5:5" ht="13.2" x14ac:dyDescent="0.25">
      <c r="E957" s="6"/>
    </row>
    <row r="958" spans="5:5" ht="13.2" x14ac:dyDescent="0.25">
      <c r="E958" s="6"/>
    </row>
    <row r="959" spans="5:5" ht="13.2" x14ac:dyDescent="0.25">
      <c r="E959" s="6"/>
    </row>
    <row r="960" spans="5:5" ht="13.2" x14ac:dyDescent="0.25">
      <c r="E960" s="6"/>
    </row>
    <row r="961" spans="5:5" ht="13.2" x14ac:dyDescent="0.25">
      <c r="E961" s="6"/>
    </row>
    <row r="962" spans="5:5" ht="13.2" x14ac:dyDescent="0.25">
      <c r="E962" s="6"/>
    </row>
    <row r="963" spans="5:5" ht="13.2" x14ac:dyDescent="0.25">
      <c r="E963" s="6"/>
    </row>
    <row r="964" spans="5:5" ht="13.2" x14ac:dyDescent="0.25">
      <c r="E964" s="6"/>
    </row>
    <row r="965" spans="5:5" ht="13.2" x14ac:dyDescent="0.25">
      <c r="E965" s="6"/>
    </row>
    <row r="966" spans="5:5" ht="13.2" x14ac:dyDescent="0.25">
      <c r="E966" s="6"/>
    </row>
    <row r="967" spans="5:5" ht="13.2" x14ac:dyDescent="0.25">
      <c r="E967" s="6"/>
    </row>
    <row r="968" spans="5:5" ht="13.2" x14ac:dyDescent="0.25">
      <c r="E968" s="6"/>
    </row>
    <row r="969" spans="5:5" ht="13.2" x14ac:dyDescent="0.25">
      <c r="E969" s="6"/>
    </row>
    <row r="970" spans="5:5" ht="13.2" x14ac:dyDescent="0.25">
      <c r="E970" s="6"/>
    </row>
    <row r="971" spans="5:5" ht="13.2" x14ac:dyDescent="0.25">
      <c r="E971" s="6"/>
    </row>
    <row r="972" spans="5:5" ht="13.2" x14ac:dyDescent="0.25">
      <c r="E972" s="6"/>
    </row>
    <row r="973" spans="5:5" ht="13.2" x14ac:dyDescent="0.25">
      <c r="E973" s="6"/>
    </row>
    <row r="974" spans="5:5" ht="13.2" x14ac:dyDescent="0.25">
      <c r="E974" s="6"/>
    </row>
    <row r="975" spans="5:5" ht="13.2" x14ac:dyDescent="0.25">
      <c r="E975" s="6"/>
    </row>
    <row r="976" spans="5:5" ht="13.2" x14ac:dyDescent="0.25">
      <c r="E976" s="6"/>
    </row>
    <row r="977" spans="5:5" ht="13.2" x14ac:dyDescent="0.25">
      <c r="E977" s="6"/>
    </row>
    <row r="978" spans="5:5" ht="13.2" x14ac:dyDescent="0.25">
      <c r="E978" s="6"/>
    </row>
    <row r="979" spans="5:5" ht="13.2" x14ac:dyDescent="0.25">
      <c r="E979" s="6"/>
    </row>
    <row r="980" spans="5:5" ht="13.2" x14ac:dyDescent="0.25">
      <c r="E980" s="6"/>
    </row>
    <row r="981" spans="5:5" ht="13.2" x14ac:dyDescent="0.25">
      <c r="E981" s="6"/>
    </row>
    <row r="982" spans="5:5" ht="13.2" x14ac:dyDescent="0.25">
      <c r="E982" s="6"/>
    </row>
    <row r="983" spans="5:5" ht="13.2" x14ac:dyDescent="0.25">
      <c r="E983" s="6"/>
    </row>
    <row r="984" spans="5:5" ht="13.2" x14ac:dyDescent="0.25">
      <c r="E984" s="6"/>
    </row>
    <row r="985" spans="5:5" ht="13.2" x14ac:dyDescent="0.25">
      <c r="E985" s="6"/>
    </row>
    <row r="986" spans="5:5" ht="13.2" x14ac:dyDescent="0.25">
      <c r="E986" s="6"/>
    </row>
    <row r="987" spans="5:5" ht="13.2" x14ac:dyDescent="0.25">
      <c r="E987" s="6"/>
    </row>
    <row r="988" spans="5:5" ht="13.2" x14ac:dyDescent="0.25">
      <c r="E988" s="6"/>
    </row>
    <row r="989" spans="5:5" ht="13.2" x14ac:dyDescent="0.25">
      <c r="E989" s="6"/>
    </row>
    <row r="990" spans="5:5" ht="13.2" x14ac:dyDescent="0.25">
      <c r="E990" s="6"/>
    </row>
    <row r="991" spans="5:5" ht="13.2" x14ac:dyDescent="0.25">
      <c r="E991" s="6"/>
    </row>
    <row r="992" spans="5:5" ht="13.2" x14ac:dyDescent="0.25">
      <c r="E992" s="6"/>
    </row>
    <row r="993" spans="5:5" ht="13.2" x14ac:dyDescent="0.25">
      <c r="E993" s="6"/>
    </row>
    <row r="994" spans="5:5" ht="13.2" x14ac:dyDescent="0.25">
      <c r="E994" s="6"/>
    </row>
    <row r="995" spans="5:5" ht="13.2" x14ac:dyDescent="0.25">
      <c r="E995" s="6"/>
    </row>
    <row r="996" spans="5:5" ht="13.2" x14ac:dyDescent="0.25">
      <c r="E996" s="6"/>
    </row>
    <row r="997" spans="5:5" ht="13.2" x14ac:dyDescent="0.25">
      <c r="E997" s="6"/>
    </row>
    <row r="998" spans="5:5" ht="13.2" x14ac:dyDescent="0.25">
      <c r="E998" s="6"/>
    </row>
    <row r="999" spans="5:5" ht="13.2" x14ac:dyDescent="0.25">
      <c r="E999" s="6"/>
    </row>
    <row r="1000" spans="5:5" ht="13.2" x14ac:dyDescent="0.25">
      <c r="E1000" s="6"/>
    </row>
    <row r="1001" spans="5:5" ht="13.2" x14ac:dyDescent="0.25">
      <c r="E1001" s="6"/>
    </row>
  </sheetData>
  <sheetProtection sheet="1" objects="1" scenarios="1"/>
  <mergeCells count="3">
    <mergeCell ref="B1:C1"/>
    <mergeCell ref="G1:H1"/>
    <mergeCell ref="A18:D25"/>
  </mergeCells>
  <phoneticPr fontId="13" type="noConversion"/>
  <hyperlinks>
    <hyperlink ref="D12" r:id="rId1" xr:uid="{30C9332D-0496-4DAF-80A9-640FB570AF17}"/>
    <hyperlink ref="D13" r:id="rId2" xr:uid="{1B862CEE-51C1-4AB4-9294-50172351CB9B}"/>
    <hyperlink ref="D14" r:id="rId3" xr:uid="{54E13867-B254-4190-9166-107CDC276F59}"/>
    <hyperlink ref="D15" r:id="rId4" xr:uid="{698B802A-E10E-4CAE-9E1C-24C75EAA2DE6}"/>
  </hyperlinks>
  <pageMargins left="0.7" right="0.7" top="0.78740157499999996" bottom="0.78740157499999996" header="0.3" footer="0.3"/>
  <pageSetup paperSize="9" orientation="portrait" r:id="rId5"/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ClimbbyWatts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Streit</cp:lastModifiedBy>
  <dcterms:modified xsi:type="dcterms:W3CDTF">2022-12-22T22:00:21Z</dcterms:modified>
</cp:coreProperties>
</file>