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课程笔记\Fairness Testing\Experiment Results\Results\"/>
    </mc:Choice>
  </mc:AlternateContent>
  <xr:revisionPtr revIDLastSave="0" documentId="13_ncr:1_{9A850AB8-B31E-4EDD-BEC6-56F8FFBFA19C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_xltb_storage_" sheetId="15" state="veryHidden" r:id="rId1"/>
    <sheet name="Gender-Graph" sheetId="6" r:id="rId2"/>
    <sheet name="Age-Graph" sheetId="8" r:id="rId3"/>
    <sheet name="Skin-Table" sheetId="10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6" l="1"/>
  <c r="N34" i="6"/>
  <c r="O34" i="6" s="1"/>
  <c r="K34" i="6"/>
  <c r="J34" i="6"/>
  <c r="N33" i="6"/>
  <c r="J33" i="6"/>
  <c r="K33" i="6" s="1"/>
  <c r="O32" i="6"/>
  <c r="N32" i="6"/>
  <c r="Q32" i="6" s="1"/>
  <c r="K32" i="6"/>
  <c r="J32" i="6"/>
  <c r="N31" i="6"/>
  <c r="Q31" i="6" s="1"/>
  <c r="J31" i="6"/>
  <c r="K31" i="6" s="1"/>
  <c r="O30" i="6"/>
  <c r="N30" i="6"/>
  <c r="Q30" i="6" s="1"/>
  <c r="J30" i="6"/>
  <c r="K30" i="6" s="1"/>
  <c r="N29" i="6"/>
  <c r="J29" i="6"/>
  <c r="K29" i="6" s="1"/>
  <c r="N28" i="6"/>
  <c r="J28" i="6"/>
  <c r="K28" i="6" s="1"/>
  <c r="N27" i="6"/>
  <c r="J27" i="6"/>
  <c r="K27" i="6" s="1"/>
  <c r="N26" i="6"/>
  <c r="O26" i="6" s="1"/>
  <c r="J26" i="6"/>
  <c r="Q26" i="6" s="1"/>
  <c r="N25" i="6"/>
  <c r="O25" i="6" s="1"/>
  <c r="J25" i="6"/>
  <c r="K25" i="6" s="1"/>
  <c r="O24" i="6"/>
  <c r="N24" i="6"/>
  <c r="K24" i="6"/>
  <c r="J24" i="6"/>
  <c r="Q24" i="6" s="1"/>
  <c r="N23" i="6"/>
  <c r="Q23" i="6" s="1"/>
  <c r="J23" i="6"/>
  <c r="K23" i="6" s="1"/>
  <c r="O22" i="6"/>
  <c r="N22" i="6"/>
  <c r="J22" i="6"/>
  <c r="K22" i="6" s="1"/>
  <c r="N21" i="6"/>
  <c r="Q21" i="6" s="1"/>
  <c r="J21" i="6"/>
  <c r="K21" i="6" s="1"/>
  <c r="N20" i="6"/>
  <c r="J20" i="6"/>
  <c r="K20" i="6" s="1"/>
  <c r="N19" i="6"/>
  <c r="Q19" i="6" s="1"/>
  <c r="J19" i="6"/>
  <c r="K19" i="6" s="1"/>
  <c r="N18" i="6"/>
  <c r="O18" i="6" s="1"/>
  <c r="K18" i="6"/>
  <c r="J18" i="6"/>
  <c r="N17" i="6"/>
  <c r="J17" i="6"/>
  <c r="K17" i="6" s="1"/>
  <c r="N16" i="6"/>
  <c r="O16" i="6" s="1"/>
  <c r="K16" i="6"/>
  <c r="J16" i="6"/>
  <c r="N15" i="6"/>
  <c r="O15" i="6" s="1"/>
  <c r="J15" i="6"/>
  <c r="K15" i="6" s="1"/>
  <c r="N14" i="6"/>
  <c r="Q14" i="6" s="1"/>
  <c r="J14" i="6"/>
  <c r="K14" i="6" s="1"/>
  <c r="N13" i="6"/>
  <c r="Q13" i="6" s="1"/>
  <c r="J13" i="6"/>
  <c r="K13" i="6" s="1"/>
  <c r="N12" i="6"/>
  <c r="J12" i="6"/>
  <c r="K12" i="6" s="1"/>
  <c r="N11" i="6"/>
  <c r="Q11" i="6" s="1"/>
  <c r="J11" i="6"/>
  <c r="K11" i="6" s="1"/>
  <c r="Q10" i="6"/>
  <c r="N10" i="6"/>
  <c r="O10" i="6" s="1"/>
  <c r="K10" i="6"/>
  <c r="J10" i="6"/>
  <c r="N9" i="6"/>
  <c r="J9" i="6"/>
  <c r="K9" i="6" s="1"/>
  <c r="N8" i="6"/>
  <c r="O8" i="6" s="1"/>
  <c r="J8" i="6"/>
  <c r="N7" i="6"/>
  <c r="O7" i="6" s="1"/>
  <c r="J7" i="6"/>
  <c r="K7" i="6" s="1"/>
  <c r="N6" i="6"/>
  <c r="Q6" i="6" s="1"/>
  <c r="J6" i="6"/>
  <c r="K6" i="6" s="1"/>
  <c r="N5" i="6"/>
  <c r="Q5" i="6" s="1"/>
  <c r="J5" i="6"/>
  <c r="K5" i="6" s="1"/>
  <c r="N4" i="6"/>
  <c r="O4" i="6" s="1"/>
  <c r="J4" i="6"/>
  <c r="K4" i="6" s="1"/>
  <c r="N3" i="6"/>
  <c r="Q3" i="6" s="1"/>
  <c r="J3" i="6"/>
  <c r="K3" i="6" s="1"/>
  <c r="L5" i="8"/>
  <c r="O34" i="8"/>
  <c r="K34" i="8"/>
  <c r="L34" i="8" s="1"/>
  <c r="O33" i="8"/>
  <c r="R33" i="8" s="1"/>
  <c r="K33" i="8"/>
  <c r="L33" i="8" s="1"/>
  <c r="O32" i="8"/>
  <c r="R32" i="8" s="1"/>
  <c r="K32" i="8"/>
  <c r="L32" i="8" s="1"/>
  <c r="O31" i="8"/>
  <c r="P31" i="8" s="1"/>
  <c r="K31" i="8"/>
  <c r="L31" i="8" s="1"/>
  <c r="O30" i="8"/>
  <c r="P30" i="8" s="1"/>
  <c r="L30" i="8"/>
  <c r="K30" i="8"/>
  <c r="O29" i="8"/>
  <c r="K29" i="8"/>
  <c r="L29" i="8" s="1"/>
  <c r="O28" i="8"/>
  <c r="R28" i="8" s="1"/>
  <c r="K28" i="8"/>
  <c r="L28" i="8" s="1"/>
  <c r="O27" i="8"/>
  <c r="P27" i="8" s="1"/>
  <c r="K27" i="8"/>
  <c r="R27" i="8" s="1"/>
  <c r="O26" i="8"/>
  <c r="K26" i="8"/>
  <c r="L26" i="8" s="1"/>
  <c r="O25" i="8"/>
  <c r="K25" i="8"/>
  <c r="L25" i="8" s="1"/>
  <c r="O24" i="8"/>
  <c r="K24" i="8"/>
  <c r="L24" i="8" s="1"/>
  <c r="O23" i="8"/>
  <c r="P23" i="8" s="1"/>
  <c r="K23" i="8"/>
  <c r="L23" i="8" s="1"/>
  <c r="O22" i="8"/>
  <c r="P22" i="8" s="1"/>
  <c r="L22" i="8"/>
  <c r="K22" i="8"/>
  <c r="O21" i="8"/>
  <c r="K21" i="8"/>
  <c r="L21" i="8" s="1"/>
  <c r="O20" i="8"/>
  <c r="R20" i="8" s="1"/>
  <c r="K20" i="8"/>
  <c r="L20" i="8" s="1"/>
  <c r="O19" i="8"/>
  <c r="P19" i="8" s="1"/>
  <c r="K19" i="8"/>
  <c r="R19" i="8" s="1"/>
  <c r="O18" i="8"/>
  <c r="K18" i="8"/>
  <c r="L18" i="8" s="1"/>
  <c r="O17" i="8"/>
  <c r="K17" i="8"/>
  <c r="L17" i="8" s="1"/>
  <c r="O16" i="8"/>
  <c r="R16" i="8" s="1"/>
  <c r="K16" i="8"/>
  <c r="L16" i="8" s="1"/>
  <c r="O15" i="8"/>
  <c r="P15" i="8" s="1"/>
  <c r="K15" i="8"/>
  <c r="L15" i="8" s="1"/>
  <c r="O14" i="8"/>
  <c r="P14" i="8" s="1"/>
  <c r="K14" i="8"/>
  <c r="L14" i="8" s="1"/>
  <c r="O13" i="8"/>
  <c r="K13" i="8"/>
  <c r="L13" i="8" s="1"/>
  <c r="O12" i="8"/>
  <c r="R12" i="8" s="1"/>
  <c r="K12" i="8"/>
  <c r="L12" i="8" s="1"/>
  <c r="P11" i="8"/>
  <c r="O11" i="8"/>
  <c r="K11" i="8"/>
  <c r="R11" i="8" s="1"/>
  <c r="O10" i="8"/>
  <c r="K10" i="8"/>
  <c r="L10" i="8" s="1"/>
  <c r="O9" i="8"/>
  <c r="K9" i="8"/>
  <c r="L9" i="8" s="1"/>
  <c r="O8" i="8"/>
  <c r="K8" i="8"/>
  <c r="L8" i="8" s="1"/>
  <c r="O7" i="8"/>
  <c r="P7" i="8" s="1"/>
  <c r="K7" i="8"/>
  <c r="L7" i="8" s="1"/>
  <c r="O6" i="8"/>
  <c r="P6" i="8" s="1"/>
  <c r="K6" i="8"/>
  <c r="L6" i="8" s="1"/>
  <c r="O5" i="8"/>
  <c r="R5" i="8" s="1"/>
  <c r="K5" i="8"/>
  <c r="O4" i="8"/>
  <c r="R4" i="8" s="1"/>
  <c r="K4" i="8"/>
  <c r="L4" i="8" s="1"/>
  <c r="O3" i="8"/>
  <c r="P3" i="8" s="1"/>
  <c r="K3" i="8"/>
  <c r="R3" i="8" s="1"/>
  <c r="R25" i="8" l="1"/>
  <c r="P20" i="8"/>
  <c r="R34" i="8"/>
  <c r="P12" i="8"/>
  <c r="R29" i="8"/>
  <c r="R30" i="8"/>
  <c r="R22" i="8"/>
  <c r="R14" i="8"/>
  <c r="R26" i="8"/>
  <c r="R6" i="8"/>
  <c r="P4" i="8"/>
  <c r="R15" i="8"/>
  <c r="R21" i="8"/>
  <c r="R8" i="8"/>
  <c r="P28" i="8"/>
  <c r="R17" i="8"/>
  <c r="R9" i="8"/>
  <c r="R18" i="8"/>
  <c r="R31" i="8"/>
  <c r="R10" i="8"/>
  <c r="R23" i="8"/>
  <c r="R7" i="8"/>
  <c r="R13" i="8"/>
  <c r="R24" i="8"/>
  <c r="Q20" i="6"/>
  <c r="O23" i="6"/>
  <c r="Q17" i="6"/>
  <c r="Q7" i="6"/>
  <c r="Q15" i="6"/>
  <c r="Q25" i="6"/>
  <c r="Q28" i="6"/>
  <c r="O31" i="6"/>
  <c r="Q33" i="6"/>
  <c r="Q27" i="6"/>
  <c r="Q8" i="6"/>
  <c r="Q16" i="6"/>
  <c r="K8" i="6"/>
  <c r="K26" i="6"/>
  <c r="Q29" i="6"/>
  <c r="Q9" i="6"/>
  <c r="Q18" i="6"/>
  <c r="Q22" i="6"/>
  <c r="Q12" i="6"/>
  <c r="O6" i="6"/>
  <c r="O14" i="6"/>
  <c r="O12" i="6"/>
  <c r="O20" i="6"/>
  <c r="O28" i="6"/>
  <c r="Q4" i="6"/>
  <c r="O9" i="6"/>
  <c r="O17" i="6"/>
  <c r="O33" i="6"/>
  <c r="O3" i="6"/>
  <c r="O11" i="6"/>
  <c r="O19" i="6"/>
  <c r="O27" i="6"/>
  <c r="O5" i="6"/>
  <c r="O13" i="6"/>
  <c r="O21" i="6"/>
  <c r="O29" i="6"/>
  <c r="L3" i="8"/>
  <c r="P9" i="8"/>
  <c r="L11" i="8"/>
  <c r="P17" i="8"/>
  <c r="L19" i="8"/>
  <c r="P25" i="8"/>
  <c r="L27" i="8"/>
  <c r="P33" i="8"/>
  <c r="P8" i="8"/>
  <c r="P16" i="8"/>
  <c r="P24" i="8"/>
  <c r="P32" i="8"/>
  <c r="P5" i="8"/>
  <c r="P13" i="8"/>
  <c r="P21" i="8"/>
  <c r="P29" i="8"/>
  <c r="P10" i="8"/>
  <c r="P18" i="8"/>
  <c r="P26" i="8"/>
  <c r="P34" i="8"/>
  <c r="P3" i="10" l="1"/>
  <c r="N11" i="10" l="1"/>
  <c r="I11" i="10"/>
  <c r="K10" i="10"/>
  <c r="L10" i="10" s="1"/>
  <c r="P10" i="10"/>
  <c r="O10" i="10"/>
  <c r="J10" i="10"/>
  <c r="P9" i="10"/>
  <c r="O9" i="10"/>
  <c r="K9" i="10"/>
  <c r="L9" i="10" s="1"/>
  <c r="J9" i="10"/>
  <c r="P8" i="10"/>
  <c r="O8" i="10"/>
  <c r="K8" i="10"/>
  <c r="L8" i="10" s="1"/>
  <c r="J8" i="10"/>
  <c r="P7" i="10"/>
  <c r="O7" i="10"/>
  <c r="K7" i="10"/>
  <c r="L7" i="10" s="1"/>
  <c r="J7" i="10"/>
  <c r="P6" i="10"/>
  <c r="O6" i="10"/>
  <c r="K6" i="10"/>
  <c r="L6" i="10" s="1"/>
  <c r="J6" i="10"/>
  <c r="P5" i="10"/>
  <c r="O5" i="10"/>
  <c r="K5" i="10"/>
  <c r="J5" i="10"/>
  <c r="P4" i="10"/>
  <c r="O4" i="10"/>
  <c r="K4" i="10"/>
  <c r="L4" i="10" s="1"/>
  <c r="J4" i="10"/>
  <c r="O3" i="10"/>
  <c r="K3" i="10"/>
  <c r="L3" i="10" s="1"/>
  <c r="J3" i="10"/>
  <c r="Q4" i="10" l="1"/>
  <c r="R4" i="10"/>
  <c r="Q6" i="10"/>
  <c r="R6" i="10"/>
  <c r="Q8" i="10"/>
  <c r="R8" i="10"/>
  <c r="Q10" i="10"/>
  <c r="R10" i="10"/>
  <c r="Q5" i="10"/>
  <c r="R5" i="10"/>
  <c r="Q7" i="10"/>
  <c r="R7" i="10"/>
  <c r="Q9" i="10"/>
  <c r="R9" i="10"/>
  <c r="R3" i="10"/>
  <c r="L5" i="10"/>
  <c r="L11" i="10" s="1"/>
  <c r="K11" i="10" s="1"/>
  <c r="Q3" i="10"/>
  <c r="Q11" i="10" l="1"/>
  <c r="P11" i="10" s="1"/>
  <c r="R11" i="10"/>
</calcChain>
</file>

<file path=xl/sharedStrings.xml><?xml version="1.0" encoding="utf-8"?>
<sst xmlns="http://schemas.openxmlformats.org/spreadsheetml/2006/main" count="346" uniqueCount="85">
  <si>
    <t>Fairness Testing Pipeline</t>
    <phoneticPr fontId="3" type="noConversion"/>
  </si>
  <si>
    <t>"Male" Performance</t>
    <phoneticPr fontId="3" type="noConversion"/>
  </si>
  <si>
    <t>"Female" Performance</t>
    <phoneticPr fontId="3" type="noConversion"/>
  </si>
  <si>
    <t>Fairness Metrics</t>
    <phoneticPr fontId="3" type="noConversion"/>
  </si>
  <si>
    <t>General Object Detector</t>
    <phoneticPr fontId="3" type="noConversion"/>
  </si>
  <si>
    <t>-</t>
    <phoneticPr fontId="3" type="noConversion"/>
  </si>
  <si>
    <t>COCO2017</t>
    <phoneticPr fontId="3" type="noConversion"/>
  </si>
  <si>
    <t>VGG16</t>
    <phoneticPr fontId="3" type="noConversion"/>
  </si>
  <si>
    <t>Faster RCNN</t>
    <phoneticPr fontId="3" type="noConversion"/>
  </si>
  <si>
    <t>R-50-FPN</t>
  </si>
  <si>
    <t>https://github.com/open-mmlab/mmdetection</t>
    <phoneticPr fontId="3" type="noConversion"/>
  </si>
  <si>
    <t>Cascade RCNN</t>
    <phoneticPr fontId="3" type="noConversion"/>
  </si>
  <si>
    <t>Tailored Pedestrian Detector</t>
    <phoneticPr fontId="3" type="noConversion"/>
  </si>
  <si>
    <t>ALFNet</t>
    <phoneticPr fontId="3" type="noConversion"/>
  </si>
  <si>
    <t>ResNet50</t>
    <phoneticPr fontId="3" type="noConversion"/>
  </si>
  <si>
    <t>CityPersons</t>
    <phoneticPr fontId="3" type="noConversion"/>
  </si>
  <si>
    <t>https://github.com/liuwei16/ALFNet</t>
    <phoneticPr fontId="3" type="noConversion"/>
  </si>
  <si>
    <t>CSP</t>
    <phoneticPr fontId="3" type="noConversion"/>
  </si>
  <si>
    <t>https://github.com/hasanirtiza/Pedestron</t>
    <phoneticPr fontId="3" type="noConversion"/>
  </si>
  <si>
    <t>MGAN</t>
    <phoneticPr fontId="3" type="noConversion"/>
  </si>
  <si>
    <t>PRNet</t>
    <phoneticPr fontId="3" type="noConversion"/>
  </si>
  <si>
    <t>https://github.com/sxlpris/PRNet</t>
    <phoneticPr fontId="3" type="noConversion"/>
  </si>
  <si>
    <t>"Adult" Performance</t>
    <phoneticPr fontId="3" type="noConversion"/>
  </si>
  <si>
    <t>"Child" Performance</t>
    <phoneticPr fontId="3" type="noConversion"/>
  </si>
  <si>
    <t>Group</t>
    <phoneticPr fontId="3" type="noConversion"/>
  </si>
  <si>
    <t>Detector Type</t>
    <phoneticPr fontId="3" type="noConversion"/>
  </si>
  <si>
    <t>Detectors</t>
    <phoneticPr fontId="3" type="noConversion"/>
  </si>
  <si>
    <t>BackBone</t>
    <phoneticPr fontId="3" type="noConversion"/>
  </si>
  <si>
    <t>Pre-trained Model Dataset</t>
    <phoneticPr fontId="3" type="noConversion"/>
  </si>
  <si>
    <t>Pre-trained Model Link</t>
    <phoneticPr fontId="3" type="noConversion"/>
  </si>
  <si>
    <t>Test</t>
    <phoneticPr fontId="3" type="noConversion"/>
  </si>
  <si>
    <t>Total Adult Labels</t>
    <phoneticPr fontId="3" type="noConversion"/>
  </si>
  <si>
    <t>Adult_Success(TP)</t>
    <phoneticPr fontId="3" type="noConversion"/>
  </si>
  <si>
    <t>FN</t>
    <phoneticPr fontId="3" type="noConversion"/>
  </si>
  <si>
    <t>Miss Rate</t>
    <phoneticPr fontId="3" type="noConversion"/>
  </si>
  <si>
    <t>Recall</t>
    <phoneticPr fontId="3" type="noConversion"/>
  </si>
  <si>
    <t>Total Child Labels</t>
    <phoneticPr fontId="3" type="noConversion"/>
  </si>
  <si>
    <t>Child_Success(TP)</t>
    <phoneticPr fontId="3" type="noConversion"/>
  </si>
  <si>
    <t>Miss Rate</t>
  </si>
  <si>
    <t>Proportions_ztest</t>
    <phoneticPr fontId="3" type="noConversion"/>
  </si>
  <si>
    <t>EOD</t>
    <phoneticPr fontId="3" type="noConversion"/>
  </si>
  <si>
    <t>Male_Success(TP)</t>
    <phoneticPr fontId="3" type="noConversion"/>
  </si>
  <si>
    <t>Total Female Labels</t>
    <phoneticPr fontId="3" type="noConversion"/>
  </si>
  <si>
    <t>Female_Success(TP)</t>
    <phoneticPr fontId="3" type="noConversion"/>
  </si>
  <si>
    <t>Total Male Labels</t>
    <phoneticPr fontId="3" type="noConversion"/>
  </si>
  <si>
    <t>YOLOX</t>
  </si>
  <si>
    <t>YOLOX</t>
    <phoneticPr fontId="3" type="noConversion"/>
  </si>
  <si>
    <t>R-50-FPN</t>
    <phoneticPr fontId="3" type="noConversion"/>
  </si>
  <si>
    <t>RetinaNet</t>
  </si>
  <si>
    <t>"LS" Performance</t>
    <phoneticPr fontId="3" type="noConversion"/>
  </si>
  <si>
    <t>"DS" Performance</t>
    <phoneticPr fontId="3" type="noConversion"/>
  </si>
  <si>
    <t>Total LS Labels</t>
    <phoneticPr fontId="3" type="noConversion"/>
  </si>
  <si>
    <t>LS_Success(TP)</t>
    <phoneticPr fontId="3" type="noConversion"/>
  </si>
  <si>
    <t>Total DS Labels</t>
    <phoneticPr fontId="3" type="noConversion"/>
  </si>
  <si>
    <t>DS_Success(TP)</t>
    <phoneticPr fontId="3" type="noConversion"/>
  </si>
  <si>
    <t>BDD100k</t>
    <phoneticPr fontId="3" type="noConversion"/>
  </si>
  <si>
    <t>ECP_day</t>
    <phoneticPr fontId="3" type="noConversion"/>
  </si>
  <si>
    <t>CP</t>
    <phoneticPr fontId="3" type="noConversion"/>
  </si>
  <si>
    <t>ECP_night</t>
    <phoneticPr fontId="3" type="noConversion"/>
  </si>
  <si>
    <t>Day of Time</t>
    <phoneticPr fontId="3" type="noConversion"/>
  </si>
  <si>
    <t>Day</t>
    <phoneticPr fontId="3" type="noConversion"/>
  </si>
  <si>
    <t>Night</t>
    <phoneticPr fontId="3" type="noConversion"/>
  </si>
  <si>
    <t>Day and Night</t>
    <phoneticPr fontId="3" type="noConversion"/>
  </si>
  <si>
    <t>MR_Adult</t>
    <phoneticPr fontId="3" type="noConversion"/>
  </si>
  <si>
    <t>MR_Child</t>
    <phoneticPr fontId="3" type="noConversion"/>
  </si>
  <si>
    <t>MR_Female</t>
    <phoneticPr fontId="3" type="noConversion"/>
  </si>
  <si>
    <t>Faster RCNN</t>
  </si>
  <si>
    <t>Cascade RCNN</t>
  </si>
  <si>
    <t>ALFNet</t>
  </si>
  <si>
    <t>CSP</t>
  </si>
  <si>
    <t>MGAN</t>
  </si>
  <si>
    <t>PRNet</t>
  </si>
  <si>
    <t>MR_Male</t>
    <phoneticPr fontId="3" type="noConversion"/>
  </si>
  <si>
    <t>MR Male</t>
    <phoneticPr fontId="3" type="noConversion"/>
  </si>
  <si>
    <t>MR Female</t>
    <phoneticPr fontId="3" type="noConversion"/>
  </si>
  <si>
    <t>XL Toolbox Settings</t>
  </si>
  <si>
    <t>export_preset</t>
  </si>
  <si>
    <t>export_path</t>
  </si>
  <si>
    <t>MR Adult</t>
    <phoneticPr fontId="3" type="noConversion"/>
  </si>
  <si>
    <t>MR Child</t>
    <phoneticPr fontId="3" type="noConversion"/>
  </si>
  <si>
    <t>&lt;?xml version="1.0" encoding="utf-16"?&gt;_x000D_
&lt;Preset xmlns:xsd="http://www.w3.org/2001/XMLSchema" xmlns:xsi="http://www.w3.org/2001/XMLSchema-instance"&gt;_x000D_
  &lt;Name&gt;Png, 600 dpi, RGB, White canvas&lt;/Name&gt;_x000D_
  &lt;Dpi&gt;600&lt;/Dpi&gt;_x000D_
  &lt;FileType&gt;Png&lt;/FileType&gt;_x000D_
  &lt;ColorSpace&gt;Rgb&lt;/ColorSpace&gt;_x000D_
  &lt;Transparency&gt;WhiteCanvas&lt;/Transparency&gt;_x000D_
  &lt;UseColorProfile&gt;false&lt;/UseColorProfile&gt;_x000D_
  &lt;ColorProfile&gt;Dell_U2723QE_DCIP3_v2&lt;/ColorProfile&gt;_x000D_
&lt;/Preset&gt;</t>
  </si>
  <si>
    <t>EuroCity-Day</t>
    <phoneticPr fontId="3" type="noConversion"/>
  </si>
  <si>
    <t>EuroCity-Night</t>
    <phoneticPr fontId="3" type="noConversion"/>
  </si>
  <si>
    <t>BDD100K</t>
    <phoneticPr fontId="3" type="noConversion"/>
  </si>
  <si>
    <t>D:\课程笔记\Fairness Testing\Experiment Results\Results\chart\MR_gender.png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</si>
</sst>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000000_);[Red]\(0.00000000\)"/>
    <numFmt numFmtId="179" formatCode="0.00000000_ "/>
    <numFmt numFmtId="180" formatCode="0.0000"/>
  </numFmts>
  <fonts count="12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u/>
      <sz val="8"/>
      <color theme="10"/>
      <name val="Times New Roman"/>
      <family val="1"/>
    </font>
    <font>
      <b/>
      <sz val="11"/>
      <color rgb="FFC00000"/>
      <name val="Times New Roman"/>
      <family val="1"/>
    </font>
    <font>
      <b/>
      <sz val="11"/>
      <color theme="1"/>
      <name val="等线"/>
      <family val="2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等线"/>
      <family val="2"/>
      <scheme val="minor"/>
    </font>
    <font>
      <b/>
      <sz val="11"/>
      <color theme="4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5">
    <xf numFmtId="0" fontId="0" fillId="0" borderId="0" xfId="0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6" borderId="5" xfId="1" applyFont="1" applyFill="1" applyBorder="1"/>
    <xf numFmtId="0" fontId="2" fillId="6" borderId="7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4" fillId="6" borderId="5" xfId="1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176" fontId="0" fillId="0" borderId="0" xfId="0" applyNumberFormat="1"/>
    <xf numFmtId="177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0" applyFont="1"/>
    <xf numFmtId="177" fontId="7" fillId="0" borderId="4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10" fillId="0" borderId="0" xfId="0" applyNumberFormat="1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wrapText="1"/>
    </xf>
    <xf numFmtId="0" fontId="2" fillId="0" borderId="21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1" fillId="0" borderId="0" xfId="0" applyFont="1"/>
    <xf numFmtId="10" fontId="2" fillId="0" borderId="7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7" fillId="0" borderId="4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77" fontId="7" fillId="0" borderId="18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18" xfId="0" applyNumberFormat="1" applyFont="1" applyBorder="1" applyAlignment="1">
      <alignment horizontal="center" vertical="center"/>
    </xf>
    <xf numFmtId="180" fontId="7" fillId="0" borderId="22" xfId="0" applyNumberFormat="1" applyFont="1" applyBorder="1" applyAlignment="1">
      <alignment horizontal="center" vertical="center"/>
    </xf>
    <xf numFmtId="178" fontId="7" fillId="0" borderId="4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/>
    </xf>
    <xf numFmtId="177" fontId="7" fillId="0" borderId="8" xfId="0" applyNumberFormat="1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80" fontId="7" fillId="0" borderId="21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/>
    </xf>
    <xf numFmtId="176" fontId="7" fillId="0" borderId="4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177" fontId="7" fillId="0" borderId="17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180" fontId="7" fillId="0" borderId="13" xfId="0" applyNumberFormat="1" applyFont="1" applyBorder="1" applyAlignment="1">
      <alignment horizontal="center" vertical="center"/>
    </xf>
    <xf numFmtId="180" fontId="7" fillId="0" borderId="18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179" fontId="7" fillId="0" borderId="4" xfId="0" applyNumberFormat="1" applyFont="1" applyBorder="1" applyAlignment="1">
      <alignment horizontal="center" vertical="center"/>
    </xf>
    <xf numFmtId="180" fontId="7" fillId="0" borderId="8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180" fontId="7" fillId="0" borderId="17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79" fontId="7" fillId="0" borderId="14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/>
    </xf>
    <xf numFmtId="178" fontId="7" fillId="0" borderId="14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21" xfId="0" applyNumberFormat="1" applyFont="1" applyBorder="1" applyAlignment="1">
      <alignment horizontal="center"/>
    </xf>
    <xf numFmtId="9" fontId="2" fillId="0" borderId="16" xfId="0" applyNumberFormat="1" applyFont="1" applyBorder="1" applyAlignment="1">
      <alignment horizontal="center"/>
    </xf>
    <xf numFmtId="9" fontId="2" fillId="0" borderId="13" xfId="0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9" fontId="2" fillId="0" borderId="1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7" fillId="0" borderId="22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177" fontId="7" fillId="0" borderId="6" xfId="0" applyNumberFormat="1" applyFont="1" applyBorder="1" applyAlignment="1">
      <alignment horizontal="center" vertical="center"/>
    </xf>
    <xf numFmtId="178" fontId="2" fillId="0" borderId="18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/>
    </xf>
    <xf numFmtId="177" fontId="7" fillId="0" borderId="0" xfId="0" applyNumberFormat="1" applyFont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/>
    </xf>
    <xf numFmtId="179" fontId="2" fillId="0" borderId="18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79" fontId="2" fillId="0" borderId="17" xfId="0" applyNumberFormat="1" applyFont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176" fontId="2" fillId="7" borderId="21" xfId="0" applyNumberFormat="1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 vertical="center"/>
    </xf>
    <xf numFmtId="176" fontId="2" fillId="7" borderId="13" xfId="0" applyNumberFormat="1" applyFont="1" applyFill="1" applyBorder="1" applyAlignment="1">
      <alignment horizontal="center"/>
    </xf>
    <xf numFmtId="176" fontId="8" fillId="6" borderId="18" xfId="0" applyNumberFormat="1" applyFont="1" applyFill="1" applyBorder="1" applyAlignment="1">
      <alignment horizontal="center" vertical="center"/>
    </xf>
    <xf numFmtId="176" fontId="7" fillId="6" borderId="6" xfId="0" applyNumberFormat="1" applyFont="1" applyFill="1" applyBorder="1" applyAlignment="1">
      <alignment horizontal="center" vertical="center"/>
    </xf>
    <xf numFmtId="176" fontId="7" fillId="6" borderId="0" xfId="0" applyNumberFormat="1" applyFont="1" applyFill="1" applyAlignment="1">
      <alignment horizontal="center" vertical="center"/>
    </xf>
    <xf numFmtId="176" fontId="7" fillId="6" borderId="16" xfId="0" applyNumberFormat="1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9" fontId="2" fillId="0" borderId="16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 wrapText="1"/>
    </xf>
    <xf numFmtId="9" fontId="8" fillId="0" borderId="3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23233818925931"/>
          <c:y val="2.00156198282079E-2"/>
          <c:w val="0.75341361214806157"/>
          <c:h val="0.899608745569731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'Gender-Graph'!$U$2</c:f>
              <c:strCache>
                <c:ptCount val="1"/>
                <c:pt idx="0">
                  <c:v>MR Male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6-491F-8655-53AEF75DBD1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6-491F-8655-53AEF75DBD1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B6-491F-8655-53AEF75DBD1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B6-491F-8655-53AEF75DBD1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0B6-491F-8655-53AEF75DBD1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0B6-491F-8655-53AEF75DBD1B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20B6-491F-8655-53AEF75DBD1B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86FB-4BDE-8DBD-E70A182D804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B6-491F-8655-53AEF75DBD1B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B6-491F-8655-53AEF75DBD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B6-491F-8655-53AEF75DBD1B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86FB-4BDE-8DBD-E70A182D804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0B6-491F-8655-53AEF75DBD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0B6-491F-8655-53AEF75DBD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0B6-491F-8655-53AEF75DBD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0B6-491F-8655-53AEF75DBD1B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0B6-491F-8655-53AEF75DBD1B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0B6-491F-8655-53AEF75DBD1B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0B6-491F-8655-53AEF75DBD1B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B6-491F-8655-53AEF75DBD1B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0B6-491F-8655-53AEF75DBD1B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0B6-491F-8655-53AEF75DBD1B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0B6-491F-8655-53AEF75DBD1B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0B6-491F-8655-53AEF75DBD1B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0B6-491F-8655-53AEF75DBD1B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0B6-491F-8655-53AEF75DBD1B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0B6-491F-8655-53AEF75DBD1B}"/>
              </c:ext>
            </c:extLst>
          </c:dPt>
          <c:dLbls>
            <c:dLbl>
              <c:idx val="3"/>
              <c:layout>
                <c:manualLayout>
                  <c:x val="-7.9741674647374992E-3"/>
                  <c:y val="1.6774981976799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B6-491F-8655-53AEF75DBD1B}"/>
                </c:ext>
              </c:extLst>
            </c:dLbl>
            <c:dLbl>
              <c:idx val="6"/>
              <c:layout>
                <c:manualLayout>
                  <c:x val="-3.9905264274183727E-3"/>
                  <c:y val="3.34766343106889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0B6-491F-8655-53AEF75DBD1B}"/>
                </c:ext>
              </c:extLst>
            </c:dLbl>
            <c:dLbl>
              <c:idx val="8"/>
              <c:layout>
                <c:manualLayout>
                  <c:x val="-7.9810528548367454E-3"/>
                  <c:y val="4.9551661508828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B6-491F-8655-53AEF75DBD1B}"/>
                </c:ext>
              </c:extLst>
            </c:dLbl>
            <c:dLbl>
              <c:idx val="9"/>
              <c:layout>
                <c:manualLayout>
                  <c:x val="-1.9952632137091864E-3"/>
                  <c:y val="4.9551661508828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B6-491F-8655-53AEF75DBD1B}"/>
                </c:ext>
              </c:extLst>
            </c:dLbl>
            <c:dLbl>
              <c:idx val="10"/>
              <c:layout>
                <c:manualLayout>
                  <c:x val="-5.985632533787897E-3"/>
                  <c:y val="4.129370154162891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88861875154652E-2"/>
                      <c:h val="2.53956817222648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0B6-491F-8655-53AEF75DBD1B}"/>
                </c:ext>
              </c:extLst>
            </c:dLbl>
            <c:dLbl>
              <c:idx val="12"/>
              <c:layout>
                <c:manualLayout>
                  <c:x val="-3.9827212617261683E-3"/>
                  <c:y val="6.50378109092221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0B6-491F-8655-53AEF75DBD1B}"/>
                </c:ext>
              </c:extLst>
            </c:dLbl>
            <c:dLbl>
              <c:idx val="13"/>
              <c:layout>
                <c:manualLayout>
                  <c:x val="-4.986901175555742E-3"/>
                  <c:y val="3.30337907216133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078773620106596E-2"/>
                      <c:h val="2.79744490303936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20B6-491F-8655-53AEF75DBD1B}"/>
                </c:ext>
              </c:extLst>
            </c:dLbl>
            <c:dLbl>
              <c:idx val="14"/>
              <c:layout>
                <c:manualLayout>
                  <c:x val="-7.9741674647374628E-3"/>
                  <c:y val="5.03249459304025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0B6-491F-8655-53AEF75DBD1B}"/>
                </c:ext>
              </c:extLst>
            </c:dLbl>
            <c:dLbl>
              <c:idx val="15"/>
              <c:layout>
                <c:manualLayout>
                  <c:x val="-7.9865287391496839E-3"/>
                  <c:y val="8.28157832689472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0B6-491F-8655-53AEF75DB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'Gender-Graph'!$S$3:$T$34</c:f>
              <c:multiLvlStrCache>
                <c:ptCount val="32"/>
                <c:lvl>
                  <c:pt idx="0">
                    <c:v>YOLOX</c:v>
                  </c:pt>
                  <c:pt idx="1">
                    <c:v>RetinaNet</c:v>
                  </c:pt>
                  <c:pt idx="2">
                    <c:v>Faster RCNN</c:v>
                  </c:pt>
                  <c:pt idx="3">
                    <c:v>Cascade RCNN</c:v>
                  </c:pt>
                  <c:pt idx="4">
                    <c:v>ALFNet</c:v>
                  </c:pt>
                  <c:pt idx="5">
                    <c:v>CSP</c:v>
                  </c:pt>
                  <c:pt idx="6">
                    <c:v>MGAN</c:v>
                  </c:pt>
                  <c:pt idx="7">
                    <c:v>PRNet</c:v>
                  </c:pt>
                  <c:pt idx="8">
                    <c:v>YOLOX</c:v>
                  </c:pt>
                  <c:pt idx="9">
                    <c:v>RetinaNet</c:v>
                  </c:pt>
                  <c:pt idx="10">
                    <c:v>Faster RCNN</c:v>
                  </c:pt>
                  <c:pt idx="11">
                    <c:v>Cascade RCNN</c:v>
                  </c:pt>
                  <c:pt idx="12">
                    <c:v>ALFNet</c:v>
                  </c:pt>
                  <c:pt idx="13">
                    <c:v>CSP</c:v>
                  </c:pt>
                  <c:pt idx="14">
                    <c:v>MGAN</c:v>
                  </c:pt>
                  <c:pt idx="15">
                    <c:v>PRNet</c:v>
                  </c:pt>
                  <c:pt idx="16">
                    <c:v>YOLOX</c:v>
                  </c:pt>
                  <c:pt idx="17">
                    <c:v>RetinaNet</c:v>
                  </c:pt>
                  <c:pt idx="18">
                    <c:v>Faster RCNN</c:v>
                  </c:pt>
                  <c:pt idx="19">
                    <c:v>Cascade RCNN</c:v>
                  </c:pt>
                  <c:pt idx="20">
                    <c:v>ALFNet</c:v>
                  </c:pt>
                  <c:pt idx="21">
                    <c:v>CSP</c:v>
                  </c:pt>
                  <c:pt idx="22">
                    <c:v>MGAN</c:v>
                  </c:pt>
                  <c:pt idx="23">
                    <c:v>PRNet</c:v>
                  </c:pt>
                  <c:pt idx="24">
                    <c:v>YOLOX</c:v>
                  </c:pt>
                  <c:pt idx="25">
                    <c:v>RetinaNet</c:v>
                  </c:pt>
                  <c:pt idx="26">
                    <c:v>Faster RCNN</c:v>
                  </c:pt>
                  <c:pt idx="27">
                    <c:v>Cascade RCNN</c:v>
                  </c:pt>
                  <c:pt idx="28">
                    <c:v>ALFNet</c:v>
                  </c:pt>
                  <c:pt idx="29">
                    <c:v>CSP</c:v>
                  </c:pt>
                  <c:pt idx="30">
                    <c:v>MGAN</c:v>
                  </c:pt>
                  <c:pt idx="31">
                    <c:v>PRNet</c:v>
                  </c:pt>
                </c:lvl>
                <c:lvl>
                  <c:pt idx="0">
                    <c:v>BDD100K</c:v>
                  </c:pt>
                  <c:pt idx="8">
                    <c:v>EuroCity-Night</c:v>
                  </c:pt>
                  <c:pt idx="16">
                    <c:v>EuroCity-Day</c:v>
                  </c:pt>
                  <c:pt idx="24">
                    <c:v>CityPersons</c:v>
                  </c:pt>
                </c:lvl>
              </c:multiLvlStrCache>
            </c:multiLvlStrRef>
          </c:cat>
          <c:val>
            <c:numRef>
              <c:f>'Gender-Graph'!$U$3:$U$34</c:f>
              <c:numCache>
                <c:formatCode>0%</c:formatCode>
                <c:ptCount val="32"/>
                <c:pt idx="0">
                  <c:v>0.15649407000289273</c:v>
                </c:pt>
                <c:pt idx="1">
                  <c:v>0.16343650564072898</c:v>
                </c:pt>
                <c:pt idx="2">
                  <c:v>3.0951692218686766E-2</c:v>
                </c:pt>
                <c:pt idx="3">
                  <c:v>3.7026323401793459E-2</c:v>
                </c:pt>
                <c:pt idx="4">
                  <c:v>0.39253688168932599</c:v>
                </c:pt>
                <c:pt idx="5">
                  <c:v>0.49551634365056407</c:v>
                </c:pt>
                <c:pt idx="6">
                  <c:v>0.48741683540642178</c:v>
                </c:pt>
                <c:pt idx="7">
                  <c:v>0.59386751518657799</c:v>
                </c:pt>
                <c:pt idx="8">
                  <c:v>0.25296442687747034</c:v>
                </c:pt>
                <c:pt idx="9">
                  <c:v>0.18260869565217386</c:v>
                </c:pt>
                <c:pt idx="10">
                  <c:v>6.2450592885375467E-2</c:v>
                </c:pt>
                <c:pt idx="11">
                  <c:v>7.6679841897233203E-2</c:v>
                </c:pt>
                <c:pt idx="12">
                  <c:v>0.5383399209486166</c:v>
                </c:pt>
                <c:pt idx="13">
                  <c:v>0.53754940711462451</c:v>
                </c:pt>
                <c:pt idx="14">
                  <c:v>0.36126482213438738</c:v>
                </c:pt>
                <c:pt idx="15">
                  <c:v>0.61739130434782608</c:v>
                </c:pt>
                <c:pt idx="16">
                  <c:v>0.2404403244495944</c:v>
                </c:pt>
                <c:pt idx="17">
                  <c:v>0.15643105446118188</c:v>
                </c:pt>
                <c:pt idx="18">
                  <c:v>4.4032444959443806E-2</c:v>
                </c:pt>
                <c:pt idx="19">
                  <c:v>5.5040556199304702E-2</c:v>
                </c:pt>
                <c:pt idx="20">
                  <c:v>0.21958285052143689</c:v>
                </c:pt>
                <c:pt idx="21">
                  <c:v>0.18597914252607184</c:v>
                </c:pt>
                <c:pt idx="22">
                  <c:v>0.17381228273464655</c:v>
                </c:pt>
                <c:pt idx="23">
                  <c:v>0.22421784472769413</c:v>
                </c:pt>
                <c:pt idx="24">
                  <c:v>0.31523122613491728</c:v>
                </c:pt>
                <c:pt idx="25">
                  <c:v>0.20789138735680945</c:v>
                </c:pt>
                <c:pt idx="26">
                  <c:v>7.4671192193466296E-2</c:v>
                </c:pt>
                <c:pt idx="27">
                  <c:v>8.0610946117946503E-2</c:v>
                </c:pt>
                <c:pt idx="28">
                  <c:v>0.12728044123886295</c:v>
                </c:pt>
                <c:pt idx="29">
                  <c:v>9.9703012303775984E-2</c:v>
                </c:pt>
                <c:pt idx="30">
                  <c:v>7.5519728468392056E-2</c:v>
                </c:pt>
                <c:pt idx="31">
                  <c:v>0.13831141281289772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0B6-491F-8655-53AEF75DBD1B}"/>
            </c:ext>
          </c:extLst>
        </c:ser>
        <c:ser>
          <c:idx val="1"/>
          <c:order val="1"/>
          <c:tx>
            <c:strRef>
              <c:f>'Gender-Graph'!$V$2</c:f>
              <c:strCache>
                <c:ptCount val="1"/>
                <c:pt idx="0">
                  <c:v>MR Female</c:v>
                </c:pt>
              </c:strCache>
            </c:strRef>
          </c:tx>
          <c:spPr>
            <a:solidFill>
              <a:schemeClr val="bg2">
                <a:lumMod val="25000"/>
                <a:alpha val="99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0B6-491F-8655-53AEF75DBD1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0B6-491F-8655-53AEF75DBD1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0B6-491F-8655-53AEF75DBD1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0B6-491F-8655-53AEF75DBD1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20B6-491F-8655-53AEF75DBD1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20B6-491F-8655-53AEF75DBD1B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20B6-491F-8655-53AEF75DBD1B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86FB-4BDE-8DBD-E70A182D804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0B6-491F-8655-53AEF75DBD1B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0B6-491F-8655-53AEF75DBD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0B6-491F-8655-53AEF75DBD1B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86FB-4BDE-8DBD-E70A182D804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20B6-491F-8655-53AEF75DBD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20B6-491F-8655-53AEF75DBD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20B6-491F-8655-53AEF75DBD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0B6-491F-8655-53AEF75DBD1B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20B6-491F-8655-53AEF75DBD1B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20B6-491F-8655-53AEF75DBD1B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20B6-491F-8655-53AEF75DBD1B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20B6-491F-8655-53AEF75DBD1B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20B6-491F-8655-53AEF75DBD1B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20B6-491F-8655-53AEF75DBD1B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20B6-491F-8655-53AEF75DBD1B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20B6-491F-8655-53AEF75DBD1B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20B6-491F-8655-53AEF75DBD1B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20B6-491F-8655-53AEF75DBD1B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2">
                  <a:lumMod val="25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20B6-491F-8655-53AEF75DBD1B}"/>
              </c:ext>
            </c:extLst>
          </c:dPt>
          <c:dLbls>
            <c:dLbl>
              <c:idx val="3"/>
              <c:layout>
                <c:manualLayout>
                  <c:x val="-1.9935418661843657E-3"/>
                  <c:y val="-6.709992790720467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1448044453158124E-2"/>
                      <c:h val="2.21514297436016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9-20B6-491F-8655-53AEF75DBD1B}"/>
                </c:ext>
              </c:extLst>
            </c:dLbl>
            <c:dLbl>
              <c:idx val="6"/>
              <c:layout>
                <c:manualLayout>
                  <c:x val="-1.9952632137091864E-3"/>
                  <c:y val="-4.9551661508828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0B6-491F-8655-53AEF75DBD1B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0B6-491F-8655-53AEF75DBD1B}"/>
                </c:ext>
              </c:extLst>
            </c:dLbl>
            <c:dLbl>
              <c:idx val="9"/>
              <c:layout>
                <c:manualLayout>
                  <c:x val="-7.9810528548368183E-3"/>
                  <c:y val="-6.6068882011771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0B6-491F-8655-53AEF75DBD1B}"/>
                </c:ext>
              </c:extLst>
            </c:dLbl>
            <c:dLbl>
              <c:idx val="10"/>
              <c:layout>
                <c:manualLayout>
                  <c:x val="-3.9983817944015164E-3"/>
                  <c:y val="-6.5037531156745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0B6-491F-8655-53AEF75DBD1B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20B6-491F-8655-53AEF75DBD1B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0B6-491F-8655-53AEF75DBD1B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20B6-491F-8655-53AEF75DBD1B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0B6-491F-8655-53AEF75DB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'Gender-Graph'!$S$3:$T$34</c:f>
              <c:multiLvlStrCache>
                <c:ptCount val="32"/>
                <c:lvl>
                  <c:pt idx="0">
                    <c:v>YOLOX</c:v>
                  </c:pt>
                  <c:pt idx="1">
                    <c:v>RetinaNet</c:v>
                  </c:pt>
                  <c:pt idx="2">
                    <c:v>Faster RCNN</c:v>
                  </c:pt>
                  <c:pt idx="3">
                    <c:v>Cascade RCNN</c:v>
                  </c:pt>
                  <c:pt idx="4">
                    <c:v>ALFNet</c:v>
                  </c:pt>
                  <c:pt idx="5">
                    <c:v>CSP</c:v>
                  </c:pt>
                  <c:pt idx="6">
                    <c:v>MGAN</c:v>
                  </c:pt>
                  <c:pt idx="7">
                    <c:v>PRNet</c:v>
                  </c:pt>
                  <c:pt idx="8">
                    <c:v>YOLOX</c:v>
                  </c:pt>
                  <c:pt idx="9">
                    <c:v>RetinaNet</c:v>
                  </c:pt>
                  <c:pt idx="10">
                    <c:v>Faster RCNN</c:v>
                  </c:pt>
                  <c:pt idx="11">
                    <c:v>Cascade RCNN</c:v>
                  </c:pt>
                  <c:pt idx="12">
                    <c:v>ALFNet</c:v>
                  </c:pt>
                  <c:pt idx="13">
                    <c:v>CSP</c:v>
                  </c:pt>
                  <c:pt idx="14">
                    <c:v>MGAN</c:v>
                  </c:pt>
                  <c:pt idx="15">
                    <c:v>PRNet</c:v>
                  </c:pt>
                  <c:pt idx="16">
                    <c:v>YOLOX</c:v>
                  </c:pt>
                  <c:pt idx="17">
                    <c:v>RetinaNet</c:v>
                  </c:pt>
                  <c:pt idx="18">
                    <c:v>Faster RCNN</c:v>
                  </c:pt>
                  <c:pt idx="19">
                    <c:v>Cascade RCNN</c:v>
                  </c:pt>
                  <c:pt idx="20">
                    <c:v>ALFNet</c:v>
                  </c:pt>
                  <c:pt idx="21">
                    <c:v>CSP</c:v>
                  </c:pt>
                  <c:pt idx="22">
                    <c:v>MGAN</c:v>
                  </c:pt>
                  <c:pt idx="23">
                    <c:v>PRNet</c:v>
                  </c:pt>
                  <c:pt idx="24">
                    <c:v>YOLOX</c:v>
                  </c:pt>
                  <c:pt idx="25">
                    <c:v>RetinaNet</c:v>
                  </c:pt>
                  <c:pt idx="26">
                    <c:v>Faster RCNN</c:v>
                  </c:pt>
                  <c:pt idx="27">
                    <c:v>Cascade RCNN</c:v>
                  </c:pt>
                  <c:pt idx="28">
                    <c:v>ALFNet</c:v>
                  </c:pt>
                  <c:pt idx="29">
                    <c:v>CSP</c:v>
                  </c:pt>
                  <c:pt idx="30">
                    <c:v>MGAN</c:v>
                  </c:pt>
                  <c:pt idx="31">
                    <c:v>PRNet</c:v>
                  </c:pt>
                </c:lvl>
                <c:lvl>
                  <c:pt idx="0">
                    <c:v>BDD100K</c:v>
                  </c:pt>
                  <c:pt idx="8">
                    <c:v>EuroCity-Night</c:v>
                  </c:pt>
                  <c:pt idx="16">
                    <c:v>EuroCity-Day</c:v>
                  </c:pt>
                  <c:pt idx="24">
                    <c:v>CityPersons</c:v>
                  </c:pt>
                </c:lvl>
              </c:multiLvlStrCache>
            </c:multiLvlStrRef>
          </c:cat>
          <c:val>
            <c:numRef>
              <c:f>'Gender-Graph'!$V$3:$V$34</c:f>
              <c:numCache>
                <c:formatCode>0%</c:formatCode>
                <c:ptCount val="32"/>
                <c:pt idx="0">
                  <c:v>0.15288422751109321</c:v>
                </c:pt>
                <c:pt idx="1">
                  <c:v>0.17305365066559097</c:v>
                </c:pt>
                <c:pt idx="2">
                  <c:v>3.5498184751916129E-2</c:v>
                </c:pt>
                <c:pt idx="3">
                  <c:v>5.0020169423154459E-2</c:v>
                </c:pt>
                <c:pt idx="4">
                  <c:v>0.41024606696248489</c:v>
                </c:pt>
                <c:pt idx="5">
                  <c:v>0.509479628882614</c:v>
                </c:pt>
                <c:pt idx="6">
                  <c:v>0.52158128277531257</c:v>
                </c:pt>
                <c:pt idx="7">
                  <c:v>0.61194029850746268</c:v>
                </c:pt>
                <c:pt idx="8">
                  <c:v>0.3156297420333839</c:v>
                </c:pt>
                <c:pt idx="9">
                  <c:v>0.23065250379362667</c:v>
                </c:pt>
                <c:pt idx="10">
                  <c:v>8.5735963581183627E-2</c:v>
                </c:pt>
                <c:pt idx="11">
                  <c:v>9.180576631259485E-2</c:v>
                </c:pt>
                <c:pt idx="12">
                  <c:v>0.6305007587253415</c:v>
                </c:pt>
                <c:pt idx="13">
                  <c:v>0.62746585735963589</c:v>
                </c:pt>
                <c:pt idx="14">
                  <c:v>0.41426403641881637</c:v>
                </c:pt>
                <c:pt idx="15">
                  <c:v>0.69726858877086495</c:v>
                </c:pt>
                <c:pt idx="16">
                  <c:v>0.22660996354799512</c:v>
                </c:pt>
                <c:pt idx="17">
                  <c:v>0.16099635479951402</c:v>
                </c:pt>
                <c:pt idx="18">
                  <c:v>4.9817739975698716E-2</c:v>
                </c:pt>
                <c:pt idx="19">
                  <c:v>5.8930741190765468E-2</c:v>
                </c:pt>
                <c:pt idx="20">
                  <c:v>0.19744835965978125</c:v>
                </c:pt>
                <c:pt idx="21">
                  <c:v>0.19501822600243013</c:v>
                </c:pt>
                <c:pt idx="22">
                  <c:v>0.17132442284325633</c:v>
                </c:pt>
                <c:pt idx="23">
                  <c:v>0.21749696233292826</c:v>
                </c:pt>
                <c:pt idx="24">
                  <c:v>0.29308452250274419</c:v>
                </c:pt>
                <c:pt idx="25">
                  <c:v>0.18935236004390776</c:v>
                </c:pt>
                <c:pt idx="26">
                  <c:v>6.4215148188803473E-2</c:v>
                </c:pt>
                <c:pt idx="27">
                  <c:v>6.8605927552140455E-2</c:v>
                </c:pt>
                <c:pt idx="28">
                  <c:v>0.11909989023051593</c:v>
                </c:pt>
                <c:pt idx="29">
                  <c:v>8.2327113062568569E-2</c:v>
                </c:pt>
                <c:pt idx="30">
                  <c:v>7.0801317233809002E-2</c:v>
                </c:pt>
                <c:pt idx="31">
                  <c:v>0.12623490669593851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0B6-491F-8655-53AEF75D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939199"/>
        <c:axId val="1327952095"/>
      </c:barChart>
      <c:catAx>
        <c:axId val="132793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327952095"/>
        <c:crosses val="autoZero"/>
        <c:auto val="0"/>
        <c:lblAlgn val="ctr"/>
        <c:lblOffset val="100"/>
        <c:noMultiLvlLbl val="0"/>
      </c:catAx>
      <c:valAx>
        <c:axId val="13279520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327939199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Candara" panose="020E0502030303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'Age-Graph'!$V$5</c:f>
              <c:strCache>
                <c:ptCount val="1"/>
                <c:pt idx="0">
                  <c:v>MR Adult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A7E-4ECE-9627-EC8F4DE0DB18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A7E-4ECE-9627-EC8F4DE0DB18}"/>
              </c:ext>
            </c:extLst>
          </c:dPt>
          <c:dLbls>
            <c:dLbl>
              <c:idx val="0"/>
              <c:layout>
                <c:manualLayout>
                  <c:x val="-4.7343476451726426E-3"/>
                  <c:y val="-1.129245655690578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7E-4ECE-9627-EC8F4DE0DB18}"/>
                </c:ext>
              </c:extLst>
            </c:dLbl>
            <c:dLbl>
              <c:idx val="1"/>
              <c:layout>
                <c:manualLayout>
                  <c:x val="-7.1014533003026532E-3"/>
                  <c:y val="1.62549596825803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A7E-4ECE-9627-EC8F4DE0DB18}"/>
                </c:ext>
              </c:extLst>
            </c:dLbl>
            <c:dLbl>
              <c:idx val="2"/>
              <c:layout>
                <c:manualLayout>
                  <c:x val="-1.1835755500504279E-2"/>
                  <c:y val="1.62549596825791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7E-4ECE-9627-EC8F4DE0DB18}"/>
                </c:ext>
              </c:extLst>
            </c:dLbl>
            <c:dLbl>
              <c:idx val="3"/>
              <c:layout>
                <c:manualLayout>
                  <c:x val="-4.3292264200757479E-3"/>
                  <c:y val="1.7495937360686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2A-4D46-875E-2C0E19A6EE11}"/>
                </c:ext>
              </c:extLst>
            </c:dLbl>
            <c:dLbl>
              <c:idx val="4"/>
              <c:layout>
                <c:manualLayout>
                  <c:x val="-4.3292264200757479E-3"/>
                  <c:y val="3.49918747213737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2A-4D46-875E-2C0E19A6EE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A7E-4ECE-9627-EC8F4DE0DB1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A7E-4ECE-9627-EC8F4DE0DB18}"/>
                </c:ext>
              </c:extLst>
            </c:dLbl>
            <c:dLbl>
              <c:idx val="7"/>
              <c:layout>
                <c:manualLayout>
                  <c:x val="-9.4686044004034658E-3"/>
                  <c:y val="3.25099193651594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7E-4ECE-9627-EC8F4DE0DB18}"/>
                </c:ext>
              </c:extLst>
            </c:dLbl>
            <c:dLbl>
              <c:idx val="8"/>
              <c:layout>
                <c:manualLayout>
                  <c:x val="-4.734302200201798E-3"/>
                  <c:y val="3.2509919365160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7E-4ECE-9627-EC8F4DE0DB18}"/>
                </c:ext>
              </c:extLst>
            </c:dLbl>
            <c:dLbl>
              <c:idx val="9"/>
              <c:layout>
                <c:manualLayout>
                  <c:x val="-9.4686044004034658E-3"/>
                  <c:y val="1.62549596825803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7E-4ECE-9627-EC8F4DE0DB18}"/>
                </c:ext>
              </c:extLst>
            </c:dLbl>
            <c:dLbl>
              <c:idx val="10"/>
              <c:layout>
                <c:manualLayout>
                  <c:x val="-4.7343022002017112E-3"/>
                  <c:y val="1.62549596825791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A7E-4ECE-9627-EC8F4DE0DB18}"/>
                </c:ext>
              </c:extLst>
            </c:dLbl>
            <c:dLbl>
              <c:idx val="11"/>
              <c:layout>
                <c:manualLayout>
                  <c:x val="-7.1014533003026098E-3"/>
                  <c:y val="1.62549596825803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A7E-4ECE-9627-EC8F4DE0DB18}"/>
                </c:ext>
              </c:extLst>
            </c:dLbl>
            <c:dLbl>
              <c:idx val="12"/>
              <c:layout>
                <c:manualLayout>
                  <c:x val="-4.7343022002017112E-3"/>
                  <c:y val="1.62549596825803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A7E-4ECE-9627-EC8F4DE0DB18}"/>
                </c:ext>
              </c:extLst>
            </c:dLbl>
            <c:dLbl>
              <c:idx val="13"/>
              <c:layout>
                <c:manualLayout>
                  <c:x val="-6.5106892359167098E-3"/>
                  <c:y val="3.47670783691009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30-4623-A21E-55A17B5440C1}"/>
                </c:ext>
              </c:extLst>
            </c:dLbl>
            <c:dLbl>
              <c:idx val="14"/>
              <c:layout>
                <c:manualLayout>
                  <c:x val="-7.0916889265761765E-3"/>
                  <c:y val="3.46051167888631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7E-4ECE-9627-EC8F4DE0DB18}"/>
                </c:ext>
              </c:extLst>
            </c:dLbl>
            <c:dLbl>
              <c:idx val="15"/>
              <c:layout>
                <c:manualLayout>
                  <c:x val="-4.7278902230898099E-3"/>
                  <c:y val="1.74959373606862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7E-4ECE-9627-EC8F4DE0DB18}"/>
                </c:ext>
              </c:extLst>
            </c:dLbl>
            <c:dLbl>
              <c:idx val="16"/>
              <c:layout>
                <c:manualLayout>
                  <c:x val="-9.4556821669742747E-3"/>
                  <c:y val="1.61355959250372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7E-4ECE-9627-EC8F4DE0DB18}"/>
                </c:ext>
              </c:extLst>
            </c:dLbl>
            <c:dLbl>
              <c:idx val="17"/>
              <c:layout>
                <c:manualLayout>
                  <c:x val="-4.9187384979061371E-3"/>
                  <c:y val="5.19076751832940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A7E-4ECE-9627-EC8F4DE0DB18}"/>
                </c:ext>
              </c:extLst>
            </c:dLbl>
            <c:dLbl>
              <c:idx val="19"/>
              <c:layout>
                <c:manualLayout>
                  <c:x val="-7.0917616252307381E-3"/>
                  <c:y val="1.61355959250372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A7E-4ECE-9627-EC8F4DE0DB18}"/>
                </c:ext>
              </c:extLst>
            </c:dLbl>
            <c:dLbl>
              <c:idx val="20"/>
              <c:layout>
                <c:manualLayout>
                  <c:x val="-9.455682166974318E-3"/>
                  <c:y val="1.61355959250378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7E-4ECE-9627-EC8F4DE0DB18}"/>
                </c:ext>
              </c:extLst>
            </c:dLbl>
            <c:dLbl>
              <c:idx val="21"/>
              <c:layout>
                <c:manualLayout>
                  <c:x val="-6.4938396301136214E-3"/>
                  <c:y val="1.7495937360686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A7E-4ECE-9627-EC8F4DE0DB18}"/>
                </c:ext>
              </c:extLst>
            </c:dLbl>
            <c:dLbl>
              <c:idx val="22"/>
              <c:layout>
                <c:manualLayout>
                  <c:x val="-2.1646132100378739E-3"/>
                  <c:y val="1.7495937360686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A7E-4ECE-9627-EC8F4DE0DB18}"/>
                </c:ext>
              </c:extLst>
            </c:dLbl>
            <c:dLbl>
              <c:idx val="23"/>
              <c:layout>
                <c:manualLayout>
                  <c:x val="-4.727841083487159E-3"/>
                  <c:y val="3.22711918500753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7E-4ECE-9627-EC8F4DE0DB18}"/>
                </c:ext>
              </c:extLst>
            </c:dLbl>
            <c:dLbl>
              <c:idx val="24"/>
              <c:layout>
                <c:manualLayout>
                  <c:x val="-7.0917501136421937E-3"/>
                  <c:y val="3.49918747213734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7E-4ECE-9627-EC8F4DE0DB18}"/>
                </c:ext>
              </c:extLst>
            </c:dLbl>
            <c:dLbl>
              <c:idx val="25"/>
              <c:layout>
                <c:manualLayout>
                  <c:x val="-9.2563411348741444E-3"/>
                  <c:y val="3.47150563572971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7E-4ECE-9627-EC8F4DE0DB18}"/>
                </c:ext>
              </c:extLst>
            </c:dLbl>
            <c:dLbl>
              <c:idx val="26"/>
              <c:layout>
                <c:manualLayout>
                  <c:x val="-9.2563633236800672E-3"/>
                  <c:y val="3.49918747213734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7E-4ECE-9627-EC8F4DE0DB18}"/>
                </c:ext>
              </c:extLst>
            </c:dLbl>
            <c:dLbl>
              <c:idx val="27"/>
              <c:layout>
                <c:manualLayout>
                  <c:x val="-1.1819602708717897E-2"/>
                  <c:y val="-2.95815841335851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7E-4ECE-9627-EC8F4DE0DB18}"/>
                </c:ext>
              </c:extLst>
            </c:dLbl>
            <c:dLbl>
              <c:idx val="28"/>
              <c:layout>
                <c:manualLayout>
                  <c:x val="-1.1819640336732003E-2"/>
                  <c:y val="1.74959373606867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7E-4ECE-9627-EC8F4DE0DB18}"/>
                </c:ext>
              </c:extLst>
            </c:dLbl>
            <c:dLbl>
              <c:idx val="29"/>
              <c:layout>
                <c:manualLayout>
                  <c:x val="-9.4556100041945767E-3"/>
                  <c:y val="3.49918747213737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7E-4ECE-9627-EC8F4DE0DB18}"/>
                </c:ext>
              </c:extLst>
            </c:dLbl>
            <c:dLbl>
              <c:idx val="30"/>
              <c:layout>
                <c:manualLayout>
                  <c:x val="-7.0917501136422336E-3"/>
                  <c:y val="3.49918747213737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7E-4ECE-9627-EC8F4DE0DB18}"/>
                </c:ext>
              </c:extLst>
            </c:dLbl>
            <c:dLbl>
              <c:idx val="31"/>
              <c:layout>
                <c:manualLayout>
                  <c:x val="-7.0917501136422336E-3"/>
                  <c:y val="1.74959373606868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7E-4ECE-9627-EC8F4DE0DB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'Age-Graph'!$T$6:$U$37</c:f>
              <c:multiLvlStrCache>
                <c:ptCount val="32"/>
                <c:lvl>
                  <c:pt idx="0">
                    <c:v>YOLOX</c:v>
                  </c:pt>
                  <c:pt idx="1">
                    <c:v>RetinaNet</c:v>
                  </c:pt>
                  <c:pt idx="2">
                    <c:v>Faster RCNN</c:v>
                  </c:pt>
                  <c:pt idx="3">
                    <c:v>Cascade RCNN</c:v>
                  </c:pt>
                  <c:pt idx="4">
                    <c:v>ALFNet</c:v>
                  </c:pt>
                  <c:pt idx="5">
                    <c:v>CSP</c:v>
                  </c:pt>
                  <c:pt idx="6">
                    <c:v>MGAN</c:v>
                  </c:pt>
                  <c:pt idx="7">
                    <c:v>PRNet</c:v>
                  </c:pt>
                  <c:pt idx="8">
                    <c:v>YOLOX</c:v>
                  </c:pt>
                  <c:pt idx="9">
                    <c:v>RetinaNet</c:v>
                  </c:pt>
                  <c:pt idx="10">
                    <c:v>Faster RCNN</c:v>
                  </c:pt>
                  <c:pt idx="11">
                    <c:v>Cascade RCNN</c:v>
                  </c:pt>
                  <c:pt idx="12">
                    <c:v>ALFNet</c:v>
                  </c:pt>
                  <c:pt idx="13">
                    <c:v>CSP</c:v>
                  </c:pt>
                  <c:pt idx="14">
                    <c:v>MGAN</c:v>
                  </c:pt>
                  <c:pt idx="15">
                    <c:v>PRNet</c:v>
                  </c:pt>
                  <c:pt idx="16">
                    <c:v>YOLOX</c:v>
                  </c:pt>
                  <c:pt idx="17">
                    <c:v>RetinaNet</c:v>
                  </c:pt>
                  <c:pt idx="18">
                    <c:v>Faster RCNN</c:v>
                  </c:pt>
                  <c:pt idx="19">
                    <c:v>Cascade RCNN</c:v>
                  </c:pt>
                  <c:pt idx="20">
                    <c:v>ALFNet</c:v>
                  </c:pt>
                  <c:pt idx="21">
                    <c:v>CSP</c:v>
                  </c:pt>
                  <c:pt idx="22">
                    <c:v>MGAN</c:v>
                  </c:pt>
                  <c:pt idx="23">
                    <c:v>PRNet</c:v>
                  </c:pt>
                  <c:pt idx="24">
                    <c:v>YOLOX</c:v>
                  </c:pt>
                  <c:pt idx="25">
                    <c:v>RetinaNet</c:v>
                  </c:pt>
                  <c:pt idx="26">
                    <c:v>Faster RCNN</c:v>
                  </c:pt>
                  <c:pt idx="27">
                    <c:v>Cascade RCNN</c:v>
                  </c:pt>
                  <c:pt idx="28">
                    <c:v>ALFNet</c:v>
                  </c:pt>
                  <c:pt idx="29">
                    <c:v>CSP</c:v>
                  </c:pt>
                  <c:pt idx="30">
                    <c:v>MGAN</c:v>
                  </c:pt>
                  <c:pt idx="31">
                    <c:v>PRNet</c:v>
                  </c:pt>
                </c:lvl>
                <c:lvl>
                  <c:pt idx="0">
                    <c:v>BDD100K</c:v>
                  </c:pt>
                  <c:pt idx="8">
                    <c:v>EuroCity-Night</c:v>
                  </c:pt>
                  <c:pt idx="16">
                    <c:v>EuroCity-Day</c:v>
                  </c:pt>
                  <c:pt idx="24">
                    <c:v>CityPersons</c:v>
                  </c:pt>
                </c:lvl>
              </c:multiLvlStrCache>
            </c:multiLvlStrRef>
          </c:cat>
          <c:val>
            <c:numRef>
              <c:f>'Age-Graph'!$V$6:$V$37</c:f>
              <c:numCache>
                <c:formatCode>0%</c:formatCode>
                <c:ptCount val="32"/>
                <c:pt idx="0">
                  <c:v>0.17050691244239635</c:v>
                </c:pt>
                <c:pt idx="1">
                  <c:v>0.19386620054028281</c:v>
                </c:pt>
                <c:pt idx="2">
                  <c:v>5.1644684570157362E-2</c:v>
                </c:pt>
                <c:pt idx="3">
                  <c:v>5.831876688383919E-2</c:v>
                </c:pt>
                <c:pt idx="4">
                  <c:v>0.43667567138089947</c:v>
                </c:pt>
                <c:pt idx="5">
                  <c:v>0.55617352614015569</c:v>
                </c:pt>
                <c:pt idx="6">
                  <c:v>0.54282536151279204</c:v>
                </c:pt>
                <c:pt idx="7">
                  <c:v>0.63610360718258385</c:v>
                </c:pt>
                <c:pt idx="8">
                  <c:v>0.36974789915966388</c:v>
                </c:pt>
                <c:pt idx="9">
                  <c:v>0.27058823529411768</c:v>
                </c:pt>
                <c:pt idx="10">
                  <c:v>9.9159663865546199E-2</c:v>
                </c:pt>
                <c:pt idx="11">
                  <c:v>0.11284513805522212</c:v>
                </c:pt>
                <c:pt idx="12">
                  <c:v>0.6381752701080432</c:v>
                </c:pt>
                <c:pt idx="13">
                  <c:v>0.57959183673469394</c:v>
                </c:pt>
                <c:pt idx="14">
                  <c:v>0.42088835534213687</c:v>
                </c:pt>
                <c:pt idx="15">
                  <c:v>0.69147659063625455</c:v>
                </c:pt>
                <c:pt idx="16">
                  <c:v>0.26033792796798572</c:v>
                </c:pt>
                <c:pt idx="17">
                  <c:v>0.17407736771898619</c:v>
                </c:pt>
                <c:pt idx="18">
                  <c:v>5.7136505113383751E-2</c:v>
                </c:pt>
                <c:pt idx="19">
                  <c:v>6.8030235660293426E-2</c:v>
                </c:pt>
                <c:pt idx="20">
                  <c:v>0.24766562916851931</c:v>
                </c:pt>
                <c:pt idx="21">
                  <c:v>0.2163183637172077</c:v>
                </c:pt>
                <c:pt idx="22">
                  <c:v>0.2169853268119164</c:v>
                </c:pt>
                <c:pt idx="23">
                  <c:v>0.25500222321031574</c:v>
                </c:pt>
                <c:pt idx="24">
                  <c:v>0.3213660245183888</c:v>
                </c:pt>
                <c:pt idx="25">
                  <c:v>0.20928196147110334</c:v>
                </c:pt>
                <c:pt idx="26">
                  <c:v>7.7933450087565692E-2</c:v>
                </c:pt>
                <c:pt idx="27">
                  <c:v>8.6471103327495635E-2</c:v>
                </c:pt>
                <c:pt idx="28">
                  <c:v>0.13769702276707529</c:v>
                </c:pt>
                <c:pt idx="29">
                  <c:v>0.10551663747810858</c:v>
                </c:pt>
                <c:pt idx="30">
                  <c:v>9.0192644483362505E-2</c:v>
                </c:pt>
                <c:pt idx="31">
                  <c:v>0.1521453590192644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E-4ECE-9627-EC8F4DE0DB18}"/>
            </c:ext>
          </c:extLst>
        </c:ser>
        <c:ser>
          <c:idx val="1"/>
          <c:order val="1"/>
          <c:tx>
            <c:strRef>
              <c:f>'Age-Graph'!$W$5</c:f>
              <c:strCache>
                <c:ptCount val="1"/>
                <c:pt idx="0">
                  <c:v>MR Child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A7E-4ECE-9627-EC8F4DE0DB18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A7E-4ECE-9627-EC8F4DE0DB18}"/>
              </c:ext>
            </c:extLst>
          </c:dPt>
          <c:dLbls>
            <c:dLbl>
              <c:idx val="0"/>
              <c:layout>
                <c:manualLayout>
                  <c:x val="-7.1014533003025664E-3"/>
                  <c:y val="-1.192016606444999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7E-4ECE-9627-EC8F4DE0DB18}"/>
                </c:ext>
              </c:extLst>
            </c:dLbl>
            <c:dLbl>
              <c:idx val="1"/>
              <c:layout>
                <c:manualLayout>
                  <c:x val="-9.468604400403422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A7E-4ECE-9627-EC8F4DE0DB18}"/>
                </c:ext>
              </c:extLst>
            </c:dLbl>
            <c:dLbl>
              <c:idx val="2"/>
              <c:layout>
                <c:manualLayout>
                  <c:x val="-9.468604400403422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7E-4ECE-9627-EC8F4DE0DB1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A7E-4ECE-9627-EC8F4DE0DB1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7E-4ECE-9627-EC8F4DE0DB18}"/>
                </c:ext>
              </c:extLst>
            </c:dLbl>
            <c:dLbl>
              <c:idx val="7"/>
              <c:layout>
                <c:manualLayout>
                  <c:x val="-9.46860440040350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A7E-4ECE-9627-EC8F4DE0DB18}"/>
                </c:ext>
              </c:extLst>
            </c:dLbl>
            <c:dLbl>
              <c:idx val="8"/>
              <c:layout>
                <c:manualLayout>
                  <c:x val="-9.4686044004035092E-3"/>
                  <c:y val="-1.62549596825803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7E-4ECE-9627-EC8F4DE0DB18}"/>
                </c:ext>
              </c:extLst>
            </c:dLbl>
            <c:dLbl>
              <c:idx val="9"/>
              <c:layout>
                <c:manualLayout>
                  <c:x val="-7.10145330030256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7E-4ECE-9627-EC8F4DE0DB18}"/>
                </c:ext>
              </c:extLst>
            </c:dLbl>
            <c:dLbl>
              <c:idx val="10"/>
              <c:layout>
                <c:manualLayout>
                  <c:x val="-9.4686044004034225E-3"/>
                  <c:y val="-1.62549596825815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7E-4ECE-9627-EC8F4DE0DB18}"/>
                </c:ext>
              </c:extLst>
            </c:dLbl>
            <c:dLbl>
              <c:idx val="12"/>
              <c:layout>
                <c:manualLayout>
                  <c:x val="-9.45568216697431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7E-4ECE-9627-EC8F4DE0DB18}"/>
                </c:ext>
              </c:extLst>
            </c:dLbl>
            <c:dLbl>
              <c:idx val="13"/>
              <c:layout>
                <c:manualLayout>
                  <c:x val="-7.0917616252307381E-3"/>
                  <c:y val="-1.61355959250378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7E-4ECE-9627-EC8F4DE0DB18}"/>
                </c:ext>
              </c:extLst>
            </c:dLbl>
            <c:dLbl>
              <c:idx val="14"/>
              <c:layout>
                <c:manualLayout>
                  <c:x val="-1.1819602708717897E-2"/>
                  <c:y val="-1.61355959250378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7E-4ECE-9627-EC8F4DE0DB18}"/>
                </c:ext>
              </c:extLst>
            </c:dLbl>
            <c:dLbl>
              <c:idx val="15"/>
              <c:layout>
                <c:manualLayout>
                  <c:x val="-7.0917616252308248E-3"/>
                  <c:y val="-5.916316826717030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7E-4ECE-9627-EC8F4DE0DB18}"/>
                </c:ext>
              </c:extLst>
            </c:dLbl>
            <c:dLbl>
              <c:idx val="16"/>
              <c:layout>
                <c:manualLayout>
                  <c:x val="-9.455682166974318E-3"/>
                  <c:y val="-3.22711918500756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7E-4ECE-9627-EC8F4DE0DB18}"/>
                </c:ext>
              </c:extLst>
            </c:dLbl>
            <c:dLbl>
              <c:idx val="17"/>
              <c:layout>
                <c:manualLayout>
                  <c:x val="-7.0917616252307381E-3"/>
                  <c:y val="-3.22711918500756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A7E-4ECE-9627-EC8F4DE0DB18}"/>
                </c:ext>
              </c:extLst>
            </c:dLbl>
            <c:dLbl>
              <c:idx val="19"/>
              <c:layout>
                <c:manualLayout>
                  <c:x val="-1.1819602708717897E-2"/>
                  <c:y val="-1.61355959250378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A7E-4ECE-9627-EC8F4DE0DB18}"/>
                </c:ext>
              </c:extLst>
            </c:dLbl>
            <c:dLbl>
              <c:idx val="20"/>
              <c:layout>
                <c:manualLayout>
                  <c:x val="-9.45568216697431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7E-4ECE-9627-EC8F4DE0DB18}"/>
                </c:ext>
              </c:extLst>
            </c:dLbl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7E-4ECE-9627-EC8F4DE0DB18}"/>
                </c:ext>
              </c:extLst>
            </c:dLbl>
            <c:dLbl>
              <c:idx val="2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7E-4ECE-9627-EC8F4DE0DB18}"/>
                </c:ext>
              </c:extLst>
            </c:dLbl>
            <c:dLbl>
              <c:idx val="23"/>
              <c:layout>
                <c:manualLayout>
                  <c:x val="-9.4556821669744048E-3"/>
                  <c:y val="-1.61355959250378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7E-4ECE-9627-EC8F4DE0DB18}"/>
                </c:ext>
              </c:extLst>
            </c:dLbl>
            <c:dLbl>
              <c:idx val="24"/>
              <c:layout>
                <c:manualLayout>
                  <c:x val="-7.091761625230738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7E-4ECE-9627-EC8F4DE0DB18}"/>
                </c:ext>
              </c:extLst>
            </c:dLbl>
            <c:dLbl>
              <c:idx val="25"/>
              <c:layout>
                <c:manualLayout>
                  <c:x val="-7.0917616252307381E-3"/>
                  <c:y val="-2.95815841335851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7E-4ECE-9627-EC8F4DE0DB18}"/>
                </c:ext>
              </c:extLst>
            </c:dLbl>
            <c:dLbl>
              <c:idx val="26"/>
              <c:layout>
                <c:manualLayout>
                  <c:x val="-4.7278410834872458E-3"/>
                  <c:y val="-2.95815841335851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7E-4ECE-9627-EC8F4DE0DB18}"/>
                </c:ext>
              </c:extLst>
            </c:dLbl>
            <c:dLbl>
              <c:idx val="27"/>
              <c:layout>
                <c:manualLayout>
                  <c:x val="-4.7278410834872458E-3"/>
                  <c:y val="-3.22711918500756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7E-4ECE-9627-EC8F4DE0DB18}"/>
                </c:ext>
              </c:extLst>
            </c:dLbl>
            <c:dLbl>
              <c:idx val="28"/>
              <c:layout>
                <c:manualLayout>
                  <c:x val="-9.45568216697431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7E-4ECE-9627-EC8F4DE0DB18}"/>
                </c:ext>
              </c:extLst>
            </c:dLbl>
            <c:dLbl>
              <c:idx val="29"/>
              <c:layout>
                <c:manualLayout>
                  <c:x val="-9.455682166974318E-3"/>
                  <c:y val="-1.479079206679257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7E-4ECE-9627-EC8F4DE0DB18}"/>
                </c:ext>
              </c:extLst>
            </c:dLbl>
            <c:dLbl>
              <c:idx val="30"/>
              <c:layout>
                <c:manualLayout>
                  <c:x val="-1.181960270871789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7E-4ECE-9627-EC8F4DE0DB18}"/>
                </c:ext>
              </c:extLst>
            </c:dLbl>
            <c:dLbl>
              <c:idx val="31"/>
              <c:layout>
                <c:manualLayout>
                  <c:x val="-1.1819602708718071E-2"/>
                  <c:y val="-3.22711918500756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7E-4ECE-9627-EC8F4DE0DB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'Age-Graph'!$T$6:$U$37</c:f>
              <c:multiLvlStrCache>
                <c:ptCount val="32"/>
                <c:lvl>
                  <c:pt idx="0">
                    <c:v>YOLOX</c:v>
                  </c:pt>
                  <c:pt idx="1">
                    <c:v>RetinaNet</c:v>
                  </c:pt>
                  <c:pt idx="2">
                    <c:v>Faster RCNN</c:v>
                  </c:pt>
                  <c:pt idx="3">
                    <c:v>Cascade RCNN</c:v>
                  </c:pt>
                  <c:pt idx="4">
                    <c:v>ALFNet</c:v>
                  </c:pt>
                  <c:pt idx="5">
                    <c:v>CSP</c:v>
                  </c:pt>
                  <c:pt idx="6">
                    <c:v>MGAN</c:v>
                  </c:pt>
                  <c:pt idx="7">
                    <c:v>PRNet</c:v>
                  </c:pt>
                  <c:pt idx="8">
                    <c:v>YOLOX</c:v>
                  </c:pt>
                  <c:pt idx="9">
                    <c:v>RetinaNet</c:v>
                  </c:pt>
                  <c:pt idx="10">
                    <c:v>Faster RCNN</c:v>
                  </c:pt>
                  <c:pt idx="11">
                    <c:v>Cascade RCNN</c:v>
                  </c:pt>
                  <c:pt idx="12">
                    <c:v>ALFNet</c:v>
                  </c:pt>
                  <c:pt idx="13">
                    <c:v>CSP</c:v>
                  </c:pt>
                  <c:pt idx="14">
                    <c:v>MGAN</c:v>
                  </c:pt>
                  <c:pt idx="15">
                    <c:v>PRNet</c:v>
                  </c:pt>
                  <c:pt idx="16">
                    <c:v>YOLOX</c:v>
                  </c:pt>
                  <c:pt idx="17">
                    <c:v>RetinaNet</c:v>
                  </c:pt>
                  <c:pt idx="18">
                    <c:v>Faster RCNN</c:v>
                  </c:pt>
                  <c:pt idx="19">
                    <c:v>Cascade RCNN</c:v>
                  </c:pt>
                  <c:pt idx="20">
                    <c:v>ALFNet</c:v>
                  </c:pt>
                  <c:pt idx="21">
                    <c:v>CSP</c:v>
                  </c:pt>
                  <c:pt idx="22">
                    <c:v>MGAN</c:v>
                  </c:pt>
                  <c:pt idx="23">
                    <c:v>PRNet</c:v>
                  </c:pt>
                  <c:pt idx="24">
                    <c:v>YOLOX</c:v>
                  </c:pt>
                  <c:pt idx="25">
                    <c:v>RetinaNet</c:v>
                  </c:pt>
                  <c:pt idx="26">
                    <c:v>Faster RCNN</c:v>
                  </c:pt>
                  <c:pt idx="27">
                    <c:v>Cascade RCNN</c:v>
                  </c:pt>
                  <c:pt idx="28">
                    <c:v>ALFNet</c:v>
                  </c:pt>
                  <c:pt idx="29">
                    <c:v>CSP</c:v>
                  </c:pt>
                  <c:pt idx="30">
                    <c:v>MGAN</c:v>
                  </c:pt>
                  <c:pt idx="31">
                    <c:v>PRNet</c:v>
                  </c:pt>
                </c:lvl>
                <c:lvl>
                  <c:pt idx="0">
                    <c:v>BDD100K</c:v>
                  </c:pt>
                  <c:pt idx="8">
                    <c:v>EuroCity-Night</c:v>
                  </c:pt>
                  <c:pt idx="16">
                    <c:v>EuroCity-Day</c:v>
                  </c:pt>
                  <c:pt idx="24">
                    <c:v>CityPersons</c:v>
                  </c:pt>
                </c:lvl>
              </c:multiLvlStrCache>
            </c:multiLvlStrRef>
          </c:cat>
          <c:val>
            <c:numRef>
              <c:f>'Age-Graph'!$W$6:$W$37</c:f>
              <c:numCache>
                <c:formatCode>0%</c:formatCode>
                <c:ptCount val="32"/>
                <c:pt idx="0">
                  <c:v>0.30000000000000004</c:v>
                </c:pt>
                <c:pt idx="1">
                  <c:v>0.31052631578947365</c:v>
                </c:pt>
                <c:pt idx="2">
                  <c:v>0.16842105263157892</c:v>
                </c:pt>
                <c:pt idx="3">
                  <c:v>0.18947368421052635</c:v>
                </c:pt>
                <c:pt idx="4">
                  <c:v>0.5473684210526315</c:v>
                </c:pt>
                <c:pt idx="5">
                  <c:v>0.56842105263157894</c:v>
                </c:pt>
                <c:pt idx="6">
                  <c:v>0.55789473684210522</c:v>
                </c:pt>
                <c:pt idx="7">
                  <c:v>0.72631578947368425</c:v>
                </c:pt>
                <c:pt idx="8">
                  <c:v>0.76470588235294112</c:v>
                </c:pt>
                <c:pt idx="9">
                  <c:v>0.69117647058823528</c:v>
                </c:pt>
                <c:pt idx="10">
                  <c:v>0.3970588235294118</c:v>
                </c:pt>
                <c:pt idx="11">
                  <c:v>0.41176470588235292</c:v>
                </c:pt>
                <c:pt idx="12">
                  <c:v>0.83823529411764708</c:v>
                </c:pt>
                <c:pt idx="13">
                  <c:v>0.76470588235294112</c:v>
                </c:pt>
                <c:pt idx="14">
                  <c:v>0.67647058823529416</c:v>
                </c:pt>
                <c:pt idx="15">
                  <c:v>0.92647058823529416</c:v>
                </c:pt>
                <c:pt idx="16">
                  <c:v>0.66999999999999993</c:v>
                </c:pt>
                <c:pt idx="17">
                  <c:v>0.58000000000000007</c:v>
                </c:pt>
                <c:pt idx="18">
                  <c:v>0.36</c:v>
                </c:pt>
                <c:pt idx="19">
                  <c:v>0.4</c:v>
                </c:pt>
                <c:pt idx="20">
                  <c:v>0.58000000000000007</c:v>
                </c:pt>
                <c:pt idx="21">
                  <c:v>0.54</c:v>
                </c:pt>
                <c:pt idx="22">
                  <c:v>0.5</c:v>
                </c:pt>
                <c:pt idx="23">
                  <c:v>0.64</c:v>
                </c:pt>
                <c:pt idx="24">
                  <c:v>0.58798283261802575</c:v>
                </c:pt>
                <c:pt idx="25">
                  <c:v>0.53648068669527893</c:v>
                </c:pt>
                <c:pt idx="26">
                  <c:v>0.30901287553648071</c:v>
                </c:pt>
                <c:pt idx="27">
                  <c:v>0.33476394849785407</c:v>
                </c:pt>
                <c:pt idx="28">
                  <c:v>0.41630901287553645</c:v>
                </c:pt>
                <c:pt idx="29">
                  <c:v>0.36051502145922742</c:v>
                </c:pt>
                <c:pt idx="30">
                  <c:v>0.31330472103004292</c:v>
                </c:pt>
                <c:pt idx="31">
                  <c:v>0.41630901287553645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E-4ECE-9627-EC8F4DE0DB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289408"/>
        <c:axId val="374293984"/>
      </c:barChart>
      <c:catAx>
        <c:axId val="37428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374293984"/>
        <c:crosses val="autoZero"/>
        <c:auto val="1"/>
        <c:lblAlgn val="ctr"/>
        <c:lblOffset val="100"/>
        <c:noMultiLvlLbl val="0"/>
      </c:catAx>
      <c:valAx>
        <c:axId val="374293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374289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andara" panose="020E0502030303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36935</xdr:colOff>
      <xdr:row>36</xdr:row>
      <xdr:rowOff>129957</xdr:rowOff>
    </xdr:from>
    <xdr:to>
      <xdr:col>19</xdr:col>
      <xdr:colOff>409198</xdr:colOff>
      <xdr:row>79</xdr:row>
      <xdr:rowOff>139370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1A2CCD-781D-4D13-9AD6-73092AC83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890004</xdr:colOff>
      <xdr:row>1</xdr:row>
      <xdr:rowOff>27108</xdr:rowOff>
    </xdr:from>
    <xdr:to>
      <xdr:col>32</xdr:col>
      <xdr:colOff>169669</xdr:colOff>
      <xdr:row>39</xdr:row>
      <xdr:rowOff>157370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73253-33FC-42C2-82FC-6499544CF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en-mmlab/mmdetection" TargetMode="External"/><Relationship Id="rId3" Type="http://schemas.openxmlformats.org/officeDocument/2006/relationships/hyperlink" Target="https://github.com/liuwei16/ALFNet" TargetMode="External"/><Relationship Id="rId7" Type="http://schemas.openxmlformats.org/officeDocument/2006/relationships/hyperlink" Target="https://github.com/open-mmlab/mmdetection" TargetMode="External"/><Relationship Id="rId2" Type="http://schemas.openxmlformats.org/officeDocument/2006/relationships/hyperlink" Target="https://github.com/hasanirtiza/Pedestron" TargetMode="External"/><Relationship Id="rId1" Type="http://schemas.openxmlformats.org/officeDocument/2006/relationships/hyperlink" Target="https://github.com/hasanirtiza/Pedestron" TargetMode="External"/><Relationship Id="rId6" Type="http://schemas.openxmlformats.org/officeDocument/2006/relationships/hyperlink" Target="https://github.com/open-mmlab/mmdetection" TargetMode="External"/><Relationship Id="rId5" Type="http://schemas.openxmlformats.org/officeDocument/2006/relationships/hyperlink" Target="https://github.com/open-mmlab/mmdetection" TargetMode="External"/><Relationship Id="rId4" Type="http://schemas.openxmlformats.org/officeDocument/2006/relationships/hyperlink" Target="https://github.com/sxlpris/PRNet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E7C0-85B3-4C09-97F4-ABB73F381F0A}">
  <dimension ref="A1:C3"/>
  <sheetViews>
    <sheetView workbookViewId="0"/>
  </sheetViews>
  <sheetFormatPr defaultRowHeight="14" x14ac:dyDescent="0.3"/>
  <sheetData>
    <row r="1" spans="1:3" x14ac:dyDescent="0.3">
      <c r="A1" t="s">
        <v>75</v>
      </c>
    </row>
    <row r="2" spans="1:3" ht="409.5" x14ac:dyDescent="0.3">
      <c r="B2" t="s">
        <v>76</v>
      </c>
      <c r="C2" s="82" t="s">
        <v>80</v>
      </c>
    </row>
    <row r="3" spans="1:3" x14ac:dyDescent="0.3">
      <c r="B3" t="s">
        <v>77</v>
      </c>
      <c r="C3" t="s">
        <v>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FF9C-50AE-4ED9-83EB-3E71FFC20513}">
  <dimension ref="A1:V121"/>
  <sheetViews>
    <sheetView zoomScale="40" zoomScaleNormal="40" workbookViewId="0">
      <selection activeCell="V98" sqref="V98"/>
    </sheetView>
  </sheetViews>
  <sheetFormatPr defaultRowHeight="14" x14ac:dyDescent="0.3"/>
  <cols>
    <col min="2" max="2" width="13.83203125" customWidth="1"/>
    <col min="3" max="3" width="13.58203125" customWidth="1"/>
    <col min="4" max="4" width="12" customWidth="1"/>
    <col min="5" max="5" width="15.33203125" customWidth="1"/>
    <col min="6" max="6" width="13.33203125" customWidth="1"/>
    <col min="7" max="7" width="12.9140625" customWidth="1"/>
    <col min="8" max="8" width="18.25" customWidth="1"/>
    <col min="9" max="9" width="15.83203125" customWidth="1"/>
    <col min="10" max="10" width="13.5" customWidth="1"/>
    <col min="11" max="11" width="11.25" customWidth="1"/>
    <col min="12" max="12" width="12.75" style="56" customWidth="1"/>
    <col min="13" max="13" width="17.83203125" customWidth="1"/>
    <col min="14" max="14" width="18.5" customWidth="1"/>
    <col min="15" max="15" width="12.33203125" customWidth="1"/>
    <col min="16" max="16" width="12.5" customWidth="1"/>
    <col min="17" max="17" width="9.58203125" bestFit="1" customWidth="1"/>
    <col min="18" max="18" width="9.58203125" customWidth="1"/>
    <col min="19" max="19" width="16.1640625" style="42" customWidth="1"/>
    <col min="20" max="20" width="17.33203125" customWidth="1"/>
    <col min="21" max="21" width="12.9140625" customWidth="1"/>
    <col min="22" max="22" width="14.25" customWidth="1"/>
    <col min="23" max="24" width="9.58203125" customWidth="1"/>
    <col min="25" max="29" width="9.58203125" bestFit="1" customWidth="1"/>
  </cols>
  <sheetData>
    <row r="1" spans="1:22" ht="14.5" thickBot="1" x14ac:dyDescent="0.35">
      <c r="A1" s="209" t="s">
        <v>0</v>
      </c>
      <c r="B1" s="210"/>
      <c r="C1" s="210"/>
      <c r="D1" s="210"/>
      <c r="E1" s="210"/>
      <c r="F1" s="211"/>
      <c r="G1" s="43"/>
      <c r="H1" s="209" t="s">
        <v>1</v>
      </c>
      <c r="I1" s="210"/>
      <c r="J1" s="210"/>
      <c r="K1" s="211"/>
      <c r="L1" s="212" t="s">
        <v>2</v>
      </c>
      <c r="M1" s="213"/>
      <c r="N1" s="213"/>
      <c r="O1" s="214"/>
      <c r="P1" s="215" t="s">
        <v>3</v>
      </c>
      <c r="Q1" s="215"/>
    </row>
    <row r="2" spans="1:22" ht="28.5" thickBot="1" x14ac:dyDescent="0.35">
      <c r="A2" s="36" t="s">
        <v>24</v>
      </c>
      <c r="B2" s="36" t="s">
        <v>25</v>
      </c>
      <c r="C2" s="36" t="s">
        <v>26</v>
      </c>
      <c r="D2" s="36" t="s">
        <v>27</v>
      </c>
      <c r="E2" s="37" t="s">
        <v>28</v>
      </c>
      <c r="F2" s="38" t="s">
        <v>30</v>
      </c>
      <c r="G2" s="54" t="s">
        <v>59</v>
      </c>
      <c r="H2" s="137" t="s">
        <v>44</v>
      </c>
      <c r="I2" s="137" t="s">
        <v>41</v>
      </c>
      <c r="J2" s="138" t="s">
        <v>35</v>
      </c>
      <c r="K2" s="157" t="s">
        <v>72</v>
      </c>
      <c r="L2" s="137" t="s">
        <v>42</v>
      </c>
      <c r="M2" s="137" t="s">
        <v>43</v>
      </c>
      <c r="N2" s="96" t="s">
        <v>35</v>
      </c>
      <c r="O2" s="161" t="s">
        <v>65</v>
      </c>
      <c r="P2" s="139" t="s">
        <v>39</v>
      </c>
      <c r="Q2" s="8" t="s">
        <v>40</v>
      </c>
      <c r="S2" s="167"/>
      <c r="T2" s="169" t="s">
        <v>26</v>
      </c>
      <c r="U2" s="165" t="s">
        <v>73</v>
      </c>
      <c r="V2" s="166" t="s">
        <v>74</v>
      </c>
    </row>
    <row r="3" spans="1:22" ht="14.5" thickBot="1" x14ac:dyDescent="0.35">
      <c r="A3" s="221">
        <v>1</v>
      </c>
      <c r="B3" s="216" t="s">
        <v>4</v>
      </c>
      <c r="C3" s="4" t="s">
        <v>46</v>
      </c>
      <c r="D3" s="4" t="s">
        <v>5</v>
      </c>
      <c r="E3" s="216" t="s">
        <v>6</v>
      </c>
      <c r="F3" s="216" t="s">
        <v>57</v>
      </c>
      <c r="G3" s="177" t="s">
        <v>60</v>
      </c>
      <c r="H3" s="21">
        <v>2357</v>
      </c>
      <c r="I3" s="85">
        <v>1614</v>
      </c>
      <c r="J3" s="140">
        <f t="shared" ref="J3:J34" si="0">I3/H3</f>
        <v>0.68476877386508272</v>
      </c>
      <c r="K3" s="158">
        <f t="shared" ref="K3:K34" si="1">1-J3</f>
        <v>0.31523122613491728</v>
      </c>
      <c r="L3" s="92">
        <v>1822</v>
      </c>
      <c r="M3" s="91">
        <v>1288</v>
      </c>
      <c r="N3" s="140">
        <f t="shared" ref="N3:N34" si="2">M3/L3</f>
        <v>0.70691547749725581</v>
      </c>
      <c r="O3" s="158">
        <f t="shared" ref="O3:O34" si="3">1-N3</f>
        <v>0.29308452250274419</v>
      </c>
      <c r="P3" s="141">
        <v>0.12327148137708401</v>
      </c>
      <c r="Q3" s="142">
        <f>N3-J3</f>
        <v>2.2146703632173081E-2</v>
      </c>
      <c r="S3" s="171" t="s">
        <v>83</v>
      </c>
      <c r="T3" s="134" t="s">
        <v>45</v>
      </c>
      <c r="U3" s="131">
        <v>0.15649407000289273</v>
      </c>
      <c r="V3" s="168">
        <v>0.15288422751109321</v>
      </c>
    </row>
    <row r="4" spans="1:22" ht="14.5" thickBot="1" x14ac:dyDescent="0.35">
      <c r="A4" s="222"/>
      <c r="B4" s="197"/>
      <c r="C4" s="4" t="s">
        <v>48</v>
      </c>
      <c r="D4" s="4" t="s">
        <v>47</v>
      </c>
      <c r="E4" s="197"/>
      <c r="F4" s="197"/>
      <c r="G4" s="178"/>
      <c r="H4" s="7">
        <v>2357</v>
      </c>
      <c r="I4" s="83">
        <v>1867</v>
      </c>
      <c r="J4" s="143">
        <f t="shared" si="0"/>
        <v>0.79210861264319055</v>
      </c>
      <c r="K4" s="159">
        <f t="shared" si="1"/>
        <v>0.20789138735680945</v>
      </c>
      <c r="L4" s="58">
        <v>1822</v>
      </c>
      <c r="M4" s="103">
        <v>1477</v>
      </c>
      <c r="N4" s="143">
        <f t="shared" si="2"/>
        <v>0.81064763995609224</v>
      </c>
      <c r="O4" s="159">
        <f t="shared" si="3"/>
        <v>0.18935236004390776</v>
      </c>
      <c r="P4" s="144">
        <v>0.13720498271762199</v>
      </c>
      <c r="Q4" s="145">
        <f>N4-J4</f>
        <v>1.853902731290169E-2</v>
      </c>
      <c r="S4" s="171"/>
      <c r="T4" s="134" t="s">
        <v>48</v>
      </c>
      <c r="U4" s="88">
        <v>0.16343650564072898</v>
      </c>
      <c r="V4" s="162">
        <v>0.17305365066559097</v>
      </c>
    </row>
    <row r="5" spans="1:22" x14ac:dyDescent="0.3">
      <c r="A5" s="222"/>
      <c r="B5" s="197"/>
      <c r="C5" s="10" t="s">
        <v>8</v>
      </c>
      <c r="D5" s="3" t="s">
        <v>47</v>
      </c>
      <c r="E5" s="197"/>
      <c r="F5" s="197"/>
      <c r="G5" s="178"/>
      <c r="H5" s="7">
        <v>2357</v>
      </c>
      <c r="I5" s="83">
        <v>2181</v>
      </c>
      <c r="J5" s="143">
        <f t="shared" si="0"/>
        <v>0.9253288078065337</v>
      </c>
      <c r="K5" s="159">
        <f t="shared" si="1"/>
        <v>7.4671192193466296E-2</v>
      </c>
      <c r="L5" s="58">
        <v>1822</v>
      </c>
      <c r="M5" s="103">
        <v>1705</v>
      </c>
      <c r="N5" s="143">
        <f t="shared" si="2"/>
        <v>0.93578485181119653</v>
      </c>
      <c r="O5" s="159">
        <f t="shared" si="3"/>
        <v>6.4215148188803473E-2</v>
      </c>
      <c r="P5" s="144">
        <v>0.18927705576883599</v>
      </c>
      <c r="Q5" s="145">
        <f>N5-J5</f>
        <v>1.0456044004662823E-2</v>
      </c>
      <c r="S5" s="171"/>
      <c r="T5" s="134" t="s">
        <v>66</v>
      </c>
      <c r="U5" s="88">
        <v>3.0951692218686766E-2</v>
      </c>
      <c r="V5" s="162">
        <v>3.5498184751916129E-2</v>
      </c>
    </row>
    <row r="6" spans="1:22" ht="14.5" thickBot="1" x14ac:dyDescent="0.35">
      <c r="A6" s="222"/>
      <c r="B6" s="224"/>
      <c r="C6" s="11" t="s">
        <v>11</v>
      </c>
      <c r="D6" s="11" t="s">
        <v>9</v>
      </c>
      <c r="E6" s="224"/>
      <c r="F6" s="197"/>
      <c r="G6" s="178"/>
      <c r="H6" s="7">
        <v>2357</v>
      </c>
      <c r="I6" s="83">
        <v>2167</v>
      </c>
      <c r="J6" s="143">
        <f t="shared" si="0"/>
        <v>0.9193890538820535</v>
      </c>
      <c r="K6" s="159">
        <f t="shared" si="1"/>
        <v>8.0610946117946503E-2</v>
      </c>
      <c r="L6" s="58">
        <v>1822</v>
      </c>
      <c r="M6" s="103">
        <v>1697</v>
      </c>
      <c r="N6" s="143">
        <f t="shared" si="2"/>
        <v>0.93139407244785954</v>
      </c>
      <c r="O6" s="159">
        <f t="shared" si="3"/>
        <v>6.8605927552140455E-2</v>
      </c>
      <c r="P6" s="144">
        <v>0.14491306190470499</v>
      </c>
      <c r="Q6" s="145">
        <f t="shared" ref="Q6:Q26" si="4">N6-J6</f>
        <v>1.2005018565806047E-2</v>
      </c>
      <c r="S6" s="171"/>
      <c r="T6" s="134" t="s">
        <v>67</v>
      </c>
      <c r="U6" s="88">
        <v>3.7026323401793459E-2</v>
      </c>
      <c r="V6" s="162">
        <v>5.0020169423154459E-2</v>
      </c>
    </row>
    <row r="7" spans="1:22" ht="15" thickTop="1" thickBot="1" x14ac:dyDescent="0.35">
      <c r="A7" s="222"/>
      <c r="B7" s="197" t="s">
        <v>12</v>
      </c>
      <c r="C7" s="13" t="s">
        <v>13</v>
      </c>
      <c r="D7" s="14" t="s">
        <v>14</v>
      </c>
      <c r="E7" s="196" t="s">
        <v>15</v>
      </c>
      <c r="F7" s="197"/>
      <c r="G7" s="178"/>
      <c r="H7" s="7">
        <v>2357</v>
      </c>
      <c r="I7" s="83">
        <v>2057</v>
      </c>
      <c r="J7" s="143">
        <f t="shared" si="0"/>
        <v>0.87271955876113705</v>
      </c>
      <c r="K7" s="159">
        <f t="shared" si="1"/>
        <v>0.12728044123886295</v>
      </c>
      <c r="L7" s="58">
        <v>1822</v>
      </c>
      <c r="M7" s="103">
        <v>1605</v>
      </c>
      <c r="N7" s="143">
        <f t="shared" si="2"/>
        <v>0.88090010976948407</v>
      </c>
      <c r="O7" s="159">
        <f t="shared" si="3"/>
        <v>0.11909989023051593</v>
      </c>
      <c r="P7" s="144">
        <v>0.425760124463124</v>
      </c>
      <c r="Q7" s="145">
        <f t="shared" si="4"/>
        <v>8.1805510083470256E-3</v>
      </c>
      <c r="S7" s="171"/>
      <c r="T7" s="134" t="s">
        <v>68</v>
      </c>
      <c r="U7" s="88">
        <v>0.39253688168932599</v>
      </c>
      <c r="V7" s="162">
        <v>0.41024606696248489</v>
      </c>
    </row>
    <row r="8" spans="1:22" ht="14.5" thickBot="1" x14ac:dyDescent="0.35">
      <c r="A8" s="222"/>
      <c r="B8" s="197"/>
      <c r="C8" s="15" t="s">
        <v>17</v>
      </c>
      <c r="D8" s="14" t="s">
        <v>14</v>
      </c>
      <c r="E8" s="197"/>
      <c r="F8" s="197"/>
      <c r="G8" s="178"/>
      <c r="H8" s="7">
        <v>2357</v>
      </c>
      <c r="I8" s="83">
        <v>2122</v>
      </c>
      <c r="J8" s="143">
        <f t="shared" si="0"/>
        <v>0.90029698769622402</v>
      </c>
      <c r="K8" s="159">
        <f t="shared" si="1"/>
        <v>9.9703012303775984E-2</v>
      </c>
      <c r="L8" s="58">
        <v>1822</v>
      </c>
      <c r="M8" s="103">
        <v>1672</v>
      </c>
      <c r="N8" s="143">
        <f t="shared" si="2"/>
        <v>0.91767288693743143</v>
      </c>
      <c r="O8" s="159">
        <f t="shared" si="3"/>
        <v>8.2327113062568569E-2</v>
      </c>
      <c r="P8" s="144">
        <v>5.4103187800248198E-2</v>
      </c>
      <c r="Q8" s="145">
        <f t="shared" si="4"/>
        <v>1.7375899241207415E-2</v>
      </c>
      <c r="S8" s="171"/>
      <c r="T8" s="134" t="s">
        <v>69</v>
      </c>
      <c r="U8" s="88">
        <v>0.49551634365056407</v>
      </c>
      <c r="V8" s="162">
        <v>0.509479628882614</v>
      </c>
    </row>
    <row r="9" spans="1:22" ht="14.5" thickBot="1" x14ac:dyDescent="0.35">
      <c r="A9" s="222"/>
      <c r="B9" s="197"/>
      <c r="C9" s="15" t="s">
        <v>19</v>
      </c>
      <c r="D9" s="16" t="s">
        <v>7</v>
      </c>
      <c r="E9" s="197"/>
      <c r="F9" s="197"/>
      <c r="G9" s="178"/>
      <c r="H9" s="7">
        <v>2357</v>
      </c>
      <c r="I9" s="83">
        <v>2179</v>
      </c>
      <c r="J9" s="143">
        <f t="shared" si="0"/>
        <v>0.92448027153160794</v>
      </c>
      <c r="K9" s="159">
        <f t="shared" si="1"/>
        <v>7.5519728468392056E-2</v>
      </c>
      <c r="L9" s="58">
        <v>1822</v>
      </c>
      <c r="M9" s="103">
        <v>1693</v>
      </c>
      <c r="N9" s="143">
        <f t="shared" si="2"/>
        <v>0.929198682766191</v>
      </c>
      <c r="O9" s="159">
        <f t="shared" si="3"/>
        <v>7.0801317233809002E-2</v>
      </c>
      <c r="P9" s="144">
        <v>0.562075717281729</v>
      </c>
      <c r="Q9" s="145">
        <f t="shared" si="4"/>
        <v>4.7184112345830531E-3</v>
      </c>
      <c r="S9" s="171"/>
      <c r="T9" s="134" t="s">
        <v>70</v>
      </c>
      <c r="U9" s="88">
        <v>0.48741683540642178</v>
      </c>
      <c r="V9" s="162">
        <v>0.52158128277531257</v>
      </c>
    </row>
    <row r="10" spans="1:22" ht="14.5" thickBot="1" x14ac:dyDescent="0.35">
      <c r="A10" s="223"/>
      <c r="B10" s="198"/>
      <c r="C10" s="15" t="s">
        <v>20</v>
      </c>
      <c r="D10" s="14" t="s">
        <v>14</v>
      </c>
      <c r="E10" s="198"/>
      <c r="F10" s="198"/>
      <c r="G10" s="179"/>
      <c r="H10" s="7">
        <v>2357</v>
      </c>
      <c r="I10" s="83">
        <v>2031</v>
      </c>
      <c r="J10" s="143">
        <f t="shared" si="0"/>
        <v>0.86168858718710228</v>
      </c>
      <c r="K10" s="159">
        <f t="shared" si="1"/>
        <v>0.13831141281289772</v>
      </c>
      <c r="L10" s="58">
        <v>1822</v>
      </c>
      <c r="M10" s="103">
        <v>1592</v>
      </c>
      <c r="N10" s="143">
        <f t="shared" si="2"/>
        <v>0.87376509330406149</v>
      </c>
      <c r="O10" s="159">
        <f t="shared" si="3"/>
        <v>0.12623490669593851</v>
      </c>
      <c r="P10" s="144">
        <v>0.25433545380780798</v>
      </c>
      <c r="Q10" s="145">
        <f t="shared" si="4"/>
        <v>1.2076506116959207E-2</v>
      </c>
      <c r="S10" s="171"/>
      <c r="T10" s="134" t="s">
        <v>71</v>
      </c>
      <c r="U10" s="163">
        <v>0.59386751518657799</v>
      </c>
      <c r="V10" s="164">
        <v>0.61194029850746268</v>
      </c>
    </row>
    <row r="11" spans="1:22" ht="14.5" thickBot="1" x14ac:dyDescent="0.35">
      <c r="A11" s="217">
        <v>2</v>
      </c>
      <c r="B11" s="180" t="s">
        <v>4</v>
      </c>
      <c r="C11" s="20" t="s">
        <v>45</v>
      </c>
      <c r="D11" s="20" t="s">
        <v>5</v>
      </c>
      <c r="E11" s="180" t="s">
        <v>6</v>
      </c>
      <c r="F11" s="180" t="s">
        <v>56</v>
      </c>
      <c r="G11" s="181" t="s">
        <v>60</v>
      </c>
      <c r="H11" s="21">
        <v>1726</v>
      </c>
      <c r="I11" s="85">
        <v>1311</v>
      </c>
      <c r="J11" s="94">
        <f t="shared" si="0"/>
        <v>0.7595596755504056</v>
      </c>
      <c r="K11" s="158">
        <f t="shared" si="1"/>
        <v>0.2404403244495944</v>
      </c>
      <c r="L11" s="92">
        <v>1646</v>
      </c>
      <c r="M11" s="91">
        <v>1273</v>
      </c>
      <c r="N11" s="94">
        <f t="shared" si="2"/>
        <v>0.77339003645200488</v>
      </c>
      <c r="O11" s="158">
        <f t="shared" si="3"/>
        <v>0.22660996354799512</v>
      </c>
      <c r="P11" s="141">
        <v>0.342801727229605</v>
      </c>
      <c r="Q11" s="142">
        <f t="shared" si="4"/>
        <v>1.3830360901599281E-2</v>
      </c>
      <c r="S11" s="172" t="s">
        <v>82</v>
      </c>
      <c r="T11" s="135" t="s">
        <v>45</v>
      </c>
      <c r="U11" s="131">
        <v>0.25296442687747034</v>
      </c>
      <c r="V11" s="168">
        <v>0.3156297420333839</v>
      </c>
    </row>
    <row r="12" spans="1:22" ht="14.5" thickBot="1" x14ac:dyDescent="0.35">
      <c r="A12" s="218"/>
      <c r="B12" s="174"/>
      <c r="C12" s="20" t="s">
        <v>48</v>
      </c>
      <c r="D12" s="20" t="s">
        <v>9</v>
      </c>
      <c r="E12" s="174"/>
      <c r="F12" s="174"/>
      <c r="G12" s="182"/>
      <c r="H12" s="7">
        <v>1726</v>
      </c>
      <c r="I12" s="83">
        <v>1456</v>
      </c>
      <c r="J12" s="59">
        <f t="shared" si="0"/>
        <v>0.84356894553881812</v>
      </c>
      <c r="K12" s="159">
        <f t="shared" si="1"/>
        <v>0.15643105446118188</v>
      </c>
      <c r="L12" s="58">
        <v>1646</v>
      </c>
      <c r="M12" s="103">
        <v>1381</v>
      </c>
      <c r="N12" s="59">
        <f t="shared" si="2"/>
        <v>0.83900364520048598</v>
      </c>
      <c r="O12" s="159">
        <f t="shared" si="3"/>
        <v>0.16099635479951402</v>
      </c>
      <c r="P12" s="144">
        <v>0.71683253524569102</v>
      </c>
      <c r="Q12" s="145">
        <f t="shared" si="4"/>
        <v>-4.5653003383321344E-3</v>
      </c>
      <c r="S12" s="171"/>
      <c r="T12" s="134" t="s">
        <v>48</v>
      </c>
      <c r="U12" s="88">
        <v>0.18260869565217386</v>
      </c>
      <c r="V12" s="162">
        <v>0.23065250379362667</v>
      </c>
    </row>
    <row r="13" spans="1:22" x14ac:dyDescent="0.3">
      <c r="A13" s="218"/>
      <c r="B13" s="174"/>
      <c r="C13" s="22" t="s">
        <v>8</v>
      </c>
      <c r="D13" s="19" t="s">
        <v>9</v>
      </c>
      <c r="E13" s="174"/>
      <c r="F13" s="174"/>
      <c r="G13" s="182"/>
      <c r="H13" s="7">
        <v>1726</v>
      </c>
      <c r="I13" s="83">
        <v>1650</v>
      </c>
      <c r="J13" s="59">
        <f t="shared" si="0"/>
        <v>0.95596755504055619</v>
      </c>
      <c r="K13" s="159">
        <f t="shared" si="1"/>
        <v>4.4032444959443806E-2</v>
      </c>
      <c r="L13" s="58">
        <v>1646</v>
      </c>
      <c r="M13" s="103">
        <v>1564</v>
      </c>
      <c r="N13" s="59">
        <f t="shared" si="2"/>
        <v>0.95018226002430128</v>
      </c>
      <c r="O13" s="159">
        <f t="shared" si="3"/>
        <v>4.9817739975698716E-2</v>
      </c>
      <c r="P13" s="144">
        <v>0.42684135932427703</v>
      </c>
      <c r="Q13" s="145">
        <f t="shared" si="4"/>
        <v>-5.7852950162549099E-3</v>
      </c>
      <c r="S13" s="171"/>
      <c r="T13" s="134" t="s">
        <v>66</v>
      </c>
      <c r="U13" s="88">
        <v>6.2450592885375467E-2</v>
      </c>
      <c r="V13" s="162">
        <v>8.5735963581183627E-2</v>
      </c>
    </row>
    <row r="14" spans="1:22" ht="14.5" thickBot="1" x14ac:dyDescent="0.35">
      <c r="A14" s="218"/>
      <c r="B14" s="220"/>
      <c r="C14" s="23" t="s">
        <v>11</v>
      </c>
      <c r="D14" s="23" t="s">
        <v>9</v>
      </c>
      <c r="E14" s="220"/>
      <c r="F14" s="174"/>
      <c r="G14" s="182"/>
      <c r="H14" s="7">
        <v>1726</v>
      </c>
      <c r="I14" s="83">
        <v>1631</v>
      </c>
      <c r="J14" s="59">
        <f t="shared" si="0"/>
        <v>0.9449594438006953</v>
      </c>
      <c r="K14" s="159">
        <f t="shared" si="1"/>
        <v>5.5040556199304702E-2</v>
      </c>
      <c r="L14" s="58">
        <v>1646</v>
      </c>
      <c r="M14" s="103">
        <v>1549</v>
      </c>
      <c r="N14" s="59">
        <f t="shared" si="2"/>
        <v>0.94106925880923453</v>
      </c>
      <c r="O14" s="159">
        <f t="shared" si="3"/>
        <v>5.8930741190765468E-2</v>
      </c>
      <c r="P14" s="144">
        <v>0.62605468198332004</v>
      </c>
      <c r="Q14" s="145">
        <f t="shared" si="4"/>
        <v>-3.8901849914607656E-3</v>
      </c>
      <c r="S14" s="171"/>
      <c r="T14" s="134" t="s">
        <v>67</v>
      </c>
      <c r="U14" s="88">
        <v>7.6679841897233203E-2</v>
      </c>
      <c r="V14" s="162">
        <v>9.180576631259485E-2</v>
      </c>
    </row>
    <row r="15" spans="1:22" ht="15" thickTop="1" thickBot="1" x14ac:dyDescent="0.35">
      <c r="A15" s="218"/>
      <c r="B15" s="174" t="s">
        <v>12</v>
      </c>
      <c r="C15" s="24" t="s">
        <v>13</v>
      </c>
      <c r="D15" s="25" t="s">
        <v>14</v>
      </c>
      <c r="E15" s="176" t="s">
        <v>15</v>
      </c>
      <c r="F15" s="174"/>
      <c r="G15" s="182"/>
      <c r="H15" s="7">
        <v>1726</v>
      </c>
      <c r="I15" s="83">
        <v>1347</v>
      </c>
      <c r="J15" s="59">
        <f t="shared" si="0"/>
        <v>0.78041714947856311</v>
      </c>
      <c r="K15" s="159">
        <f t="shared" si="1"/>
        <v>0.21958285052143689</v>
      </c>
      <c r="L15" s="58">
        <v>1646</v>
      </c>
      <c r="M15" s="103">
        <v>1321</v>
      </c>
      <c r="N15" s="59">
        <f t="shared" si="2"/>
        <v>0.80255164034021875</v>
      </c>
      <c r="O15" s="159">
        <f t="shared" si="3"/>
        <v>0.19744835965978125</v>
      </c>
      <c r="P15" s="144">
        <v>0.11393005067355901</v>
      </c>
      <c r="Q15" s="145">
        <f t="shared" si="4"/>
        <v>2.2134490861655642E-2</v>
      </c>
      <c r="S15" s="171"/>
      <c r="T15" s="134" t="s">
        <v>68</v>
      </c>
      <c r="U15" s="88">
        <v>0.5383399209486166</v>
      </c>
      <c r="V15" s="162">
        <v>0.6305007587253415</v>
      </c>
    </row>
    <row r="16" spans="1:22" ht="14.5" thickBot="1" x14ac:dyDescent="0.35">
      <c r="A16" s="218"/>
      <c r="B16" s="174"/>
      <c r="C16" s="26" t="s">
        <v>17</v>
      </c>
      <c r="D16" s="25" t="s">
        <v>14</v>
      </c>
      <c r="E16" s="174"/>
      <c r="F16" s="174"/>
      <c r="G16" s="182"/>
      <c r="H16" s="7">
        <v>1726</v>
      </c>
      <c r="I16" s="83">
        <v>1405</v>
      </c>
      <c r="J16" s="59">
        <f t="shared" si="0"/>
        <v>0.81402085747392816</v>
      </c>
      <c r="K16" s="159">
        <f t="shared" si="1"/>
        <v>0.18597914252607184</v>
      </c>
      <c r="L16" s="58">
        <v>1646</v>
      </c>
      <c r="M16" s="103">
        <v>1325</v>
      </c>
      <c r="N16" s="59">
        <f t="shared" si="2"/>
        <v>0.80498177399756987</v>
      </c>
      <c r="O16" s="159">
        <f t="shared" si="3"/>
        <v>0.19501822600243013</v>
      </c>
      <c r="P16" s="144">
        <v>0.50395861929650698</v>
      </c>
      <c r="Q16" s="145">
        <f t="shared" si="4"/>
        <v>-9.0390834763582895E-3</v>
      </c>
      <c r="S16" s="171"/>
      <c r="T16" s="134" t="s">
        <v>69</v>
      </c>
      <c r="U16" s="88">
        <v>0.53754940711462451</v>
      </c>
      <c r="V16" s="162">
        <v>0.62746585735963589</v>
      </c>
    </row>
    <row r="17" spans="1:22" ht="14.5" thickBot="1" x14ac:dyDescent="0.35">
      <c r="A17" s="218"/>
      <c r="B17" s="174"/>
      <c r="C17" s="26" t="s">
        <v>19</v>
      </c>
      <c r="D17" s="27" t="s">
        <v>7</v>
      </c>
      <c r="E17" s="174"/>
      <c r="F17" s="174"/>
      <c r="G17" s="182"/>
      <c r="H17" s="7">
        <v>1726</v>
      </c>
      <c r="I17" s="83">
        <v>1426</v>
      </c>
      <c r="J17" s="59">
        <f t="shared" si="0"/>
        <v>0.82618771726535345</v>
      </c>
      <c r="K17" s="159">
        <f t="shared" si="1"/>
        <v>0.17381228273464655</v>
      </c>
      <c r="L17" s="58">
        <v>1646</v>
      </c>
      <c r="M17" s="103">
        <v>1364</v>
      </c>
      <c r="N17" s="59">
        <f t="shared" si="2"/>
        <v>0.82867557715674367</v>
      </c>
      <c r="O17" s="159">
        <f t="shared" si="3"/>
        <v>0.17132442284325633</v>
      </c>
      <c r="P17" s="144">
        <v>0.84845388997996896</v>
      </c>
      <c r="Q17" s="145">
        <f t="shared" si="4"/>
        <v>2.4878598913902206E-3</v>
      </c>
      <c r="S17" s="171"/>
      <c r="T17" s="134" t="s">
        <v>70</v>
      </c>
      <c r="U17" s="88">
        <v>0.36126482213438738</v>
      </c>
      <c r="V17" s="162">
        <v>0.41426403641881637</v>
      </c>
    </row>
    <row r="18" spans="1:22" ht="14.5" thickBot="1" x14ac:dyDescent="0.35">
      <c r="A18" s="219"/>
      <c r="B18" s="175"/>
      <c r="C18" s="26" t="s">
        <v>20</v>
      </c>
      <c r="D18" s="25" t="s">
        <v>14</v>
      </c>
      <c r="E18" s="175"/>
      <c r="F18" s="175"/>
      <c r="G18" s="183"/>
      <c r="H18" s="7">
        <v>1726</v>
      </c>
      <c r="I18" s="146">
        <v>1339</v>
      </c>
      <c r="J18" s="70">
        <f t="shared" si="0"/>
        <v>0.77578215527230587</v>
      </c>
      <c r="K18" s="160">
        <f t="shared" si="1"/>
        <v>0.22421784472769413</v>
      </c>
      <c r="L18" s="58">
        <v>1646</v>
      </c>
      <c r="M18" s="71">
        <v>1288</v>
      </c>
      <c r="N18" s="70">
        <f t="shared" si="2"/>
        <v>0.78250303766707174</v>
      </c>
      <c r="O18" s="160">
        <f t="shared" si="3"/>
        <v>0.21749696233292826</v>
      </c>
      <c r="P18" s="147">
        <v>0.63820084748387695</v>
      </c>
      <c r="Q18" s="148">
        <f t="shared" si="4"/>
        <v>6.7208823947658702E-3</v>
      </c>
      <c r="S18" s="173"/>
      <c r="T18" s="136" t="s">
        <v>71</v>
      </c>
      <c r="U18" s="163">
        <v>0.61739130434782608</v>
      </c>
      <c r="V18" s="164">
        <v>0.69726858877086495</v>
      </c>
    </row>
    <row r="19" spans="1:22" ht="14.5" thickBot="1" x14ac:dyDescent="0.35">
      <c r="A19" s="204">
        <v>3</v>
      </c>
      <c r="B19" s="184" t="s">
        <v>4</v>
      </c>
      <c r="C19" s="45" t="s">
        <v>45</v>
      </c>
      <c r="D19" s="45" t="s">
        <v>5</v>
      </c>
      <c r="E19" s="184" t="s">
        <v>6</v>
      </c>
      <c r="F19" s="184" t="s">
        <v>55</v>
      </c>
      <c r="G19" s="187" t="s">
        <v>62</v>
      </c>
      <c r="H19" s="21">
        <v>3457</v>
      </c>
      <c r="I19" s="85">
        <v>2916</v>
      </c>
      <c r="J19" s="94">
        <f t="shared" si="0"/>
        <v>0.84350592999710727</v>
      </c>
      <c r="K19" s="158">
        <f t="shared" si="1"/>
        <v>0.15649407000289273</v>
      </c>
      <c r="L19" s="92">
        <v>2479</v>
      </c>
      <c r="M19" s="91">
        <v>2100</v>
      </c>
      <c r="N19" s="94">
        <f t="shared" si="2"/>
        <v>0.84711577248890679</v>
      </c>
      <c r="O19" s="158">
        <f t="shared" si="3"/>
        <v>0.15288422751109321</v>
      </c>
      <c r="P19" s="149">
        <v>0.70468056388779798</v>
      </c>
      <c r="Q19" s="142">
        <f>N19-J19</f>
        <v>3.6098424917995198E-3</v>
      </c>
      <c r="S19" s="172" t="s">
        <v>81</v>
      </c>
      <c r="T19" s="135" t="s">
        <v>45</v>
      </c>
      <c r="U19" s="131">
        <v>0.2404403244495944</v>
      </c>
      <c r="V19" s="168">
        <v>0.22660996354799512</v>
      </c>
    </row>
    <row r="20" spans="1:22" ht="14.5" thickBot="1" x14ac:dyDescent="0.35">
      <c r="A20" s="205"/>
      <c r="B20" s="185"/>
      <c r="C20" s="45" t="s">
        <v>48</v>
      </c>
      <c r="D20" s="45" t="s">
        <v>9</v>
      </c>
      <c r="E20" s="185"/>
      <c r="F20" s="185"/>
      <c r="G20" s="188"/>
      <c r="H20" s="7">
        <v>3457</v>
      </c>
      <c r="I20" s="83">
        <v>2892</v>
      </c>
      <c r="J20" s="59">
        <f t="shared" si="0"/>
        <v>0.83656349435927102</v>
      </c>
      <c r="K20" s="159">
        <f t="shared" si="1"/>
        <v>0.16343650564072898</v>
      </c>
      <c r="L20" s="58">
        <v>2479</v>
      </c>
      <c r="M20" s="103">
        <v>2050</v>
      </c>
      <c r="N20" s="59">
        <f t="shared" si="2"/>
        <v>0.82694634933440903</v>
      </c>
      <c r="O20" s="159">
        <f t="shared" si="3"/>
        <v>0.17305365066559097</v>
      </c>
      <c r="P20" s="150">
        <v>0.32774280800802402</v>
      </c>
      <c r="Q20" s="145">
        <f t="shared" si="4"/>
        <v>-9.617145024861995E-3</v>
      </c>
      <c r="S20" s="171"/>
      <c r="T20" s="134" t="s">
        <v>48</v>
      </c>
      <c r="U20" s="88">
        <v>0.15643105446118188</v>
      </c>
      <c r="V20" s="162">
        <v>0.16099635479951402</v>
      </c>
    </row>
    <row r="21" spans="1:22" x14ac:dyDescent="0.3">
      <c r="A21" s="205"/>
      <c r="B21" s="185"/>
      <c r="C21" s="47" t="s">
        <v>8</v>
      </c>
      <c r="D21" s="44" t="s">
        <v>9</v>
      </c>
      <c r="E21" s="185"/>
      <c r="F21" s="185"/>
      <c r="G21" s="188"/>
      <c r="H21" s="7">
        <v>3457</v>
      </c>
      <c r="I21" s="83">
        <v>3350</v>
      </c>
      <c r="J21" s="59">
        <f t="shared" si="0"/>
        <v>0.96904830778131323</v>
      </c>
      <c r="K21" s="159">
        <f t="shared" si="1"/>
        <v>3.0951692218686766E-2</v>
      </c>
      <c r="L21" s="58">
        <v>2479</v>
      </c>
      <c r="M21" s="103">
        <v>2391</v>
      </c>
      <c r="N21" s="59">
        <f t="shared" si="2"/>
        <v>0.96450181524808387</v>
      </c>
      <c r="O21" s="159">
        <f t="shared" si="3"/>
        <v>3.5498184751916129E-2</v>
      </c>
      <c r="P21" s="150">
        <v>0.33245999810028198</v>
      </c>
      <c r="Q21" s="145">
        <f t="shared" si="4"/>
        <v>-4.5464925332293626E-3</v>
      </c>
      <c r="S21" s="171"/>
      <c r="T21" s="134" t="s">
        <v>66</v>
      </c>
      <c r="U21" s="88">
        <v>4.4032444959443806E-2</v>
      </c>
      <c r="V21" s="162">
        <v>4.9817739975698716E-2</v>
      </c>
    </row>
    <row r="22" spans="1:22" ht="14.5" thickBot="1" x14ac:dyDescent="0.35">
      <c r="A22" s="205"/>
      <c r="B22" s="207"/>
      <c r="C22" s="48" t="s">
        <v>11</v>
      </c>
      <c r="D22" s="48" t="s">
        <v>9</v>
      </c>
      <c r="E22" s="207"/>
      <c r="F22" s="185"/>
      <c r="G22" s="188"/>
      <c r="H22" s="7">
        <v>3457</v>
      </c>
      <c r="I22" s="83">
        <v>3329</v>
      </c>
      <c r="J22" s="151">
        <f t="shared" si="0"/>
        <v>0.96297367659820654</v>
      </c>
      <c r="K22" s="159">
        <f t="shared" si="1"/>
        <v>3.7026323401793459E-2</v>
      </c>
      <c r="L22" s="58">
        <v>2479</v>
      </c>
      <c r="M22" s="103">
        <v>2355</v>
      </c>
      <c r="N22" s="151">
        <f t="shared" si="2"/>
        <v>0.94997983057684554</v>
      </c>
      <c r="O22" s="159">
        <f t="shared" si="3"/>
        <v>5.0020169423154459E-2</v>
      </c>
      <c r="P22" s="150">
        <v>1.4335097597701E-2</v>
      </c>
      <c r="Q22" s="145">
        <f t="shared" si="4"/>
        <v>-1.2993846021361E-2</v>
      </c>
      <c r="S22" s="171"/>
      <c r="T22" s="134" t="s">
        <v>67</v>
      </c>
      <c r="U22" s="88">
        <v>5.5040556199304702E-2</v>
      </c>
      <c r="V22" s="162">
        <v>5.8930741190765468E-2</v>
      </c>
    </row>
    <row r="23" spans="1:22" ht="15" thickTop="1" thickBot="1" x14ac:dyDescent="0.35">
      <c r="A23" s="205"/>
      <c r="B23" s="185" t="s">
        <v>12</v>
      </c>
      <c r="C23" s="49" t="s">
        <v>13</v>
      </c>
      <c r="D23" s="50" t="s">
        <v>14</v>
      </c>
      <c r="E23" s="208" t="s">
        <v>15</v>
      </c>
      <c r="F23" s="185"/>
      <c r="G23" s="188"/>
      <c r="H23" s="7">
        <v>3457</v>
      </c>
      <c r="I23" s="83">
        <v>2100</v>
      </c>
      <c r="J23" s="59">
        <f t="shared" si="0"/>
        <v>0.60746311831067401</v>
      </c>
      <c r="K23" s="159">
        <f t="shared" si="1"/>
        <v>0.39253688168932599</v>
      </c>
      <c r="L23" s="58">
        <v>2479</v>
      </c>
      <c r="M23" s="103">
        <v>1462</v>
      </c>
      <c r="N23" s="59">
        <f t="shared" si="2"/>
        <v>0.58975393303751511</v>
      </c>
      <c r="O23" s="159">
        <f t="shared" si="3"/>
        <v>0.41024606696248489</v>
      </c>
      <c r="P23" s="150">
        <v>0.169579765490321</v>
      </c>
      <c r="Q23" s="145">
        <f t="shared" si="4"/>
        <v>-1.7709185273158901E-2</v>
      </c>
      <c r="S23" s="171"/>
      <c r="T23" s="134" t="s">
        <v>68</v>
      </c>
      <c r="U23" s="88">
        <v>0.21958285052143689</v>
      </c>
      <c r="V23" s="162">
        <v>0.19744835965978125</v>
      </c>
    </row>
    <row r="24" spans="1:22" ht="14.5" thickBot="1" x14ac:dyDescent="0.35">
      <c r="A24" s="205"/>
      <c r="B24" s="185"/>
      <c r="C24" s="51" t="s">
        <v>17</v>
      </c>
      <c r="D24" s="50" t="s">
        <v>14</v>
      </c>
      <c r="E24" s="185"/>
      <c r="F24" s="185"/>
      <c r="G24" s="188"/>
      <c r="H24" s="7">
        <v>3457</v>
      </c>
      <c r="I24" s="83">
        <v>1744</v>
      </c>
      <c r="J24" s="59">
        <f t="shared" si="0"/>
        <v>0.50448365634943593</v>
      </c>
      <c r="K24" s="159">
        <f t="shared" si="1"/>
        <v>0.49551634365056407</v>
      </c>
      <c r="L24" s="58">
        <v>2479</v>
      </c>
      <c r="M24" s="103">
        <v>1216</v>
      </c>
      <c r="N24" s="59">
        <f t="shared" si="2"/>
        <v>0.49052037111738606</v>
      </c>
      <c r="O24" s="159">
        <f t="shared" si="3"/>
        <v>0.509479628882614</v>
      </c>
      <c r="P24" s="150">
        <v>0.28864015528148801</v>
      </c>
      <c r="Q24" s="145">
        <f t="shared" si="4"/>
        <v>-1.3963285232049871E-2</v>
      </c>
      <c r="S24" s="171"/>
      <c r="T24" s="134" t="s">
        <v>69</v>
      </c>
      <c r="U24" s="88">
        <v>0.18597914252607184</v>
      </c>
      <c r="V24" s="162">
        <v>0.19501822600243013</v>
      </c>
    </row>
    <row r="25" spans="1:22" ht="14.5" thickBot="1" x14ac:dyDescent="0.35">
      <c r="A25" s="205"/>
      <c r="B25" s="185"/>
      <c r="C25" s="51" t="s">
        <v>19</v>
      </c>
      <c r="D25" s="52" t="s">
        <v>7</v>
      </c>
      <c r="E25" s="185"/>
      <c r="F25" s="185"/>
      <c r="G25" s="188"/>
      <c r="H25" s="7">
        <v>3457</v>
      </c>
      <c r="I25" s="83">
        <v>1772</v>
      </c>
      <c r="J25" s="151">
        <f t="shared" si="0"/>
        <v>0.51258316459357822</v>
      </c>
      <c r="K25" s="159">
        <f t="shared" si="1"/>
        <v>0.48741683540642178</v>
      </c>
      <c r="L25" s="58">
        <v>2479</v>
      </c>
      <c r="M25" s="103">
        <v>1186</v>
      </c>
      <c r="N25" s="151">
        <f t="shared" si="2"/>
        <v>0.47841871722468737</v>
      </c>
      <c r="O25" s="159">
        <f t="shared" si="3"/>
        <v>0.52158128277531257</v>
      </c>
      <c r="P25" s="150">
        <v>9.4245235685112907E-3</v>
      </c>
      <c r="Q25" s="145">
        <f t="shared" si="4"/>
        <v>-3.4164447368890849E-2</v>
      </c>
      <c r="S25" s="171"/>
      <c r="T25" s="134" t="s">
        <v>70</v>
      </c>
      <c r="U25" s="88">
        <v>0.17381228273464655</v>
      </c>
      <c r="V25" s="162">
        <v>0.17132442284325633</v>
      </c>
    </row>
    <row r="26" spans="1:22" ht="14.5" thickBot="1" x14ac:dyDescent="0.35">
      <c r="A26" s="206"/>
      <c r="B26" s="186"/>
      <c r="C26" s="51" t="s">
        <v>20</v>
      </c>
      <c r="D26" s="50" t="s">
        <v>14</v>
      </c>
      <c r="E26" s="186"/>
      <c r="F26" s="186"/>
      <c r="G26" s="189"/>
      <c r="H26" s="18">
        <v>3457</v>
      </c>
      <c r="I26" s="146">
        <v>1404</v>
      </c>
      <c r="J26" s="70">
        <f t="shared" si="0"/>
        <v>0.40613248481342207</v>
      </c>
      <c r="K26" s="160">
        <f t="shared" si="1"/>
        <v>0.59386751518657799</v>
      </c>
      <c r="L26" s="69">
        <v>2479</v>
      </c>
      <c r="M26" s="71">
        <v>962</v>
      </c>
      <c r="N26" s="70">
        <f t="shared" si="2"/>
        <v>0.38805970149253732</v>
      </c>
      <c r="O26" s="160">
        <f t="shared" si="3"/>
        <v>0.61194029850746268</v>
      </c>
      <c r="P26" s="152">
        <v>0.16075096432679101</v>
      </c>
      <c r="Q26" s="148">
        <f t="shared" si="4"/>
        <v>-1.8072783320884744E-2</v>
      </c>
      <c r="S26" s="173"/>
      <c r="T26" s="136" t="s">
        <v>71</v>
      </c>
      <c r="U26" s="163">
        <v>0.22421784472769413</v>
      </c>
      <c r="V26" s="164">
        <v>0.21749696233292826</v>
      </c>
    </row>
    <row r="27" spans="1:22" ht="14.5" thickBot="1" x14ac:dyDescent="0.35">
      <c r="A27" s="199">
        <v>4</v>
      </c>
      <c r="B27" s="190" t="s">
        <v>4</v>
      </c>
      <c r="C27" s="29" t="s">
        <v>45</v>
      </c>
      <c r="D27" s="29" t="s">
        <v>5</v>
      </c>
      <c r="E27" s="190" t="s">
        <v>6</v>
      </c>
      <c r="F27" s="190" t="s">
        <v>58</v>
      </c>
      <c r="G27" s="193" t="s">
        <v>61</v>
      </c>
      <c r="H27" s="7">
        <v>1265</v>
      </c>
      <c r="I27" s="83">
        <v>945</v>
      </c>
      <c r="J27" s="153">
        <f t="shared" si="0"/>
        <v>0.74703557312252966</v>
      </c>
      <c r="K27" s="159">
        <f t="shared" si="1"/>
        <v>0.25296442687747034</v>
      </c>
      <c r="L27" s="58">
        <v>1318</v>
      </c>
      <c r="M27" s="103">
        <v>902</v>
      </c>
      <c r="N27" s="153">
        <f t="shared" si="2"/>
        <v>0.6843702579666161</v>
      </c>
      <c r="O27" s="159">
        <f t="shared" si="3"/>
        <v>0.3156297420333839</v>
      </c>
      <c r="P27" s="144">
        <v>4.2010878032004999E-4</v>
      </c>
      <c r="Q27" s="154">
        <f>N27-J27</f>
        <v>-6.2665315155913559E-2</v>
      </c>
      <c r="S27" s="172" t="s">
        <v>15</v>
      </c>
      <c r="T27" s="135" t="s">
        <v>45</v>
      </c>
      <c r="U27" s="131">
        <v>0.31523122613491728</v>
      </c>
      <c r="V27" s="168">
        <v>0.29308452250274419</v>
      </c>
    </row>
    <row r="28" spans="1:22" ht="14.5" thickBot="1" x14ac:dyDescent="0.35">
      <c r="A28" s="200"/>
      <c r="B28" s="191"/>
      <c r="C28" s="29" t="s">
        <v>48</v>
      </c>
      <c r="D28" s="29" t="s">
        <v>9</v>
      </c>
      <c r="E28" s="191"/>
      <c r="F28" s="191"/>
      <c r="G28" s="194"/>
      <c r="H28" s="7">
        <v>1265</v>
      </c>
      <c r="I28" s="83">
        <v>1034</v>
      </c>
      <c r="J28" s="153">
        <f t="shared" si="0"/>
        <v>0.81739130434782614</v>
      </c>
      <c r="K28" s="159">
        <f t="shared" si="1"/>
        <v>0.18260869565217386</v>
      </c>
      <c r="L28" s="58">
        <v>1318</v>
      </c>
      <c r="M28" s="103">
        <v>1014</v>
      </c>
      <c r="N28" s="153">
        <f t="shared" si="2"/>
        <v>0.76934749620637333</v>
      </c>
      <c r="O28" s="159">
        <f t="shared" si="3"/>
        <v>0.23065250379362667</v>
      </c>
      <c r="P28" s="144">
        <v>2.5949844372338601E-3</v>
      </c>
      <c r="Q28" s="154">
        <f t="shared" ref="Q28:Q34" si="5">N28-J28</f>
        <v>-4.8043808141452815E-2</v>
      </c>
      <c r="S28" s="171"/>
      <c r="T28" s="134" t="s">
        <v>48</v>
      </c>
      <c r="U28" s="88">
        <v>0.20789138735680945</v>
      </c>
      <c r="V28" s="162">
        <v>0.18935236004390776</v>
      </c>
    </row>
    <row r="29" spans="1:22" x14ac:dyDescent="0.3">
      <c r="A29" s="200"/>
      <c r="B29" s="191"/>
      <c r="C29" s="30" t="s">
        <v>8</v>
      </c>
      <c r="D29" s="28" t="s">
        <v>9</v>
      </c>
      <c r="E29" s="191"/>
      <c r="F29" s="191"/>
      <c r="G29" s="194"/>
      <c r="H29" s="7">
        <v>1265</v>
      </c>
      <c r="I29" s="83">
        <v>1186</v>
      </c>
      <c r="J29" s="153">
        <f t="shared" si="0"/>
        <v>0.93754940711462453</v>
      </c>
      <c r="K29" s="159">
        <f t="shared" si="1"/>
        <v>6.2450592885375467E-2</v>
      </c>
      <c r="L29" s="58">
        <v>1318</v>
      </c>
      <c r="M29" s="103">
        <v>1205</v>
      </c>
      <c r="N29" s="153">
        <f t="shared" si="2"/>
        <v>0.91426403641881637</v>
      </c>
      <c r="O29" s="159">
        <f t="shared" si="3"/>
        <v>8.5735963581183627E-2</v>
      </c>
      <c r="P29" s="144">
        <v>2.4113330436580298E-2</v>
      </c>
      <c r="Q29" s="154">
        <f t="shared" si="5"/>
        <v>-2.3285370695808161E-2</v>
      </c>
      <c r="S29" s="171"/>
      <c r="T29" s="134" t="s">
        <v>66</v>
      </c>
      <c r="U29" s="88">
        <v>7.4671192193466296E-2</v>
      </c>
      <c r="V29" s="162">
        <v>6.4215148188803473E-2</v>
      </c>
    </row>
    <row r="30" spans="1:22" ht="14.5" thickBot="1" x14ac:dyDescent="0.35">
      <c r="A30" s="200"/>
      <c r="B30" s="202"/>
      <c r="C30" s="31" t="s">
        <v>11</v>
      </c>
      <c r="D30" s="31" t="s">
        <v>9</v>
      </c>
      <c r="E30" s="202"/>
      <c r="F30" s="191"/>
      <c r="G30" s="194"/>
      <c r="H30" s="7">
        <v>1265</v>
      </c>
      <c r="I30" s="83">
        <v>1168</v>
      </c>
      <c r="J30" s="59">
        <f t="shared" si="0"/>
        <v>0.9233201581027668</v>
      </c>
      <c r="K30" s="170">
        <f t="shared" si="1"/>
        <v>7.6679841897233203E-2</v>
      </c>
      <c r="L30" s="58">
        <v>1318</v>
      </c>
      <c r="M30" s="103">
        <v>1197</v>
      </c>
      <c r="N30" s="59">
        <f t="shared" si="2"/>
        <v>0.90819423368740515</v>
      </c>
      <c r="O30" s="170">
        <f t="shared" si="3"/>
        <v>9.180576631259485E-2</v>
      </c>
      <c r="P30" s="144">
        <v>0.166839585249005</v>
      </c>
      <c r="Q30" s="145">
        <f t="shared" si="5"/>
        <v>-1.5125924415361647E-2</v>
      </c>
      <c r="S30" s="171"/>
      <c r="T30" s="134" t="s">
        <v>67</v>
      </c>
      <c r="U30" s="88">
        <v>8.0610946117946503E-2</v>
      </c>
      <c r="V30" s="162">
        <v>6.8605927552140455E-2</v>
      </c>
    </row>
    <row r="31" spans="1:22" ht="15" thickTop="1" thickBot="1" x14ac:dyDescent="0.35">
      <c r="A31" s="200"/>
      <c r="B31" s="191" t="s">
        <v>12</v>
      </c>
      <c r="C31" s="32" t="s">
        <v>13</v>
      </c>
      <c r="D31" s="33" t="s">
        <v>14</v>
      </c>
      <c r="E31" s="203" t="s">
        <v>15</v>
      </c>
      <c r="F31" s="191"/>
      <c r="G31" s="194"/>
      <c r="H31" s="7">
        <v>1265</v>
      </c>
      <c r="I31" s="83">
        <v>584</v>
      </c>
      <c r="J31" s="153">
        <f t="shared" si="0"/>
        <v>0.4616600790513834</v>
      </c>
      <c r="K31" s="159">
        <f t="shared" si="1"/>
        <v>0.5383399209486166</v>
      </c>
      <c r="L31" s="58">
        <v>1318</v>
      </c>
      <c r="M31" s="103">
        <v>487</v>
      </c>
      <c r="N31" s="153">
        <f t="shared" si="2"/>
        <v>0.36949924127465855</v>
      </c>
      <c r="O31" s="159">
        <f t="shared" si="3"/>
        <v>0.6305007587253415</v>
      </c>
      <c r="P31" s="144">
        <v>2.0071205679520798E-6</v>
      </c>
      <c r="Q31" s="154">
        <f t="shared" si="5"/>
        <v>-9.2160837776724847E-2</v>
      </c>
      <c r="S31" s="171"/>
      <c r="T31" s="134" t="s">
        <v>68</v>
      </c>
      <c r="U31" s="88">
        <v>0.12728044123886295</v>
      </c>
      <c r="V31" s="162">
        <v>0.11909989023051593</v>
      </c>
    </row>
    <row r="32" spans="1:22" ht="14.5" thickBot="1" x14ac:dyDescent="0.35">
      <c r="A32" s="200"/>
      <c r="B32" s="191"/>
      <c r="C32" s="34" t="s">
        <v>17</v>
      </c>
      <c r="D32" s="33" t="s">
        <v>14</v>
      </c>
      <c r="E32" s="191"/>
      <c r="F32" s="191"/>
      <c r="G32" s="194"/>
      <c r="H32" s="7">
        <v>1265</v>
      </c>
      <c r="I32" s="83">
        <v>585</v>
      </c>
      <c r="J32" s="153">
        <f t="shared" si="0"/>
        <v>0.46245059288537549</v>
      </c>
      <c r="K32" s="159">
        <f t="shared" si="1"/>
        <v>0.53754940711462451</v>
      </c>
      <c r="L32" s="58">
        <v>1318</v>
      </c>
      <c r="M32" s="103">
        <v>491</v>
      </c>
      <c r="N32" s="153">
        <f t="shared" si="2"/>
        <v>0.37253414264036416</v>
      </c>
      <c r="O32" s="159">
        <f t="shared" si="3"/>
        <v>0.62746585735963589</v>
      </c>
      <c r="P32" s="144">
        <v>3.58934679980222E-6</v>
      </c>
      <c r="Q32" s="154">
        <f t="shared" si="5"/>
        <v>-8.9916450245011326E-2</v>
      </c>
      <c r="S32" s="171"/>
      <c r="T32" s="134" t="s">
        <v>69</v>
      </c>
      <c r="U32" s="88">
        <v>9.9703012303775984E-2</v>
      </c>
      <c r="V32" s="162">
        <v>8.2327113062568569E-2</v>
      </c>
    </row>
    <row r="33" spans="1:22" ht="14.5" thickBot="1" x14ac:dyDescent="0.35">
      <c r="A33" s="200"/>
      <c r="B33" s="191"/>
      <c r="C33" s="34" t="s">
        <v>19</v>
      </c>
      <c r="D33" s="35" t="s">
        <v>7</v>
      </c>
      <c r="E33" s="191"/>
      <c r="F33" s="191"/>
      <c r="G33" s="194"/>
      <c r="H33" s="7">
        <v>1265</v>
      </c>
      <c r="I33" s="83">
        <v>808</v>
      </c>
      <c r="J33" s="153">
        <f t="shared" si="0"/>
        <v>0.63873517786561262</v>
      </c>
      <c r="K33" s="159">
        <f t="shared" si="1"/>
        <v>0.36126482213438738</v>
      </c>
      <c r="L33" s="58">
        <v>1318</v>
      </c>
      <c r="M33" s="103">
        <v>772</v>
      </c>
      <c r="N33" s="153">
        <f t="shared" si="2"/>
        <v>0.58573596358118363</v>
      </c>
      <c r="O33" s="159">
        <f t="shared" si="3"/>
        <v>0.41426403641881637</v>
      </c>
      <c r="P33" s="144">
        <v>5.73010072781319E-3</v>
      </c>
      <c r="Q33" s="154">
        <f t="shared" si="5"/>
        <v>-5.2999214284428997E-2</v>
      </c>
      <c r="S33" s="171"/>
      <c r="T33" s="134" t="s">
        <v>70</v>
      </c>
      <c r="U33" s="88">
        <v>7.5519728468392056E-2</v>
      </c>
      <c r="V33" s="162">
        <v>7.0801317233809002E-2</v>
      </c>
    </row>
    <row r="34" spans="1:22" ht="14.5" thickBot="1" x14ac:dyDescent="0.35">
      <c r="A34" s="201"/>
      <c r="B34" s="192"/>
      <c r="C34" s="34" t="s">
        <v>20</v>
      </c>
      <c r="D34" s="33" t="s">
        <v>14</v>
      </c>
      <c r="E34" s="192"/>
      <c r="F34" s="192"/>
      <c r="G34" s="195"/>
      <c r="H34" s="18">
        <v>1265</v>
      </c>
      <c r="I34" s="146">
        <v>484</v>
      </c>
      <c r="J34" s="155">
        <f t="shared" si="0"/>
        <v>0.38260869565217392</v>
      </c>
      <c r="K34" s="160">
        <f t="shared" si="1"/>
        <v>0.61739130434782608</v>
      </c>
      <c r="L34" s="69">
        <v>1318</v>
      </c>
      <c r="M34" s="71">
        <v>399</v>
      </c>
      <c r="N34" s="155">
        <f t="shared" si="2"/>
        <v>0.30273141122913505</v>
      </c>
      <c r="O34" s="160">
        <f t="shared" si="3"/>
        <v>0.69726858877086495</v>
      </c>
      <c r="P34" s="147">
        <v>1.88222660786245E-5</v>
      </c>
      <c r="Q34" s="156">
        <f t="shared" si="5"/>
        <v>-7.9877284423038875E-2</v>
      </c>
      <c r="S34" s="173"/>
      <c r="T34" s="136" t="s">
        <v>71</v>
      </c>
      <c r="U34" s="163">
        <v>0.13831141281289772</v>
      </c>
      <c r="V34" s="164">
        <v>0.12623490669593851</v>
      </c>
    </row>
    <row r="85" spans="19:19" x14ac:dyDescent="0.3">
      <c r="S85"/>
    </row>
    <row r="86" spans="19:19" x14ac:dyDescent="0.3">
      <c r="S86"/>
    </row>
    <row r="87" spans="19:19" x14ac:dyDescent="0.3">
      <c r="S87"/>
    </row>
    <row r="88" spans="19:19" x14ac:dyDescent="0.3">
      <c r="S88"/>
    </row>
    <row r="89" spans="19:19" x14ac:dyDescent="0.3">
      <c r="S89"/>
    </row>
    <row r="90" spans="19:19" x14ac:dyDescent="0.3">
      <c r="S90"/>
    </row>
    <row r="91" spans="19:19" x14ac:dyDescent="0.3">
      <c r="S91"/>
    </row>
    <row r="92" spans="19:19" x14ac:dyDescent="0.3">
      <c r="S92"/>
    </row>
    <row r="93" spans="19:19" x14ac:dyDescent="0.3">
      <c r="S93"/>
    </row>
    <row r="94" spans="19:19" x14ac:dyDescent="0.3">
      <c r="S94"/>
    </row>
    <row r="95" spans="19:19" x14ac:dyDescent="0.3">
      <c r="S95"/>
    </row>
    <row r="96" spans="19:19" x14ac:dyDescent="0.3">
      <c r="S96"/>
    </row>
    <row r="97" spans="19:19" x14ac:dyDescent="0.3">
      <c r="S97"/>
    </row>
    <row r="98" spans="19:19" x14ac:dyDescent="0.3">
      <c r="S98"/>
    </row>
    <row r="99" spans="19:19" x14ac:dyDescent="0.3">
      <c r="S99"/>
    </row>
    <row r="100" spans="19:19" x14ac:dyDescent="0.3">
      <c r="S100"/>
    </row>
    <row r="101" spans="19:19" x14ac:dyDescent="0.3">
      <c r="S101"/>
    </row>
    <row r="102" spans="19:19" x14ac:dyDescent="0.3">
      <c r="S102"/>
    </row>
    <row r="103" spans="19:19" x14ac:dyDescent="0.3">
      <c r="S103"/>
    </row>
    <row r="104" spans="19:19" x14ac:dyDescent="0.3">
      <c r="S104"/>
    </row>
    <row r="105" spans="19:19" x14ac:dyDescent="0.3">
      <c r="S105"/>
    </row>
    <row r="106" spans="19:19" x14ac:dyDescent="0.3">
      <c r="S106"/>
    </row>
    <row r="107" spans="19:19" x14ac:dyDescent="0.3">
      <c r="S107"/>
    </row>
    <row r="108" spans="19:19" x14ac:dyDescent="0.3">
      <c r="S108"/>
    </row>
    <row r="109" spans="19:19" x14ac:dyDescent="0.3">
      <c r="S109"/>
    </row>
    <row r="110" spans="19:19" x14ac:dyDescent="0.3">
      <c r="S110"/>
    </row>
    <row r="111" spans="19:19" x14ac:dyDescent="0.3">
      <c r="S111"/>
    </row>
    <row r="112" spans="19:19" x14ac:dyDescent="0.3">
      <c r="S112"/>
    </row>
    <row r="113" spans="19:19" x14ac:dyDescent="0.3">
      <c r="S113"/>
    </row>
    <row r="114" spans="19:19" x14ac:dyDescent="0.3">
      <c r="S114"/>
    </row>
    <row r="115" spans="19:19" x14ac:dyDescent="0.3">
      <c r="S115"/>
    </row>
    <row r="116" spans="19:19" x14ac:dyDescent="0.3">
      <c r="S116"/>
    </row>
    <row r="117" spans="19:19" x14ac:dyDescent="0.3">
      <c r="S117"/>
    </row>
    <row r="118" spans="19:19" x14ac:dyDescent="0.3">
      <c r="S118"/>
    </row>
    <row r="119" spans="19:19" x14ac:dyDescent="0.3">
      <c r="S119"/>
    </row>
    <row r="120" spans="19:19" x14ac:dyDescent="0.3">
      <c r="S120"/>
    </row>
    <row r="121" spans="19:19" x14ac:dyDescent="0.3">
      <c r="S121"/>
    </row>
  </sheetData>
  <mergeCells count="36">
    <mergeCell ref="A1:F1"/>
    <mergeCell ref="H1:K1"/>
    <mergeCell ref="L1:O1"/>
    <mergeCell ref="P1:Q1"/>
    <mergeCell ref="F3:F10"/>
    <mergeCell ref="A11:A18"/>
    <mergeCell ref="B11:B14"/>
    <mergeCell ref="E11:E14"/>
    <mergeCell ref="A3:A10"/>
    <mergeCell ref="B3:B6"/>
    <mergeCell ref="E3:E6"/>
    <mergeCell ref="B7:B10"/>
    <mergeCell ref="A19:A26"/>
    <mergeCell ref="B19:B22"/>
    <mergeCell ref="E19:E22"/>
    <mergeCell ref="B23:B26"/>
    <mergeCell ref="E23:E26"/>
    <mergeCell ref="A27:A34"/>
    <mergeCell ref="B27:B30"/>
    <mergeCell ref="E27:E30"/>
    <mergeCell ref="B31:B34"/>
    <mergeCell ref="E31:E34"/>
    <mergeCell ref="S3:S10"/>
    <mergeCell ref="S11:S18"/>
    <mergeCell ref="S19:S26"/>
    <mergeCell ref="S27:S34"/>
    <mergeCell ref="B15:B18"/>
    <mergeCell ref="E15:E18"/>
    <mergeCell ref="G3:G10"/>
    <mergeCell ref="F11:F18"/>
    <mergeCell ref="G11:G18"/>
    <mergeCell ref="F19:F26"/>
    <mergeCell ref="G19:G26"/>
    <mergeCell ref="F27:F34"/>
    <mergeCell ref="G27:G34"/>
    <mergeCell ref="E7:E10"/>
  </mergeCells>
  <phoneticPr fontId="3" type="noConversion"/>
  <conditionalFormatting sqref="C7:C10">
    <cfRule type="duplicateValues" dxfId="8" priority="4"/>
  </conditionalFormatting>
  <conditionalFormatting sqref="C15:C18">
    <cfRule type="duplicateValues" dxfId="7" priority="3"/>
  </conditionalFormatting>
  <conditionalFormatting sqref="C23:C26">
    <cfRule type="duplicateValues" dxfId="6" priority="1"/>
  </conditionalFormatting>
  <conditionalFormatting sqref="C31:C34">
    <cfRule type="duplicateValues" dxfId="5" priority="2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8A4F-2049-4DFD-AC7E-7DC697796656}">
  <dimension ref="C1:X37"/>
  <sheetViews>
    <sheetView topLeftCell="D29" zoomScale="40" zoomScaleNormal="40" workbookViewId="0">
      <selection activeCell="Q48" sqref="Q48:X91"/>
    </sheetView>
  </sheetViews>
  <sheetFormatPr defaultRowHeight="14" x14ac:dyDescent="0.3"/>
  <cols>
    <col min="2" max="2" width="13.08203125" customWidth="1"/>
    <col min="3" max="4" width="13.33203125" customWidth="1"/>
    <col min="5" max="5" width="16.75" customWidth="1"/>
    <col min="6" max="6" width="10.83203125" customWidth="1"/>
    <col min="7" max="7" width="11.58203125" customWidth="1"/>
    <col min="8" max="8" width="10.25" customWidth="1"/>
    <col min="9" max="9" width="15.6640625" customWidth="1"/>
    <col min="10" max="10" width="10.08203125" customWidth="1"/>
    <col min="11" max="11" width="9.58203125" style="75" customWidth="1"/>
    <col min="12" max="12" width="14.83203125" customWidth="1"/>
    <col min="13" max="13" width="14.75" customWidth="1"/>
    <col min="14" max="14" width="13.6640625" customWidth="1"/>
    <col min="15" max="15" width="8.58203125" style="75"/>
    <col min="16" max="16" width="16" customWidth="1"/>
    <col min="17" max="17" width="14.75" customWidth="1"/>
    <col min="19" max="19" width="11.33203125" customWidth="1"/>
    <col min="20" max="20" width="14.08203125" customWidth="1"/>
    <col min="21" max="21" width="15.75" customWidth="1"/>
    <col min="22" max="23" width="10" customWidth="1"/>
    <col min="24" max="24" width="16.9140625" customWidth="1"/>
  </cols>
  <sheetData>
    <row r="1" spans="3:24" ht="14.5" thickBot="1" x14ac:dyDescent="0.35">
      <c r="C1" s="209" t="s">
        <v>0</v>
      </c>
      <c r="D1" s="210"/>
      <c r="E1" s="210"/>
      <c r="F1" s="210"/>
      <c r="G1" s="210"/>
      <c r="H1" s="211"/>
      <c r="I1" s="209" t="s">
        <v>22</v>
      </c>
      <c r="J1" s="210"/>
      <c r="K1" s="210"/>
      <c r="L1" s="210"/>
      <c r="M1" s="213" t="s">
        <v>23</v>
      </c>
      <c r="N1" s="213"/>
      <c r="O1" s="213"/>
      <c r="P1" s="213"/>
      <c r="Q1" s="215" t="s">
        <v>3</v>
      </c>
      <c r="R1" s="215"/>
    </row>
    <row r="2" spans="3:24" ht="28.5" thickBot="1" x14ac:dyDescent="0.35">
      <c r="C2" s="36" t="s">
        <v>24</v>
      </c>
      <c r="D2" s="36" t="s">
        <v>25</v>
      </c>
      <c r="E2" s="36" t="s">
        <v>26</v>
      </c>
      <c r="F2" s="36" t="s">
        <v>27</v>
      </c>
      <c r="G2" s="37" t="s">
        <v>28</v>
      </c>
      <c r="H2" s="38" t="s">
        <v>30</v>
      </c>
      <c r="I2" s="74" t="s">
        <v>31</v>
      </c>
      <c r="J2" s="74" t="s">
        <v>32</v>
      </c>
      <c r="K2" s="76" t="s">
        <v>35</v>
      </c>
      <c r="L2" s="84" t="s">
        <v>63</v>
      </c>
      <c r="M2" s="91" t="s">
        <v>36</v>
      </c>
      <c r="N2" s="74" t="s">
        <v>37</v>
      </c>
      <c r="O2" s="84" t="s">
        <v>35</v>
      </c>
      <c r="P2" s="92" t="s">
        <v>64</v>
      </c>
      <c r="Q2" s="93" t="s">
        <v>39</v>
      </c>
      <c r="R2" s="84" t="s">
        <v>40</v>
      </c>
    </row>
    <row r="3" spans="3:24" ht="14.5" customHeight="1" thickBot="1" x14ac:dyDescent="0.35">
      <c r="C3" s="221">
        <v>1</v>
      </c>
      <c r="D3" s="216" t="s">
        <v>4</v>
      </c>
      <c r="E3" s="4" t="s">
        <v>46</v>
      </c>
      <c r="F3" s="4" t="s">
        <v>5</v>
      </c>
      <c r="G3" s="216" t="s">
        <v>6</v>
      </c>
      <c r="H3" s="177" t="s">
        <v>57</v>
      </c>
      <c r="I3" s="92">
        <v>4568</v>
      </c>
      <c r="J3" s="94">
        <v>3100</v>
      </c>
      <c r="K3" s="95">
        <f t="shared" ref="K3:K34" si="0">J3/I3</f>
        <v>0.6786339754816112</v>
      </c>
      <c r="L3" s="96">
        <f t="shared" ref="L3:L34" si="1">1-K3</f>
        <v>0.3213660245183888</v>
      </c>
      <c r="M3" s="92">
        <v>233</v>
      </c>
      <c r="N3" s="91">
        <v>96</v>
      </c>
      <c r="O3" s="97">
        <f t="shared" ref="O3:O34" si="2">N3/M3</f>
        <v>0.41201716738197425</v>
      </c>
      <c r="P3" s="98">
        <f t="shared" ref="P3:P34" si="3">1-O3</f>
        <v>0.58798283261802575</v>
      </c>
      <c r="Q3" s="99">
        <v>3.9293635324260497E-17</v>
      </c>
      <c r="R3" s="100">
        <f>O3-K3</f>
        <v>-0.26661680809963695</v>
      </c>
    </row>
    <row r="4" spans="3:24" ht="14.5" thickBot="1" x14ac:dyDescent="0.35">
      <c r="C4" s="222"/>
      <c r="D4" s="197"/>
      <c r="E4" s="4" t="s">
        <v>48</v>
      </c>
      <c r="F4" s="4" t="s">
        <v>47</v>
      </c>
      <c r="G4" s="197"/>
      <c r="H4" s="178"/>
      <c r="I4" s="58">
        <v>4568</v>
      </c>
      <c r="J4" s="59">
        <v>3612</v>
      </c>
      <c r="K4" s="101">
        <f t="shared" si="0"/>
        <v>0.79071803852889666</v>
      </c>
      <c r="L4" s="102">
        <f t="shared" si="1"/>
        <v>0.20928196147110334</v>
      </c>
      <c r="M4" s="58">
        <v>233</v>
      </c>
      <c r="N4" s="103">
        <v>108</v>
      </c>
      <c r="O4" s="104">
        <f t="shared" si="2"/>
        <v>0.46351931330472101</v>
      </c>
      <c r="P4" s="105">
        <f t="shared" si="3"/>
        <v>0.53648068669527893</v>
      </c>
      <c r="Q4" s="106">
        <v>1.95499585182992E-31</v>
      </c>
      <c r="R4" s="107">
        <f>O4-K4</f>
        <v>-0.32719872522417565</v>
      </c>
    </row>
    <row r="5" spans="3:24" ht="14.5" thickBot="1" x14ac:dyDescent="0.35">
      <c r="C5" s="222"/>
      <c r="D5" s="197"/>
      <c r="E5" s="10" t="s">
        <v>8</v>
      </c>
      <c r="F5" s="3" t="s">
        <v>47</v>
      </c>
      <c r="G5" s="197"/>
      <c r="H5" s="178"/>
      <c r="I5" s="58">
        <v>4568</v>
      </c>
      <c r="J5" s="59">
        <v>4212</v>
      </c>
      <c r="K5" s="101">
        <f t="shared" si="0"/>
        <v>0.92206654991243431</v>
      </c>
      <c r="L5" s="102">
        <f>1-K5</f>
        <v>7.7933450087565692E-2</v>
      </c>
      <c r="M5" s="58">
        <v>233</v>
      </c>
      <c r="N5" s="103">
        <v>161</v>
      </c>
      <c r="O5" s="104">
        <f t="shared" si="2"/>
        <v>0.69098712446351929</v>
      </c>
      <c r="P5" s="105">
        <f t="shared" si="3"/>
        <v>0.30901287553648071</v>
      </c>
      <c r="Q5" s="106">
        <v>1.44653651331326E-33</v>
      </c>
      <c r="R5" s="107">
        <f t="shared" ref="R5:R10" si="4">O5-K5</f>
        <v>-0.23107942544891502</v>
      </c>
      <c r="T5" s="39"/>
      <c r="U5" s="133" t="s">
        <v>26</v>
      </c>
      <c r="V5" s="89" t="s">
        <v>78</v>
      </c>
      <c r="W5" s="90" t="s">
        <v>79</v>
      </c>
    </row>
    <row r="6" spans="3:24" ht="14.5" thickBot="1" x14ac:dyDescent="0.35">
      <c r="C6" s="222"/>
      <c r="D6" s="224"/>
      <c r="E6" s="11" t="s">
        <v>11</v>
      </c>
      <c r="F6" s="11" t="s">
        <v>9</v>
      </c>
      <c r="G6" s="224"/>
      <c r="H6" s="178"/>
      <c r="I6" s="58">
        <v>4568</v>
      </c>
      <c r="J6" s="59">
        <v>4173</v>
      </c>
      <c r="K6" s="101">
        <f t="shared" si="0"/>
        <v>0.91352889667250436</v>
      </c>
      <c r="L6" s="102">
        <f t="shared" si="1"/>
        <v>8.6471103327495635E-2</v>
      </c>
      <c r="M6" s="58">
        <v>233</v>
      </c>
      <c r="N6" s="103">
        <v>155</v>
      </c>
      <c r="O6" s="104">
        <f t="shared" si="2"/>
        <v>0.66523605150214593</v>
      </c>
      <c r="P6" s="105">
        <f t="shared" si="3"/>
        <v>0.33476394849785407</v>
      </c>
      <c r="Q6" s="106">
        <v>2.4550390056615802E-35</v>
      </c>
      <c r="R6" s="107">
        <f t="shared" si="4"/>
        <v>-0.24829284517035843</v>
      </c>
      <c r="T6" s="172" t="s">
        <v>83</v>
      </c>
      <c r="U6" s="135" t="s">
        <v>45</v>
      </c>
      <c r="V6" s="126">
        <v>0.17050691244239635</v>
      </c>
      <c r="W6" s="132">
        <v>0.30000000000000004</v>
      </c>
    </row>
    <row r="7" spans="3:24" ht="15" thickTop="1" thickBot="1" x14ac:dyDescent="0.35">
      <c r="C7" s="222"/>
      <c r="D7" s="197" t="s">
        <v>12</v>
      </c>
      <c r="E7" s="13" t="s">
        <v>13</v>
      </c>
      <c r="F7" s="14" t="s">
        <v>14</v>
      </c>
      <c r="G7" s="196" t="s">
        <v>15</v>
      </c>
      <c r="H7" s="178"/>
      <c r="I7" s="58">
        <v>4568</v>
      </c>
      <c r="J7" s="59">
        <v>3939</v>
      </c>
      <c r="K7" s="101">
        <f t="shared" si="0"/>
        <v>0.86230297723292471</v>
      </c>
      <c r="L7" s="102">
        <f t="shared" si="1"/>
        <v>0.13769702276707529</v>
      </c>
      <c r="M7" s="58">
        <v>233</v>
      </c>
      <c r="N7" s="103">
        <v>136</v>
      </c>
      <c r="O7" s="104">
        <f t="shared" si="2"/>
        <v>0.58369098712446355</v>
      </c>
      <c r="P7" s="105">
        <f t="shared" si="3"/>
        <v>0.41630901287553645</v>
      </c>
      <c r="Q7" s="106">
        <v>5.2599542764608703E-31</v>
      </c>
      <c r="R7" s="107">
        <f t="shared" si="4"/>
        <v>-0.27861199010846116</v>
      </c>
      <c r="T7" s="171"/>
      <c r="U7" s="134" t="s">
        <v>48</v>
      </c>
      <c r="V7" s="127">
        <v>0.19386620054028281</v>
      </c>
      <c r="W7" s="128">
        <v>0.31052631578947365</v>
      </c>
    </row>
    <row r="8" spans="3:24" ht="14.5" thickBot="1" x14ac:dyDescent="0.35">
      <c r="C8" s="222"/>
      <c r="D8" s="197"/>
      <c r="E8" s="15" t="s">
        <v>17</v>
      </c>
      <c r="F8" s="14" t="s">
        <v>14</v>
      </c>
      <c r="G8" s="197"/>
      <c r="H8" s="178"/>
      <c r="I8" s="58">
        <v>4568</v>
      </c>
      <c r="J8" s="59">
        <v>4086</v>
      </c>
      <c r="K8" s="101">
        <f t="shared" si="0"/>
        <v>0.89448336252189142</v>
      </c>
      <c r="L8" s="102">
        <f t="shared" si="1"/>
        <v>0.10551663747810858</v>
      </c>
      <c r="M8" s="58">
        <v>233</v>
      </c>
      <c r="N8" s="103">
        <v>149</v>
      </c>
      <c r="O8" s="104">
        <f t="shared" si="2"/>
        <v>0.63948497854077258</v>
      </c>
      <c r="P8" s="105">
        <f t="shared" si="3"/>
        <v>0.36051502145922742</v>
      </c>
      <c r="Q8" s="106">
        <v>5.3394692512178103E-32</v>
      </c>
      <c r="R8" s="107">
        <f t="shared" si="4"/>
        <v>-0.25499838398111885</v>
      </c>
      <c r="T8" s="171"/>
      <c r="U8" s="134" t="s">
        <v>66</v>
      </c>
      <c r="V8" s="127">
        <v>5.1644684570157362E-2</v>
      </c>
      <c r="W8" s="128">
        <v>0.16842105263157892</v>
      </c>
    </row>
    <row r="9" spans="3:24" ht="14.5" thickBot="1" x14ac:dyDescent="0.35">
      <c r="C9" s="222"/>
      <c r="D9" s="197"/>
      <c r="E9" s="15" t="s">
        <v>19</v>
      </c>
      <c r="F9" s="16" t="s">
        <v>7</v>
      </c>
      <c r="G9" s="197"/>
      <c r="H9" s="178"/>
      <c r="I9" s="58">
        <v>4568</v>
      </c>
      <c r="J9" s="59">
        <v>4156</v>
      </c>
      <c r="K9" s="101">
        <f t="shared" si="0"/>
        <v>0.90980735551663749</v>
      </c>
      <c r="L9" s="102">
        <f t="shared" si="1"/>
        <v>9.0192644483362505E-2</v>
      </c>
      <c r="M9" s="58">
        <v>233</v>
      </c>
      <c r="N9" s="103">
        <v>160</v>
      </c>
      <c r="O9" s="104">
        <f t="shared" si="2"/>
        <v>0.68669527896995708</v>
      </c>
      <c r="P9" s="105">
        <f t="shared" si="3"/>
        <v>0.31330472103004292</v>
      </c>
      <c r="Q9" s="106">
        <v>2.94481181092143E-28</v>
      </c>
      <c r="R9" s="107">
        <f t="shared" si="4"/>
        <v>-0.22311207654668042</v>
      </c>
      <c r="T9" s="171"/>
      <c r="U9" s="134" t="s">
        <v>67</v>
      </c>
      <c r="V9" s="127">
        <v>5.831876688383919E-2</v>
      </c>
      <c r="W9" s="128">
        <v>0.18947368421052635</v>
      </c>
    </row>
    <row r="10" spans="3:24" ht="14.5" thickBot="1" x14ac:dyDescent="0.35">
      <c r="C10" s="223"/>
      <c r="D10" s="198"/>
      <c r="E10" s="15" t="s">
        <v>20</v>
      </c>
      <c r="F10" s="14" t="s">
        <v>14</v>
      </c>
      <c r="G10" s="198"/>
      <c r="H10" s="179"/>
      <c r="I10" s="69">
        <v>4568</v>
      </c>
      <c r="J10" s="70">
        <v>3873</v>
      </c>
      <c r="K10" s="101">
        <f t="shared" si="0"/>
        <v>0.8478546409807356</v>
      </c>
      <c r="L10" s="102">
        <f t="shared" si="1"/>
        <v>0.1521453590192644</v>
      </c>
      <c r="M10" s="69">
        <v>233</v>
      </c>
      <c r="N10" s="71">
        <v>136</v>
      </c>
      <c r="O10" s="104">
        <f t="shared" si="2"/>
        <v>0.58369098712446355</v>
      </c>
      <c r="P10" s="105">
        <f t="shared" si="3"/>
        <v>0.41630901287553645</v>
      </c>
      <c r="Q10" s="106">
        <v>3.0638135681065898E-26</v>
      </c>
      <c r="R10" s="107">
        <f t="shared" si="4"/>
        <v>-0.26416365385627205</v>
      </c>
      <c r="T10" s="171"/>
      <c r="U10" s="134" t="s">
        <v>68</v>
      </c>
      <c r="V10" s="127">
        <v>0.43667567138089947</v>
      </c>
      <c r="W10" s="128">
        <v>0.5473684210526315</v>
      </c>
    </row>
    <row r="11" spans="3:24" ht="14.5" customHeight="1" thickBot="1" x14ac:dyDescent="0.35">
      <c r="C11" s="217">
        <v>2</v>
      </c>
      <c r="D11" s="180" t="s">
        <v>4</v>
      </c>
      <c r="E11" s="20" t="s">
        <v>45</v>
      </c>
      <c r="F11" s="20" t="s">
        <v>5</v>
      </c>
      <c r="G11" s="180" t="s">
        <v>6</v>
      </c>
      <c r="H11" s="181" t="s">
        <v>56</v>
      </c>
      <c r="I11" s="92">
        <v>4498</v>
      </c>
      <c r="J11" s="94">
        <v>3327</v>
      </c>
      <c r="K11" s="95">
        <f t="shared" si="0"/>
        <v>0.73966207203201428</v>
      </c>
      <c r="L11" s="96">
        <f t="shared" si="1"/>
        <v>0.26033792796798572</v>
      </c>
      <c r="M11" s="59">
        <v>100</v>
      </c>
      <c r="N11" s="59">
        <v>33</v>
      </c>
      <c r="O11" s="97">
        <f t="shared" si="2"/>
        <v>0.33</v>
      </c>
      <c r="P11" s="98">
        <f t="shared" si="3"/>
        <v>0.66999999999999993</v>
      </c>
      <c r="Q11" s="99">
        <v>6.5643007055749699E-20</v>
      </c>
      <c r="R11" s="108">
        <f>O11-K11</f>
        <v>-0.40966207203201427</v>
      </c>
      <c r="T11" s="171"/>
      <c r="U11" s="134" t="s">
        <v>69</v>
      </c>
      <c r="V11" s="127">
        <v>0.55617352614015569</v>
      </c>
      <c r="W11" s="128">
        <v>0.56842105263157894</v>
      </c>
      <c r="X11" s="86"/>
    </row>
    <row r="12" spans="3:24" ht="14.5" thickBot="1" x14ac:dyDescent="0.35">
      <c r="C12" s="218"/>
      <c r="D12" s="174"/>
      <c r="E12" s="20" t="s">
        <v>48</v>
      </c>
      <c r="F12" s="20" t="s">
        <v>9</v>
      </c>
      <c r="G12" s="174"/>
      <c r="H12" s="182"/>
      <c r="I12" s="58">
        <v>4498</v>
      </c>
      <c r="J12" s="59">
        <v>3715</v>
      </c>
      <c r="K12" s="101">
        <f t="shared" si="0"/>
        <v>0.82592263228101381</v>
      </c>
      <c r="L12" s="102">
        <f t="shared" si="1"/>
        <v>0.17407736771898619</v>
      </c>
      <c r="M12" s="59">
        <v>100</v>
      </c>
      <c r="N12" s="59">
        <v>42</v>
      </c>
      <c r="O12" s="104">
        <f t="shared" si="2"/>
        <v>0.42</v>
      </c>
      <c r="P12" s="105">
        <f t="shared" si="3"/>
        <v>0.58000000000000007</v>
      </c>
      <c r="Q12" s="106">
        <v>2.8927057437212501E-25</v>
      </c>
      <c r="R12" s="109">
        <f>O12-K12</f>
        <v>-0.40592263228101383</v>
      </c>
      <c r="T12" s="171"/>
      <c r="U12" s="134" t="s">
        <v>70</v>
      </c>
      <c r="V12" s="127">
        <v>0.54282536151279204</v>
      </c>
      <c r="W12" s="128">
        <v>0.55789473684210522</v>
      </c>
    </row>
    <row r="13" spans="3:24" ht="14.5" thickBot="1" x14ac:dyDescent="0.35">
      <c r="C13" s="218"/>
      <c r="D13" s="174"/>
      <c r="E13" s="22" t="s">
        <v>8</v>
      </c>
      <c r="F13" s="19" t="s">
        <v>9</v>
      </c>
      <c r="G13" s="174"/>
      <c r="H13" s="182"/>
      <c r="I13" s="58">
        <v>4498</v>
      </c>
      <c r="J13" s="59">
        <v>4241</v>
      </c>
      <c r="K13" s="101">
        <f t="shared" si="0"/>
        <v>0.94286349488661625</v>
      </c>
      <c r="L13" s="102">
        <f t="shared" si="1"/>
        <v>5.7136505113383751E-2</v>
      </c>
      <c r="M13" s="59">
        <v>100</v>
      </c>
      <c r="N13" s="59">
        <v>64</v>
      </c>
      <c r="O13" s="104">
        <f t="shared" si="2"/>
        <v>0.64</v>
      </c>
      <c r="P13" s="105">
        <f t="shared" si="3"/>
        <v>0.36</v>
      </c>
      <c r="Q13" s="106">
        <v>1.4190886763846899E-34</v>
      </c>
      <c r="R13" s="109">
        <f t="shared" ref="R13:R26" si="5">O13-K13</f>
        <v>-0.30286349488661624</v>
      </c>
      <c r="T13" s="173"/>
      <c r="U13" s="136" t="s">
        <v>71</v>
      </c>
      <c r="V13" s="129">
        <v>0.63610360718258385</v>
      </c>
      <c r="W13" s="130">
        <v>0.72631578947368425</v>
      </c>
    </row>
    <row r="14" spans="3:24" ht="14.5" thickBot="1" x14ac:dyDescent="0.35">
      <c r="C14" s="218"/>
      <c r="D14" s="220"/>
      <c r="E14" s="23" t="s">
        <v>11</v>
      </c>
      <c r="F14" s="23" t="s">
        <v>9</v>
      </c>
      <c r="G14" s="220"/>
      <c r="H14" s="182"/>
      <c r="I14" s="58">
        <v>4498</v>
      </c>
      <c r="J14" s="59">
        <v>4192</v>
      </c>
      <c r="K14" s="101">
        <f t="shared" si="0"/>
        <v>0.93196976433970657</v>
      </c>
      <c r="L14" s="102">
        <f t="shared" si="1"/>
        <v>6.8030235660293426E-2</v>
      </c>
      <c r="M14" s="59">
        <v>100</v>
      </c>
      <c r="N14" s="59">
        <v>60</v>
      </c>
      <c r="O14" s="104">
        <f t="shared" si="2"/>
        <v>0.6</v>
      </c>
      <c r="P14" s="105">
        <f t="shared" si="3"/>
        <v>0.4</v>
      </c>
      <c r="Q14" s="106">
        <v>1.4554694563446499E-35</v>
      </c>
      <c r="R14" s="109">
        <f t="shared" si="5"/>
        <v>-0.3319697643397066</v>
      </c>
      <c r="T14" s="171" t="s">
        <v>82</v>
      </c>
      <c r="U14" s="134" t="s">
        <v>45</v>
      </c>
      <c r="V14" s="127">
        <v>0.36974789915966388</v>
      </c>
      <c r="W14" s="128">
        <v>0.76470588235294112</v>
      </c>
    </row>
    <row r="15" spans="3:24" ht="15" thickTop="1" thickBot="1" x14ac:dyDescent="0.35">
      <c r="C15" s="218"/>
      <c r="D15" s="174" t="s">
        <v>12</v>
      </c>
      <c r="E15" s="24" t="s">
        <v>13</v>
      </c>
      <c r="F15" s="25" t="s">
        <v>14</v>
      </c>
      <c r="G15" s="176" t="s">
        <v>15</v>
      </c>
      <c r="H15" s="182"/>
      <c r="I15" s="58">
        <v>4498</v>
      </c>
      <c r="J15" s="59">
        <v>3384</v>
      </c>
      <c r="K15" s="101">
        <f t="shared" si="0"/>
        <v>0.75233437083148069</v>
      </c>
      <c r="L15" s="102">
        <f t="shared" si="1"/>
        <v>0.24766562916851931</v>
      </c>
      <c r="M15" s="59">
        <v>100</v>
      </c>
      <c r="N15" s="59">
        <v>42</v>
      </c>
      <c r="O15" s="104">
        <f t="shared" si="2"/>
        <v>0.42</v>
      </c>
      <c r="P15" s="105">
        <f t="shared" si="3"/>
        <v>0.58000000000000007</v>
      </c>
      <c r="Q15" s="106">
        <v>4.61251036536156E-14</v>
      </c>
      <c r="R15" s="109">
        <f t="shared" si="5"/>
        <v>-0.33233437083148071</v>
      </c>
      <c r="T15" s="171"/>
      <c r="U15" s="134" t="s">
        <v>48</v>
      </c>
      <c r="V15" s="127">
        <v>0.27058823529411768</v>
      </c>
      <c r="W15" s="128">
        <v>0.69117647058823528</v>
      </c>
    </row>
    <row r="16" spans="3:24" ht="14.5" thickBot="1" x14ac:dyDescent="0.35">
      <c r="C16" s="218"/>
      <c r="D16" s="174"/>
      <c r="E16" s="26" t="s">
        <v>17</v>
      </c>
      <c r="F16" s="25" t="s">
        <v>14</v>
      </c>
      <c r="G16" s="174"/>
      <c r="H16" s="182"/>
      <c r="I16" s="58">
        <v>4498</v>
      </c>
      <c r="J16" s="59">
        <v>3525</v>
      </c>
      <c r="K16" s="101">
        <f t="shared" si="0"/>
        <v>0.7836816362827923</v>
      </c>
      <c r="L16" s="102">
        <f t="shared" si="1"/>
        <v>0.2163183637172077</v>
      </c>
      <c r="M16" s="59">
        <v>100</v>
      </c>
      <c r="N16" s="59">
        <v>46</v>
      </c>
      <c r="O16" s="104">
        <f t="shared" si="2"/>
        <v>0.46</v>
      </c>
      <c r="P16" s="105">
        <f t="shared" si="3"/>
        <v>0.54</v>
      </c>
      <c r="Q16" s="106">
        <v>1.5114170017016101E-14</v>
      </c>
      <c r="R16" s="109">
        <f t="shared" si="5"/>
        <v>-0.32368163628279228</v>
      </c>
      <c r="T16" s="171"/>
      <c r="U16" s="134" t="s">
        <v>66</v>
      </c>
      <c r="V16" s="127">
        <v>9.9159663865546199E-2</v>
      </c>
      <c r="W16" s="128">
        <v>0.3970588235294118</v>
      </c>
    </row>
    <row r="17" spans="3:24" ht="14.5" thickBot="1" x14ac:dyDescent="0.35">
      <c r="C17" s="218"/>
      <c r="D17" s="174"/>
      <c r="E17" s="26" t="s">
        <v>19</v>
      </c>
      <c r="F17" s="27" t="s">
        <v>7</v>
      </c>
      <c r="G17" s="174"/>
      <c r="H17" s="182"/>
      <c r="I17" s="58">
        <v>4498</v>
      </c>
      <c r="J17" s="59">
        <v>3522</v>
      </c>
      <c r="K17" s="101">
        <f t="shared" si="0"/>
        <v>0.7830146731880836</v>
      </c>
      <c r="L17" s="102">
        <f t="shared" si="1"/>
        <v>0.2169853268119164</v>
      </c>
      <c r="M17" s="59">
        <v>100</v>
      </c>
      <c r="N17" s="59">
        <v>50</v>
      </c>
      <c r="O17" s="104">
        <f t="shared" si="2"/>
        <v>0.5</v>
      </c>
      <c r="P17" s="105">
        <f t="shared" si="3"/>
        <v>0.5</v>
      </c>
      <c r="Q17" s="106">
        <v>1.7781928439247902E-11</v>
      </c>
      <c r="R17" s="109">
        <f t="shared" si="5"/>
        <v>-0.2830146731880836</v>
      </c>
      <c r="T17" s="171"/>
      <c r="U17" s="134" t="s">
        <v>67</v>
      </c>
      <c r="V17" s="127">
        <v>0.11284513805522212</v>
      </c>
      <c r="W17" s="128">
        <v>0.41176470588235292</v>
      </c>
      <c r="X17" s="86"/>
    </row>
    <row r="18" spans="3:24" ht="14.5" thickBot="1" x14ac:dyDescent="0.35">
      <c r="C18" s="219"/>
      <c r="D18" s="175"/>
      <c r="E18" s="26" t="s">
        <v>20</v>
      </c>
      <c r="F18" s="25" t="s">
        <v>14</v>
      </c>
      <c r="G18" s="175"/>
      <c r="H18" s="183"/>
      <c r="I18" s="69">
        <v>4498</v>
      </c>
      <c r="J18" s="70">
        <v>3351</v>
      </c>
      <c r="K18" s="110">
        <f t="shared" si="0"/>
        <v>0.74499777678968426</v>
      </c>
      <c r="L18" s="111">
        <f t="shared" si="1"/>
        <v>0.25500222321031574</v>
      </c>
      <c r="M18" s="70">
        <v>100</v>
      </c>
      <c r="N18" s="70">
        <v>36</v>
      </c>
      <c r="O18" s="112">
        <f t="shared" si="2"/>
        <v>0.36</v>
      </c>
      <c r="P18" s="113">
        <f t="shared" si="3"/>
        <v>0.64</v>
      </c>
      <c r="Q18" s="106">
        <v>5.3732528083824802E-18</v>
      </c>
      <c r="R18" s="109">
        <f t="shared" si="5"/>
        <v>-0.38499777678968428</v>
      </c>
      <c r="T18" s="171"/>
      <c r="U18" s="134" t="s">
        <v>68</v>
      </c>
      <c r="V18" s="127">
        <v>0.6381752701080432</v>
      </c>
      <c r="W18" s="128">
        <v>0.83823529411764708</v>
      </c>
    </row>
    <row r="19" spans="3:24" ht="14.5" thickBot="1" x14ac:dyDescent="0.35">
      <c r="C19" s="204">
        <v>3</v>
      </c>
      <c r="D19" s="184" t="s">
        <v>4</v>
      </c>
      <c r="E19" s="45" t="s">
        <v>45</v>
      </c>
      <c r="F19" s="45" t="s">
        <v>5</v>
      </c>
      <c r="G19" s="184" t="s">
        <v>6</v>
      </c>
      <c r="H19" s="187" t="s">
        <v>55</v>
      </c>
      <c r="I19" s="58">
        <v>6293</v>
      </c>
      <c r="J19" s="59">
        <v>5220</v>
      </c>
      <c r="K19" s="114">
        <f t="shared" si="0"/>
        <v>0.82949308755760365</v>
      </c>
      <c r="L19" s="115">
        <f t="shared" si="1"/>
        <v>0.17050691244239635</v>
      </c>
      <c r="M19" s="59">
        <v>190</v>
      </c>
      <c r="N19" s="59">
        <v>133</v>
      </c>
      <c r="O19" s="92">
        <f t="shared" si="2"/>
        <v>0.7</v>
      </c>
      <c r="P19" s="98">
        <f t="shared" si="3"/>
        <v>0.30000000000000004</v>
      </c>
      <c r="Q19" s="116">
        <v>3.5596853426491402E-6</v>
      </c>
      <c r="R19" s="108">
        <f t="shared" si="5"/>
        <v>-0.12949308755760369</v>
      </c>
      <c r="T19" s="171"/>
      <c r="U19" s="134" t="s">
        <v>69</v>
      </c>
      <c r="V19" s="127">
        <v>0.57959183673469394</v>
      </c>
      <c r="W19" s="128">
        <v>0.76470588235294112</v>
      </c>
    </row>
    <row r="20" spans="3:24" ht="14.5" thickBot="1" x14ac:dyDescent="0.35">
      <c r="C20" s="205"/>
      <c r="D20" s="185"/>
      <c r="E20" s="45" t="s">
        <v>48</v>
      </c>
      <c r="F20" s="45" t="s">
        <v>9</v>
      </c>
      <c r="G20" s="185"/>
      <c r="H20" s="188"/>
      <c r="I20" s="58">
        <v>6293</v>
      </c>
      <c r="J20" s="59">
        <v>5073</v>
      </c>
      <c r="K20" s="117">
        <f t="shared" si="0"/>
        <v>0.80613379945971719</v>
      </c>
      <c r="L20" s="118">
        <f t="shared" si="1"/>
        <v>0.19386620054028281</v>
      </c>
      <c r="M20" s="59">
        <v>190</v>
      </c>
      <c r="N20" s="59">
        <v>131</v>
      </c>
      <c r="O20" s="58">
        <f t="shared" si="2"/>
        <v>0.68947368421052635</v>
      </c>
      <c r="P20" s="105">
        <f t="shared" si="3"/>
        <v>0.31052631578947365</v>
      </c>
      <c r="Q20" s="119">
        <v>6.85730724541511E-5</v>
      </c>
      <c r="R20" s="109">
        <f t="shared" si="5"/>
        <v>-0.11666011524919084</v>
      </c>
      <c r="T20" s="171"/>
      <c r="U20" s="134" t="s">
        <v>70</v>
      </c>
      <c r="V20" s="127">
        <v>0.42088835534213687</v>
      </c>
      <c r="W20" s="128">
        <v>0.67647058823529416</v>
      </c>
    </row>
    <row r="21" spans="3:24" ht="14.5" thickBot="1" x14ac:dyDescent="0.35">
      <c r="C21" s="205"/>
      <c r="D21" s="185"/>
      <c r="E21" s="47" t="s">
        <v>8</v>
      </c>
      <c r="F21" s="44" t="s">
        <v>9</v>
      </c>
      <c r="G21" s="185"/>
      <c r="H21" s="188"/>
      <c r="I21" s="58">
        <v>6293</v>
      </c>
      <c r="J21" s="59">
        <v>5968</v>
      </c>
      <c r="K21" s="117">
        <f t="shared" si="0"/>
        <v>0.94835531542984264</v>
      </c>
      <c r="L21" s="118">
        <f t="shared" si="1"/>
        <v>5.1644684570157362E-2</v>
      </c>
      <c r="M21" s="59">
        <v>190</v>
      </c>
      <c r="N21" s="59">
        <v>158</v>
      </c>
      <c r="O21" s="58">
        <f t="shared" si="2"/>
        <v>0.83157894736842108</v>
      </c>
      <c r="P21" s="105">
        <f t="shared" si="3"/>
        <v>0.16842105263157892</v>
      </c>
      <c r="Q21" s="119">
        <v>3.5947880026093202E-12</v>
      </c>
      <c r="R21" s="109">
        <f t="shared" si="5"/>
        <v>-0.11677636806142155</v>
      </c>
      <c r="T21" s="173"/>
      <c r="U21" s="136" t="s">
        <v>71</v>
      </c>
      <c r="V21" s="129">
        <v>0.69147659063625455</v>
      </c>
      <c r="W21" s="130">
        <v>0.92647058823529416</v>
      </c>
    </row>
    <row r="22" spans="3:24" ht="14.5" thickBot="1" x14ac:dyDescent="0.35">
      <c r="C22" s="205"/>
      <c r="D22" s="207"/>
      <c r="E22" s="48" t="s">
        <v>11</v>
      </c>
      <c r="F22" s="48" t="s">
        <v>9</v>
      </c>
      <c r="G22" s="207"/>
      <c r="H22" s="188"/>
      <c r="I22" s="58">
        <v>6293</v>
      </c>
      <c r="J22" s="59">
        <v>5926</v>
      </c>
      <c r="K22" s="117">
        <f t="shared" si="0"/>
        <v>0.94168123311616081</v>
      </c>
      <c r="L22" s="118">
        <f t="shared" si="1"/>
        <v>5.831876688383919E-2</v>
      </c>
      <c r="M22" s="59">
        <v>190</v>
      </c>
      <c r="N22" s="59">
        <v>154</v>
      </c>
      <c r="O22" s="58">
        <f t="shared" si="2"/>
        <v>0.81052631578947365</v>
      </c>
      <c r="P22" s="105">
        <f t="shared" si="3"/>
        <v>0.18947368421052635</v>
      </c>
      <c r="Q22" s="119">
        <v>1.6201664958707E-13</v>
      </c>
      <c r="R22" s="109">
        <f t="shared" si="5"/>
        <v>-0.13115491732668716</v>
      </c>
      <c r="T22" s="172" t="s">
        <v>81</v>
      </c>
      <c r="U22" s="135" t="s">
        <v>45</v>
      </c>
      <c r="V22" s="126">
        <v>0.26033792796798572</v>
      </c>
      <c r="W22" s="132">
        <v>0.66999999999999993</v>
      </c>
    </row>
    <row r="23" spans="3:24" ht="15" thickTop="1" thickBot="1" x14ac:dyDescent="0.35">
      <c r="C23" s="205"/>
      <c r="D23" s="185" t="s">
        <v>12</v>
      </c>
      <c r="E23" s="49" t="s">
        <v>13</v>
      </c>
      <c r="F23" s="50" t="s">
        <v>14</v>
      </c>
      <c r="G23" s="208" t="s">
        <v>15</v>
      </c>
      <c r="H23" s="188"/>
      <c r="I23" s="58">
        <v>6293</v>
      </c>
      <c r="J23" s="59">
        <v>3545</v>
      </c>
      <c r="K23" s="117">
        <f t="shared" si="0"/>
        <v>0.56332432861910053</v>
      </c>
      <c r="L23" s="118">
        <f t="shared" si="1"/>
        <v>0.43667567138089947</v>
      </c>
      <c r="M23" s="59">
        <v>190</v>
      </c>
      <c r="N23" s="59">
        <v>86</v>
      </c>
      <c r="O23" s="58">
        <f t="shared" si="2"/>
        <v>0.45263157894736844</v>
      </c>
      <c r="P23" s="105">
        <f t="shared" si="3"/>
        <v>0.5473684210526315</v>
      </c>
      <c r="Q23" s="119">
        <v>2.4578588303817701E-3</v>
      </c>
      <c r="R23" s="109">
        <f t="shared" si="5"/>
        <v>-0.11069274967173209</v>
      </c>
      <c r="T23" s="171"/>
      <c r="U23" s="134" t="s">
        <v>48</v>
      </c>
      <c r="V23" s="127">
        <v>0.17407736771898619</v>
      </c>
      <c r="W23" s="128">
        <v>0.58000000000000007</v>
      </c>
    </row>
    <row r="24" spans="3:24" ht="14.5" thickBot="1" x14ac:dyDescent="0.35">
      <c r="C24" s="205"/>
      <c r="D24" s="185"/>
      <c r="E24" s="51" t="s">
        <v>17</v>
      </c>
      <c r="F24" s="50" t="s">
        <v>14</v>
      </c>
      <c r="G24" s="185"/>
      <c r="H24" s="188"/>
      <c r="I24" s="58">
        <v>6293</v>
      </c>
      <c r="J24" s="59">
        <v>2793</v>
      </c>
      <c r="K24" s="117">
        <f t="shared" si="0"/>
        <v>0.44382647385984425</v>
      </c>
      <c r="L24" s="118">
        <f t="shared" si="1"/>
        <v>0.55617352614015569</v>
      </c>
      <c r="M24" s="59">
        <v>190</v>
      </c>
      <c r="N24" s="59">
        <v>82</v>
      </c>
      <c r="O24" s="58">
        <f t="shared" si="2"/>
        <v>0.43157894736842106</v>
      </c>
      <c r="P24" s="105">
        <f t="shared" si="3"/>
        <v>0.56842105263157894</v>
      </c>
      <c r="Q24" s="119">
        <v>0.73777338625062405</v>
      </c>
      <c r="R24" s="109">
        <f t="shared" si="5"/>
        <v>-1.2247526491423188E-2</v>
      </c>
      <c r="T24" s="171"/>
      <c r="U24" s="134" t="s">
        <v>66</v>
      </c>
      <c r="V24" s="127">
        <v>5.7136505113383751E-2</v>
      </c>
      <c r="W24" s="128">
        <v>0.36</v>
      </c>
    </row>
    <row r="25" spans="3:24" ht="14.5" thickBot="1" x14ac:dyDescent="0.35">
      <c r="C25" s="205"/>
      <c r="D25" s="185"/>
      <c r="E25" s="51" t="s">
        <v>19</v>
      </c>
      <c r="F25" s="52" t="s">
        <v>7</v>
      </c>
      <c r="G25" s="185"/>
      <c r="H25" s="188"/>
      <c r="I25" s="58">
        <v>6293</v>
      </c>
      <c r="J25" s="59">
        <v>2877</v>
      </c>
      <c r="K25" s="117">
        <f t="shared" si="0"/>
        <v>0.45717463848720802</v>
      </c>
      <c r="L25" s="118">
        <f t="shared" si="1"/>
        <v>0.54282536151279204</v>
      </c>
      <c r="M25" s="59">
        <v>190</v>
      </c>
      <c r="N25" s="59">
        <v>84</v>
      </c>
      <c r="O25" s="58">
        <f t="shared" si="2"/>
        <v>0.44210526315789472</v>
      </c>
      <c r="P25" s="105">
        <f t="shared" si="3"/>
        <v>0.55789473684210522</v>
      </c>
      <c r="Q25" s="119">
        <v>0.68118824627635999</v>
      </c>
      <c r="R25" s="109">
        <f t="shared" si="5"/>
        <v>-1.5069375329313295E-2</v>
      </c>
      <c r="T25" s="171"/>
      <c r="U25" s="134" t="s">
        <v>67</v>
      </c>
      <c r="V25" s="127">
        <v>6.8030235660293426E-2</v>
      </c>
      <c r="W25" s="128">
        <v>0.4</v>
      </c>
    </row>
    <row r="26" spans="3:24" ht="14.5" thickBot="1" x14ac:dyDescent="0.35">
      <c r="C26" s="206"/>
      <c r="D26" s="186"/>
      <c r="E26" s="51" t="s">
        <v>20</v>
      </c>
      <c r="F26" s="50" t="s">
        <v>14</v>
      </c>
      <c r="G26" s="186"/>
      <c r="H26" s="189"/>
      <c r="I26" s="69">
        <v>6293</v>
      </c>
      <c r="J26" s="70">
        <v>2290</v>
      </c>
      <c r="K26" s="120">
        <f t="shared" si="0"/>
        <v>0.3638963928174162</v>
      </c>
      <c r="L26" s="121">
        <f t="shared" si="1"/>
        <v>0.63610360718258385</v>
      </c>
      <c r="M26" s="70">
        <v>190</v>
      </c>
      <c r="N26" s="70">
        <v>52</v>
      </c>
      <c r="O26" s="69">
        <f t="shared" si="2"/>
        <v>0.27368421052631581</v>
      </c>
      <c r="P26" s="113">
        <f t="shared" si="3"/>
        <v>0.72631578947368425</v>
      </c>
      <c r="Q26" s="122">
        <v>1.0759122029134101E-2</v>
      </c>
      <c r="R26" s="123">
        <f t="shared" si="5"/>
        <v>-9.0212182291100396E-2</v>
      </c>
      <c r="T26" s="171"/>
      <c r="U26" s="134" t="s">
        <v>68</v>
      </c>
      <c r="V26" s="127">
        <v>0.24766562916851931</v>
      </c>
      <c r="W26" s="128">
        <v>0.58000000000000007</v>
      </c>
    </row>
    <row r="27" spans="3:24" ht="14.5" customHeight="1" thickBot="1" x14ac:dyDescent="0.35">
      <c r="C27" s="199">
        <v>4</v>
      </c>
      <c r="D27" s="190" t="s">
        <v>4</v>
      </c>
      <c r="E27" s="29" t="s">
        <v>45</v>
      </c>
      <c r="F27" s="29" t="s">
        <v>5</v>
      </c>
      <c r="G27" s="190" t="s">
        <v>6</v>
      </c>
      <c r="H27" s="193" t="s">
        <v>58</v>
      </c>
      <c r="I27" s="58">
        <v>4165</v>
      </c>
      <c r="J27" s="103">
        <v>2625</v>
      </c>
      <c r="K27" s="101">
        <f t="shared" si="0"/>
        <v>0.63025210084033612</v>
      </c>
      <c r="L27" s="102">
        <f t="shared" si="1"/>
        <v>0.36974789915966388</v>
      </c>
      <c r="M27" s="59">
        <v>68</v>
      </c>
      <c r="N27" s="59">
        <v>16</v>
      </c>
      <c r="O27" s="104">
        <f t="shared" si="2"/>
        <v>0.23529411764705882</v>
      </c>
      <c r="P27" s="105">
        <f t="shared" si="3"/>
        <v>0.76470588235294112</v>
      </c>
      <c r="Q27" s="106">
        <v>2.56999373338561E-11</v>
      </c>
      <c r="R27" s="107">
        <f>O27-K27</f>
        <v>-0.3949579831932773</v>
      </c>
      <c r="T27" s="171"/>
      <c r="U27" s="134" t="s">
        <v>69</v>
      </c>
      <c r="V27" s="127">
        <v>0.2163183637172077</v>
      </c>
      <c r="W27" s="128">
        <v>0.54</v>
      </c>
    </row>
    <row r="28" spans="3:24" ht="14.5" thickBot="1" x14ac:dyDescent="0.35">
      <c r="C28" s="200"/>
      <c r="D28" s="191"/>
      <c r="E28" s="29" t="s">
        <v>48</v>
      </c>
      <c r="F28" s="29" t="s">
        <v>9</v>
      </c>
      <c r="G28" s="191"/>
      <c r="H28" s="194"/>
      <c r="I28" s="58">
        <v>4165</v>
      </c>
      <c r="J28" s="103">
        <v>3038</v>
      </c>
      <c r="K28" s="101">
        <f t="shared" si="0"/>
        <v>0.72941176470588232</v>
      </c>
      <c r="L28" s="102">
        <f t="shared" si="1"/>
        <v>0.27058823529411768</v>
      </c>
      <c r="M28" s="59">
        <v>68</v>
      </c>
      <c r="N28" s="59">
        <v>21</v>
      </c>
      <c r="O28" s="104">
        <f t="shared" si="2"/>
        <v>0.30882352941176472</v>
      </c>
      <c r="P28" s="105">
        <f t="shared" si="3"/>
        <v>0.69117647058823528</v>
      </c>
      <c r="Q28" s="106">
        <v>1.53514779178809E-14</v>
      </c>
      <c r="R28" s="107">
        <f t="shared" ref="R28:R34" si="6">O28-K28</f>
        <v>-0.4205882352941176</v>
      </c>
      <c r="T28" s="171"/>
      <c r="U28" s="134" t="s">
        <v>70</v>
      </c>
      <c r="V28" s="127">
        <v>0.2169853268119164</v>
      </c>
      <c r="W28" s="128">
        <v>0.5</v>
      </c>
    </row>
    <row r="29" spans="3:24" ht="14.5" thickBot="1" x14ac:dyDescent="0.35">
      <c r="C29" s="200"/>
      <c r="D29" s="191"/>
      <c r="E29" s="30" t="s">
        <v>8</v>
      </c>
      <c r="F29" s="28" t="s">
        <v>9</v>
      </c>
      <c r="G29" s="191"/>
      <c r="H29" s="194"/>
      <c r="I29" s="58">
        <v>4165</v>
      </c>
      <c r="J29" s="103">
        <v>3752</v>
      </c>
      <c r="K29" s="101">
        <f t="shared" si="0"/>
        <v>0.9008403361344538</v>
      </c>
      <c r="L29" s="102">
        <f t="shared" si="1"/>
        <v>9.9159663865546199E-2</v>
      </c>
      <c r="M29" s="59">
        <v>68</v>
      </c>
      <c r="N29" s="59">
        <v>41</v>
      </c>
      <c r="O29" s="104">
        <f t="shared" si="2"/>
        <v>0.6029411764705882</v>
      </c>
      <c r="P29" s="105">
        <f t="shared" si="3"/>
        <v>0.3970588235294118</v>
      </c>
      <c r="Q29" s="106">
        <v>1.4130583019438099E-15</v>
      </c>
      <c r="R29" s="107">
        <f t="shared" si="6"/>
        <v>-0.2978991596638656</v>
      </c>
      <c r="T29" s="173"/>
      <c r="U29" s="136" t="s">
        <v>71</v>
      </c>
      <c r="V29" s="129">
        <v>0.25500222321031574</v>
      </c>
      <c r="W29" s="130">
        <v>0.64</v>
      </c>
    </row>
    <row r="30" spans="3:24" ht="14.5" thickBot="1" x14ac:dyDescent="0.35">
      <c r="C30" s="200"/>
      <c r="D30" s="202"/>
      <c r="E30" s="31" t="s">
        <v>11</v>
      </c>
      <c r="F30" s="31" t="s">
        <v>9</v>
      </c>
      <c r="G30" s="202"/>
      <c r="H30" s="194"/>
      <c r="I30" s="58">
        <v>4165</v>
      </c>
      <c r="J30" s="103">
        <v>3695</v>
      </c>
      <c r="K30" s="101">
        <f t="shared" si="0"/>
        <v>0.88715486194477788</v>
      </c>
      <c r="L30" s="102">
        <f t="shared" si="1"/>
        <v>0.11284513805522212</v>
      </c>
      <c r="M30" s="59">
        <v>68</v>
      </c>
      <c r="N30" s="59">
        <v>40</v>
      </c>
      <c r="O30" s="104">
        <f t="shared" si="2"/>
        <v>0.58823529411764708</v>
      </c>
      <c r="P30" s="105">
        <f t="shared" si="3"/>
        <v>0.41176470588235292</v>
      </c>
      <c r="Q30" s="106">
        <v>3.2256152310724502E-14</v>
      </c>
      <c r="R30" s="107">
        <f t="shared" si="6"/>
        <v>-0.29891956782713081</v>
      </c>
      <c r="T30" s="172" t="s">
        <v>15</v>
      </c>
      <c r="U30" s="135" t="s">
        <v>45</v>
      </c>
      <c r="V30" s="126">
        <v>0.3213660245183888</v>
      </c>
      <c r="W30" s="132">
        <v>0.58798283261802575</v>
      </c>
    </row>
    <row r="31" spans="3:24" ht="15" thickTop="1" thickBot="1" x14ac:dyDescent="0.35">
      <c r="C31" s="200"/>
      <c r="D31" s="191" t="s">
        <v>12</v>
      </c>
      <c r="E31" s="32" t="s">
        <v>13</v>
      </c>
      <c r="F31" s="33" t="s">
        <v>14</v>
      </c>
      <c r="G31" s="203" t="s">
        <v>15</v>
      </c>
      <c r="H31" s="194"/>
      <c r="I31" s="58">
        <v>4165</v>
      </c>
      <c r="J31" s="103">
        <v>1507</v>
      </c>
      <c r="K31" s="101">
        <f t="shared" si="0"/>
        <v>0.3618247298919568</v>
      </c>
      <c r="L31" s="102">
        <f t="shared" si="1"/>
        <v>0.6381752701080432</v>
      </c>
      <c r="M31" s="59">
        <v>68</v>
      </c>
      <c r="N31" s="59">
        <v>11</v>
      </c>
      <c r="O31" s="104">
        <f t="shared" si="2"/>
        <v>0.16176470588235295</v>
      </c>
      <c r="P31" s="105">
        <f t="shared" si="3"/>
        <v>0.83823529411764708</v>
      </c>
      <c r="Q31" s="106">
        <v>6.44572945240937E-4</v>
      </c>
      <c r="R31" s="107">
        <f t="shared" si="6"/>
        <v>-0.20006002400960385</v>
      </c>
      <c r="T31" s="171"/>
      <c r="U31" s="134" t="s">
        <v>48</v>
      </c>
      <c r="V31" s="127">
        <v>0.20928196147110334</v>
      </c>
      <c r="W31" s="128">
        <v>0.53648068669527893</v>
      </c>
    </row>
    <row r="32" spans="3:24" ht="14.5" thickBot="1" x14ac:dyDescent="0.35">
      <c r="C32" s="200"/>
      <c r="D32" s="191"/>
      <c r="E32" s="34" t="s">
        <v>17</v>
      </c>
      <c r="F32" s="33" t="s">
        <v>14</v>
      </c>
      <c r="G32" s="191"/>
      <c r="H32" s="194"/>
      <c r="I32" s="58">
        <v>4165</v>
      </c>
      <c r="J32" s="103">
        <v>1751</v>
      </c>
      <c r="K32" s="101">
        <f t="shared" si="0"/>
        <v>0.42040816326530611</v>
      </c>
      <c r="L32" s="102">
        <f t="shared" si="1"/>
        <v>0.57959183673469394</v>
      </c>
      <c r="M32" s="59">
        <v>68</v>
      </c>
      <c r="N32" s="59">
        <v>16</v>
      </c>
      <c r="O32" s="104">
        <f t="shared" si="2"/>
        <v>0.23529411764705882</v>
      </c>
      <c r="P32" s="105">
        <f t="shared" si="3"/>
        <v>0.76470588235294112</v>
      </c>
      <c r="Q32" s="106">
        <v>2.1369282813036299E-3</v>
      </c>
      <c r="R32" s="107">
        <f t="shared" si="6"/>
        <v>-0.18511404561824729</v>
      </c>
      <c r="T32" s="171"/>
      <c r="U32" s="134" t="s">
        <v>66</v>
      </c>
      <c r="V32" s="127">
        <v>7.7933450087565692E-2</v>
      </c>
      <c r="W32" s="128">
        <v>0.30901287553648071</v>
      </c>
    </row>
    <row r="33" spans="3:23" ht="14.5" thickBot="1" x14ac:dyDescent="0.35">
      <c r="C33" s="200"/>
      <c r="D33" s="191"/>
      <c r="E33" s="34" t="s">
        <v>19</v>
      </c>
      <c r="F33" s="35" t="s">
        <v>7</v>
      </c>
      <c r="G33" s="191"/>
      <c r="H33" s="194"/>
      <c r="I33" s="58">
        <v>4165</v>
      </c>
      <c r="J33" s="103">
        <v>2412</v>
      </c>
      <c r="K33" s="101">
        <f t="shared" si="0"/>
        <v>0.57911164465786313</v>
      </c>
      <c r="L33" s="102">
        <f t="shared" si="1"/>
        <v>0.42088835534213687</v>
      </c>
      <c r="M33" s="59">
        <v>68</v>
      </c>
      <c r="N33" s="59">
        <v>22</v>
      </c>
      <c r="O33" s="104">
        <f t="shared" si="2"/>
        <v>0.3235294117647059</v>
      </c>
      <c r="P33" s="105">
        <f t="shared" si="3"/>
        <v>0.67647058823529416</v>
      </c>
      <c r="Q33" s="106">
        <v>2.3469984313841699E-5</v>
      </c>
      <c r="R33" s="107">
        <f t="shared" si="6"/>
        <v>-0.25558223289315724</v>
      </c>
      <c r="T33" s="171"/>
      <c r="U33" s="134" t="s">
        <v>67</v>
      </c>
      <c r="V33" s="127">
        <v>8.6471103327495635E-2</v>
      </c>
      <c r="W33" s="128">
        <v>0.33476394849785407</v>
      </c>
    </row>
    <row r="34" spans="3:23" ht="14.5" thickBot="1" x14ac:dyDescent="0.35">
      <c r="C34" s="201"/>
      <c r="D34" s="192"/>
      <c r="E34" s="34" t="s">
        <v>20</v>
      </c>
      <c r="F34" s="33" t="s">
        <v>14</v>
      </c>
      <c r="G34" s="192"/>
      <c r="H34" s="195"/>
      <c r="I34" s="69">
        <v>4165</v>
      </c>
      <c r="J34" s="71">
        <v>1285</v>
      </c>
      <c r="K34" s="110">
        <f t="shared" si="0"/>
        <v>0.3085234093637455</v>
      </c>
      <c r="L34" s="111">
        <f t="shared" si="1"/>
        <v>0.69147659063625455</v>
      </c>
      <c r="M34" s="70">
        <v>68</v>
      </c>
      <c r="N34" s="70">
        <v>5</v>
      </c>
      <c r="O34" s="112">
        <f t="shared" si="2"/>
        <v>7.3529411764705885E-2</v>
      </c>
      <c r="P34" s="113">
        <f t="shared" si="3"/>
        <v>0.92647058823529416</v>
      </c>
      <c r="Q34" s="124">
        <v>2.9677525836637702E-5</v>
      </c>
      <c r="R34" s="125">
        <f t="shared" si="6"/>
        <v>-0.23499399759903961</v>
      </c>
      <c r="T34" s="171"/>
      <c r="U34" s="134" t="s">
        <v>68</v>
      </c>
      <c r="V34" s="127">
        <v>0.13769702276707529</v>
      </c>
      <c r="W34" s="128">
        <v>0.41630901287553645</v>
      </c>
    </row>
    <row r="35" spans="3:23" x14ac:dyDescent="0.3">
      <c r="T35" s="171"/>
      <c r="U35" s="134" t="s">
        <v>69</v>
      </c>
      <c r="V35" s="127">
        <v>0.10551663747810858</v>
      </c>
      <c r="W35" s="128">
        <v>0.36051502145922742</v>
      </c>
    </row>
    <row r="36" spans="3:23" x14ac:dyDescent="0.3">
      <c r="T36" s="171"/>
      <c r="U36" s="134" t="s">
        <v>70</v>
      </c>
      <c r="V36" s="127">
        <v>9.0192644483362505E-2</v>
      </c>
      <c r="W36" s="128">
        <v>0.31330472103004292</v>
      </c>
    </row>
    <row r="37" spans="3:23" ht="14.5" thickBot="1" x14ac:dyDescent="0.35">
      <c r="T37" s="173"/>
      <c r="U37" s="136" t="s">
        <v>71</v>
      </c>
      <c r="V37" s="129">
        <v>0.1521453590192644</v>
      </c>
      <c r="W37" s="130">
        <v>0.41630901287553645</v>
      </c>
    </row>
  </sheetData>
  <mergeCells count="32">
    <mergeCell ref="T6:T13"/>
    <mergeCell ref="T14:T21"/>
    <mergeCell ref="T22:T29"/>
    <mergeCell ref="T30:T37"/>
    <mergeCell ref="C1:H1"/>
    <mergeCell ref="I1:L1"/>
    <mergeCell ref="M1:P1"/>
    <mergeCell ref="Q1:R1"/>
    <mergeCell ref="C3:C10"/>
    <mergeCell ref="D3:D6"/>
    <mergeCell ref="G3:G6"/>
    <mergeCell ref="H3:H10"/>
    <mergeCell ref="D7:D10"/>
    <mergeCell ref="G7:G10"/>
    <mergeCell ref="C11:C18"/>
    <mergeCell ref="D11:D14"/>
    <mergeCell ref="G11:G14"/>
    <mergeCell ref="H11:H18"/>
    <mergeCell ref="D15:D18"/>
    <mergeCell ref="G15:G18"/>
    <mergeCell ref="C19:C26"/>
    <mergeCell ref="D19:D22"/>
    <mergeCell ref="G19:G22"/>
    <mergeCell ref="H19:H26"/>
    <mergeCell ref="D23:D26"/>
    <mergeCell ref="G23:G26"/>
    <mergeCell ref="C27:C34"/>
    <mergeCell ref="D27:D30"/>
    <mergeCell ref="G27:G30"/>
    <mergeCell ref="H27:H34"/>
    <mergeCell ref="D31:D34"/>
    <mergeCell ref="G31:G34"/>
  </mergeCells>
  <phoneticPr fontId="3" type="noConversion"/>
  <conditionalFormatting sqref="E7:E10">
    <cfRule type="duplicateValues" dxfId="4" priority="4"/>
  </conditionalFormatting>
  <conditionalFormatting sqref="E15:E18">
    <cfRule type="duplicateValues" dxfId="3" priority="3"/>
  </conditionalFormatting>
  <conditionalFormatting sqref="E23:E26">
    <cfRule type="duplicateValues" dxfId="2" priority="1"/>
  </conditionalFormatting>
  <conditionalFormatting sqref="E31:E34">
    <cfRule type="duplicateValues" dxfId="1" priority="2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F21E-AE43-4FE2-B308-5269F714DEAD}">
  <dimension ref="A1:R35"/>
  <sheetViews>
    <sheetView tabSelected="1" zoomScale="70" zoomScaleNormal="70" workbookViewId="0">
      <selection activeCell="J20" sqref="J20"/>
    </sheetView>
  </sheetViews>
  <sheetFormatPr defaultRowHeight="14" x14ac:dyDescent="0.3"/>
  <cols>
    <col min="2" max="2" width="14.33203125" customWidth="1"/>
    <col min="3" max="3" width="12.83203125" customWidth="1"/>
    <col min="5" max="5" width="12.25" customWidth="1"/>
    <col min="6" max="6" width="11.33203125" customWidth="1"/>
    <col min="7" max="7" width="12" customWidth="1"/>
    <col min="8" max="8" width="13.75" customWidth="1"/>
    <col min="9" max="9" width="13.83203125" customWidth="1"/>
    <col min="12" max="12" width="12.5" style="56" customWidth="1"/>
    <col min="13" max="13" width="12.33203125" customWidth="1"/>
    <col min="14" max="14" width="14.83203125" customWidth="1"/>
  </cols>
  <sheetData>
    <row r="1" spans="1:18" ht="14.5" thickBot="1" x14ac:dyDescent="0.35">
      <c r="A1" s="209" t="s">
        <v>0</v>
      </c>
      <c r="B1" s="210"/>
      <c r="C1" s="210"/>
      <c r="D1" s="210"/>
      <c r="E1" s="210"/>
      <c r="F1" s="210"/>
      <c r="G1" s="211"/>
      <c r="H1" s="209" t="s">
        <v>49</v>
      </c>
      <c r="I1" s="210"/>
      <c r="J1" s="210"/>
      <c r="K1" s="210"/>
      <c r="L1" s="211"/>
      <c r="M1" s="212" t="s">
        <v>50</v>
      </c>
      <c r="N1" s="213"/>
      <c r="O1" s="213"/>
      <c r="P1" s="213"/>
      <c r="Q1" s="214"/>
      <c r="R1" s="55"/>
    </row>
    <row r="2" spans="1:18" ht="28.5" thickBot="1" x14ac:dyDescent="0.35">
      <c r="A2" s="36" t="s">
        <v>24</v>
      </c>
      <c r="B2" s="36" t="s">
        <v>25</v>
      </c>
      <c r="C2" s="36" t="s">
        <v>26</v>
      </c>
      <c r="D2" s="36" t="s">
        <v>27</v>
      </c>
      <c r="E2" s="37" t="s">
        <v>28</v>
      </c>
      <c r="F2" s="37" t="s">
        <v>29</v>
      </c>
      <c r="G2" s="38" t="s">
        <v>30</v>
      </c>
      <c r="H2" s="39" t="s">
        <v>51</v>
      </c>
      <c r="I2" s="39" t="s">
        <v>52</v>
      </c>
      <c r="J2" s="39" t="s">
        <v>33</v>
      </c>
      <c r="K2" s="40" t="s">
        <v>35</v>
      </c>
      <c r="L2" s="2" t="s">
        <v>34</v>
      </c>
      <c r="M2" s="39" t="s">
        <v>53</v>
      </c>
      <c r="N2" s="39" t="s">
        <v>54</v>
      </c>
      <c r="O2" s="39" t="s">
        <v>33</v>
      </c>
      <c r="P2" s="41" t="s">
        <v>35</v>
      </c>
      <c r="Q2" s="1" t="s">
        <v>38</v>
      </c>
      <c r="R2" s="41" t="s">
        <v>40</v>
      </c>
    </row>
    <row r="3" spans="1:18" ht="14.5" thickBot="1" x14ac:dyDescent="0.35">
      <c r="A3" s="204">
        <v>1</v>
      </c>
      <c r="B3" s="184" t="s">
        <v>4</v>
      </c>
      <c r="C3" s="45" t="s">
        <v>46</v>
      </c>
      <c r="D3" s="45" t="s">
        <v>5</v>
      </c>
      <c r="E3" s="184" t="s">
        <v>6</v>
      </c>
      <c r="F3" s="46" t="s">
        <v>10</v>
      </c>
      <c r="G3" s="184" t="s">
        <v>55</v>
      </c>
      <c r="H3" s="5">
        <v>2724</v>
      </c>
      <c r="I3" s="5">
        <v>2504</v>
      </c>
      <c r="J3" s="6">
        <f>H3-I3</f>
        <v>220</v>
      </c>
      <c r="K3" s="57">
        <f t="shared" ref="K3:K10" si="0">I3/H3</f>
        <v>0.9192364170337739</v>
      </c>
      <c r="L3" s="8">
        <f t="shared" ref="L3:L10" si="1">1-K3</f>
        <v>8.07635829662261E-2</v>
      </c>
      <c r="M3" s="58">
        <v>789</v>
      </c>
      <c r="N3" s="59">
        <v>483</v>
      </c>
      <c r="O3" s="59">
        <f>M3-N3</f>
        <v>306</v>
      </c>
      <c r="P3" s="57">
        <f>N3/M3</f>
        <v>0.61216730038022815</v>
      </c>
      <c r="Q3" s="73">
        <f t="shared" ref="Q3:Q10" si="2">1-P3</f>
        <v>0.38783269961977185</v>
      </c>
      <c r="R3" s="87">
        <f>P3-K3</f>
        <v>-0.30706911665354575</v>
      </c>
    </row>
    <row r="4" spans="1:18" ht="14.5" thickBot="1" x14ac:dyDescent="0.35">
      <c r="A4" s="205"/>
      <c r="B4" s="185"/>
      <c r="C4" s="45" t="s">
        <v>48</v>
      </c>
      <c r="D4" s="45" t="s">
        <v>47</v>
      </c>
      <c r="E4" s="185"/>
      <c r="F4" s="46" t="s">
        <v>10</v>
      </c>
      <c r="G4" s="185"/>
      <c r="H4" s="5">
        <v>2724</v>
      </c>
      <c r="I4" s="5">
        <v>2431</v>
      </c>
      <c r="J4" s="5">
        <f>H4-I4</f>
        <v>293</v>
      </c>
      <c r="K4" s="57">
        <f t="shared" si="0"/>
        <v>0.89243759177679882</v>
      </c>
      <c r="L4" s="9">
        <f t="shared" si="1"/>
        <v>0.10756240822320118</v>
      </c>
      <c r="M4" s="58">
        <v>789</v>
      </c>
      <c r="N4" s="59">
        <v>483</v>
      </c>
      <c r="O4" s="59">
        <f>M4-N4</f>
        <v>306</v>
      </c>
      <c r="P4" s="57">
        <f t="shared" ref="P4:P10" si="3">N4/M4</f>
        <v>0.61216730038022815</v>
      </c>
      <c r="Q4" s="73">
        <f t="shared" si="2"/>
        <v>0.38783269961977185</v>
      </c>
      <c r="R4" s="87">
        <f t="shared" ref="R4:R11" si="4">P4-K4</f>
        <v>-0.28027029139657067</v>
      </c>
    </row>
    <row r="5" spans="1:18" ht="14.5" thickBot="1" x14ac:dyDescent="0.35">
      <c r="A5" s="205"/>
      <c r="B5" s="185"/>
      <c r="C5" s="47" t="s">
        <v>8</v>
      </c>
      <c r="D5" s="44" t="s">
        <v>47</v>
      </c>
      <c r="E5" s="185"/>
      <c r="F5" s="46" t="s">
        <v>10</v>
      </c>
      <c r="G5" s="185"/>
      <c r="H5" s="5">
        <v>2724</v>
      </c>
      <c r="I5" s="5">
        <v>2541</v>
      </c>
      <c r="J5" s="5">
        <f t="shared" ref="J5:J10" si="5">H5-I5</f>
        <v>183</v>
      </c>
      <c r="K5" s="57">
        <f t="shared" si="0"/>
        <v>0.93281938325991187</v>
      </c>
      <c r="L5" s="73">
        <f t="shared" si="1"/>
        <v>6.7180616740088128E-2</v>
      </c>
      <c r="M5" s="58">
        <v>789</v>
      </c>
      <c r="N5" s="59">
        <v>755</v>
      </c>
      <c r="O5" s="59">
        <f t="shared" ref="O5:O10" si="6">M5-N5</f>
        <v>34</v>
      </c>
      <c r="P5" s="57">
        <f t="shared" si="3"/>
        <v>0.95690747782002539</v>
      </c>
      <c r="Q5" s="60">
        <f t="shared" si="2"/>
        <v>4.3092522179974613E-2</v>
      </c>
      <c r="R5" s="87">
        <f t="shared" si="4"/>
        <v>2.4088094560113515E-2</v>
      </c>
    </row>
    <row r="6" spans="1:18" ht="14.5" thickBot="1" x14ac:dyDescent="0.35">
      <c r="A6" s="205"/>
      <c r="B6" s="207"/>
      <c r="C6" s="48" t="s">
        <v>11</v>
      </c>
      <c r="D6" s="48" t="s">
        <v>9</v>
      </c>
      <c r="E6" s="207"/>
      <c r="F6" s="53" t="s">
        <v>10</v>
      </c>
      <c r="G6" s="185"/>
      <c r="H6" s="12">
        <v>2724</v>
      </c>
      <c r="I6" s="12">
        <v>2551</v>
      </c>
      <c r="J6" s="12">
        <f t="shared" si="5"/>
        <v>173</v>
      </c>
      <c r="K6" s="57">
        <f t="shared" si="0"/>
        <v>0.93649045521292218</v>
      </c>
      <c r="L6" s="77">
        <f t="shared" si="1"/>
        <v>6.3509544787077821E-2</v>
      </c>
      <c r="M6" s="61">
        <v>789</v>
      </c>
      <c r="N6" s="62">
        <v>760</v>
      </c>
      <c r="O6" s="62">
        <f t="shared" si="6"/>
        <v>29</v>
      </c>
      <c r="P6" s="64">
        <f t="shared" si="3"/>
        <v>0.96324461343472745</v>
      </c>
      <c r="Q6" s="63">
        <f t="shared" si="2"/>
        <v>3.6755386565272552E-2</v>
      </c>
      <c r="R6" s="87">
        <f t="shared" si="4"/>
        <v>2.6754158221805269E-2</v>
      </c>
    </row>
    <row r="7" spans="1:18" ht="15" thickTop="1" thickBot="1" x14ac:dyDescent="0.35">
      <c r="A7" s="205"/>
      <c r="B7" s="185" t="s">
        <v>12</v>
      </c>
      <c r="C7" s="49" t="s">
        <v>13</v>
      </c>
      <c r="D7" s="50" t="s">
        <v>14</v>
      </c>
      <c r="E7" s="208" t="s">
        <v>15</v>
      </c>
      <c r="F7" s="46" t="s">
        <v>16</v>
      </c>
      <c r="G7" s="185"/>
      <c r="H7" s="5">
        <v>2724</v>
      </c>
      <c r="I7" s="5">
        <v>1565</v>
      </c>
      <c r="J7" s="5">
        <f t="shared" si="5"/>
        <v>1159</v>
      </c>
      <c r="K7" s="65">
        <f t="shared" si="0"/>
        <v>0.57452276064610863</v>
      </c>
      <c r="L7" s="9">
        <f t="shared" si="1"/>
        <v>0.42547723935389137</v>
      </c>
      <c r="M7" s="66">
        <v>789</v>
      </c>
      <c r="N7" s="67">
        <v>442</v>
      </c>
      <c r="O7" s="67">
        <f t="shared" si="6"/>
        <v>347</v>
      </c>
      <c r="P7" s="65">
        <f t="shared" si="3"/>
        <v>0.56020278833967052</v>
      </c>
      <c r="Q7" s="78">
        <f t="shared" si="2"/>
        <v>0.43979721166032948</v>
      </c>
      <c r="R7" s="87">
        <f t="shared" si="4"/>
        <v>-1.4319972306438111E-2</v>
      </c>
    </row>
    <row r="8" spans="1:18" ht="14.5" thickBot="1" x14ac:dyDescent="0.35">
      <c r="A8" s="205"/>
      <c r="B8" s="185"/>
      <c r="C8" s="51" t="s">
        <v>17</v>
      </c>
      <c r="D8" s="50" t="s">
        <v>14</v>
      </c>
      <c r="E8" s="185"/>
      <c r="F8" s="46" t="s">
        <v>18</v>
      </c>
      <c r="G8" s="185"/>
      <c r="H8" s="5">
        <v>2724</v>
      </c>
      <c r="I8" s="5">
        <v>1052</v>
      </c>
      <c r="J8" s="5">
        <f t="shared" si="5"/>
        <v>1672</v>
      </c>
      <c r="K8" s="57">
        <f t="shared" si="0"/>
        <v>0.38619676945668135</v>
      </c>
      <c r="L8" s="9">
        <f t="shared" si="1"/>
        <v>0.61380323054331865</v>
      </c>
      <c r="M8" s="58">
        <v>789</v>
      </c>
      <c r="N8" s="59">
        <v>278</v>
      </c>
      <c r="O8" s="59">
        <f t="shared" si="6"/>
        <v>511</v>
      </c>
      <c r="P8" s="57">
        <f t="shared" si="3"/>
        <v>0.35234474017743977</v>
      </c>
      <c r="Q8" s="73">
        <f t="shared" si="2"/>
        <v>0.64765525982256023</v>
      </c>
      <c r="R8" s="87">
        <f t="shared" si="4"/>
        <v>-3.385202927924158E-2</v>
      </c>
    </row>
    <row r="9" spans="1:18" ht="14.5" thickBot="1" x14ac:dyDescent="0.35">
      <c r="A9" s="205"/>
      <c r="B9" s="185"/>
      <c r="C9" s="51" t="s">
        <v>19</v>
      </c>
      <c r="D9" s="52" t="s">
        <v>7</v>
      </c>
      <c r="E9" s="185"/>
      <c r="F9" s="46" t="s">
        <v>18</v>
      </c>
      <c r="G9" s="185"/>
      <c r="H9" s="5">
        <v>2724</v>
      </c>
      <c r="I9" s="5">
        <v>1282</v>
      </c>
      <c r="J9" s="5">
        <f t="shared" si="5"/>
        <v>1442</v>
      </c>
      <c r="K9" s="57">
        <f t="shared" si="0"/>
        <v>0.47063142437591776</v>
      </c>
      <c r="L9" s="9">
        <f t="shared" si="1"/>
        <v>0.52936857562408224</v>
      </c>
      <c r="M9" s="58">
        <v>789</v>
      </c>
      <c r="N9" s="59">
        <v>356</v>
      </c>
      <c r="O9" s="59">
        <f t="shared" si="6"/>
        <v>433</v>
      </c>
      <c r="P9" s="57">
        <f t="shared" si="3"/>
        <v>0.4512040557667934</v>
      </c>
      <c r="Q9" s="73">
        <f t="shared" si="2"/>
        <v>0.54879594423320666</v>
      </c>
      <c r="R9" s="87">
        <f t="shared" si="4"/>
        <v>-1.9427368609124362E-2</v>
      </c>
    </row>
    <row r="10" spans="1:18" ht="14.5" thickBot="1" x14ac:dyDescent="0.35">
      <c r="A10" s="206"/>
      <c r="B10" s="186"/>
      <c r="C10" s="51" t="s">
        <v>20</v>
      </c>
      <c r="D10" s="50" t="s">
        <v>14</v>
      </c>
      <c r="E10" s="186"/>
      <c r="F10" s="46" t="s">
        <v>21</v>
      </c>
      <c r="G10" s="186"/>
      <c r="H10" s="17">
        <v>2724</v>
      </c>
      <c r="I10" s="17">
        <v>1099</v>
      </c>
      <c r="J10" s="17">
        <f t="shared" si="5"/>
        <v>1625</v>
      </c>
      <c r="K10" s="68">
        <f t="shared" si="0"/>
        <v>0.40345080763582969</v>
      </c>
      <c r="L10" s="79">
        <f t="shared" si="1"/>
        <v>0.59654919236417037</v>
      </c>
      <c r="M10" s="69">
        <v>789</v>
      </c>
      <c r="N10" s="70">
        <v>320</v>
      </c>
      <c r="O10" s="71">
        <f t="shared" si="6"/>
        <v>469</v>
      </c>
      <c r="P10" s="68">
        <f t="shared" si="3"/>
        <v>0.40557667934093788</v>
      </c>
      <c r="Q10" s="72">
        <f t="shared" si="2"/>
        <v>0.59442332065906212</v>
      </c>
      <c r="R10" s="87">
        <f t="shared" si="4"/>
        <v>2.1258717051081955E-3</v>
      </c>
    </row>
    <row r="11" spans="1:18" x14ac:dyDescent="0.3">
      <c r="H11" s="5">
        <v>2724</v>
      </c>
      <c r="I11" s="81">
        <f>AVERAGE(I3:I10)</f>
        <v>1878.125</v>
      </c>
      <c r="K11" s="56">
        <f>1-L11</f>
        <v>0.68947320117474298</v>
      </c>
      <c r="L11" s="80">
        <f>AVERAGE(L3:L10)</f>
        <v>0.31052679882525702</v>
      </c>
      <c r="M11" s="58">
        <v>789</v>
      </c>
      <c r="N11" s="81">
        <f>AVERAGE(N3:N10)</f>
        <v>484.625</v>
      </c>
      <c r="P11" s="56">
        <f>1-Q11</f>
        <v>0.61422686945500637</v>
      </c>
      <c r="Q11" s="80">
        <f>AVERAGE(Q3:Q10)</f>
        <v>0.38577313054499363</v>
      </c>
      <c r="R11" s="87">
        <f t="shared" si="4"/>
        <v>-7.5246331719736603E-2</v>
      </c>
    </row>
    <row r="13" spans="1:18" ht="14.25" customHeight="1" x14ac:dyDescent="0.3">
      <c r="L13"/>
    </row>
    <row r="14" spans="1:18" x14ac:dyDescent="0.3">
      <c r="L14"/>
    </row>
    <row r="15" spans="1:18" x14ac:dyDescent="0.3">
      <c r="L15"/>
    </row>
    <row r="16" spans="1:18" x14ac:dyDescent="0.3">
      <c r="L16"/>
    </row>
    <row r="17" spans="12:12" x14ac:dyDescent="0.3">
      <c r="L17"/>
    </row>
    <row r="18" spans="12:12" x14ac:dyDescent="0.3">
      <c r="L18"/>
    </row>
    <row r="19" spans="12:12" x14ac:dyDescent="0.3">
      <c r="L19"/>
    </row>
    <row r="20" spans="12:12" x14ac:dyDescent="0.3">
      <c r="L20"/>
    </row>
    <row r="21" spans="12:12" x14ac:dyDescent="0.3">
      <c r="L21"/>
    </row>
    <row r="22" spans="12:12" x14ac:dyDescent="0.3">
      <c r="L22"/>
    </row>
    <row r="23" spans="12:12" x14ac:dyDescent="0.3">
      <c r="L23"/>
    </row>
    <row r="24" spans="12:12" x14ac:dyDescent="0.3">
      <c r="L24"/>
    </row>
    <row r="25" spans="12:12" x14ac:dyDescent="0.3">
      <c r="L25"/>
    </row>
    <row r="26" spans="12:12" x14ac:dyDescent="0.3">
      <c r="L26"/>
    </row>
    <row r="27" spans="12:12" x14ac:dyDescent="0.3">
      <c r="L27"/>
    </row>
    <row r="28" spans="12:12" x14ac:dyDescent="0.3">
      <c r="L28"/>
    </row>
    <row r="29" spans="12:12" x14ac:dyDescent="0.3">
      <c r="L29"/>
    </row>
    <row r="30" spans="12:12" x14ac:dyDescent="0.3">
      <c r="L30"/>
    </row>
    <row r="31" spans="12:12" x14ac:dyDescent="0.3">
      <c r="L31"/>
    </row>
    <row r="32" spans="12:12" x14ac:dyDescent="0.3">
      <c r="L32"/>
    </row>
    <row r="33" spans="12:12" x14ac:dyDescent="0.3">
      <c r="L33"/>
    </row>
    <row r="34" spans="12:12" x14ac:dyDescent="0.3">
      <c r="L34"/>
    </row>
    <row r="35" spans="12:12" x14ac:dyDescent="0.3">
      <c r="L35"/>
    </row>
  </sheetData>
  <mergeCells count="9">
    <mergeCell ref="A1:G1"/>
    <mergeCell ref="H1:L1"/>
    <mergeCell ref="M1:Q1"/>
    <mergeCell ref="A3:A10"/>
    <mergeCell ref="B3:B6"/>
    <mergeCell ref="E3:E6"/>
    <mergeCell ref="G3:G10"/>
    <mergeCell ref="B7:B10"/>
    <mergeCell ref="E7:E10"/>
  </mergeCells>
  <phoneticPr fontId="3" type="noConversion"/>
  <conditionalFormatting sqref="C7:C10">
    <cfRule type="duplicateValues" dxfId="0" priority="3"/>
  </conditionalFormatting>
  <hyperlinks>
    <hyperlink ref="F8" r:id="rId1" xr:uid="{B9A4EE07-6FCF-4158-99E0-F46365103DFB}"/>
    <hyperlink ref="F9" r:id="rId2" xr:uid="{C87AF823-D9DB-4CE2-B083-8FA51B031CC2}"/>
    <hyperlink ref="F7" r:id="rId3" xr:uid="{9BE7A8FE-EEB9-4C70-A6BE-DCBE99B2E7D1}"/>
    <hyperlink ref="F10" r:id="rId4" xr:uid="{25269C3E-C2A7-468C-A67C-3C47E25F925B}"/>
    <hyperlink ref="F5" r:id="rId5" xr:uid="{F35312C9-FF47-4036-82A6-D413CB0B19C5}"/>
    <hyperlink ref="F6" r:id="rId6" xr:uid="{D4A03233-8926-4C83-9929-A29EB8F78CCF}"/>
    <hyperlink ref="F3" r:id="rId7" xr:uid="{5DF7622F-8067-4731-8FAF-7B3F2776C48A}"/>
    <hyperlink ref="F4" r:id="rId8" xr:uid="{F894D9DB-3208-4D5F-A328-F5AAC1A82FE2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Gender-Graph</vt:lpstr>
      <vt:lpstr>Age-Graph</vt:lpstr>
      <vt:lpstr>Skin-Table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Li</dc:creator>
  <cp:lastModifiedBy>Hellen lee</cp:lastModifiedBy>
  <dcterms:created xsi:type="dcterms:W3CDTF">2015-06-05T18:19:34Z</dcterms:created>
  <dcterms:modified xsi:type="dcterms:W3CDTF">2023-08-02T10:48:01Z</dcterms:modified>
</cp:coreProperties>
</file>