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Relased Code\Results\RQ2\weather\"/>
    </mc:Choice>
  </mc:AlternateContent>
  <xr:revisionPtr revIDLastSave="0" documentId="13_ncr:1_{C34B7902-7F06-4895-8A92-92EEDA1E569F}" xr6:coauthVersionLast="47" xr6:coauthVersionMax="47" xr10:uidLastSave="{00000000-0000-0000-0000-000000000000}"/>
  <bookViews>
    <workbookView xWindow="4200" yWindow="1100" windowWidth="13450" windowHeight="8770" activeTab="2" xr2:uid="{00000000-000D-0000-FFFF-FFFF00000000}"/>
  </bookViews>
  <sheets>
    <sheet name="Weather-Gender" sheetId="1" r:id="rId1"/>
    <sheet name="Weather-Age" sheetId="7" r:id="rId2"/>
    <sheet name="Weather-Skin" sheetId="8" r:id="rId3"/>
    <sheet name="Weather-conclusion" sheetId="27" r:id="rId4"/>
    <sheet name="_xltb_storage_" sheetId="25" state="veryHidden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7" l="1"/>
  <c r="F20" i="7"/>
  <c r="J11" i="7"/>
  <c r="F11" i="7"/>
  <c r="H11" i="7" s="1"/>
  <c r="N4" i="7"/>
  <c r="N10" i="7"/>
  <c r="J20" i="1"/>
  <c r="F20" i="1"/>
  <c r="J11" i="1"/>
  <c r="F11" i="1"/>
  <c r="H11" i="1" s="1"/>
  <c r="G4" i="1"/>
  <c r="G6" i="1"/>
  <c r="G14" i="1"/>
  <c r="G16" i="1"/>
  <c r="G18" i="1"/>
  <c r="G3" i="1"/>
  <c r="H4" i="1"/>
  <c r="H5" i="1"/>
  <c r="H6" i="1"/>
  <c r="H7" i="1"/>
  <c r="G7" i="1" s="1"/>
  <c r="H8" i="1"/>
  <c r="N8" i="1" s="1"/>
  <c r="H9" i="1"/>
  <c r="N9" i="1" s="1"/>
  <c r="H10" i="1"/>
  <c r="G10" i="1" s="1"/>
  <c r="H12" i="1"/>
  <c r="G12" i="1" s="1"/>
  <c r="H13" i="1"/>
  <c r="G13" i="1" s="1"/>
  <c r="H14" i="1"/>
  <c r="H15" i="1"/>
  <c r="H16" i="1"/>
  <c r="H17" i="1"/>
  <c r="H18" i="1"/>
  <c r="H19" i="1"/>
  <c r="G19" i="1" s="1"/>
  <c r="H20" i="1"/>
  <c r="G20" i="1" s="1"/>
  <c r="N10" i="1"/>
  <c r="N3" i="1"/>
  <c r="K4" i="1"/>
  <c r="K5" i="1"/>
  <c r="K7" i="1"/>
  <c r="K8" i="1"/>
  <c r="K9" i="1"/>
  <c r="K10" i="1"/>
  <c r="K3" i="1"/>
  <c r="L4" i="1"/>
  <c r="N4" i="1" s="1"/>
  <c r="L5" i="1"/>
  <c r="L6" i="1"/>
  <c r="K6" i="1" s="1"/>
  <c r="L7" i="1"/>
  <c r="L8" i="1"/>
  <c r="L9" i="1"/>
  <c r="L10" i="1"/>
  <c r="L11" i="1"/>
  <c r="K11" i="1" s="1"/>
  <c r="L12" i="1"/>
  <c r="K12" i="1" s="1"/>
  <c r="L13" i="1"/>
  <c r="K13" i="1" s="1"/>
  <c r="L14" i="1"/>
  <c r="K14" i="1" s="1"/>
  <c r="L15" i="1"/>
  <c r="K15" i="1" s="1"/>
  <c r="L16" i="1"/>
  <c r="K16" i="1" s="1"/>
  <c r="L17" i="1"/>
  <c r="K17" i="1" s="1"/>
  <c r="L18" i="1"/>
  <c r="K18" i="1" s="1"/>
  <c r="L19" i="1"/>
  <c r="K19" i="1" s="1"/>
  <c r="L20" i="1"/>
  <c r="K20" i="1" s="1"/>
  <c r="H3" i="1"/>
  <c r="L3" i="1"/>
  <c r="K8" i="7"/>
  <c r="K10" i="7"/>
  <c r="L4" i="7"/>
  <c r="K4" i="7" s="1"/>
  <c r="L5" i="7"/>
  <c r="K5" i="7" s="1"/>
  <c r="L6" i="7"/>
  <c r="L7" i="7"/>
  <c r="K7" i="7" s="1"/>
  <c r="L8" i="7"/>
  <c r="L9" i="7"/>
  <c r="K9" i="7" s="1"/>
  <c r="L10" i="7"/>
  <c r="L11" i="7"/>
  <c r="K11" i="7" s="1"/>
  <c r="L12" i="7"/>
  <c r="K12" i="7" s="1"/>
  <c r="L13" i="7"/>
  <c r="K13" i="7" s="1"/>
  <c r="L14" i="7"/>
  <c r="K14" i="7" s="1"/>
  <c r="L15" i="7"/>
  <c r="K15" i="7" s="1"/>
  <c r="L16" i="7"/>
  <c r="K16" i="7" s="1"/>
  <c r="L17" i="7"/>
  <c r="K17" i="7" s="1"/>
  <c r="L18" i="7"/>
  <c r="K18" i="7" s="1"/>
  <c r="L19" i="7"/>
  <c r="K19" i="7" s="1"/>
  <c r="L20" i="7"/>
  <c r="K20" i="7" s="1"/>
  <c r="N3" i="7"/>
  <c r="K3" i="7"/>
  <c r="L3" i="7"/>
  <c r="G7" i="7"/>
  <c r="G9" i="7"/>
  <c r="H4" i="7"/>
  <c r="G4" i="7" s="1"/>
  <c r="H5" i="7"/>
  <c r="G5" i="7" s="1"/>
  <c r="H6" i="7"/>
  <c r="G6" i="7" s="1"/>
  <c r="H7" i="7"/>
  <c r="N7" i="7" s="1"/>
  <c r="H8" i="7"/>
  <c r="N8" i="7" s="1"/>
  <c r="H9" i="7"/>
  <c r="H10" i="7"/>
  <c r="G10" i="7" s="1"/>
  <c r="H12" i="7"/>
  <c r="H13" i="7"/>
  <c r="G13" i="7" s="1"/>
  <c r="H14" i="7"/>
  <c r="G14" i="7" s="1"/>
  <c r="H15" i="7"/>
  <c r="G15" i="7" s="1"/>
  <c r="H16" i="7"/>
  <c r="G16" i="7" s="1"/>
  <c r="H17" i="7"/>
  <c r="H18" i="7"/>
  <c r="H19" i="7"/>
  <c r="H20" i="7"/>
  <c r="G3" i="7"/>
  <c r="H3" i="7"/>
  <c r="N20" i="7" l="1"/>
  <c r="N12" i="7"/>
  <c r="N19" i="7"/>
  <c r="N18" i="7"/>
  <c r="N17" i="7"/>
  <c r="G20" i="7"/>
  <c r="G19" i="7"/>
  <c r="G18" i="7"/>
  <c r="G17" i="7"/>
  <c r="N16" i="7"/>
  <c r="N15" i="7"/>
  <c r="N14" i="7"/>
  <c r="N13" i="7"/>
  <c r="G12" i="7"/>
  <c r="N11" i="7"/>
  <c r="G11" i="7"/>
  <c r="N9" i="7"/>
  <c r="G8" i="7"/>
  <c r="N6" i="7"/>
  <c r="K6" i="7"/>
  <c r="N5" i="7"/>
  <c r="N18" i="1"/>
  <c r="N20" i="1"/>
  <c r="N19" i="1"/>
  <c r="N17" i="1"/>
  <c r="N16" i="1"/>
  <c r="N15" i="1"/>
  <c r="N14" i="1"/>
  <c r="N12" i="1"/>
  <c r="G15" i="1"/>
  <c r="G17" i="1"/>
  <c r="N13" i="1"/>
  <c r="N11" i="1"/>
  <c r="G11" i="1"/>
  <c r="G8" i="1"/>
  <c r="G9" i="1"/>
  <c r="N7" i="1"/>
  <c r="N6" i="1"/>
  <c r="N5" i="1"/>
  <c r="G5" i="1"/>
</calcChain>
</file>

<file path=xl/sharedStrings.xml><?xml version="1.0" encoding="utf-8"?>
<sst xmlns="http://schemas.openxmlformats.org/spreadsheetml/2006/main" count="225" uniqueCount="79">
  <si>
    <t>Fairness Testing Pipeline</t>
    <phoneticPr fontId="2" type="noConversion"/>
  </si>
  <si>
    <t>Fairness Metrics</t>
    <phoneticPr fontId="2" type="noConversion"/>
  </si>
  <si>
    <t>Group</t>
    <phoneticPr fontId="2" type="noConversion"/>
  </si>
  <si>
    <t>Detector Type</t>
    <phoneticPr fontId="2" type="noConversion"/>
  </si>
  <si>
    <t>Detectors</t>
    <phoneticPr fontId="2" type="noConversion"/>
  </si>
  <si>
    <t>Test</t>
    <phoneticPr fontId="2" type="noConversion"/>
  </si>
  <si>
    <t>Miss Rate</t>
    <phoneticPr fontId="2" type="noConversion"/>
  </si>
  <si>
    <t>Recall</t>
    <phoneticPr fontId="2" type="noConversion"/>
  </si>
  <si>
    <t>Proportions_ztest</t>
    <phoneticPr fontId="2" type="noConversion"/>
  </si>
  <si>
    <t>EOD</t>
    <phoneticPr fontId="2" type="noConversion"/>
  </si>
  <si>
    <t>General Object Detector</t>
    <phoneticPr fontId="2" type="noConversion"/>
  </si>
  <si>
    <t>Faster RCNN</t>
    <phoneticPr fontId="2" type="noConversion"/>
  </si>
  <si>
    <t>Cascade RCNN</t>
    <phoneticPr fontId="2" type="noConversion"/>
  </si>
  <si>
    <t>Tailored Pedestrian Detector</t>
    <phoneticPr fontId="2" type="noConversion"/>
  </si>
  <si>
    <t>ALFNet</t>
    <phoneticPr fontId="2" type="noConversion"/>
  </si>
  <si>
    <t>CSP</t>
    <phoneticPr fontId="2" type="noConversion"/>
  </si>
  <si>
    <t>MGAN</t>
    <phoneticPr fontId="2" type="noConversion"/>
  </si>
  <si>
    <t>PRNet</t>
    <phoneticPr fontId="2" type="noConversion"/>
  </si>
  <si>
    <t>rain</t>
    <phoneticPr fontId="2" type="noConversion"/>
  </si>
  <si>
    <t>YOLOX</t>
  </si>
  <si>
    <t>YOLOX</t>
    <phoneticPr fontId="2" type="noConversion"/>
  </si>
  <si>
    <t>RetinaNet</t>
  </si>
  <si>
    <t>RetinaNet</t>
    <phoneticPr fontId="2" type="noConversion"/>
  </si>
  <si>
    <t>Faster RCNN</t>
  </si>
  <si>
    <t>Cascade RCNN</t>
  </si>
  <si>
    <t>ALFNet</t>
  </si>
  <si>
    <t>CSP</t>
  </si>
  <si>
    <t>MGAN</t>
  </si>
  <si>
    <t>PRNet</t>
  </si>
  <si>
    <t>Average</t>
    <phoneticPr fontId="2" type="noConversion"/>
  </si>
  <si>
    <t>"Male" Performance</t>
  </si>
  <si>
    <t>"Female" Performance</t>
  </si>
  <si>
    <t>Male_TP</t>
  </si>
  <si>
    <t>Female_TP</t>
  </si>
  <si>
    <t>"Adult" Performance</t>
  </si>
  <si>
    <t>"Child" Performance</t>
  </si>
  <si>
    <t>Male_Total</t>
  </si>
  <si>
    <t>Female_Total</t>
  </si>
  <si>
    <t>Adult_Total</t>
  </si>
  <si>
    <t>Adult_TP</t>
  </si>
  <si>
    <t>Child_Total</t>
  </si>
  <si>
    <t>Child_TP</t>
  </si>
  <si>
    <t>"LS" Performance</t>
  </si>
  <si>
    <t>Total LS Labels</t>
  </si>
  <si>
    <t>LS_Success(TP)</t>
  </si>
  <si>
    <t>"DS" Performance</t>
  </si>
  <si>
    <t>Total DS Labels</t>
  </si>
  <si>
    <t>DS_Success(TP)</t>
  </si>
  <si>
    <t>Overall</t>
    <phoneticPr fontId="2" type="noConversion"/>
  </si>
  <si>
    <t>EOD</t>
  </si>
  <si>
    <t>Detectors</t>
  </si>
  <si>
    <t>Gender</t>
    <phoneticPr fontId="2" type="noConversion"/>
  </si>
  <si>
    <t>Age</t>
    <phoneticPr fontId="2" type="noConversion"/>
  </si>
  <si>
    <t>XL Toolbox Settings</t>
  </si>
  <si>
    <t>export_preset</t>
  </si>
  <si>
    <t>export_path</t>
  </si>
  <si>
    <t xml:space="preserve"> </t>
    <phoneticPr fontId="2" type="noConversion"/>
  </si>
  <si>
    <t>Overall</t>
  </si>
  <si>
    <t>MR Male</t>
    <phoneticPr fontId="2" type="noConversion"/>
  </si>
  <si>
    <t>MR Female</t>
    <phoneticPr fontId="2" type="noConversion"/>
  </si>
  <si>
    <t>MR LS</t>
    <phoneticPr fontId="2" type="noConversion"/>
  </si>
  <si>
    <t>MR DS</t>
    <phoneticPr fontId="2" type="noConversion"/>
  </si>
  <si>
    <t>MR Adult</t>
    <phoneticPr fontId="2" type="noConversion"/>
  </si>
  <si>
    <t>MR Child</t>
    <phoneticPr fontId="2" type="noConversion"/>
  </si>
  <si>
    <t>Skin-Tone</t>
    <phoneticPr fontId="2" type="noConversion"/>
  </si>
  <si>
    <t>MR_Male</t>
    <phoneticPr fontId="2" type="noConversion"/>
  </si>
  <si>
    <t>MR_Female</t>
    <phoneticPr fontId="2" type="noConversion"/>
  </si>
  <si>
    <t>dry</t>
    <phoneticPr fontId="2" type="noConversion"/>
  </si>
  <si>
    <t>MR_Adult</t>
  </si>
  <si>
    <t>MR_Child</t>
  </si>
  <si>
    <t>Dry-weather</t>
    <phoneticPr fontId="2" type="noConversion"/>
  </si>
  <si>
    <t>Rainy-weather</t>
    <phoneticPr fontId="2" type="noConversion"/>
  </si>
  <si>
    <t>&lt;?xml version="1.0" encoding="utf-16"?&gt;_x000D_
&lt;Preset xmlns:xsd="http://www.w3.org/2001/XMLSchema" xmlns:xsi="http://www.w3.org/2001/XMLSchema-instance"&gt;_x000D_
  &lt;Name&gt;Png, 300 dpi, RGB, Transparent canvas&lt;/Name&gt;_x000D_
  &lt;Dpi&gt;300&lt;/Dpi&gt;_x000D_
  &lt;FileType&gt;Png&lt;/FileType&gt;_x000D_
  &lt;ColorSpace&gt;Rgb&lt;/ColorSpace&gt;_x000D_
  &lt;Transparency&gt;TransparentCanvas&lt;/Transparency&gt;_x000D_
  &lt;UseColorProfile&gt;false&lt;/UseColorProfile&gt;_x000D_
  &lt;ColorProfile&gt;Dell_U2723QE_DCIP3_v2&lt;/ColorProfile&gt;_x000D_
&lt;/Preset&gt;</t>
  </si>
  <si>
    <t>D:\课程笔记\Fairness Testing\Experiment Results\Results\chart\brightness_EOD_MR.png</t>
  </si>
  <si>
    <t>non-rainy</t>
  </si>
  <si>
    <t>General Object Detector</t>
  </si>
  <si>
    <t>Tailored Pedestrian Detector</t>
  </si>
  <si>
    <t>rain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</si>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</sst>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0_);[Red]\(0.0000\)"/>
  </numFmts>
  <fonts count="11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b/>
      <sz val="11"/>
      <color rgb="FFC00000"/>
      <name val="Times New Roman"/>
      <family val="1"/>
    </font>
    <font>
      <sz val="11"/>
      <name val="Times New Roman"/>
      <family val="1"/>
    </font>
    <font>
      <sz val="1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rgb="FFC0000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C0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176" fontId="1" fillId="0" borderId="0" xfId="0" applyNumberFormat="1" applyFont="1" applyAlignment="1">
      <alignment horizontal="center" vertical="center"/>
    </xf>
    <xf numFmtId="0" fontId="5" fillId="0" borderId="0" xfId="0" applyFont="1"/>
    <xf numFmtId="176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10" fontId="1" fillId="2" borderId="0" xfId="0" applyNumberFormat="1" applyFont="1" applyFill="1" applyAlignment="1">
      <alignment horizontal="center" vertical="center"/>
    </xf>
    <xf numFmtId="10" fontId="8" fillId="2" borderId="0" xfId="0" applyNumberFormat="1" applyFont="1" applyFill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10" fontId="8" fillId="2" borderId="1" xfId="0" applyNumberFormat="1" applyFont="1" applyFill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/>
    </xf>
    <xf numFmtId="10" fontId="1" fillId="0" borderId="6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10" fontId="1" fillId="0" borderId="11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10" fontId="1" fillId="0" borderId="9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2" borderId="7" xfId="0" applyNumberFormat="1" applyFont="1" applyFill="1" applyBorder="1" applyAlignment="1">
      <alignment horizontal="center" vertical="center"/>
    </xf>
    <xf numFmtId="10" fontId="1" fillId="2" borderId="4" xfId="0" applyNumberFormat="1" applyFont="1" applyFill="1" applyBorder="1" applyAlignment="1">
      <alignment horizontal="center" vertical="center"/>
    </xf>
    <xf numFmtId="10" fontId="1" fillId="2" borderId="10" xfId="0" applyNumberFormat="1" applyFont="1" applyFill="1" applyBorder="1" applyAlignment="1">
      <alignment horizontal="center" vertical="center"/>
    </xf>
    <xf numFmtId="10" fontId="8" fillId="2" borderId="3" xfId="0" applyNumberFormat="1" applyFont="1" applyFill="1" applyBorder="1" applyAlignment="1">
      <alignment horizontal="center" vertical="center"/>
    </xf>
    <xf numFmtId="10" fontId="1" fillId="2" borderId="6" xfId="0" applyNumberFormat="1" applyFont="1" applyFill="1" applyBorder="1" applyAlignment="1">
      <alignment horizontal="center" vertical="center"/>
    </xf>
    <xf numFmtId="10" fontId="1" fillId="2" borderId="2" xfId="0" applyNumberFormat="1" applyFont="1" applyFill="1" applyBorder="1" applyAlignment="1">
      <alignment horizontal="center" vertical="center"/>
    </xf>
    <xf numFmtId="10" fontId="1" fillId="2" borderId="8" xfId="0" applyNumberFormat="1" applyFont="1" applyFill="1" applyBorder="1" applyAlignment="1">
      <alignment horizontal="center" vertical="center"/>
    </xf>
    <xf numFmtId="10" fontId="1" fillId="2" borderId="11" xfId="0" applyNumberFormat="1" applyFont="1" applyFill="1" applyBorder="1" applyAlignment="1">
      <alignment horizontal="center" vertical="center"/>
    </xf>
    <xf numFmtId="10" fontId="1" fillId="2" borderId="9" xfId="0" applyNumberFormat="1" applyFont="1" applyFill="1" applyBorder="1" applyAlignment="1">
      <alignment horizontal="center" vertical="center"/>
    </xf>
    <xf numFmtId="10" fontId="1" fillId="2" borderId="5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0" fontId="8" fillId="2" borderId="11" xfId="0" applyNumberFormat="1" applyFont="1" applyFill="1" applyBorder="1" applyAlignment="1">
      <alignment horizontal="center" vertical="center"/>
    </xf>
    <xf numFmtId="10" fontId="8" fillId="0" borderId="10" xfId="0" applyNumberFormat="1" applyFont="1" applyBorder="1" applyAlignment="1">
      <alignment horizontal="center" vertical="center"/>
    </xf>
    <xf numFmtId="10" fontId="8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9" fillId="0" borderId="0" xfId="0" applyFont="1"/>
    <xf numFmtId="176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0" fontId="8" fillId="2" borderId="10" xfId="0" applyNumberFormat="1" applyFont="1" applyFill="1" applyBorder="1" applyAlignment="1">
      <alignment horizontal="center" vertical="center"/>
    </xf>
    <xf numFmtId="2" fontId="3" fillId="3" borderId="0" xfId="0" applyNumberFormat="1" applyFont="1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1" fontId="10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76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76" fontId="1" fillId="0" borderId="12" xfId="0" applyNumberFormat="1" applyFont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3" fillId="0" borderId="0" xfId="0" applyFont="1"/>
    <xf numFmtId="0" fontId="6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176" fontId="1" fillId="0" borderId="12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00"/>
      <color rgb="FFCCCCCC"/>
      <color rgb="FF999999"/>
      <color rgb="FF666666"/>
      <color rgb="FF333333"/>
      <color rgb="FF7B7B7B"/>
      <color rgb="FFFFCCCC"/>
      <color rgb="FFFF9999"/>
      <color rgb="FF0000FF"/>
      <color rgb="FF6B6B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zoomScale="55" zoomScaleNormal="55" workbookViewId="0">
      <selection activeCell="O12" sqref="O12"/>
    </sheetView>
  </sheetViews>
  <sheetFormatPr defaultRowHeight="14" x14ac:dyDescent="0.3"/>
  <cols>
    <col min="2" max="2" width="11.08203125" customWidth="1"/>
    <col min="3" max="3" width="13.75" customWidth="1"/>
    <col min="5" max="5" width="14.83203125" customWidth="1"/>
    <col min="6" max="6" width="15.08203125" customWidth="1"/>
    <col min="8" max="8" width="8.58203125" style="4"/>
    <col min="9" max="9" width="16.08203125" customWidth="1"/>
    <col min="10" max="10" width="14.75" customWidth="1"/>
    <col min="11" max="11" width="13.5" customWidth="1"/>
    <col min="12" max="12" width="8.58203125" style="4"/>
    <col min="13" max="13" width="13.75" customWidth="1"/>
    <col min="15" max="15" width="13.33203125" customWidth="1"/>
    <col min="16" max="16" width="9.75" customWidth="1"/>
    <col min="17" max="17" width="11.25" customWidth="1"/>
    <col min="18" max="18" width="10.08203125" customWidth="1"/>
    <col min="19" max="19" width="7.83203125" customWidth="1"/>
    <col min="20" max="20" width="10.25" customWidth="1"/>
    <col min="21" max="21" width="11.33203125" customWidth="1"/>
    <col min="22" max="22" width="8.25" customWidth="1"/>
    <col min="25" max="25" width="13.08203125" customWidth="1"/>
    <col min="26" max="26" width="9" customWidth="1"/>
  </cols>
  <sheetData>
    <row r="1" spans="1:14" x14ac:dyDescent="0.3">
      <c r="A1" s="69" t="s">
        <v>0</v>
      </c>
      <c r="B1" s="69"/>
      <c r="C1" s="69"/>
      <c r="D1" s="69"/>
      <c r="E1" s="69" t="s">
        <v>30</v>
      </c>
      <c r="F1" s="69"/>
      <c r="G1" s="69"/>
      <c r="H1" s="69"/>
      <c r="I1" s="70" t="s">
        <v>31</v>
      </c>
      <c r="J1" s="70"/>
      <c r="K1" s="70"/>
      <c r="L1" s="70"/>
      <c r="M1" s="71" t="s">
        <v>1</v>
      </c>
      <c r="N1" s="71"/>
    </row>
    <row r="2" spans="1:14" x14ac:dyDescent="0.3">
      <c r="A2" s="1" t="s">
        <v>2</v>
      </c>
      <c r="B2" s="1" t="s">
        <v>3</v>
      </c>
      <c r="C2" s="1" t="s">
        <v>4</v>
      </c>
      <c r="D2" s="18" t="s">
        <v>5</v>
      </c>
      <c r="E2" s="1" t="s">
        <v>36</v>
      </c>
      <c r="F2" s="1" t="s">
        <v>32</v>
      </c>
      <c r="G2" s="1" t="s">
        <v>65</v>
      </c>
      <c r="H2" s="1" t="s">
        <v>7</v>
      </c>
      <c r="I2" s="1" t="s">
        <v>37</v>
      </c>
      <c r="J2" s="1" t="s">
        <v>33</v>
      </c>
      <c r="K2" s="1" t="s">
        <v>66</v>
      </c>
      <c r="L2" s="1" t="s">
        <v>7</v>
      </c>
      <c r="M2" s="20" t="s">
        <v>8</v>
      </c>
      <c r="N2" s="3" t="s">
        <v>9</v>
      </c>
    </row>
    <row r="3" spans="1:14" x14ac:dyDescent="0.3">
      <c r="A3" s="69">
        <v>1</v>
      </c>
      <c r="B3" s="72" t="s">
        <v>10</v>
      </c>
      <c r="C3" s="1" t="s">
        <v>20</v>
      </c>
      <c r="D3" s="72" t="s">
        <v>18</v>
      </c>
      <c r="E3" s="1">
        <v>365</v>
      </c>
      <c r="F3" s="6">
        <v>242</v>
      </c>
      <c r="G3" s="8">
        <f>1-H3</f>
        <v>0.33698630136986296</v>
      </c>
      <c r="H3" s="19">
        <f>F3/E3</f>
        <v>0.66301369863013704</v>
      </c>
      <c r="I3" s="1">
        <v>256</v>
      </c>
      <c r="J3" s="6">
        <v>193</v>
      </c>
      <c r="K3" s="3">
        <f>1-L3</f>
        <v>0.24609375</v>
      </c>
      <c r="L3" s="19">
        <f>J3/I3</f>
        <v>0.75390625</v>
      </c>
      <c r="M3" s="3">
        <v>1.4928640635527599E-2</v>
      </c>
      <c r="N3" s="5">
        <f>L3-H3</f>
        <v>9.0892551369862962E-2</v>
      </c>
    </row>
    <row r="4" spans="1:14" x14ac:dyDescent="0.3">
      <c r="A4" s="69"/>
      <c r="B4" s="72"/>
      <c r="C4" s="1" t="s">
        <v>22</v>
      </c>
      <c r="D4" s="72"/>
      <c r="E4" s="1">
        <v>365</v>
      </c>
      <c r="F4" s="6">
        <v>261</v>
      </c>
      <c r="G4" s="8">
        <f t="shared" ref="G4:G20" si="0">1-H4</f>
        <v>0.28493150684931512</v>
      </c>
      <c r="H4" s="19">
        <f t="shared" ref="H4:H20" si="1">F4/E4</f>
        <v>0.71506849315068488</v>
      </c>
      <c r="I4" s="1">
        <v>256</v>
      </c>
      <c r="J4" s="6">
        <v>199</v>
      </c>
      <c r="K4" s="3">
        <f t="shared" ref="K4:K20" si="2">1-L4</f>
        <v>0.22265625</v>
      </c>
      <c r="L4" s="19">
        <f t="shared" ref="L4:L20" si="3">J4/I4</f>
        <v>0.77734375</v>
      </c>
      <c r="M4" s="3">
        <v>8.1306625817155698E-2</v>
      </c>
      <c r="N4" s="5">
        <f t="shared" ref="N4:N20" si="4">L4-H4</f>
        <v>6.2275256849315119E-2</v>
      </c>
    </row>
    <row r="5" spans="1:14" x14ac:dyDescent="0.3">
      <c r="A5" s="69"/>
      <c r="B5" s="72"/>
      <c r="C5" s="1" t="s">
        <v>11</v>
      </c>
      <c r="D5" s="72"/>
      <c r="E5" s="1">
        <v>365</v>
      </c>
      <c r="F5" s="6">
        <v>343</v>
      </c>
      <c r="G5" s="8">
        <f t="shared" si="0"/>
        <v>6.02739726027397E-2</v>
      </c>
      <c r="H5" s="19">
        <f t="shared" si="1"/>
        <v>0.9397260273972603</v>
      </c>
      <c r="I5" s="1">
        <v>256</v>
      </c>
      <c r="J5" s="6">
        <v>237</v>
      </c>
      <c r="K5" s="3">
        <f t="shared" si="2"/>
        <v>7.421875E-2</v>
      </c>
      <c r="L5" s="19">
        <f t="shared" si="3"/>
        <v>0.92578125</v>
      </c>
      <c r="M5" s="3">
        <v>0.49092444209071501</v>
      </c>
      <c r="N5" s="5">
        <f t="shared" si="4"/>
        <v>-1.39447773972603E-2</v>
      </c>
    </row>
    <row r="6" spans="1:14" x14ac:dyDescent="0.3">
      <c r="A6" s="69"/>
      <c r="B6" s="72"/>
      <c r="C6" s="1" t="s">
        <v>12</v>
      </c>
      <c r="D6" s="72"/>
      <c r="E6" s="1">
        <v>365</v>
      </c>
      <c r="F6" s="6">
        <v>339</v>
      </c>
      <c r="G6" s="8">
        <f t="shared" si="0"/>
        <v>7.1232876712328808E-2</v>
      </c>
      <c r="H6" s="19">
        <f t="shared" si="1"/>
        <v>0.92876712328767119</v>
      </c>
      <c r="I6" s="1">
        <v>256</v>
      </c>
      <c r="J6" s="6">
        <v>238</v>
      </c>
      <c r="K6" s="3">
        <f t="shared" si="2"/>
        <v>7.03125E-2</v>
      </c>
      <c r="L6" s="19">
        <f t="shared" si="3"/>
        <v>0.9296875</v>
      </c>
      <c r="M6" s="3">
        <v>0.964903522367899</v>
      </c>
      <c r="N6" s="5">
        <f t="shared" si="4"/>
        <v>9.2037671232880758E-4</v>
      </c>
    </row>
    <row r="7" spans="1:14" x14ac:dyDescent="0.3">
      <c r="A7" s="69"/>
      <c r="B7" s="72" t="s">
        <v>13</v>
      </c>
      <c r="C7" s="1" t="s">
        <v>14</v>
      </c>
      <c r="D7" s="72"/>
      <c r="E7" s="1">
        <v>365</v>
      </c>
      <c r="F7" s="6">
        <v>188</v>
      </c>
      <c r="G7" s="8">
        <f t="shared" si="0"/>
        <v>0.48493150684931507</v>
      </c>
      <c r="H7" s="19">
        <f t="shared" si="1"/>
        <v>0.51506849315068493</v>
      </c>
      <c r="I7" s="1">
        <v>256</v>
      </c>
      <c r="J7" s="6">
        <v>149</v>
      </c>
      <c r="K7" s="3">
        <f t="shared" si="2"/>
        <v>0.41796875</v>
      </c>
      <c r="L7" s="19">
        <f t="shared" si="3"/>
        <v>0.58203125</v>
      </c>
      <c r="M7" s="3">
        <v>9.9185937801778895E-2</v>
      </c>
      <c r="N7" s="5">
        <f t="shared" si="4"/>
        <v>6.6962756849315075E-2</v>
      </c>
    </row>
    <row r="8" spans="1:14" x14ac:dyDescent="0.3">
      <c r="A8" s="69"/>
      <c r="B8" s="72"/>
      <c r="C8" s="1" t="s">
        <v>15</v>
      </c>
      <c r="D8" s="72"/>
      <c r="E8" s="1">
        <v>365</v>
      </c>
      <c r="F8" s="6">
        <v>192</v>
      </c>
      <c r="G8" s="8">
        <f t="shared" si="0"/>
        <v>0.47397260273972608</v>
      </c>
      <c r="H8" s="19">
        <f t="shared" si="1"/>
        <v>0.52602739726027392</v>
      </c>
      <c r="I8" s="1">
        <v>256</v>
      </c>
      <c r="J8" s="6">
        <v>149</v>
      </c>
      <c r="K8" s="3">
        <f t="shared" si="2"/>
        <v>0.41796875</v>
      </c>
      <c r="L8" s="19">
        <f t="shared" si="3"/>
        <v>0.58203125</v>
      </c>
      <c r="M8" s="3">
        <v>0.16739607081417901</v>
      </c>
      <c r="N8" s="5">
        <f t="shared" si="4"/>
        <v>5.6003852739726079E-2</v>
      </c>
    </row>
    <row r="9" spans="1:14" x14ac:dyDescent="0.3">
      <c r="A9" s="69"/>
      <c r="B9" s="72"/>
      <c r="C9" s="1" t="s">
        <v>16</v>
      </c>
      <c r="D9" s="72"/>
      <c r="E9" s="1">
        <v>365</v>
      </c>
      <c r="F9" s="6">
        <v>187</v>
      </c>
      <c r="G9" s="8">
        <f t="shared" si="0"/>
        <v>0.48767123287671232</v>
      </c>
      <c r="H9" s="19">
        <f t="shared" si="1"/>
        <v>0.51232876712328768</v>
      </c>
      <c r="I9" s="1">
        <v>256</v>
      </c>
      <c r="J9" s="6">
        <v>133</v>
      </c>
      <c r="K9" s="3">
        <f t="shared" si="2"/>
        <v>0.48046875</v>
      </c>
      <c r="L9" s="19">
        <f t="shared" si="3"/>
        <v>0.51953125</v>
      </c>
      <c r="M9" s="5">
        <v>0.85968021356136104</v>
      </c>
      <c r="N9" s="5">
        <f t="shared" si="4"/>
        <v>7.2024828767123239E-3</v>
      </c>
    </row>
    <row r="10" spans="1:14" x14ac:dyDescent="0.3">
      <c r="A10" s="69"/>
      <c r="B10" s="72"/>
      <c r="C10" s="1" t="s">
        <v>17</v>
      </c>
      <c r="D10" s="72"/>
      <c r="E10" s="1">
        <v>365</v>
      </c>
      <c r="F10" s="6">
        <v>170</v>
      </c>
      <c r="G10" s="8">
        <f t="shared" si="0"/>
        <v>0.53424657534246578</v>
      </c>
      <c r="H10" s="19">
        <f t="shared" si="1"/>
        <v>0.46575342465753422</v>
      </c>
      <c r="I10" s="1">
        <v>256</v>
      </c>
      <c r="J10" s="6">
        <v>127</v>
      </c>
      <c r="K10" s="3">
        <f t="shared" si="2"/>
        <v>0.50390625</v>
      </c>
      <c r="L10" s="19">
        <f t="shared" si="3"/>
        <v>0.49609375</v>
      </c>
      <c r="M10" s="3">
        <v>0.45624533144240798</v>
      </c>
      <c r="N10" s="5">
        <f t="shared" si="4"/>
        <v>3.0340325342465779E-2</v>
      </c>
    </row>
    <row r="11" spans="1:14" x14ac:dyDescent="0.3">
      <c r="A11" s="73" t="s">
        <v>29</v>
      </c>
      <c r="B11" s="73"/>
      <c r="C11" s="73"/>
      <c r="D11" s="73"/>
      <c r="E11" s="21">
        <v>365</v>
      </c>
      <c r="F11" s="22">
        <f>AVERAGE(F3:F10)</f>
        <v>240.25</v>
      </c>
      <c r="G11" s="53">
        <f t="shared" si="0"/>
        <v>0.34178082191780823</v>
      </c>
      <c r="H11" s="54">
        <f t="shared" si="1"/>
        <v>0.65821917808219177</v>
      </c>
      <c r="I11" s="21">
        <v>256</v>
      </c>
      <c r="J11" s="22">
        <f>AVERAGE(J3:J10)</f>
        <v>178.125</v>
      </c>
      <c r="K11" s="55">
        <f t="shared" si="2"/>
        <v>0.30419921875</v>
      </c>
      <c r="L11" s="54">
        <f t="shared" si="3"/>
        <v>0.69580078125</v>
      </c>
      <c r="M11" s="55">
        <v>0.32319611562593997</v>
      </c>
      <c r="N11" s="52">
        <f t="shared" si="4"/>
        <v>3.7581603167808231E-2</v>
      </c>
    </row>
    <row r="12" spans="1:14" x14ac:dyDescent="0.3">
      <c r="A12" s="69">
        <v>2</v>
      </c>
      <c r="B12" s="72" t="s">
        <v>10</v>
      </c>
      <c r="C12" s="1" t="s">
        <v>19</v>
      </c>
      <c r="D12" s="72" t="s">
        <v>67</v>
      </c>
      <c r="E12" s="1">
        <v>7426</v>
      </c>
      <c r="F12" s="1">
        <v>5384</v>
      </c>
      <c r="G12" s="8">
        <f t="shared" si="0"/>
        <v>0.27497980070024242</v>
      </c>
      <c r="H12" s="19">
        <f t="shared" si="1"/>
        <v>0.72502019929975758</v>
      </c>
      <c r="I12" s="1">
        <v>5769</v>
      </c>
      <c r="J12" s="1">
        <v>4220</v>
      </c>
      <c r="K12" s="3">
        <f t="shared" si="2"/>
        <v>0.26850407349627314</v>
      </c>
      <c r="L12" s="19">
        <f t="shared" si="3"/>
        <v>0.73149592650372686</v>
      </c>
      <c r="M12" s="3">
        <v>0.40706911255233502</v>
      </c>
      <c r="N12" s="5">
        <f t="shared" si="4"/>
        <v>6.4757272039692726E-3</v>
      </c>
    </row>
    <row r="13" spans="1:14" x14ac:dyDescent="0.3">
      <c r="A13" s="69"/>
      <c r="B13" s="72"/>
      <c r="C13" s="1" t="s">
        <v>22</v>
      </c>
      <c r="D13" s="72"/>
      <c r="E13" s="1">
        <v>7426</v>
      </c>
      <c r="F13" s="1">
        <v>5828</v>
      </c>
      <c r="G13" s="8">
        <f t="shared" si="0"/>
        <v>0.21518987341772156</v>
      </c>
      <c r="H13" s="19">
        <f t="shared" si="1"/>
        <v>0.78481012658227844</v>
      </c>
      <c r="I13" s="1">
        <v>5769</v>
      </c>
      <c r="J13" s="1">
        <v>4544</v>
      </c>
      <c r="K13" s="3">
        <f t="shared" si="2"/>
        <v>0.21234182700641357</v>
      </c>
      <c r="L13" s="19">
        <f t="shared" si="3"/>
        <v>0.78765817299358643</v>
      </c>
      <c r="M13" s="3">
        <v>0.69230836734620904</v>
      </c>
      <c r="N13" s="5">
        <f t="shared" si="4"/>
        <v>2.8480464113079806E-3</v>
      </c>
    </row>
    <row r="14" spans="1:14" x14ac:dyDescent="0.3">
      <c r="A14" s="69"/>
      <c r="B14" s="72"/>
      <c r="C14" s="1" t="s">
        <v>11</v>
      </c>
      <c r="D14" s="72"/>
      <c r="E14" s="1">
        <v>7426</v>
      </c>
      <c r="F14" s="1">
        <v>6904</v>
      </c>
      <c r="G14" s="8">
        <f t="shared" si="0"/>
        <v>7.0293563156477279E-2</v>
      </c>
      <c r="H14" s="19">
        <f t="shared" si="1"/>
        <v>0.92970643684352272</v>
      </c>
      <c r="I14" s="1">
        <v>5769</v>
      </c>
      <c r="J14" s="1">
        <v>5392</v>
      </c>
      <c r="K14" s="3">
        <f t="shared" si="2"/>
        <v>6.5349280637892138E-2</v>
      </c>
      <c r="L14" s="19">
        <f t="shared" si="3"/>
        <v>0.93465071936210786</v>
      </c>
      <c r="M14" s="3">
        <v>0.26353165577501803</v>
      </c>
      <c r="N14" s="5">
        <f t="shared" si="4"/>
        <v>4.9442825185851413E-3</v>
      </c>
    </row>
    <row r="15" spans="1:14" x14ac:dyDescent="0.3">
      <c r="A15" s="69"/>
      <c r="B15" s="72"/>
      <c r="C15" s="1" t="s">
        <v>12</v>
      </c>
      <c r="D15" s="72"/>
      <c r="E15" s="1">
        <v>7426</v>
      </c>
      <c r="F15" s="1">
        <v>6828</v>
      </c>
      <c r="G15" s="8">
        <f t="shared" si="0"/>
        <v>8.0527875033665541E-2</v>
      </c>
      <c r="H15" s="19">
        <f t="shared" si="1"/>
        <v>0.91947212496633446</v>
      </c>
      <c r="I15" s="1">
        <v>5769</v>
      </c>
      <c r="J15" s="1">
        <v>5336</v>
      </c>
      <c r="K15" s="3">
        <f t="shared" si="2"/>
        <v>7.5056335586756839E-2</v>
      </c>
      <c r="L15" s="19">
        <f t="shared" si="3"/>
        <v>0.92494366441324316</v>
      </c>
      <c r="M15" s="3">
        <v>0.245378599531035</v>
      </c>
      <c r="N15" s="5">
        <f t="shared" si="4"/>
        <v>5.471539446908702E-3</v>
      </c>
    </row>
    <row r="16" spans="1:14" x14ac:dyDescent="0.3">
      <c r="A16" s="69"/>
      <c r="B16" s="72" t="s">
        <v>13</v>
      </c>
      <c r="C16" s="1" t="s">
        <v>14</v>
      </c>
      <c r="D16" s="72"/>
      <c r="E16" s="1">
        <v>7426</v>
      </c>
      <c r="F16" s="1">
        <v>5405</v>
      </c>
      <c r="G16" s="8">
        <f t="shared" si="0"/>
        <v>0.27215189873417722</v>
      </c>
      <c r="H16" s="19">
        <f t="shared" si="1"/>
        <v>0.72784810126582278</v>
      </c>
      <c r="I16" s="1">
        <v>5769</v>
      </c>
      <c r="J16" s="1">
        <v>4357</v>
      </c>
      <c r="K16" s="3">
        <f t="shared" si="2"/>
        <v>0.24475645692494363</v>
      </c>
      <c r="L16" s="19">
        <f t="shared" si="3"/>
        <v>0.75524354307505637</v>
      </c>
      <c r="M16" s="3">
        <v>3.7370678308400499E-4</v>
      </c>
      <c r="N16" s="5">
        <f t="shared" si="4"/>
        <v>2.7395441809233589E-2</v>
      </c>
    </row>
    <row r="17" spans="1:14" x14ac:dyDescent="0.3">
      <c r="A17" s="69"/>
      <c r="B17" s="72"/>
      <c r="C17" s="1" t="s">
        <v>15</v>
      </c>
      <c r="D17" s="72"/>
      <c r="E17" s="1">
        <v>7426</v>
      </c>
      <c r="F17" s="1">
        <v>5398</v>
      </c>
      <c r="G17" s="8">
        <f t="shared" si="0"/>
        <v>0.27309453272286566</v>
      </c>
      <c r="H17" s="19">
        <f t="shared" si="1"/>
        <v>0.72690546727713434</v>
      </c>
      <c r="I17" s="1">
        <v>5769</v>
      </c>
      <c r="J17" s="1">
        <v>4389</v>
      </c>
      <c r="K17" s="3">
        <f t="shared" si="2"/>
        <v>0.23920956838273533</v>
      </c>
      <c r="L17" s="19">
        <f t="shared" si="3"/>
        <v>0.76079043161726467</v>
      </c>
      <c r="M17" s="3">
        <v>1.02760076290592E-5</v>
      </c>
      <c r="N17" s="5">
        <f t="shared" si="4"/>
        <v>3.388496434013033E-2</v>
      </c>
    </row>
    <row r="18" spans="1:14" x14ac:dyDescent="0.3">
      <c r="A18" s="69"/>
      <c r="B18" s="72"/>
      <c r="C18" s="1" t="s">
        <v>16</v>
      </c>
      <c r="D18" s="72"/>
      <c r="E18" s="1">
        <v>7426</v>
      </c>
      <c r="F18" s="1">
        <v>5410</v>
      </c>
      <c r="G18" s="8">
        <f t="shared" si="0"/>
        <v>0.27147858874225694</v>
      </c>
      <c r="H18" s="19">
        <f t="shared" si="1"/>
        <v>0.72852141125774306</v>
      </c>
      <c r="I18" s="1">
        <v>5769</v>
      </c>
      <c r="J18" s="1">
        <v>4291</v>
      </c>
      <c r="K18" s="3">
        <f t="shared" si="2"/>
        <v>0.25619691454324844</v>
      </c>
      <c r="L18" s="19">
        <f t="shared" si="3"/>
        <v>0.74380308545675156</v>
      </c>
      <c r="M18" s="3">
        <v>4.8440412968405601E-2</v>
      </c>
      <c r="N18" s="5">
        <f t="shared" si="4"/>
        <v>1.5281674199008499E-2</v>
      </c>
    </row>
    <row r="19" spans="1:14" x14ac:dyDescent="0.3">
      <c r="A19" s="69"/>
      <c r="B19" s="72"/>
      <c r="C19" s="1" t="s">
        <v>17</v>
      </c>
      <c r="D19" s="72"/>
      <c r="E19" s="1">
        <v>7426</v>
      </c>
      <c r="F19" s="1">
        <v>4801</v>
      </c>
      <c r="G19" s="8">
        <f t="shared" si="0"/>
        <v>0.35348774575814701</v>
      </c>
      <c r="H19" s="19">
        <f t="shared" si="1"/>
        <v>0.64651225424185299</v>
      </c>
      <c r="I19" s="1">
        <v>5769</v>
      </c>
      <c r="J19" s="1">
        <v>3915</v>
      </c>
      <c r="K19" s="3">
        <f t="shared" si="2"/>
        <v>0.32137285491419654</v>
      </c>
      <c r="L19" s="19">
        <f t="shared" si="3"/>
        <v>0.67862714508580346</v>
      </c>
      <c r="M19" s="3">
        <v>1.11331453867072E-4</v>
      </c>
      <c r="N19" s="5">
        <f t="shared" si="4"/>
        <v>3.2114890843950472E-2</v>
      </c>
    </row>
    <row r="20" spans="1:14" x14ac:dyDescent="0.3">
      <c r="A20" s="73" t="s">
        <v>29</v>
      </c>
      <c r="B20" s="73"/>
      <c r="C20" s="73"/>
      <c r="D20" s="73"/>
      <c r="E20" s="21">
        <v>7426</v>
      </c>
      <c r="F20" s="22">
        <f>AVERAGE(F12:F19)</f>
        <v>5744.75</v>
      </c>
      <c r="G20" s="65">
        <f t="shared" si="0"/>
        <v>0.22640048478319419</v>
      </c>
      <c r="H20" s="66">
        <f t="shared" si="1"/>
        <v>0.77359951521680581</v>
      </c>
      <c r="I20" s="21">
        <v>5769</v>
      </c>
      <c r="J20" s="22">
        <f>AVERAGE(J12:J19)</f>
        <v>4555.5</v>
      </c>
      <c r="K20" s="55">
        <f t="shared" si="2"/>
        <v>0.21034841393655745</v>
      </c>
      <c r="L20" s="54">
        <f t="shared" si="3"/>
        <v>0.78965158606344255</v>
      </c>
      <c r="M20" s="67">
        <v>2.6574092157077699E-2</v>
      </c>
      <c r="N20" s="52">
        <f t="shared" si="4"/>
        <v>1.6052070846636735E-2</v>
      </c>
    </row>
    <row r="21" spans="1:14" x14ac:dyDescent="0.3">
      <c r="E21" s="51"/>
      <c r="H21"/>
      <c r="J21" s="68"/>
      <c r="K21" s="68"/>
      <c r="L21" s="68"/>
      <c r="M21" s="68"/>
      <c r="N21" s="68"/>
    </row>
    <row r="22" spans="1:14" x14ac:dyDescent="0.3">
      <c r="H22"/>
      <c r="L22"/>
    </row>
    <row r="23" spans="1:14" x14ac:dyDescent="0.3">
      <c r="H23"/>
      <c r="L23"/>
    </row>
    <row r="24" spans="1:14" x14ac:dyDescent="0.3">
      <c r="H24"/>
      <c r="L24"/>
    </row>
    <row r="25" spans="1:14" x14ac:dyDescent="0.3">
      <c r="H25"/>
      <c r="L25"/>
    </row>
    <row r="26" spans="1:14" x14ac:dyDescent="0.3">
      <c r="H26"/>
      <c r="L26"/>
    </row>
    <row r="27" spans="1:14" x14ac:dyDescent="0.3">
      <c r="H27"/>
      <c r="L27"/>
    </row>
    <row r="28" spans="1:14" x14ac:dyDescent="0.3">
      <c r="H28"/>
      <c r="L28"/>
    </row>
    <row r="29" spans="1:14" x14ac:dyDescent="0.3">
      <c r="H29"/>
      <c r="L29"/>
    </row>
    <row r="30" spans="1:14" x14ac:dyDescent="0.3">
      <c r="H30"/>
      <c r="L30"/>
    </row>
    <row r="31" spans="1:14" x14ac:dyDescent="0.3">
      <c r="H31"/>
      <c r="L31"/>
    </row>
    <row r="32" spans="1:14" x14ac:dyDescent="0.3">
      <c r="H32"/>
      <c r="L32"/>
    </row>
    <row r="33" spans="8:12" x14ac:dyDescent="0.3">
      <c r="H33"/>
      <c r="L33"/>
    </row>
    <row r="34" spans="8:12" x14ac:dyDescent="0.3">
      <c r="H34"/>
      <c r="L34"/>
    </row>
    <row r="35" spans="8:12" x14ac:dyDescent="0.3">
      <c r="H35"/>
      <c r="L35"/>
    </row>
    <row r="36" spans="8:12" x14ac:dyDescent="0.3">
      <c r="H36"/>
      <c r="L36"/>
    </row>
    <row r="37" spans="8:12" x14ac:dyDescent="0.3">
      <c r="H37"/>
      <c r="L37"/>
    </row>
    <row r="38" spans="8:12" x14ac:dyDescent="0.3">
      <c r="H38"/>
      <c r="L38"/>
    </row>
    <row r="39" spans="8:12" x14ac:dyDescent="0.3">
      <c r="H39"/>
      <c r="L39"/>
    </row>
    <row r="40" spans="8:12" x14ac:dyDescent="0.3">
      <c r="H40"/>
      <c r="L40"/>
    </row>
    <row r="41" spans="8:12" x14ac:dyDescent="0.3">
      <c r="H41"/>
      <c r="L41"/>
    </row>
    <row r="42" spans="8:12" x14ac:dyDescent="0.3">
      <c r="H42"/>
      <c r="L42"/>
    </row>
    <row r="43" spans="8:12" x14ac:dyDescent="0.3">
      <c r="H43"/>
      <c r="L43"/>
    </row>
    <row r="44" spans="8:12" x14ac:dyDescent="0.3">
      <c r="H44"/>
      <c r="L44"/>
    </row>
    <row r="45" spans="8:12" x14ac:dyDescent="0.3">
      <c r="H45"/>
      <c r="L45"/>
    </row>
  </sheetData>
  <mergeCells count="14">
    <mergeCell ref="A11:D11"/>
    <mergeCell ref="A20:D20"/>
    <mergeCell ref="A12:A19"/>
    <mergeCell ref="B12:B15"/>
    <mergeCell ref="D12:D19"/>
    <mergeCell ref="B16:B19"/>
    <mergeCell ref="A1:D1"/>
    <mergeCell ref="E1:H1"/>
    <mergeCell ref="I1:L1"/>
    <mergeCell ref="M1:N1"/>
    <mergeCell ref="A3:A10"/>
    <mergeCell ref="B3:B6"/>
    <mergeCell ref="D3:D10"/>
    <mergeCell ref="B7:B10"/>
  </mergeCells>
  <phoneticPr fontId="2" type="noConversion"/>
  <conditionalFormatting sqref="C7:C10">
    <cfRule type="duplicateValues" dxfId="3" priority="2"/>
  </conditionalFormatting>
  <conditionalFormatting sqref="C16:C19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D8E0-F158-4E6F-BF5D-506404998294}">
  <dimension ref="A1:N20"/>
  <sheetViews>
    <sheetView zoomScale="55" zoomScaleNormal="55" workbookViewId="0">
      <selection activeCell="J38" sqref="J38"/>
    </sheetView>
  </sheetViews>
  <sheetFormatPr defaultRowHeight="14" x14ac:dyDescent="0.3"/>
  <cols>
    <col min="2" max="2" width="13.08203125" customWidth="1"/>
    <col min="3" max="3" width="13.83203125" customWidth="1"/>
    <col min="5" max="5" width="14.5" customWidth="1"/>
    <col min="6" max="6" width="17.08203125" customWidth="1"/>
    <col min="7" max="7" width="11.5" customWidth="1"/>
    <col min="9" max="9" width="17.58203125" customWidth="1"/>
    <col min="10" max="10" width="16.58203125" customWidth="1"/>
    <col min="13" max="13" width="13.58203125" customWidth="1"/>
    <col min="16" max="16" width="13.83203125" customWidth="1"/>
    <col min="17" max="17" width="10.25" customWidth="1"/>
    <col min="18" max="18" width="9.25" customWidth="1"/>
    <col min="21" max="21" width="10.08203125" customWidth="1"/>
    <col min="22" max="22" width="9" customWidth="1"/>
    <col min="24" max="24" width="8.58203125" customWidth="1"/>
    <col min="25" max="25" width="9.75" customWidth="1"/>
    <col min="26" max="26" width="10" customWidth="1"/>
  </cols>
  <sheetData>
    <row r="1" spans="1:14" x14ac:dyDescent="0.3">
      <c r="A1" s="69" t="s">
        <v>0</v>
      </c>
      <c r="B1" s="69"/>
      <c r="C1" s="69"/>
      <c r="D1" s="69"/>
      <c r="E1" s="69" t="s">
        <v>34</v>
      </c>
      <c r="F1" s="69"/>
      <c r="G1" s="69"/>
      <c r="H1" s="69"/>
      <c r="I1" s="70" t="s">
        <v>35</v>
      </c>
      <c r="J1" s="70"/>
      <c r="K1" s="70"/>
      <c r="L1" s="70"/>
      <c r="M1" s="71" t="s">
        <v>1</v>
      </c>
      <c r="N1" s="71"/>
    </row>
    <row r="2" spans="1:14" x14ac:dyDescent="0.3">
      <c r="A2" s="1" t="s">
        <v>2</v>
      </c>
      <c r="B2" s="1" t="s">
        <v>3</v>
      </c>
      <c r="C2" s="1" t="s">
        <v>4</v>
      </c>
      <c r="D2" s="18" t="s">
        <v>5</v>
      </c>
      <c r="E2" s="1" t="s">
        <v>38</v>
      </c>
      <c r="F2" s="1" t="s">
        <v>39</v>
      </c>
      <c r="G2" s="1" t="s">
        <v>68</v>
      </c>
      <c r="H2" s="1" t="s">
        <v>7</v>
      </c>
      <c r="I2" s="1" t="s">
        <v>40</v>
      </c>
      <c r="J2" s="1" t="s">
        <v>41</v>
      </c>
      <c r="K2" s="1" t="s">
        <v>69</v>
      </c>
      <c r="L2" s="1" t="s">
        <v>7</v>
      </c>
      <c r="M2" s="20" t="s">
        <v>8</v>
      </c>
      <c r="N2" s="3" t="s">
        <v>9</v>
      </c>
    </row>
    <row r="3" spans="1:14" x14ac:dyDescent="0.3">
      <c r="A3" s="69">
        <v>1</v>
      </c>
      <c r="B3" s="72" t="s">
        <v>10</v>
      </c>
      <c r="C3" s="1" t="s">
        <v>20</v>
      </c>
      <c r="D3" s="72" t="s">
        <v>18</v>
      </c>
      <c r="E3" s="1">
        <v>660</v>
      </c>
      <c r="F3" s="6">
        <v>462</v>
      </c>
      <c r="G3" s="23">
        <f>1-H3</f>
        <v>0.30000000000000004</v>
      </c>
      <c r="H3" s="19">
        <f>F3/E3</f>
        <v>0.7</v>
      </c>
      <c r="I3" s="1">
        <v>20</v>
      </c>
      <c r="J3" s="6">
        <v>10</v>
      </c>
      <c r="K3" s="7">
        <f>1-L3</f>
        <v>0.5</v>
      </c>
      <c r="L3" s="19">
        <f>J3/I3</f>
        <v>0.5</v>
      </c>
      <c r="M3" s="3">
        <v>5.5830543006482401E-2</v>
      </c>
      <c r="N3" s="24">
        <f>L3-H3</f>
        <v>-0.19999999999999996</v>
      </c>
    </row>
    <row r="4" spans="1:14" x14ac:dyDescent="0.3">
      <c r="A4" s="69"/>
      <c r="B4" s="72"/>
      <c r="C4" s="1" t="s">
        <v>22</v>
      </c>
      <c r="D4" s="72"/>
      <c r="E4" s="1">
        <v>660</v>
      </c>
      <c r="F4" s="6">
        <v>481</v>
      </c>
      <c r="G4" s="23">
        <f t="shared" ref="G4:G20" si="0">1-H4</f>
        <v>0.27121212121212124</v>
      </c>
      <c r="H4" s="19">
        <f t="shared" ref="H4:H20" si="1">F4/E4</f>
        <v>0.72878787878787876</v>
      </c>
      <c r="I4" s="1">
        <v>20</v>
      </c>
      <c r="J4" s="6">
        <v>10</v>
      </c>
      <c r="K4" s="7">
        <f t="shared" ref="K4:K20" si="2">1-L4</f>
        <v>0.5</v>
      </c>
      <c r="L4" s="19">
        <f t="shared" ref="L4:L20" si="3">J4/I4</f>
        <v>0.5</v>
      </c>
      <c r="M4" s="3">
        <v>2.4442280492670301E-2</v>
      </c>
      <c r="N4" s="24">
        <f t="shared" ref="N4:N20" si="4">L4-H4</f>
        <v>-0.22878787878787876</v>
      </c>
    </row>
    <row r="5" spans="1:14" x14ac:dyDescent="0.3">
      <c r="A5" s="69"/>
      <c r="B5" s="72"/>
      <c r="C5" s="1" t="s">
        <v>11</v>
      </c>
      <c r="D5" s="72"/>
      <c r="E5" s="1">
        <v>660</v>
      </c>
      <c r="F5" s="6">
        <v>614</v>
      </c>
      <c r="G5" s="23">
        <f t="shared" si="0"/>
        <v>6.9696969696969702E-2</v>
      </c>
      <c r="H5" s="19">
        <f t="shared" si="1"/>
        <v>0.9303030303030303</v>
      </c>
      <c r="I5" s="1">
        <v>20</v>
      </c>
      <c r="J5" s="6">
        <v>15</v>
      </c>
      <c r="K5" s="7">
        <f t="shared" si="2"/>
        <v>0.25</v>
      </c>
      <c r="L5" s="19">
        <f t="shared" si="3"/>
        <v>0.75</v>
      </c>
      <c r="M5" s="3">
        <v>2.5611742243165101E-3</v>
      </c>
      <c r="N5" s="24">
        <f t="shared" si="4"/>
        <v>-0.1803030303030303</v>
      </c>
    </row>
    <row r="6" spans="1:14" x14ac:dyDescent="0.3">
      <c r="A6" s="69"/>
      <c r="B6" s="72"/>
      <c r="C6" s="1" t="s">
        <v>12</v>
      </c>
      <c r="D6" s="72"/>
      <c r="E6" s="1">
        <v>660</v>
      </c>
      <c r="F6" s="6">
        <v>610</v>
      </c>
      <c r="G6" s="23">
        <f t="shared" si="0"/>
        <v>7.5757575757575801E-2</v>
      </c>
      <c r="H6" s="19">
        <f t="shared" si="1"/>
        <v>0.9242424242424242</v>
      </c>
      <c r="I6" s="1">
        <v>20</v>
      </c>
      <c r="J6" s="6">
        <v>15</v>
      </c>
      <c r="K6" s="7">
        <f t="shared" si="2"/>
        <v>0.25</v>
      </c>
      <c r="L6" s="19">
        <f t="shared" si="3"/>
        <v>0.75</v>
      </c>
      <c r="M6" s="3">
        <v>4.8683278838444304E-3</v>
      </c>
      <c r="N6" s="24">
        <f t="shared" si="4"/>
        <v>-0.1742424242424242</v>
      </c>
    </row>
    <row r="7" spans="1:14" x14ac:dyDescent="0.3">
      <c r="A7" s="69"/>
      <c r="B7" s="72" t="s">
        <v>13</v>
      </c>
      <c r="C7" s="1" t="s">
        <v>14</v>
      </c>
      <c r="D7" s="72"/>
      <c r="E7" s="1">
        <v>660</v>
      </c>
      <c r="F7" s="6">
        <v>354</v>
      </c>
      <c r="G7" s="23">
        <f t="shared" si="0"/>
        <v>0.46363636363636362</v>
      </c>
      <c r="H7" s="19">
        <f t="shared" si="1"/>
        <v>0.53636363636363638</v>
      </c>
      <c r="I7" s="1">
        <v>20</v>
      </c>
      <c r="J7" s="6">
        <v>5</v>
      </c>
      <c r="K7" s="7">
        <f t="shared" si="2"/>
        <v>0.75</v>
      </c>
      <c r="L7" s="19">
        <f t="shared" si="3"/>
        <v>0.25</v>
      </c>
      <c r="M7" s="3">
        <v>1.14938027476107E-2</v>
      </c>
      <c r="N7" s="24">
        <f t="shared" si="4"/>
        <v>-0.28636363636363638</v>
      </c>
    </row>
    <row r="8" spans="1:14" x14ac:dyDescent="0.3">
      <c r="A8" s="69"/>
      <c r="B8" s="72"/>
      <c r="C8" s="1" t="s">
        <v>15</v>
      </c>
      <c r="D8" s="72"/>
      <c r="E8" s="1">
        <v>660</v>
      </c>
      <c r="F8" s="6">
        <v>343</v>
      </c>
      <c r="G8" s="8">
        <f t="shared" si="0"/>
        <v>0.48030303030303034</v>
      </c>
      <c r="H8" s="19">
        <f t="shared" si="1"/>
        <v>0.51969696969696966</v>
      </c>
      <c r="I8" s="1">
        <v>20</v>
      </c>
      <c r="J8" s="6">
        <v>7</v>
      </c>
      <c r="K8" s="3">
        <f t="shared" si="2"/>
        <v>0.65</v>
      </c>
      <c r="L8" s="19">
        <f t="shared" si="3"/>
        <v>0.35</v>
      </c>
      <c r="M8" s="3">
        <v>0.13466000753167601</v>
      </c>
      <c r="N8" s="5">
        <f t="shared" si="4"/>
        <v>-0.16969696969696968</v>
      </c>
    </row>
    <row r="9" spans="1:14" x14ac:dyDescent="0.3">
      <c r="A9" s="69"/>
      <c r="B9" s="72"/>
      <c r="C9" s="1" t="s">
        <v>16</v>
      </c>
      <c r="D9" s="72"/>
      <c r="E9" s="1">
        <v>660</v>
      </c>
      <c r="F9" s="6">
        <v>328</v>
      </c>
      <c r="G9" s="8">
        <f t="shared" si="0"/>
        <v>0.50303030303030305</v>
      </c>
      <c r="H9" s="19">
        <f t="shared" si="1"/>
        <v>0.49696969696969695</v>
      </c>
      <c r="I9" s="1">
        <v>20</v>
      </c>
      <c r="J9" s="6">
        <v>6</v>
      </c>
      <c r="K9" s="3">
        <f t="shared" si="2"/>
        <v>0.7</v>
      </c>
      <c r="L9" s="19">
        <f t="shared" si="3"/>
        <v>0.3</v>
      </c>
      <c r="M9" s="5">
        <v>8.2578087571223494E-2</v>
      </c>
      <c r="N9" s="5">
        <f t="shared" si="4"/>
        <v>-0.19696969696969696</v>
      </c>
    </row>
    <row r="10" spans="1:14" x14ac:dyDescent="0.3">
      <c r="A10" s="69"/>
      <c r="B10" s="72"/>
      <c r="C10" s="1" t="s">
        <v>17</v>
      </c>
      <c r="D10" s="72"/>
      <c r="E10" s="1">
        <v>660</v>
      </c>
      <c r="F10" s="6">
        <v>301</v>
      </c>
      <c r="G10" s="8">
        <f t="shared" si="0"/>
        <v>0.54393939393939394</v>
      </c>
      <c r="H10" s="19">
        <f t="shared" si="1"/>
        <v>0.45606060606060606</v>
      </c>
      <c r="I10" s="1">
        <v>20</v>
      </c>
      <c r="J10" s="6">
        <v>5</v>
      </c>
      <c r="K10" s="3">
        <f t="shared" si="2"/>
        <v>0.75</v>
      </c>
      <c r="L10" s="19">
        <f t="shared" si="3"/>
        <v>0.25</v>
      </c>
      <c r="M10" s="3">
        <v>6.8015607984667797E-2</v>
      </c>
      <c r="N10" s="5">
        <f t="shared" si="4"/>
        <v>-0.20606060606060606</v>
      </c>
    </row>
    <row r="11" spans="1:14" x14ac:dyDescent="0.3">
      <c r="A11" s="73" t="s">
        <v>29</v>
      </c>
      <c r="B11" s="73"/>
      <c r="C11" s="73"/>
      <c r="D11" s="73"/>
      <c r="E11" s="21">
        <v>660</v>
      </c>
      <c r="F11" s="22">
        <f>AVERAGE(F3:F10)</f>
        <v>436.625</v>
      </c>
      <c r="G11" s="57">
        <f t="shared" si="0"/>
        <v>0.33844696969696975</v>
      </c>
      <c r="H11" s="19">
        <f t="shared" si="1"/>
        <v>0.66155303030303025</v>
      </c>
      <c r="I11" s="21">
        <v>20</v>
      </c>
      <c r="J11" s="22">
        <f>AVERAGE(J3:J10)</f>
        <v>9.125</v>
      </c>
      <c r="K11" s="27">
        <f t="shared" si="2"/>
        <v>0.54374999999999996</v>
      </c>
      <c r="L11" s="19">
        <f t="shared" si="3"/>
        <v>0.45624999999999999</v>
      </c>
      <c r="M11" s="3">
        <v>4.9159297622434497E-2</v>
      </c>
      <c r="N11" s="28">
        <f t="shared" si="4"/>
        <v>-0.20530303030303027</v>
      </c>
    </row>
    <row r="12" spans="1:14" x14ac:dyDescent="0.3">
      <c r="A12" s="69">
        <v>2</v>
      </c>
      <c r="B12" s="72" t="s">
        <v>10</v>
      </c>
      <c r="C12" s="1" t="s">
        <v>19</v>
      </c>
      <c r="D12" s="72" t="s">
        <v>67</v>
      </c>
      <c r="E12" s="1">
        <v>13012</v>
      </c>
      <c r="F12" s="1">
        <v>9329</v>
      </c>
      <c r="G12" s="23">
        <f t="shared" si="0"/>
        <v>0.28304641869043956</v>
      </c>
      <c r="H12" s="19">
        <f t="shared" si="1"/>
        <v>0.71695358130956044</v>
      </c>
      <c r="I12" s="1">
        <v>459</v>
      </c>
      <c r="J12" s="1">
        <v>217</v>
      </c>
      <c r="K12" s="7">
        <f t="shared" si="2"/>
        <v>0.52723311546840956</v>
      </c>
      <c r="L12" s="19">
        <f t="shared" si="3"/>
        <v>0.47276688453159044</v>
      </c>
      <c r="M12" s="3">
        <v>1.1010451842598E-29</v>
      </c>
      <c r="N12" s="24">
        <f t="shared" si="4"/>
        <v>-0.24418669677797</v>
      </c>
    </row>
    <row r="13" spans="1:14" x14ac:dyDescent="0.3">
      <c r="A13" s="69"/>
      <c r="B13" s="72"/>
      <c r="C13" s="1" t="s">
        <v>22</v>
      </c>
      <c r="D13" s="72"/>
      <c r="E13" s="1">
        <v>13012</v>
      </c>
      <c r="F13" s="1">
        <v>10107</v>
      </c>
      <c r="G13" s="23">
        <f t="shared" si="0"/>
        <v>0.22325545650169076</v>
      </c>
      <c r="H13" s="19">
        <f t="shared" si="1"/>
        <v>0.77674454349830924</v>
      </c>
      <c r="I13" s="1">
        <v>459</v>
      </c>
      <c r="J13" s="1">
        <v>237</v>
      </c>
      <c r="K13" s="7">
        <f t="shared" si="2"/>
        <v>0.4836601307189542</v>
      </c>
      <c r="L13" s="19">
        <f t="shared" si="3"/>
        <v>0.5163398692810458</v>
      </c>
      <c r="M13" s="3">
        <v>1.44433415911863E-38</v>
      </c>
      <c r="N13" s="24">
        <f t="shared" si="4"/>
        <v>-0.26040467421726343</v>
      </c>
    </row>
    <row r="14" spans="1:14" x14ac:dyDescent="0.3">
      <c r="A14" s="69"/>
      <c r="B14" s="72"/>
      <c r="C14" s="1" t="s">
        <v>11</v>
      </c>
      <c r="D14" s="72"/>
      <c r="E14" s="1">
        <v>13012</v>
      </c>
      <c r="F14" s="1">
        <v>12023</v>
      </c>
      <c r="G14" s="23">
        <f t="shared" si="0"/>
        <v>7.6006762988011012E-2</v>
      </c>
      <c r="H14" s="19">
        <f t="shared" si="1"/>
        <v>0.92399323701198899</v>
      </c>
      <c r="I14" s="1">
        <v>459</v>
      </c>
      <c r="J14" s="1">
        <v>327</v>
      </c>
      <c r="K14" s="7">
        <f t="shared" si="2"/>
        <v>0.28758169934640521</v>
      </c>
      <c r="L14" s="19">
        <f t="shared" si="3"/>
        <v>0.71241830065359479</v>
      </c>
      <c r="M14" s="3">
        <v>1.5970056954420902E-58</v>
      </c>
      <c r="N14" s="24">
        <f t="shared" si="4"/>
        <v>-0.21157493635839419</v>
      </c>
    </row>
    <row r="15" spans="1:14" x14ac:dyDescent="0.3">
      <c r="A15" s="69"/>
      <c r="B15" s="72"/>
      <c r="C15" s="1" t="s">
        <v>12</v>
      </c>
      <c r="D15" s="72"/>
      <c r="E15" s="1">
        <v>13012</v>
      </c>
      <c r="F15" s="1">
        <v>11902</v>
      </c>
      <c r="G15" s="23">
        <f t="shared" si="0"/>
        <v>8.530587150322777E-2</v>
      </c>
      <c r="H15" s="19">
        <f t="shared" si="1"/>
        <v>0.91469412849677223</v>
      </c>
      <c r="I15" s="1">
        <v>459</v>
      </c>
      <c r="J15" s="1">
        <v>317</v>
      </c>
      <c r="K15" s="7">
        <f t="shared" si="2"/>
        <v>0.30936819172113295</v>
      </c>
      <c r="L15" s="19">
        <f t="shared" si="3"/>
        <v>0.69063180827886705</v>
      </c>
      <c r="M15" s="3">
        <v>2.26970801325201E-59</v>
      </c>
      <c r="N15" s="24">
        <f t="shared" si="4"/>
        <v>-0.22406232021790518</v>
      </c>
    </row>
    <row r="16" spans="1:14" x14ac:dyDescent="0.3">
      <c r="A16" s="69"/>
      <c r="B16" s="72" t="s">
        <v>13</v>
      </c>
      <c r="C16" s="1" t="s">
        <v>14</v>
      </c>
      <c r="D16" s="72"/>
      <c r="E16" s="1">
        <v>13012</v>
      </c>
      <c r="F16" s="1">
        <v>9581</v>
      </c>
      <c r="G16" s="23">
        <f t="shared" si="0"/>
        <v>0.26367968029511224</v>
      </c>
      <c r="H16" s="19">
        <f t="shared" si="1"/>
        <v>0.73632031970488776</v>
      </c>
      <c r="I16" s="1">
        <v>459</v>
      </c>
      <c r="J16" s="1">
        <v>229</v>
      </c>
      <c r="K16" s="7">
        <f t="shared" si="2"/>
        <v>0.50108932461873645</v>
      </c>
      <c r="L16" s="19">
        <f t="shared" si="3"/>
        <v>0.4989106753812636</v>
      </c>
      <c r="M16" s="3">
        <v>2.6898510089597698E-29</v>
      </c>
      <c r="N16" s="24">
        <f t="shared" si="4"/>
        <v>-0.23740964432362416</v>
      </c>
    </row>
    <row r="17" spans="1:14" x14ac:dyDescent="0.3">
      <c r="A17" s="69"/>
      <c r="B17" s="72"/>
      <c r="C17" s="1" t="s">
        <v>15</v>
      </c>
      <c r="D17" s="72"/>
      <c r="E17" s="1">
        <v>13012</v>
      </c>
      <c r="F17" s="1">
        <v>9522</v>
      </c>
      <c r="G17" s="23">
        <f t="shared" si="0"/>
        <v>0.2682139563479865</v>
      </c>
      <c r="H17" s="19">
        <f t="shared" si="1"/>
        <v>0.7317860436520135</v>
      </c>
      <c r="I17" s="1">
        <v>459</v>
      </c>
      <c r="J17" s="1">
        <v>250</v>
      </c>
      <c r="K17" s="7">
        <f t="shared" si="2"/>
        <v>0.45533769063180829</v>
      </c>
      <c r="L17" s="19">
        <f t="shared" si="3"/>
        <v>0.54466230936819171</v>
      </c>
      <c r="M17" s="3">
        <v>1.06352350669281E-18</v>
      </c>
      <c r="N17" s="24">
        <f t="shared" si="4"/>
        <v>-0.18712373428382179</v>
      </c>
    </row>
    <row r="18" spans="1:14" x14ac:dyDescent="0.3">
      <c r="A18" s="69"/>
      <c r="B18" s="72"/>
      <c r="C18" s="1" t="s">
        <v>16</v>
      </c>
      <c r="D18" s="72"/>
      <c r="E18" s="1">
        <v>13012</v>
      </c>
      <c r="F18" s="1">
        <v>9536</v>
      </c>
      <c r="G18" s="23">
        <f t="shared" si="0"/>
        <v>0.26713802643713491</v>
      </c>
      <c r="H18" s="19">
        <f t="shared" si="1"/>
        <v>0.73286197356286509</v>
      </c>
      <c r="I18" s="1">
        <v>459</v>
      </c>
      <c r="J18" s="1">
        <v>257</v>
      </c>
      <c r="K18" s="7">
        <f t="shared" si="2"/>
        <v>0.44008714596949894</v>
      </c>
      <c r="L18" s="19">
        <f t="shared" si="3"/>
        <v>0.55991285403050106</v>
      </c>
      <c r="M18" s="3">
        <v>2.9841036284406201E-16</v>
      </c>
      <c r="N18" s="24">
        <f t="shared" si="4"/>
        <v>-0.17294911953236403</v>
      </c>
    </row>
    <row r="19" spans="1:14" x14ac:dyDescent="0.3">
      <c r="A19" s="69"/>
      <c r="B19" s="72"/>
      <c r="C19" s="1" t="s">
        <v>17</v>
      </c>
      <c r="D19" s="72"/>
      <c r="E19" s="1">
        <v>13012</v>
      </c>
      <c r="F19" s="1">
        <v>8564</v>
      </c>
      <c r="G19" s="23">
        <f t="shared" si="0"/>
        <v>0.34183830310482632</v>
      </c>
      <c r="H19" s="19">
        <f t="shared" si="1"/>
        <v>0.65816169689517368</v>
      </c>
      <c r="I19" s="1">
        <v>459</v>
      </c>
      <c r="J19" s="1">
        <v>202</v>
      </c>
      <c r="K19" s="7">
        <f t="shared" si="2"/>
        <v>0.55991285403050117</v>
      </c>
      <c r="L19" s="19">
        <f t="shared" si="3"/>
        <v>0.44008714596949888</v>
      </c>
      <c r="M19" s="3">
        <v>5.8752144118929996E-22</v>
      </c>
      <c r="N19" s="24">
        <f t="shared" si="4"/>
        <v>-0.21807455092567479</v>
      </c>
    </row>
    <row r="20" spans="1:14" x14ac:dyDescent="0.3">
      <c r="A20" s="73" t="s">
        <v>29</v>
      </c>
      <c r="B20" s="73"/>
      <c r="C20" s="73"/>
      <c r="D20" s="73"/>
      <c r="E20" s="21">
        <v>13012</v>
      </c>
      <c r="F20" s="22">
        <f>AVERAGE(F12:F19)</f>
        <v>10070.5</v>
      </c>
      <c r="G20" s="57">
        <f t="shared" si="0"/>
        <v>0.22606055948355364</v>
      </c>
      <c r="H20" s="19">
        <f t="shared" si="1"/>
        <v>0.77393944051644636</v>
      </c>
      <c r="I20" s="21">
        <v>459</v>
      </c>
      <c r="J20" s="22">
        <f>AVERAGE(J12:J19)</f>
        <v>254.5</v>
      </c>
      <c r="K20" s="27">
        <f t="shared" si="2"/>
        <v>0.44553376906318087</v>
      </c>
      <c r="L20" s="19">
        <f t="shared" si="3"/>
        <v>0.55446623093681913</v>
      </c>
      <c r="N20" s="28">
        <f t="shared" si="4"/>
        <v>-0.21947320957962724</v>
      </c>
    </row>
  </sheetData>
  <mergeCells count="14">
    <mergeCell ref="A11:D11"/>
    <mergeCell ref="I1:L1"/>
    <mergeCell ref="M1:N1"/>
    <mergeCell ref="A3:A10"/>
    <mergeCell ref="B3:B6"/>
    <mergeCell ref="D3:D10"/>
    <mergeCell ref="B7:B10"/>
    <mergeCell ref="A1:D1"/>
    <mergeCell ref="E1:H1"/>
    <mergeCell ref="A20:D20"/>
    <mergeCell ref="A12:A19"/>
    <mergeCell ref="B12:B15"/>
    <mergeCell ref="D12:D19"/>
    <mergeCell ref="B16:B19"/>
  </mergeCells>
  <phoneticPr fontId="2" type="noConversion"/>
  <conditionalFormatting sqref="C7:C10">
    <cfRule type="duplicateValues" dxfId="1" priority="2"/>
  </conditionalFormatting>
  <conditionalFormatting sqref="C16:C19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30A2-855E-4210-870F-5E1E3B5E64ED}">
  <dimension ref="B4:R36"/>
  <sheetViews>
    <sheetView tabSelected="1" zoomScale="55" zoomScaleNormal="55" workbookViewId="0">
      <selection activeCell="J8" sqref="J8"/>
    </sheetView>
  </sheetViews>
  <sheetFormatPr defaultRowHeight="14" x14ac:dyDescent="0.3"/>
  <cols>
    <col min="2" max="2" width="20.33203125" customWidth="1"/>
    <col min="3" max="3" width="13.08203125" customWidth="1"/>
    <col min="5" max="5" width="15" customWidth="1"/>
    <col min="6" max="6" width="15.33203125" customWidth="1"/>
    <col min="9" max="9" width="15" customWidth="1"/>
    <col min="10" max="10" width="17.83203125" customWidth="1"/>
    <col min="13" max="13" width="14.5" customWidth="1"/>
    <col min="15" max="15" width="7.33203125" customWidth="1"/>
    <col min="16" max="16" width="14.75" customWidth="1"/>
    <col min="17" max="17" width="8.58203125" customWidth="1"/>
    <col min="18" max="18" width="9.08203125" customWidth="1"/>
    <col min="19" max="19" width="8.5" customWidth="1"/>
    <col min="20" max="20" width="7.58203125" customWidth="1"/>
    <col min="21" max="21" width="8" customWidth="1"/>
    <col min="22" max="22" width="8.33203125" customWidth="1"/>
    <col min="23" max="23" width="9.25" customWidth="1"/>
    <col min="24" max="24" width="8.08203125" customWidth="1"/>
    <col min="25" max="25" width="9.33203125" customWidth="1"/>
  </cols>
  <sheetData>
    <row r="4" spans="2:14" x14ac:dyDescent="0.3">
      <c r="B4" s="78" t="s">
        <v>0</v>
      </c>
      <c r="C4" s="78"/>
      <c r="D4" s="78"/>
      <c r="E4" s="75" t="s">
        <v>42</v>
      </c>
      <c r="F4" s="75"/>
      <c r="G4" s="75"/>
      <c r="H4" s="75"/>
      <c r="I4" s="76" t="s">
        <v>45</v>
      </c>
      <c r="J4" s="76"/>
      <c r="K4" s="76"/>
      <c r="L4" s="76"/>
      <c r="M4" s="77" t="s">
        <v>1</v>
      </c>
      <c r="N4" s="77"/>
    </row>
    <row r="5" spans="2:14" x14ac:dyDescent="0.3">
      <c r="B5" s="61" t="s">
        <v>3</v>
      </c>
      <c r="C5" s="61" t="s">
        <v>4</v>
      </c>
      <c r="D5" s="63" t="s">
        <v>5</v>
      </c>
      <c r="E5" s="61" t="s">
        <v>43</v>
      </c>
      <c r="F5" s="61" t="s">
        <v>44</v>
      </c>
      <c r="G5" s="61" t="s">
        <v>6</v>
      </c>
      <c r="H5" s="61" t="s">
        <v>7</v>
      </c>
      <c r="I5" s="61" t="s">
        <v>46</v>
      </c>
      <c r="J5" s="61" t="s">
        <v>47</v>
      </c>
      <c r="K5" s="61" t="s">
        <v>6</v>
      </c>
      <c r="L5" s="61" t="s">
        <v>7</v>
      </c>
      <c r="M5" s="64" t="s">
        <v>8</v>
      </c>
      <c r="N5" s="62" t="s">
        <v>9</v>
      </c>
    </row>
    <row r="6" spans="2:14" x14ac:dyDescent="0.3">
      <c r="B6" s="79" t="s">
        <v>75</v>
      </c>
      <c r="C6" s="58" t="s">
        <v>19</v>
      </c>
      <c r="D6" s="79" t="s">
        <v>74</v>
      </c>
      <c r="E6" s="58">
        <v>1985</v>
      </c>
      <c r="F6" s="58">
        <v>1856</v>
      </c>
      <c r="G6" s="58">
        <v>6.4987405541561682E-2</v>
      </c>
      <c r="H6" s="58">
        <v>0.93501259445843832</v>
      </c>
      <c r="I6" s="58">
        <v>576</v>
      </c>
      <c r="J6" s="58">
        <v>382</v>
      </c>
      <c r="K6" s="58">
        <v>0.33680555555555558</v>
      </c>
      <c r="L6" s="58">
        <v>0.66319444444444442</v>
      </c>
      <c r="M6" s="58">
        <v>0.2718181500139939</v>
      </c>
      <c r="N6" s="58">
        <v>-0.2718181500139939</v>
      </c>
    </row>
    <row r="7" spans="2:14" x14ac:dyDescent="0.3">
      <c r="B7" s="79"/>
      <c r="C7" s="58" t="s">
        <v>21</v>
      </c>
      <c r="D7" s="79"/>
      <c r="E7" s="58">
        <v>1985</v>
      </c>
      <c r="F7" s="58">
        <v>1811</v>
      </c>
      <c r="G7" s="58">
        <v>8.7657430730478603E-2</v>
      </c>
      <c r="H7" s="58">
        <v>0.9123425692695214</v>
      </c>
      <c r="I7" s="58">
        <v>576</v>
      </c>
      <c r="J7" s="58">
        <v>385</v>
      </c>
      <c r="K7" s="58">
        <v>0.33159722222222221</v>
      </c>
      <c r="L7" s="58">
        <v>0.66840277777777779</v>
      </c>
      <c r="M7" s="58">
        <v>0.24393979149174361</v>
      </c>
      <c r="N7" s="58">
        <v>-0.24393979149174361</v>
      </c>
    </row>
    <row r="8" spans="2:14" x14ac:dyDescent="0.3">
      <c r="B8" s="79"/>
      <c r="C8" s="58" t="s">
        <v>23</v>
      </c>
      <c r="D8" s="79"/>
      <c r="E8" s="58">
        <v>1985</v>
      </c>
      <c r="F8" s="58">
        <v>1891</v>
      </c>
      <c r="G8" s="58">
        <v>4.735516372795967E-2</v>
      </c>
      <c r="H8" s="58">
        <v>0.95264483627204033</v>
      </c>
      <c r="I8" s="58">
        <v>576</v>
      </c>
      <c r="J8" s="58">
        <v>559</v>
      </c>
      <c r="K8" s="58">
        <v>2.951388888888884E-2</v>
      </c>
      <c r="L8" s="58">
        <v>0.97048611111111116</v>
      </c>
      <c r="M8" s="58">
        <v>-1.7841274839070831E-2</v>
      </c>
      <c r="N8" s="58">
        <v>1.7841274839070831E-2</v>
      </c>
    </row>
    <row r="9" spans="2:14" x14ac:dyDescent="0.3">
      <c r="B9" s="79"/>
      <c r="C9" s="58" t="s">
        <v>24</v>
      </c>
      <c r="D9" s="79"/>
      <c r="E9" s="58">
        <v>1985</v>
      </c>
      <c r="F9" s="58">
        <v>1885</v>
      </c>
      <c r="G9" s="58">
        <v>5.0377833753148638E-2</v>
      </c>
      <c r="H9" s="58">
        <v>0.94962216624685136</v>
      </c>
      <c r="I9" s="58">
        <v>576</v>
      </c>
      <c r="J9" s="58">
        <v>560</v>
      </c>
      <c r="K9" s="58">
        <v>2.777777777777779E-2</v>
      </c>
      <c r="L9" s="58">
        <v>0.97222222222222221</v>
      </c>
      <c r="M9" s="58">
        <v>-2.2600055975370847E-2</v>
      </c>
      <c r="N9" s="58">
        <v>2.2600055975370847E-2</v>
      </c>
    </row>
    <row r="10" spans="2:14" x14ac:dyDescent="0.3">
      <c r="B10" s="79" t="s">
        <v>76</v>
      </c>
      <c r="C10" s="58" t="s">
        <v>25</v>
      </c>
      <c r="D10" s="79"/>
      <c r="E10" s="58">
        <v>1985</v>
      </c>
      <c r="F10" s="58">
        <v>1297</v>
      </c>
      <c r="G10" s="58">
        <v>0.34659949622166242</v>
      </c>
      <c r="H10" s="58">
        <v>0.65340050377833758</v>
      </c>
      <c r="I10" s="58">
        <v>576</v>
      </c>
      <c r="J10" s="58">
        <v>363</v>
      </c>
      <c r="K10" s="58">
        <v>0.36979166666666663</v>
      </c>
      <c r="L10" s="58">
        <v>0.63020833333333337</v>
      </c>
      <c r="M10" s="58">
        <v>2.3192170445004212E-2</v>
      </c>
      <c r="N10" s="58">
        <v>-2.3192170445004212E-2</v>
      </c>
    </row>
    <row r="11" spans="2:14" x14ac:dyDescent="0.3">
      <c r="B11" s="79"/>
      <c r="C11" s="58" t="s">
        <v>26</v>
      </c>
      <c r="D11" s="79"/>
      <c r="E11" s="58">
        <v>1985</v>
      </c>
      <c r="F11" s="58">
        <v>935</v>
      </c>
      <c r="G11" s="58">
        <v>0.52896725440806047</v>
      </c>
      <c r="H11" s="58">
        <v>0.47103274559193953</v>
      </c>
      <c r="I11" s="58">
        <v>576</v>
      </c>
      <c r="J11" s="58">
        <v>247</v>
      </c>
      <c r="K11" s="58">
        <v>0.57118055555555558</v>
      </c>
      <c r="L11" s="58">
        <v>0.42881944444444442</v>
      </c>
      <c r="M11" s="58">
        <v>4.2213301147495108E-2</v>
      </c>
      <c r="N11" s="58">
        <v>-4.2213301147495108E-2</v>
      </c>
    </row>
    <row r="12" spans="2:14" x14ac:dyDescent="0.3">
      <c r="B12" s="79"/>
      <c r="C12" s="58" t="s">
        <v>27</v>
      </c>
      <c r="D12" s="79"/>
      <c r="E12" s="58">
        <v>1985</v>
      </c>
      <c r="F12" s="58">
        <v>1102</v>
      </c>
      <c r="G12" s="58">
        <v>0.44483627204030229</v>
      </c>
      <c r="H12" s="58">
        <v>0.55516372795969771</v>
      </c>
      <c r="I12" s="58">
        <v>576</v>
      </c>
      <c r="J12" s="58">
        <v>300</v>
      </c>
      <c r="K12" s="58">
        <v>0.47916666666666663</v>
      </c>
      <c r="L12" s="58">
        <v>0.52083333333333337</v>
      </c>
      <c r="M12" s="58">
        <v>3.4330394626364336E-2</v>
      </c>
      <c r="N12" s="58">
        <v>-3.4330394626364336E-2</v>
      </c>
    </row>
    <row r="13" spans="2:14" x14ac:dyDescent="0.3">
      <c r="B13" s="79"/>
      <c r="C13" s="58" t="s">
        <v>28</v>
      </c>
      <c r="D13" s="79"/>
      <c r="E13" s="58">
        <v>1985</v>
      </c>
      <c r="F13" s="58">
        <v>961</v>
      </c>
      <c r="G13" s="58">
        <v>0.5158690176322418</v>
      </c>
      <c r="H13" s="58">
        <v>0.4841309823677582</v>
      </c>
      <c r="I13" s="58">
        <v>576</v>
      </c>
      <c r="J13" s="58">
        <v>271</v>
      </c>
      <c r="K13" s="58">
        <v>0.52951388888888884</v>
      </c>
      <c r="L13" s="58">
        <v>0.4704861111111111</v>
      </c>
      <c r="M13" s="58">
        <v>1.3644871256647095E-2</v>
      </c>
      <c r="N13" s="58">
        <v>-1.3644871256647095E-2</v>
      </c>
    </row>
    <row r="14" spans="2:14" x14ac:dyDescent="0.3">
      <c r="B14" s="74" t="s">
        <v>48</v>
      </c>
      <c r="C14" s="74"/>
      <c r="D14" s="74"/>
      <c r="E14" s="59">
        <v>1985</v>
      </c>
      <c r="F14" s="60">
        <v>1467.25</v>
      </c>
      <c r="G14" s="59">
        <v>0.260831234256927</v>
      </c>
      <c r="H14" s="59">
        <v>0.739168765743073</v>
      </c>
      <c r="I14" s="59">
        <v>576</v>
      </c>
      <c r="J14" s="60">
        <v>383.375</v>
      </c>
      <c r="K14" s="59">
        <v>0.33441840277777779</v>
      </c>
      <c r="L14" s="59">
        <v>0.66558159722222221</v>
      </c>
      <c r="M14" s="59">
        <v>7.3587168520850788E-2</v>
      </c>
      <c r="N14" s="59">
        <v>-7.3587168520850788E-2</v>
      </c>
    </row>
    <row r="15" spans="2:14" x14ac:dyDescent="0.3">
      <c r="B15" s="79" t="s">
        <v>75</v>
      </c>
      <c r="C15" s="58" t="s">
        <v>19</v>
      </c>
      <c r="D15" s="79" t="s">
        <v>77</v>
      </c>
      <c r="E15" s="58">
        <v>134</v>
      </c>
      <c r="F15" s="58">
        <v>108</v>
      </c>
      <c r="G15" s="58">
        <v>0.19402985074626866</v>
      </c>
      <c r="H15" s="58">
        <v>0.80597014925373134</v>
      </c>
      <c r="I15" s="58">
        <v>38</v>
      </c>
      <c r="J15" s="58">
        <v>15</v>
      </c>
      <c r="K15" s="58">
        <v>0.60526315789473684</v>
      </c>
      <c r="L15" s="58">
        <v>0.39473684210526316</v>
      </c>
      <c r="M15" s="58">
        <v>7.1475759065065802E-7</v>
      </c>
      <c r="N15" s="58">
        <v>-0.41123330714846817</v>
      </c>
    </row>
    <row r="16" spans="2:14" x14ac:dyDescent="0.3">
      <c r="B16" s="79"/>
      <c r="C16" s="58" t="s">
        <v>21</v>
      </c>
      <c r="D16" s="79"/>
      <c r="E16" s="58">
        <v>134</v>
      </c>
      <c r="F16" s="58">
        <v>99</v>
      </c>
      <c r="G16" s="58">
        <v>0.26119402985074625</v>
      </c>
      <c r="H16" s="58">
        <v>0.73880597014925375</v>
      </c>
      <c r="I16" s="58">
        <v>38</v>
      </c>
      <c r="J16" s="58">
        <v>14</v>
      </c>
      <c r="K16" s="58">
        <v>0.63157894736842102</v>
      </c>
      <c r="L16" s="58">
        <v>0.36842105263157893</v>
      </c>
      <c r="M16" s="58">
        <v>2.1841442108771701E-5</v>
      </c>
      <c r="N16" s="58">
        <v>-0.37038491751767483</v>
      </c>
    </row>
    <row r="17" spans="2:18" x14ac:dyDescent="0.3">
      <c r="B17" s="79"/>
      <c r="C17" s="58" t="s">
        <v>23</v>
      </c>
      <c r="D17" s="79"/>
      <c r="E17" s="58">
        <v>134</v>
      </c>
      <c r="F17" s="58">
        <v>112</v>
      </c>
      <c r="G17" s="58">
        <v>0.16417910447761197</v>
      </c>
      <c r="H17" s="58">
        <v>0.83582089552238803</v>
      </c>
      <c r="I17" s="58">
        <v>38</v>
      </c>
      <c r="J17" s="58">
        <v>33</v>
      </c>
      <c r="K17" s="58">
        <v>0.13157894736842102</v>
      </c>
      <c r="L17" s="58">
        <v>0.86842105263157898</v>
      </c>
      <c r="M17" s="58">
        <v>0.62583436175634699</v>
      </c>
      <c r="N17" s="58">
        <v>3.2600157109190953E-2</v>
      </c>
    </row>
    <row r="18" spans="2:18" x14ac:dyDescent="0.3">
      <c r="B18" s="79"/>
      <c r="C18" s="58" t="s">
        <v>24</v>
      </c>
      <c r="D18" s="79"/>
      <c r="E18" s="58">
        <v>134</v>
      </c>
      <c r="F18" s="58">
        <v>110</v>
      </c>
      <c r="G18" s="58">
        <v>0.17910447761194026</v>
      </c>
      <c r="H18" s="58">
        <v>0.82089552238805974</v>
      </c>
      <c r="I18" s="58">
        <v>38</v>
      </c>
      <c r="J18" s="58">
        <v>32</v>
      </c>
      <c r="K18" s="58">
        <v>0.15789473684210531</v>
      </c>
      <c r="L18" s="58">
        <v>0.84210526315789469</v>
      </c>
      <c r="M18" s="58">
        <v>0.76103967106088299</v>
      </c>
      <c r="N18" s="58">
        <v>2.120974076983495E-2</v>
      </c>
    </row>
    <row r="19" spans="2:18" x14ac:dyDescent="0.3">
      <c r="B19" s="79" t="s">
        <v>76</v>
      </c>
      <c r="C19" s="58" t="s">
        <v>25</v>
      </c>
      <c r="D19" s="79"/>
      <c r="E19" s="58">
        <v>134</v>
      </c>
      <c r="F19" s="58">
        <v>47</v>
      </c>
      <c r="G19" s="58">
        <v>0.64925373134328357</v>
      </c>
      <c r="H19" s="58">
        <v>0.35074626865671643</v>
      </c>
      <c r="I19" s="58">
        <v>38</v>
      </c>
      <c r="J19" s="58">
        <v>14</v>
      </c>
      <c r="K19" s="58">
        <v>0.63157894736842102</v>
      </c>
      <c r="L19" s="58">
        <v>0.36842105263157893</v>
      </c>
      <c r="M19" s="58">
        <v>0.84068407202580497</v>
      </c>
      <c r="N19" s="58">
        <v>1.7674783974862496E-2</v>
      </c>
    </row>
    <row r="20" spans="2:18" x14ac:dyDescent="0.3">
      <c r="B20" s="79"/>
      <c r="C20" s="58" t="s">
        <v>26</v>
      </c>
      <c r="D20" s="79"/>
      <c r="E20" s="58">
        <v>134</v>
      </c>
      <c r="F20" s="58">
        <v>31</v>
      </c>
      <c r="G20" s="58">
        <v>0.76865671641791045</v>
      </c>
      <c r="H20" s="58">
        <v>0.23134328358208955</v>
      </c>
      <c r="I20" s="58">
        <v>38</v>
      </c>
      <c r="J20" s="58">
        <v>5</v>
      </c>
      <c r="K20" s="58">
        <v>0.86842105263157898</v>
      </c>
      <c r="L20" s="58">
        <v>0.13157894736842105</v>
      </c>
      <c r="M20" s="58">
        <v>0.182095948072141</v>
      </c>
      <c r="N20" s="58">
        <v>-9.9764336213668509E-2</v>
      </c>
    </row>
    <row r="21" spans="2:18" x14ac:dyDescent="0.3">
      <c r="B21" s="79"/>
      <c r="C21" s="58" t="s">
        <v>27</v>
      </c>
      <c r="D21" s="79"/>
      <c r="E21" s="58">
        <v>134</v>
      </c>
      <c r="F21" s="58">
        <v>38</v>
      </c>
      <c r="G21" s="58">
        <v>0.71641791044776126</v>
      </c>
      <c r="H21" s="58">
        <v>0.28358208955223879</v>
      </c>
      <c r="I21" s="58">
        <v>38</v>
      </c>
      <c r="J21" s="58">
        <v>9</v>
      </c>
      <c r="K21" s="58">
        <v>0.76315789473684215</v>
      </c>
      <c r="L21" s="58">
        <v>0.23684210526315788</v>
      </c>
      <c r="M21" s="58">
        <v>0.56821622654769199</v>
      </c>
      <c r="N21" s="58">
        <v>-4.673998428908091E-2</v>
      </c>
    </row>
    <row r="22" spans="2:18" x14ac:dyDescent="0.3">
      <c r="B22" s="79"/>
      <c r="C22" s="58" t="s">
        <v>28</v>
      </c>
      <c r="D22" s="79"/>
      <c r="E22" s="58">
        <v>134</v>
      </c>
      <c r="F22" s="58">
        <v>30</v>
      </c>
      <c r="G22" s="58">
        <v>0.77611940298507465</v>
      </c>
      <c r="H22" s="58">
        <v>0.22388059701492538</v>
      </c>
      <c r="I22" s="58">
        <v>38</v>
      </c>
      <c r="J22" s="58">
        <v>8</v>
      </c>
      <c r="K22" s="58">
        <v>0.78947368421052633</v>
      </c>
      <c r="L22" s="58">
        <v>0.21052631578947367</v>
      </c>
      <c r="M22" s="58">
        <v>0.86096981998016897</v>
      </c>
      <c r="N22" s="58">
        <v>-1.3354281225451708E-2</v>
      </c>
    </row>
    <row r="23" spans="2:18" x14ac:dyDescent="0.3">
      <c r="B23" s="74" t="s">
        <v>78</v>
      </c>
      <c r="C23" s="74"/>
      <c r="D23" s="74"/>
      <c r="E23" s="59">
        <v>134</v>
      </c>
      <c r="F23" s="60">
        <v>71.875</v>
      </c>
      <c r="G23" s="59">
        <v>0.46361940298507465</v>
      </c>
      <c r="H23" s="59">
        <v>0.53638059701492535</v>
      </c>
      <c r="I23" s="59">
        <v>38</v>
      </c>
      <c r="J23" s="60">
        <v>16.25</v>
      </c>
      <c r="K23" s="59">
        <v>0.57236842105263164</v>
      </c>
      <c r="L23" s="59">
        <v>0.42763157894736842</v>
      </c>
      <c r="M23" s="59">
        <v>0.205693605587596</v>
      </c>
      <c r="N23" s="59">
        <v>-0.10874901806755694</v>
      </c>
    </row>
    <row r="26" spans="2:18" x14ac:dyDescent="0.3">
      <c r="R26" t="s">
        <v>56</v>
      </c>
    </row>
    <row r="36" ht="16.5" customHeight="1" x14ac:dyDescent="0.3"/>
  </sheetData>
  <mergeCells count="12">
    <mergeCell ref="B23:D23"/>
    <mergeCell ref="B14:D14"/>
    <mergeCell ref="E4:H4"/>
    <mergeCell ref="I4:L4"/>
    <mergeCell ref="M4:N4"/>
    <mergeCell ref="B4:D4"/>
    <mergeCell ref="B10:B13"/>
    <mergeCell ref="B15:B18"/>
    <mergeCell ref="B19:B22"/>
    <mergeCell ref="D6:D13"/>
    <mergeCell ref="D15:D22"/>
    <mergeCell ref="B6:B9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3FF21-4997-4F95-8821-A6CBAABAC19A}">
  <dimension ref="G1:AH60"/>
  <sheetViews>
    <sheetView topLeftCell="O16" zoomScale="70" zoomScaleNormal="70" workbookViewId="0">
      <selection activeCell="AC12" sqref="AC12"/>
    </sheetView>
  </sheetViews>
  <sheetFormatPr defaultRowHeight="14" x14ac:dyDescent="0.3"/>
  <cols>
    <col min="1" max="1" width="13.5" customWidth="1"/>
    <col min="5" max="5" width="9" customWidth="1"/>
    <col min="6" max="6" width="10.33203125" customWidth="1"/>
    <col min="7" max="7" width="12.25" customWidth="1"/>
    <col min="8" max="8" width="12.75" customWidth="1"/>
    <col min="9" max="9" width="9.58203125" customWidth="1"/>
    <col min="10" max="10" width="9.33203125" customWidth="1"/>
    <col min="11" max="11" width="13.5" customWidth="1"/>
    <col min="12" max="12" width="9.33203125" customWidth="1"/>
    <col min="13" max="13" width="8.75" customWidth="1"/>
    <col min="14" max="14" width="8.5" customWidth="1"/>
    <col min="15" max="15" width="7.33203125" style="9" customWidth="1"/>
    <col min="16" max="16" width="12.58203125" customWidth="1"/>
    <col min="18" max="18" width="10.08203125" customWidth="1"/>
    <col min="20" max="20" width="8" style="9" customWidth="1"/>
    <col min="22" max="22" width="10" customWidth="1"/>
    <col min="24" max="24" width="10.58203125" customWidth="1"/>
  </cols>
  <sheetData>
    <row r="1" spans="7:20" x14ac:dyDescent="0.3">
      <c r="G1" s="81" t="s">
        <v>64</v>
      </c>
      <c r="H1" s="81"/>
      <c r="I1" s="81"/>
      <c r="J1" s="81"/>
      <c r="K1" s="81"/>
      <c r="L1" s="81"/>
      <c r="M1" s="81"/>
      <c r="N1" s="2"/>
    </row>
    <row r="2" spans="7:20" x14ac:dyDescent="0.3">
      <c r="G2" s="84" t="s">
        <v>70</v>
      </c>
      <c r="H2" s="84"/>
      <c r="I2" s="84"/>
      <c r="J2" s="84"/>
      <c r="K2" s="83" t="s">
        <v>71</v>
      </c>
      <c r="L2" s="84"/>
      <c r="M2" s="84"/>
      <c r="N2" s="2"/>
    </row>
    <row r="3" spans="7:20" x14ac:dyDescent="0.3">
      <c r="G3" s="46" t="s">
        <v>50</v>
      </c>
      <c r="H3" s="45" t="s">
        <v>60</v>
      </c>
      <c r="I3" s="17" t="s">
        <v>61</v>
      </c>
      <c r="J3" s="46" t="s">
        <v>49</v>
      </c>
      <c r="K3" s="17" t="s">
        <v>60</v>
      </c>
      <c r="L3" s="17" t="s">
        <v>61</v>
      </c>
      <c r="M3" s="17" t="s">
        <v>49</v>
      </c>
      <c r="O3"/>
      <c r="T3"/>
    </row>
    <row r="4" spans="7:20" x14ac:dyDescent="0.3">
      <c r="G4" s="50" t="s">
        <v>19</v>
      </c>
      <c r="H4" s="42">
        <v>6.4987405541561682E-2</v>
      </c>
      <c r="I4" s="11">
        <v>0.33680555555555558</v>
      </c>
      <c r="J4" s="36">
        <v>-0.2718181500139939</v>
      </c>
      <c r="K4" s="10">
        <v>0.19402985074626866</v>
      </c>
      <c r="L4" s="11">
        <v>0.60526315789473684</v>
      </c>
      <c r="M4" s="10">
        <v>-0.41123330714846817</v>
      </c>
      <c r="O4"/>
      <c r="T4"/>
    </row>
    <row r="5" spans="7:20" ht="15" customHeight="1" x14ac:dyDescent="0.3">
      <c r="G5" s="50" t="s">
        <v>21</v>
      </c>
      <c r="H5" s="42">
        <v>8.7657430730478603E-2</v>
      </c>
      <c r="I5" s="11">
        <v>0.33159722222222221</v>
      </c>
      <c r="J5" s="36">
        <v>-0.24393979149174361</v>
      </c>
      <c r="K5" s="10">
        <v>0.26119402985074625</v>
      </c>
      <c r="L5" s="11">
        <v>0.63157894736842102</v>
      </c>
      <c r="M5" s="10">
        <v>-0.37038491751767483</v>
      </c>
      <c r="O5"/>
      <c r="T5"/>
    </row>
    <row r="6" spans="7:20" x14ac:dyDescent="0.3">
      <c r="G6" s="50" t="s">
        <v>23</v>
      </c>
      <c r="H6" s="31">
        <v>4.735516372795967E-2</v>
      </c>
      <c r="I6" s="12">
        <v>2.951388888888884E-2</v>
      </c>
      <c r="J6" s="32">
        <v>1.7841274839070831E-2</v>
      </c>
      <c r="K6" s="12">
        <v>0.16417910447761197</v>
      </c>
      <c r="L6" s="12">
        <v>0.13157894736842102</v>
      </c>
      <c r="M6" s="12">
        <v>3.2600157109190953E-2</v>
      </c>
      <c r="O6"/>
      <c r="T6"/>
    </row>
    <row r="7" spans="7:20" x14ac:dyDescent="0.3">
      <c r="G7" s="50" t="s">
        <v>24</v>
      </c>
      <c r="H7" s="47">
        <v>5.0377833753148638E-2</v>
      </c>
      <c r="I7" s="10">
        <v>2.777777777777779E-2</v>
      </c>
      <c r="J7" s="36">
        <v>2.2600055975370847E-2</v>
      </c>
      <c r="K7" s="12">
        <v>0.17910447761194026</v>
      </c>
      <c r="L7" s="12">
        <v>0.15789473684210531</v>
      </c>
      <c r="M7" s="12">
        <v>2.120974076983495E-2</v>
      </c>
      <c r="O7"/>
      <c r="T7"/>
    </row>
    <row r="8" spans="7:20" x14ac:dyDescent="0.3">
      <c r="G8" s="50" t="s">
        <v>25</v>
      </c>
      <c r="H8" s="31">
        <v>0.34659949622166242</v>
      </c>
      <c r="I8" s="12">
        <v>0.36979166666666663</v>
      </c>
      <c r="J8" s="32">
        <v>-2.3192170445004212E-2</v>
      </c>
      <c r="K8" s="12">
        <v>0.64925373134328357</v>
      </c>
      <c r="L8" s="12">
        <v>0.63157894736842102</v>
      </c>
      <c r="M8" s="12">
        <v>1.7674783974862496E-2</v>
      </c>
      <c r="O8"/>
      <c r="T8"/>
    </row>
    <row r="9" spans="7:20" x14ac:dyDescent="0.3">
      <c r="G9" s="50" t="s">
        <v>26</v>
      </c>
      <c r="H9" s="31">
        <v>0.52896725440806047</v>
      </c>
      <c r="I9" s="12">
        <v>0.57118055555555558</v>
      </c>
      <c r="J9" s="32">
        <v>-4.2213301147495108E-2</v>
      </c>
      <c r="K9" s="12">
        <v>0.76865671641791045</v>
      </c>
      <c r="L9" s="12">
        <v>0.86842105263157898</v>
      </c>
      <c r="M9" s="12">
        <v>-9.9764336213668509E-2</v>
      </c>
      <c r="O9"/>
      <c r="T9"/>
    </row>
    <row r="10" spans="7:20" x14ac:dyDescent="0.3">
      <c r="G10" s="50" t="s">
        <v>27</v>
      </c>
      <c r="H10" s="31">
        <v>0.44483627204030229</v>
      </c>
      <c r="I10" s="12">
        <v>0.47916666666666663</v>
      </c>
      <c r="J10" s="32">
        <v>-3.4330394626364336E-2</v>
      </c>
      <c r="K10" s="12">
        <v>0.71641791044776126</v>
      </c>
      <c r="L10" s="12">
        <v>0.76315789473684215</v>
      </c>
      <c r="M10" s="12">
        <v>-4.673998428908091E-2</v>
      </c>
      <c r="O10"/>
      <c r="T10"/>
    </row>
    <row r="11" spans="7:20" x14ac:dyDescent="0.3">
      <c r="G11" s="50" t="s">
        <v>28</v>
      </c>
      <c r="H11" s="33">
        <v>0.5158690176322418</v>
      </c>
      <c r="I11" s="26">
        <v>0.52951388888888884</v>
      </c>
      <c r="J11" s="34">
        <v>-1.3644871256647095E-2</v>
      </c>
      <c r="K11" s="12">
        <v>0.77611940298507465</v>
      </c>
      <c r="L11" s="12">
        <v>0.78947368421052633</v>
      </c>
      <c r="M11" s="12">
        <v>-1.3354281225451708E-2</v>
      </c>
      <c r="O11"/>
      <c r="T11"/>
    </row>
    <row r="12" spans="7:20" x14ac:dyDescent="0.3">
      <c r="G12" s="46" t="s">
        <v>57</v>
      </c>
      <c r="H12" s="13">
        <v>0.260831234256927</v>
      </c>
      <c r="I12" s="14">
        <v>0.33441840277777779</v>
      </c>
      <c r="J12" s="14">
        <v>-7.3587168520850788E-2</v>
      </c>
      <c r="K12" s="15">
        <v>0.46361940298507465</v>
      </c>
      <c r="L12" s="16">
        <v>0.57236842105263164</v>
      </c>
      <c r="M12" s="16">
        <v>-0.10874901806755694</v>
      </c>
      <c r="O12"/>
      <c r="T12"/>
    </row>
    <row r="13" spans="7:20" x14ac:dyDescent="0.3">
      <c r="G13" s="81" t="s">
        <v>51</v>
      </c>
      <c r="H13" s="81"/>
      <c r="I13" s="81"/>
      <c r="J13" s="81"/>
      <c r="K13" s="81"/>
      <c r="L13" s="81"/>
      <c r="M13" s="81"/>
      <c r="O13"/>
      <c r="T13"/>
    </row>
    <row r="14" spans="7:20" x14ac:dyDescent="0.3">
      <c r="G14" s="84" t="s">
        <v>70</v>
      </c>
      <c r="H14" s="84"/>
      <c r="I14" s="84"/>
      <c r="J14" s="84"/>
      <c r="K14" s="83" t="s">
        <v>71</v>
      </c>
      <c r="L14" s="84"/>
      <c r="M14" s="84"/>
      <c r="O14"/>
      <c r="T14"/>
    </row>
    <row r="15" spans="7:20" x14ac:dyDescent="0.3">
      <c r="G15" s="46" t="s">
        <v>50</v>
      </c>
      <c r="H15" s="45" t="s">
        <v>58</v>
      </c>
      <c r="I15" s="17" t="s">
        <v>59</v>
      </c>
      <c r="J15" s="46" t="s">
        <v>49</v>
      </c>
      <c r="K15" s="45" t="s">
        <v>58</v>
      </c>
      <c r="L15" s="17" t="s">
        <v>59</v>
      </c>
      <c r="M15" s="17" t="s">
        <v>49</v>
      </c>
      <c r="O15"/>
      <c r="T15"/>
    </row>
    <row r="16" spans="7:20" ht="15" customHeight="1" x14ac:dyDescent="0.3">
      <c r="G16" s="50" t="s">
        <v>19</v>
      </c>
      <c r="H16" s="29">
        <v>0.27497980070024242</v>
      </c>
      <c r="I16" s="25">
        <v>0.26850407349627314</v>
      </c>
      <c r="J16" s="30">
        <v>6.4757272039692726E-3</v>
      </c>
      <c r="K16" s="41">
        <v>0.33698630136986296</v>
      </c>
      <c r="L16" s="39">
        <v>0.24609375</v>
      </c>
      <c r="M16" s="35">
        <v>9.0892551369862962E-2</v>
      </c>
      <c r="O16"/>
      <c r="T16"/>
    </row>
    <row r="17" spans="7:34" x14ac:dyDescent="0.3">
      <c r="G17" s="50" t="s">
        <v>21</v>
      </c>
      <c r="H17" s="31">
        <v>0.21518987341772156</v>
      </c>
      <c r="I17" s="12">
        <v>0.21234182700641357</v>
      </c>
      <c r="J17" s="32">
        <v>2.8480464113079806E-3</v>
      </c>
      <c r="K17" s="31">
        <v>0.28493150684931512</v>
      </c>
      <c r="L17" s="12">
        <v>0.22265625</v>
      </c>
      <c r="M17" s="32">
        <v>6.2275256849315119E-2</v>
      </c>
      <c r="O17"/>
      <c r="T17"/>
    </row>
    <row r="18" spans="7:34" x14ac:dyDescent="0.3">
      <c r="G18" s="50" t="s">
        <v>23</v>
      </c>
      <c r="H18" s="31">
        <v>7.0293563156477279E-2</v>
      </c>
      <c r="I18" s="12">
        <v>6.5349280637892138E-2</v>
      </c>
      <c r="J18" s="32">
        <v>4.9442825185851413E-3</v>
      </c>
      <c r="K18" s="31">
        <v>6.02739726027397E-2</v>
      </c>
      <c r="L18" s="12">
        <v>7.421875E-2</v>
      </c>
      <c r="M18" s="32">
        <v>-1.39447773972603E-2</v>
      </c>
      <c r="O18"/>
      <c r="T18"/>
    </row>
    <row r="19" spans="7:34" x14ac:dyDescent="0.3">
      <c r="G19" s="50" t="s">
        <v>24</v>
      </c>
      <c r="H19" s="31">
        <v>8.0527875033665541E-2</v>
      </c>
      <c r="I19" s="12">
        <v>7.5056335586756839E-2</v>
      </c>
      <c r="J19" s="32">
        <v>5.471539446908702E-3</v>
      </c>
      <c r="K19" s="31">
        <v>7.1232876712328808E-2</v>
      </c>
      <c r="L19" s="12">
        <v>7.03125E-2</v>
      </c>
      <c r="M19" s="32">
        <v>9.2037671232880758E-4</v>
      </c>
      <c r="O19"/>
      <c r="P19" s="86" t="s">
        <v>50</v>
      </c>
      <c r="Q19" s="80" t="s">
        <v>51</v>
      </c>
      <c r="R19" s="81"/>
      <c r="S19" s="81"/>
      <c r="T19" s="81"/>
      <c r="U19" s="81"/>
      <c r="V19" s="82"/>
      <c r="W19" s="80" t="s">
        <v>52</v>
      </c>
      <c r="X19" s="81"/>
      <c r="Y19" s="81"/>
      <c r="Z19" s="81"/>
      <c r="AA19" s="81"/>
      <c r="AB19" s="82"/>
      <c r="AC19" s="81" t="s">
        <v>64</v>
      </c>
      <c r="AD19" s="81"/>
      <c r="AE19" s="81"/>
      <c r="AF19" s="81"/>
      <c r="AG19" s="81"/>
      <c r="AH19" s="81"/>
    </row>
    <row r="20" spans="7:34" x14ac:dyDescent="0.3">
      <c r="G20" s="50" t="s">
        <v>25</v>
      </c>
      <c r="H20" s="42">
        <v>0.27215189873417722</v>
      </c>
      <c r="I20" s="10">
        <v>0.24475645692494363</v>
      </c>
      <c r="J20" s="36">
        <v>2.7395441809233589E-2</v>
      </c>
      <c r="K20" s="31">
        <v>0.48493150684931507</v>
      </c>
      <c r="L20" s="12">
        <v>0.41796875</v>
      </c>
      <c r="M20" s="32">
        <v>6.6962756849315075E-2</v>
      </c>
      <c r="O20"/>
      <c r="P20" s="87"/>
      <c r="Q20" s="83" t="s">
        <v>70</v>
      </c>
      <c r="R20" s="84"/>
      <c r="S20" s="85"/>
      <c r="T20" s="84" t="s">
        <v>71</v>
      </c>
      <c r="U20" s="84"/>
      <c r="V20" s="85"/>
      <c r="W20" s="83" t="s">
        <v>70</v>
      </c>
      <c r="X20" s="84"/>
      <c r="Y20" s="85"/>
      <c r="Z20" s="84" t="s">
        <v>71</v>
      </c>
      <c r="AA20" s="84"/>
      <c r="AB20" s="84"/>
      <c r="AC20" s="83" t="s">
        <v>70</v>
      </c>
      <c r="AD20" s="84"/>
      <c r="AE20" s="85"/>
      <c r="AF20" s="84" t="s">
        <v>71</v>
      </c>
      <c r="AG20" s="84"/>
      <c r="AH20" s="84"/>
    </row>
    <row r="21" spans="7:34" x14ac:dyDescent="0.3">
      <c r="G21" s="50" t="s">
        <v>26</v>
      </c>
      <c r="H21" s="42">
        <v>0.27309453272286566</v>
      </c>
      <c r="I21" s="10">
        <v>0.23920956838273533</v>
      </c>
      <c r="J21" s="36">
        <v>3.388496434013033E-2</v>
      </c>
      <c r="K21" s="31">
        <v>0.47397260273972608</v>
      </c>
      <c r="L21" s="12">
        <v>0.41796875</v>
      </c>
      <c r="M21" s="32">
        <v>5.6003852739726079E-2</v>
      </c>
      <c r="O21"/>
      <c r="P21" s="88"/>
      <c r="Q21" s="45" t="s">
        <v>58</v>
      </c>
      <c r="R21" s="17" t="s">
        <v>59</v>
      </c>
      <c r="S21" s="46" t="s">
        <v>49</v>
      </c>
      <c r="T21" s="17" t="s">
        <v>58</v>
      </c>
      <c r="U21" s="17" t="s">
        <v>59</v>
      </c>
      <c r="V21" s="17" t="s">
        <v>49</v>
      </c>
      <c r="W21" s="45" t="s">
        <v>62</v>
      </c>
      <c r="X21" s="17" t="s">
        <v>63</v>
      </c>
      <c r="Y21" s="46" t="s">
        <v>49</v>
      </c>
      <c r="Z21" s="17" t="s">
        <v>62</v>
      </c>
      <c r="AA21" s="17" t="s">
        <v>63</v>
      </c>
      <c r="AB21" s="17" t="s">
        <v>49</v>
      </c>
      <c r="AC21" s="45" t="s">
        <v>60</v>
      </c>
      <c r="AD21" s="17" t="s">
        <v>61</v>
      </c>
      <c r="AE21" s="46" t="s">
        <v>49</v>
      </c>
      <c r="AF21" s="17" t="s">
        <v>60</v>
      </c>
      <c r="AG21" s="17" t="s">
        <v>61</v>
      </c>
      <c r="AH21" s="17" t="s">
        <v>49</v>
      </c>
    </row>
    <row r="22" spans="7:34" x14ac:dyDescent="0.3">
      <c r="G22" s="50" t="s">
        <v>27</v>
      </c>
      <c r="H22" s="42">
        <v>0.27147858874225694</v>
      </c>
      <c r="I22" s="10">
        <v>0.25619691454324844</v>
      </c>
      <c r="J22" s="36">
        <v>1.5281674199008499E-2</v>
      </c>
      <c r="K22" s="31">
        <v>0.48767123287671232</v>
      </c>
      <c r="L22" s="12">
        <v>0.48046875</v>
      </c>
      <c r="M22" s="32">
        <v>7.2024828767123239E-3</v>
      </c>
      <c r="O22"/>
      <c r="P22" s="50" t="s">
        <v>19</v>
      </c>
      <c r="Q22" s="29">
        <v>0.27497980070024242</v>
      </c>
      <c r="R22" s="25">
        <v>0.26850407349627314</v>
      </c>
      <c r="S22" s="30">
        <v>6.4757272039692726E-3</v>
      </c>
      <c r="T22" s="39">
        <v>0.33698630136986296</v>
      </c>
      <c r="U22" s="39">
        <v>0.24609375</v>
      </c>
      <c r="V22" s="39">
        <v>9.0892551369862962E-2</v>
      </c>
      <c r="W22" s="41">
        <v>0.28304641869043956</v>
      </c>
      <c r="X22" s="39">
        <v>0.52723311546840956</v>
      </c>
      <c r="Y22" s="35">
        <v>-0.24418669677797</v>
      </c>
      <c r="Z22" s="10">
        <v>0.30000000000000004</v>
      </c>
      <c r="AA22" s="10">
        <v>0.5</v>
      </c>
      <c r="AB22" s="10">
        <v>-0.19999999999999996</v>
      </c>
      <c r="AC22" s="42">
        <v>6.4987405541561682E-2</v>
      </c>
      <c r="AD22" s="11">
        <v>0.33680555555555558</v>
      </c>
      <c r="AE22" s="36">
        <v>-0.2718181500139939</v>
      </c>
      <c r="AF22" s="10">
        <v>0.19402985074626866</v>
      </c>
      <c r="AG22" s="11">
        <v>0.60526315789473684</v>
      </c>
      <c r="AH22" s="10">
        <v>-0.41123330714846817</v>
      </c>
    </row>
    <row r="23" spans="7:34" x14ac:dyDescent="0.3">
      <c r="G23" s="50" t="s">
        <v>28</v>
      </c>
      <c r="H23" s="42">
        <v>0.35348774575814701</v>
      </c>
      <c r="I23" s="10">
        <v>0.32137285491419654</v>
      </c>
      <c r="J23" s="36">
        <v>3.2114890843950472E-2</v>
      </c>
      <c r="K23" s="31">
        <v>0.53424657534246578</v>
      </c>
      <c r="L23" s="12">
        <v>0.50390625</v>
      </c>
      <c r="M23" s="32">
        <v>3.0340325342465779E-2</v>
      </c>
      <c r="O23"/>
      <c r="P23" s="50" t="s">
        <v>21</v>
      </c>
      <c r="Q23" s="31">
        <v>0.21518987341772156</v>
      </c>
      <c r="R23" s="12">
        <v>0.21234182700641357</v>
      </c>
      <c r="S23" s="32">
        <v>2.8480464113079806E-3</v>
      </c>
      <c r="T23" s="12">
        <v>0.28493150684931512</v>
      </c>
      <c r="U23" s="12">
        <v>0.22265625</v>
      </c>
      <c r="V23" s="12">
        <v>6.2275256849315119E-2</v>
      </c>
      <c r="W23" s="42">
        <v>0.22325545650169076</v>
      </c>
      <c r="X23" s="10">
        <v>0.4836601307189542</v>
      </c>
      <c r="Y23" s="36">
        <v>-0.26040467421726343</v>
      </c>
      <c r="Z23" s="10">
        <v>0.27121212121212124</v>
      </c>
      <c r="AA23" s="10">
        <v>0.5</v>
      </c>
      <c r="AB23" s="10">
        <v>-0.22878787878787876</v>
      </c>
      <c r="AC23" s="42">
        <v>8.7657430730478603E-2</v>
      </c>
      <c r="AD23" s="11">
        <v>0.33159722222222221</v>
      </c>
      <c r="AE23" s="36">
        <v>-0.24393979149174361</v>
      </c>
      <c r="AF23" s="10">
        <v>0.26119402985074625</v>
      </c>
      <c r="AG23" s="11">
        <v>0.63157894736842102</v>
      </c>
      <c r="AH23" s="10">
        <v>-0.37038491751767483</v>
      </c>
    </row>
    <row r="24" spans="7:34" x14ac:dyDescent="0.3">
      <c r="G24" s="46" t="s">
        <v>57</v>
      </c>
      <c r="H24" s="56">
        <v>0.22640048478319419</v>
      </c>
      <c r="I24" s="13">
        <v>0.21034841393655745</v>
      </c>
      <c r="J24" s="38">
        <v>1.6052070846636735E-2</v>
      </c>
      <c r="K24" s="48">
        <v>0.34178082191780823</v>
      </c>
      <c r="L24" s="15">
        <v>0.30419921875</v>
      </c>
      <c r="M24" s="49">
        <v>3.7581603167808231E-2</v>
      </c>
      <c r="O24"/>
      <c r="P24" s="50" t="s">
        <v>23</v>
      </c>
      <c r="Q24" s="31">
        <v>7.0293563156477279E-2</v>
      </c>
      <c r="R24" s="12">
        <v>6.5349280637892138E-2</v>
      </c>
      <c r="S24" s="32">
        <v>4.9442825185851413E-3</v>
      </c>
      <c r="T24" s="12">
        <v>6.02739726027397E-2</v>
      </c>
      <c r="U24" s="12">
        <v>7.421875E-2</v>
      </c>
      <c r="V24" s="12">
        <v>-1.39447773972603E-2</v>
      </c>
      <c r="W24" s="42">
        <v>7.6006762988011012E-2</v>
      </c>
      <c r="X24" s="10">
        <v>0.28758169934640521</v>
      </c>
      <c r="Y24" s="36">
        <v>-0.21157493635839419</v>
      </c>
      <c r="Z24" s="10">
        <v>6.9696969696969702E-2</v>
      </c>
      <c r="AA24" s="10">
        <v>0.25</v>
      </c>
      <c r="AB24" s="10">
        <v>-0.1803030303030303</v>
      </c>
      <c r="AC24" s="31">
        <v>4.735516372795967E-2</v>
      </c>
      <c r="AD24" s="12">
        <v>2.951388888888884E-2</v>
      </c>
      <c r="AE24" s="32">
        <v>1.7841274839070831E-2</v>
      </c>
      <c r="AF24" s="12">
        <v>0.16417910447761197</v>
      </c>
      <c r="AG24" s="12">
        <v>0.13157894736842102</v>
      </c>
      <c r="AH24" s="12">
        <v>3.2600157109190953E-2</v>
      </c>
    </row>
    <row r="25" spans="7:34" x14ac:dyDescent="0.3">
      <c r="G25" s="81" t="s">
        <v>52</v>
      </c>
      <c r="H25" s="81"/>
      <c r="I25" s="81"/>
      <c r="J25" s="81"/>
      <c r="K25" s="81"/>
      <c r="L25" s="81"/>
      <c r="M25" s="81"/>
      <c r="O25"/>
      <c r="P25" s="50" t="s">
        <v>24</v>
      </c>
      <c r="Q25" s="31">
        <v>8.0527875033665541E-2</v>
      </c>
      <c r="R25" s="12">
        <v>7.5056335586756839E-2</v>
      </c>
      <c r="S25" s="32">
        <v>5.471539446908702E-3</v>
      </c>
      <c r="T25" s="12">
        <v>7.1232876712328808E-2</v>
      </c>
      <c r="U25" s="12">
        <v>7.03125E-2</v>
      </c>
      <c r="V25" s="12">
        <v>9.2037671232880758E-4</v>
      </c>
      <c r="W25" s="42">
        <v>8.530587150322777E-2</v>
      </c>
      <c r="X25" s="10">
        <v>0.30936819172113295</v>
      </c>
      <c r="Y25" s="36">
        <v>-0.22406232021790518</v>
      </c>
      <c r="Z25" s="10">
        <v>7.5757575757575801E-2</v>
      </c>
      <c r="AA25" s="10">
        <v>0.25</v>
      </c>
      <c r="AB25" s="10">
        <v>-0.1742424242424242</v>
      </c>
      <c r="AC25" s="47">
        <v>5.0377833753148638E-2</v>
      </c>
      <c r="AD25" s="10">
        <v>2.777777777777779E-2</v>
      </c>
      <c r="AE25" s="36">
        <v>2.2600055975370847E-2</v>
      </c>
      <c r="AF25" s="12">
        <v>0.17910447761194026</v>
      </c>
      <c r="AG25" s="12">
        <v>0.15789473684210531</v>
      </c>
      <c r="AH25" s="12">
        <v>2.120974076983495E-2</v>
      </c>
    </row>
    <row r="26" spans="7:34" x14ac:dyDescent="0.3">
      <c r="G26" s="84" t="s">
        <v>70</v>
      </c>
      <c r="H26" s="84"/>
      <c r="I26" s="84"/>
      <c r="J26" s="84"/>
      <c r="K26" s="83" t="s">
        <v>71</v>
      </c>
      <c r="L26" s="84"/>
      <c r="M26" s="84"/>
      <c r="O26"/>
      <c r="P26" s="50" t="s">
        <v>25</v>
      </c>
      <c r="Q26" s="42">
        <v>0.27215189873417722</v>
      </c>
      <c r="R26" s="10">
        <v>0.24475645692494363</v>
      </c>
      <c r="S26" s="36">
        <v>2.7395441809233589E-2</v>
      </c>
      <c r="T26" s="12">
        <v>0.48493150684931507</v>
      </c>
      <c r="U26" s="12">
        <v>0.41796875</v>
      </c>
      <c r="V26" s="12">
        <v>6.6962756849315075E-2</v>
      </c>
      <c r="W26" s="42">
        <v>0.26367968029511224</v>
      </c>
      <c r="X26" s="10">
        <v>0.50108932461873645</v>
      </c>
      <c r="Y26" s="36">
        <v>-0.23740964432362416</v>
      </c>
      <c r="Z26" s="10">
        <v>0.46363636363636362</v>
      </c>
      <c r="AA26" s="10">
        <v>0.75</v>
      </c>
      <c r="AB26" s="10">
        <v>-0.28636363636363638</v>
      </c>
      <c r="AC26" s="31">
        <v>0.34659949622166242</v>
      </c>
      <c r="AD26" s="12">
        <v>0.36979166666666663</v>
      </c>
      <c r="AE26" s="32">
        <v>-2.3192170445004212E-2</v>
      </c>
      <c r="AF26" s="12">
        <v>0.64925373134328357</v>
      </c>
      <c r="AG26" s="12">
        <v>0.63157894736842102</v>
      </c>
      <c r="AH26" s="12">
        <v>1.7674783974862496E-2</v>
      </c>
    </row>
    <row r="27" spans="7:34" ht="15" customHeight="1" x14ac:dyDescent="0.3">
      <c r="G27" s="46" t="s">
        <v>50</v>
      </c>
      <c r="H27" s="45" t="s">
        <v>62</v>
      </c>
      <c r="I27" s="17" t="s">
        <v>63</v>
      </c>
      <c r="J27" s="46" t="s">
        <v>49</v>
      </c>
      <c r="K27" s="45" t="s">
        <v>62</v>
      </c>
      <c r="L27" s="17" t="s">
        <v>63</v>
      </c>
      <c r="M27" s="17" t="s">
        <v>49</v>
      </c>
      <c r="O27"/>
      <c r="P27" s="50" t="s">
        <v>26</v>
      </c>
      <c r="Q27" s="42">
        <v>0.27309453272286566</v>
      </c>
      <c r="R27" s="10">
        <v>0.23920956838273533</v>
      </c>
      <c r="S27" s="36">
        <v>3.388496434013033E-2</v>
      </c>
      <c r="T27" s="12">
        <v>0.47397260273972608</v>
      </c>
      <c r="U27" s="12">
        <v>0.41796875</v>
      </c>
      <c r="V27" s="12">
        <v>5.6003852739726079E-2</v>
      </c>
      <c r="W27" s="42">
        <v>0.2682139563479865</v>
      </c>
      <c r="X27" s="10">
        <v>0.45533769063180829</v>
      </c>
      <c r="Y27" s="36">
        <v>-0.18712373428382179</v>
      </c>
      <c r="Z27" s="12">
        <v>0.48030303030303034</v>
      </c>
      <c r="AA27" s="12">
        <v>0.65</v>
      </c>
      <c r="AB27" s="12">
        <v>-0.16969696969696968</v>
      </c>
      <c r="AC27" s="31">
        <v>0.52896725440806047</v>
      </c>
      <c r="AD27" s="12">
        <v>0.57118055555555558</v>
      </c>
      <c r="AE27" s="32">
        <v>-4.2213301147495108E-2</v>
      </c>
      <c r="AF27" s="12">
        <v>0.76865671641791045</v>
      </c>
      <c r="AG27" s="12">
        <v>0.86842105263157898</v>
      </c>
      <c r="AH27" s="12">
        <v>-9.9764336213668509E-2</v>
      </c>
    </row>
    <row r="28" spans="7:34" x14ac:dyDescent="0.3">
      <c r="G28" s="50" t="s">
        <v>19</v>
      </c>
      <c r="H28" s="41">
        <v>0.28304641869043956</v>
      </c>
      <c r="I28" s="39">
        <v>0.52723311546840956</v>
      </c>
      <c r="J28" s="35">
        <v>-0.24418669677797</v>
      </c>
      <c r="K28" s="10">
        <v>0.30000000000000004</v>
      </c>
      <c r="L28" s="10">
        <v>0.5</v>
      </c>
      <c r="M28" s="10">
        <v>-0.19999999999999996</v>
      </c>
      <c r="O28"/>
      <c r="P28" s="50" t="s">
        <v>27</v>
      </c>
      <c r="Q28" s="42">
        <v>0.27147858874225694</v>
      </c>
      <c r="R28" s="10">
        <v>0.25619691454324844</v>
      </c>
      <c r="S28" s="36">
        <v>1.5281674199008499E-2</v>
      </c>
      <c r="T28" s="12">
        <v>0.48767123287671232</v>
      </c>
      <c r="U28" s="12">
        <v>0.48046875</v>
      </c>
      <c r="V28" s="12">
        <v>7.2024828767123239E-3</v>
      </c>
      <c r="W28" s="42">
        <v>0.26713802643713491</v>
      </c>
      <c r="X28" s="10">
        <v>0.44008714596949894</v>
      </c>
      <c r="Y28" s="36">
        <v>-0.17294911953236403</v>
      </c>
      <c r="Z28" s="12">
        <v>0.50303030303030305</v>
      </c>
      <c r="AA28" s="12">
        <v>0.7</v>
      </c>
      <c r="AB28" s="12">
        <v>-0.19696969696969696</v>
      </c>
      <c r="AC28" s="31">
        <v>0.44483627204030229</v>
      </c>
      <c r="AD28" s="12">
        <v>0.47916666666666663</v>
      </c>
      <c r="AE28" s="32">
        <v>-3.4330394626364336E-2</v>
      </c>
      <c r="AF28" s="12">
        <v>0.71641791044776126</v>
      </c>
      <c r="AG28" s="12">
        <v>0.76315789473684215</v>
      </c>
      <c r="AH28" s="12">
        <v>-4.673998428908091E-2</v>
      </c>
    </row>
    <row r="29" spans="7:34" x14ac:dyDescent="0.3">
      <c r="G29" s="50" t="s">
        <v>21</v>
      </c>
      <c r="H29" s="42">
        <v>0.22325545650169076</v>
      </c>
      <c r="I29" s="10">
        <v>0.4836601307189542</v>
      </c>
      <c r="J29" s="36">
        <v>-0.26040467421726343</v>
      </c>
      <c r="K29" s="10">
        <v>0.27121212121212124</v>
      </c>
      <c r="L29" s="10">
        <v>0.5</v>
      </c>
      <c r="M29" s="10">
        <v>-0.22878787878787876</v>
      </c>
      <c r="O29"/>
      <c r="P29" s="50" t="s">
        <v>28</v>
      </c>
      <c r="Q29" s="42">
        <v>0.35348774575814701</v>
      </c>
      <c r="R29" s="10">
        <v>0.32137285491419654</v>
      </c>
      <c r="S29" s="36">
        <v>3.2114890843950472E-2</v>
      </c>
      <c r="T29" s="12">
        <v>0.53424657534246578</v>
      </c>
      <c r="U29" s="12">
        <v>0.50390625</v>
      </c>
      <c r="V29" s="12">
        <v>3.0340325342465779E-2</v>
      </c>
      <c r="W29" s="43">
        <v>0.34183830310482632</v>
      </c>
      <c r="X29" s="40">
        <v>0.55991285403050117</v>
      </c>
      <c r="Y29" s="44">
        <v>-0.21807455092567479</v>
      </c>
      <c r="Z29" s="12">
        <v>0.54393939393939394</v>
      </c>
      <c r="AA29" s="12">
        <v>0.75</v>
      </c>
      <c r="AB29" s="12">
        <v>-0.20606060606060606</v>
      </c>
      <c r="AC29" s="33">
        <v>0.5158690176322418</v>
      </c>
      <c r="AD29" s="26">
        <v>0.52951388888888884</v>
      </c>
      <c r="AE29" s="34">
        <v>-1.3644871256647095E-2</v>
      </c>
      <c r="AF29" s="12">
        <v>0.77611940298507465</v>
      </c>
      <c r="AG29" s="12">
        <v>0.78947368421052633</v>
      </c>
      <c r="AH29" s="12">
        <v>-1.3354281225451708E-2</v>
      </c>
    </row>
    <row r="30" spans="7:34" x14ac:dyDescent="0.3">
      <c r="G30" s="50" t="s">
        <v>23</v>
      </c>
      <c r="H30" s="42">
        <v>7.6006762988011012E-2</v>
      </c>
      <c r="I30" s="10">
        <v>0.28758169934640521</v>
      </c>
      <c r="J30" s="36">
        <v>-0.21157493635839419</v>
      </c>
      <c r="K30" s="10">
        <v>6.9696969696969702E-2</v>
      </c>
      <c r="L30" s="10">
        <v>0.25</v>
      </c>
      <c r="M30" s="10">
        <v>-0.1803030303030303</v>
      </c>
      <c r="O30"/>
      <c r="P30" s="46" t="s">
        <v>57</v>
      </c>
      <c r="Q30" s="56">
        <v>0.22640048478319419</v>
      </c>
      <c r="R30" s="13">
        <v>0.21034841393655745</v>
      </c>
      <c r="S30" s="38">
        <v>1.6052070846636735E-2</v>
      </c>
      <c r="T30" s="16">
        <v>0.34178082191780823</v>
      </c>
      <c r="U30" s="15">
        <v>0.30419921875</v>
      </c>
      <c r="V30" s="16">
        <v>3.7581603167808231E-2</v>
      </c>
      <c r="W30" s="37">
        <v>0.22606055948355364</v>
      </c>
      <c r="X30" s="14">
        <v>0.44553376906318087</v>
      </c>
      <c r="Y30" s="38">
        <v>-0.21947320957962724</v>
      </c>
      <c r="Z30" s="13">
        <v>0.33844696969696975</v>
      </c>
      <c r="AA30" s="14">
        <v>0.54374999999999996</v>
      </c>
      <c r="AB30" s="14">
        <v>-0.20530303030303027</v>
      </c>
      <c r="AC30" s="37">
        <v>0.260831234256927</v>
      </c>
      <c r="AD30" s="14">
        <v>0.33441840277777779</v>
      </c>
      <c r="AE30" s="38">
        <v>-7.3587168520850788E-2</v>
      </c>
      <c r="AF30" s="15">
        <v>0.46361940298507465</v>
      </c>
      <c r="AG30" s="16">
        <v>0.57236842105263164</v>
      </c>
      <c r="AH30" s="16">
        <v>-0.10874901806755694</v>
      </c>
    </row>
    <row r="31" spans="7:34" x14ac:dyDescent="0.3">
      <c r="G31" s="50" t="s">
        <v>24</v>
      </c>
      <c r="H31" s="42">
        <v>8.530587150322777E-2</v>
      </c>
      <c r="I31" s="10">
        <v>0.30936819172113295</v>
      </c>
      <c r="J31" s="36">
        <v>-0.22406232021790518</v>
      </c>
      <c r="K31" s="10">
        <v>7.5757575757575801E-2</v>
      </c>
      <c r="L31" s="10">
        <v>0.25</v>
      </c>
      <c r="M31" s="10">
        <v>-0.1742424242424242</v>
      </c>
      <c r="O31"/>
      <c r="T31"/>
    </row>
    <row r="32" spans="7:34" x14ac:dyDescent="0.3">
      <c r="G32" s="50" t="s">
        <v>25</v>
      </c>
      <c r="H32" s="42">
        <v>0.26367968029511224</v>
      </c>
      <c r="I32" s="10">
        <v>0.50108932461873645</v>
      </c>
      <c r="J32" s="36">
        <v>-0.23740964432362416</v>
      </c>
      <c r="K32" s="10">
        <v>0.46363636363636362</v>
      </c>
      <c r="L32" s="10">
        <v>0.75</v>
      </c>
      <c r="M32" s="10">
        <v>-0.28636363636363638</v>
      </c>
      <c r="O32"/>
      <c r="T32"/>
    </row>
    <row r="33" spans="7:20" x14ac:dyDescent="0.3">
      <c r="G33" s="50" t="s">
        <v>26</v>
      </c>
      <c r="H33" s="42">
        <v>0.2682139563479865</v>
      </c>
      <c r="I33" s="10">
        <v>0.45533769063180829</v>
      </c>
      <c r="J33" s="36">
        <v>-0.18712373428382179</v>
      </c>
      <c r="K33" s="12">
        <v>0.48030303030303034</v>
      </c>
      <c r="L33" s="12">
        <v>0.65</v>
      </c>
      <c r="M33" s="12">
        <v>-0.16969696969696968</v>
      </c>
      <c r="O33"/>
      <c r="T33"/>
    </row>
    <row r="34" spans="7:20" x14ac:dyDescent="0.3">
      <c r="G34" s="50" t="s">
        <v>27</v>
      </c>
      <c r="H34" s="42">
        <v>0.26713802643713491</v>
      </c>
      <c r="I34" s="10">
        <v>0.44008714596949894</v>
      </c>
      <c r="J34" s="36">
        <v>-0.17294911953236403</v>
      </c>
      <c r="K34" s="12">
        <v>0.50303030303030305</v>
      </c>
      <c r="L34" s="12">
        <v>0.7</v>
      </c>
      <c r="M34" s="12">
        <v>-0.19696969696969696</v>
      </c>
      <c r="O34"/>
      <c r="T34"/>
    </row>
    <row r="35" spans="7:20" x14ac:dyDescent="0.3">
      <c r="G35" s="50" t="s">
        <v>28</v>
      </c>
      <c r="H35" s="43">
        <v>0.34183830310482632</v>
      </c>
      <c r="I35" s="40">
        <v>0.55991285403050117</v>
      </c>
      <c r="J35" s="44">
        <v>-0.21807455092567479</v>
      </c>
      <c r="K35" s="12">
        <v>0.54393939393939394</v>
      </c>
      <c r="L35" s="12">
        <v>0.75</v>
      </c>
      <c r="M35" s="12">
        <v>-0.20606060606060606</v>
      </c>
      <c r="O35"/>
      <c r="T35"/>
    </row>
    <row r="36" spans="7:20" x14ac:dyDescent="0.3">
      <c r="G36" s="46" t="s">
        <v>57</v>
      </c>
      <c r="H36" s="13">
        <v>0.22606055948355364</v>
      </c>
      <c r="I36" s="14">
        <v>0.44553376906318087</v>
      </c>
      <c r="J36" s="14">
        <v>-0.21947320957962724</v>
      </c>
      <c r="K36" s="13">
        <v>0.33844696969696975</v>
      </c>
      <c r="L36" s="14">
        <v>0.54374999999999996</v>
      </c>
      <c r="M36" s="14">
        <v>-0.20530303030303027</v>
      </c>
      <c r="O36"/>
      <c r="T36"/>
    </row>
    <row r="37" spans="7:20" x14ac:dyDescent="0.3">
      <c r="O37"/>
      <c r="T37"/>
    </row>
    <row r="38" spans="7:20" x14ac:dyDescent="0.3">
      <c r="G38" s="9"/>
      <c r="L38" s="9"/>
      <c r="O38"/>
      <c r="T38"/>
    </row>
    <row r="39" spans="7:20" x14ac:dyDescent="0.3">
      <c r="O39"/>
      <c r="T39"/>
    </row>
    <row r="40" spans="7:20" x14ac:dyDescent="0.3">
      <c r="O40"/>
      <c r="T40"/>
    </row>
    <row r="41" spans="7:20" x14ac:dyDescent="0.3">
      <c r="O41"/>
      <c r="T41"/>
    </row>
    <row r="42" spans="7:20" x14ac:dyDescent="0.3">
      <c r="O42"/>
      <c r="T42"/>
    </row>
    <row r="43" spans="7:20" x14ac:dyDescent="0.3">
      <c r="O43"/>
      <c r="T43"/>
    </row>
    <row r="44" spans="7:20" x14ac:dyDescent="0.3">
      <c r="O44"/>
      <c r="T44"/>
    </row>
    <row r="45" spans="7:20" x14ac:dyDescent="0.3">
      <c r="O45"/>
      <c r="T45"/>
    </row>
    <row r="46" spans="7:20" x14ac:dyDescent="0.3">
      <c r="O46"/>
      <c r="T46"/>
    </row>
    <row r="47" spans="7:20" x14ac:dyDescent="0.3">
      <c r="O47"/>
      <c r="T47"/>
    </row>
    <row r="48" spans="7:20" x14ac:dyDescent="0.3">
      <c r="O48"/>
      <c r="T48"/>
    </row>
    <row r="49" spans="15:20" x14ac:dyDescent="0.3">
      <c r="O49"/>
      <c r="T49"/>
    </row>
    <row r="50" spans="15:20" x14ac:dyDescent="0.3">
      <c r="O50"/>
      <c r="T50"/>
    </row>
    <row r="51" spans="15:20" x14ac:dyDescent="0.3">
      <c r="O51"/>
      <c r="T51"/>
    </row>
    <row r="52" spans="15:20" x14ac:dyDescent="0.3">
      <c r="O52"/>
      <c r="T52"/>
    </row>
    <row r="53" spans="15:20" x14ac:dyDescent="0.3">
      <c r="O53"/>
      <c r="T53"/>
    </row>
    <row r="54" spans="15:20" ht="14.25" customHeight="1" x14ac:dyDescent="0.3">
      <c r="O54"/>
      <c r="T54"/>
    </row>
    <row r="55" spans="15:20" ht="14.25" customHeight="1" x14ac:dyDescent="0.3">
      <c r="O55"/>
      <c r="T55"/>
    </row>
    <row r="56" spans="15:20" x14ac:dyDescent="0.3">
      <c r="O56"/>
      <c r="T56"/>
    </row>
    <row r="57" spans="15:20" x14ac:dyDescent="0.3">
      <c r="O57"/>
      <c r="T57"/>
    </row>
    <row r="58" spans="15:20" x14ac:dyDescent="0.3">
      <c r="O58"/>
      <c r="T58"/>
    </row>
    <row r="59" spans="15:20" x14ac:dyDescent="0.3">
      <c r="O59"/>
      <c r="T59"/>
    </row>
    <row r="60" spans="15:20" x14ac:dyDescent="0.3">
      <c r="O60"/>
      <c r="T60"/>
    </row>
  </sheetData>
  <mergeCells count="19">
    <mergeCell ref="P19:P21"/>
    <mergeCell ref="Q19:V19"/>
    <mergeCell ref="Q20:S20"/>
    <mergeCell ref="T20:V20"/>
    <mergeCell ref="G26:J26"/>
    <mergeCell ref="K26:M26"/>
    <mergeCell ref="G1:M1"/>
    <mergeCell ref="G13:M13"/>
    <mergeCell ref="K2:M2"/>
    <mergeCell ref="G2:J2"/>
    <mergeCell ref="G14:J14"/>
    <mergeCell ref="K14:M14"/>
    <mergeCell ref="G25:M25"/>
    <mergeCell ref="W19:AB19"/>
    <mergeCell ref="W20:Y20"/>
    <mergeCell ref="Z20:AB20"/>
    <mergeCell ref="AC19:AH19"/>
    <mergeCell ref="AC20:AE20"/>
    <mergeCell ref="AF20:AH20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8719-D5A0-4656-A6C9-59E7D1CD4493}">
  <dimension ref="A1:C3"/>
  <sheetViews>
    <sheetView workbookViewId="0"/>
  </sheetViews>
  <sheetFormatPr defaultRowHeight="14" x14ac:dyDescent="0.3"/>
  <sheetData>
    <row r="1" spans="1:3" x14ac:dyDescent="0.3">
      <c r="A1" t="s">
        <v>53</v>
      </c>
    </row>
    <row r="2" spans="1:3" ht="409.5" x14ac:dyDescent="0.3">
      <c r="B2" t="s">
        <v>54</v>
      </c>
      <c r="C2" s="9" t="s">
        <v>72</v>
      </c>
    </row>
    <row r="3" spans="1:3" x14ac:dyDescent="0.3">
      <c r="B3" t="s">
        <v>55</v>
      </c>
      <c r="C3" t="s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Weather-Gender</vt:lpstr>
      <vt:lpstr>Weather-Age</vt:lpstr>
      <vt:lpstr>Weather-Skin</vt:lpstr>
      <vt:lpstr>Weather-conclusion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Xinyue Li</dc:creator>
  <cp:lastModifiedBy>Hellen lee</cp:lastModifiedBy>
  <dcterms:created xsi:type="dcterms:W3CDTF">2015-06-05T18:19:34Z</dcterms:created>
  <dcterms:modified xsi:type="dcterms:W3CDTF">2023-08-02T18:17:44Z</dcterms:modified>
</cp:coreProperties>
</file>