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johnhurrell/Development/fairport-robotics/ScoutingPASSSync/tba/"/>
    </mc:Choice>
  </mc:AlternateContent>
  <xr:revisionPtr revIDLastSave="0" documentId="13_ncr:1_{23FA7D45-36AA-CC48-815D-41AE67A0F28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MatchScoutingData" sheetId="1" r:id="rId1"/>
    <sheet name="Event" sheetId="2" r:id="rId2"/>
    <sheet name="Teams" sheetId="3" r:id="rId3"/>
    <sheet name="Matches" sheetId="4" r:id="rId4"/>
    <sheet name="Team Scores" sheetId="5" r:id="rId5"/>
    <sheet name="Team Summary" sheetId="9" r:id="rId6"/>
    <sheet name="PB Scouter Summary" sheetId="11" r:id="rId7"/>
    <sheet name="PB Team Summary" sheetId="10" r:id="rId8"/>
  </sheets>
  <definedNames>
    <definedName name="_xlnm._FilterDatabase" localSheetId="3" hidden="1">Matches!$A$1:$H$1</definedName>
    <definedName name="_xlnm._FilterDatabase" localSheetId="0" hidden="1">MatchScoutingData!$A$1:$AE$1</definedName>
    <definedName name="_xlnm._FilterDatabase" localSheetId="6" hidden="1">'PB Scouter Summary'!$A$1:$B$101</definedName>
    <definedName name="_xlnm._FilterDatabase" localSheetId="7" hidden="1">'PB Team Summary'!$A$1:$G$1</definedName>
    <definedName name="_xlnm._FilterDatabase" localSheetId="4" hidden="1">'Team Scores'!$A$3:$AR$3</definedName>
    <definedName name="_xlnm._FilterDatabase" localSheetId="5" hidden="1">'Team Summary'!$A$3:$U$3</definedName>
    <definedName name="_xlnm._FilterDatabase" localSheetId="2" hidden="1">Teams!$A$1:$E$1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0" l="1"/>
  <c r="F2" i="10"/>
  <c r="E2" i="10"/>
  <c r="D2" i="10"/>
  <c r="C2" i="10"/>
  <c r="B2" i="10"/>
  <c r="A2" i="10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A2" i="11" a="1"/>
  <c r="B42" i="11" s="1"/>
  <c r="A2" i="11" l="1"/>
  <c r="B2" i="11" s="1"/>
  <c r="B28" i="11"/>
  <c r="B12" i="11"/>
  <c r="B41" i="11"/>
  <c r="B25" i="11"/>
  <c r="B9" i="11"/>
  <c r="B35" i="11"/>
  <c r="B19" i="11"/>
  <c r="B34" i="11"/>
  <c r="B18" i="11"/>
  <c r="B32" i="11"/>
  <c r="B16" i="11"/>
  <c r="B30" i="11"/>
  <c r="B14" i="11"/>
  <c r="B27" i="11"/>
  <c r="B11" i="11"/>
  <c r="B10" i="11"/>
  <c r="B40" i="11"/>
  <c r="B24" i="11"/>
  <c r="B8" i="11"/>
  <c r="B39" i="11"/>
  <c r="B23" i="11"/>
  <c r="B7" i="11"/>
  <c r="B38" i="11"/>
  <c r="B22" i="11"/>
  <c r="B6" i="11"/>
  <c r="B37" i="11"/>
  <c r="B21" i="11"/>
  <c r="B5" i="11"/>
  <c r="B36" i="11"/>
  <c r="B20" i="11"/>
  <c r="B13" i="11"/>
  <c r="B29" i="11"/>
  <c r="B15" i="11"/>
  <c r="B31" i="11"/>
  <c r="B17" i="11"/>
  <c r="B33" i="11"/>
  <c r="B26" i="11"/>
  <c r="B4" i="11"/>
  <c r="B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<sst xmlns="http://schemas.openxmlformats.org/spreadsheetml/2006/main" count="159" uniqueCount="89">
  <si>
    <t>Key</t>
  </si>
  <si>
    <t>Scouter</t>
  </si>
  <si>
    <t>Event</t>
  </si>
  <si>
    <t>Match</t>
  </si>
  <si>
    <t>Alliance</t>
  </si>
  <si>
    <t>Team</t>
  </si>
  <si>
    <t>Started With Coral</t>
  </si>
  <si>
    <t>Left Starting Zone</t>
  </si>
  <si>
    <t>Auto Algae Processor</t>
  </si>
  <si>
    <t>Auto Algae Net</t>
  </si>
  <si>
    <t>Tele Algae Processor</t>
  </si>
  <si>
    <t>Tele Algae Net</t>
  </si>
  <si>
    <t>Tele Pickup Coral From</t>
  </si>
  <si>
    <t>Immobilized</t>
  </si>
  <si>
    <t>Make Good Partner</t>
  </si>
  <si>
    <t>Comments</t>
  </si>
  <si>
    <t>TBA Key</t>
  </si>
  <si>
    <t>FIRST Key</t>
  </si>
  <si>
    <t>Name</t>
  </si>
  <si>
    <t>Location</t>
  </si>
  <si>
    <t>Start Date</t>
  </si>
  <si>
    <t>Team Number</t>
  </si>
  <si>
    <t>Nickname</t>
  </si>
  <si>
    <t>School</t>
  </si>
  <si>
    <t>Rookie Year</t>
  </si>
  <si>
    <t>Start Time</t>
  </si>
  <si>
    <t># Scouted</t>
  </si>
  <si>
    <t>Total</t>
  </si>
  <si>
    <t>Average</t>
  </si>
  <si>
    <t>Auto</t>
  </si>
  <si>
    <t>Teleop</t>
  </si>
  <si>
    <t>Endgame</t>
  </si>
  <si>
    <t>Scores</t>
  </si>
  <si>
    <t>Points</t>
  </si>
  <si>
    <t>L1</t>
  </si>
  <si>
    <t>L2</t>
  </si>
  <si>
    <t>L3</t>
  </si>
  <si>
    <t>L4</t>
  </si>
  <si>
    <t>Net</t>
  </si>
  <si>
    <t>Leave</t>
  </si>
  <si>
    <t>Processor</t>
  </si>
  <si>
    <t>Park</t>
  </si>
  <si>
    <t>Shallow</t>
  </si>
  <si>
    <t>Deep</t>
  </si>
  <si>
    <t>Overall</t>
  </si>
  <si>
    <t>Points Scored</t>
  </si>
  <si>
    <t>Percentile</t>
  </si>
  <si>
    <t>Auto Total</t>
  </si>
  <si>
    <t>Auto Average</t>
  </si>
  <si>
    <t>Teleop Total</t>
  </si>
  <si>
    <t>Teleop Average</t>
  </si>
  <si>
    <t>Endgame Total</t>
  </si>
  <si>
    <t>Endgame Average</t>
  </si>
  <si>
    <t>Scouter Name</t>
  </si>
  <si>
    <t>Match Count</t>
  </si>
  <si>
    <t>Ranking Points</t>
  </si>
  <si>
    <t>Coral</t>
  </si>
  <si>
    <t>Barge</t>
  </si>
  <si>
    <t>Ranking Points Scored</t>
  </si>
  <si>
    <t>Ranking Points Percentile</t>
  </si>
  <si>
    <t>Dropped</t>
  </si>
  <si>
    <t>Auto Coral L4</t>
  </si>
  <si>
    <t>Auto Coral L3</t>
  </si>
  <si>
    <t>Auto Coral L2</t>
  </si>
  <si>
    <t>Auto Coral L1</t>
  </si>
  <si>
    <t>Tele Coral L4</t>
  </si>
  <si>
    <t>Tele Coral L3</t>
  </si>
  <si>
    <t>Tele Coral L2</t>
  </si>
  <si>
    <t>Tele Coral L1</t>
  </si>
  <si>
    <t>Tele Dropped Piecs</t>
  </si>
  <si>
    <t>Endgame Final Status</t>
  </si>
  <si>
    <t>Post Win or Lose</t>
  </si>
  <si>
    <t>Post Auto Ranking</t>
  </si>
  <si>
    <t>Post Coral Ranking</t>
  </si>
  <si>
    <t>Post Barge Ranking</t>
  </si>
  <si>
    <t>1.Red-1</t>
  </si>
  <si>
    <t>Abyss Mortimer</t>
  </si>
  <si>
    <t>2025nyrt</t>
  </si>
  <si>
    <t>Red-1</t>
  </si>
  <si>
    <t>b</t>
  </si>
  <si>
    <t>d</t>
  </si>
  <si>
    <t>w</t>
  </si>
  <si>
    <t>XXX</t>
  </si>
  <si>
    <t>Blue-1</t>
  </si>
  <si>
    <t>Blue-2</t>
  </si>
  <si>
    <t>Blue-3</t>
  </si>
  <si>
    <t>Red-2</t>
  </si>
  <si>
    <t>Red-3</t>
  </si>
  <si>
    <t>2.Red-1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</si>
</sst>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595959"/>
        <bgColor rgb="FF595959"/>
      </patternFill>
    </fill>
    <fill>
      <patternFill patternType="solid">
        <fgColor rgb="FF2471A3"/>
        <bgColor rgb="FF2471A3"/>
      </patternFill>
    </fill>
    <fill>
      <patternFill patternType="solid">
        <fgColor rgb="FFCB4335"/>
        <bgColor rgb="FFCB4335"/>
      </patternFill>
    </fill>
    <fill>
      <patternFill patternType="solid">
        <fgColor rgb="FFD68910"/>
        <bgColor rgb="FFD68910"/>
      </patternFill>
    </fill>
    <fill>
      <patternFill patternType="solid">
        <fgColor rgb="FF229954"/>
        <bgColor rgb="FF229954"/>
      </patternFill>
    </fill>
    <fill>
      <patternFill patternType="solid">
        <fgColor theme="1" tint="0.34998626667073579"/>
        <bgColor rgb="FFD68910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left" textRotation="90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3" fillId="3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left" textRotation="90"/>
    </xf>
    <xf numFmtId="0" fontId="3" fillId="3" borderId="10" xfId="0" applyFont="1" applyFill="1" applyBorder="1" applyAlignment="1">
      <alignment horizontal="left" textRotation="90"/>
    </xf>
    <xf numFmtId="0" fontId="3" fillId="3" borderId="8" xfId="0" applyFont="1" applyFill="1" applyBorder="1" applyAlignment="1">
      <alignment horizontal="left" textRotation="90"/>
    </xf>
    <xf numFmtId="0" fontId="3" fillId="5" borderId="1" xfId="0" applyFont="1" applyFill="1" applyBorder="1" applyAlignment="1">
      <alignment horizontal="left" textRotation="90"/>
    </xf>
    <xf numFmtId="0" fontId="3" fillId="6" borderId="1" xfId="0" applyFont="1" applyFill="1" applyBorder="1" applyAlignment="1">
      <alignment horizontal="left" textRotation="90"/>
    </xf>
    <xf numFmtId="0" fontId="3" fillId="7" borderId="1" xfId="0" applyFont="1" applyFill="1" applyBorder="1" applyAlignment="1">
      <alignment horizontal="left" textRotation="90"/>
    </xf>
    <xf numFmtId="0" fontId="1" fillId="4" borderId="1" xfId="0" applyFont="1" applyFill="1" applyBorder="1" applyAlignment="1">
      <alignment horizontal="left" textRotation="90"/>
    </xf>
    <xf numFmtId="0" fontId="1" fillId="4" borderId="8" xfId="0" applyFont="1" applyFill="1" applyBorder="1" applyAlignment="1">
      <alignment horizontal="left" textRotation="90"/>
    </xf>
    <xf numFmtId="0" fontId="1" fillId="6" borderId="1" xfId="0" applyFont="1" applyFill="1" applyBorder="1" applyAlignment="1">
      <alignment horizontal="left" textRotation="90"/>
    </xf>
    <xf numFmtId="0" fontId="1" fillId="3" borderId="0" xfId="0" applyFont="1" applyFill="1" applyAlignment="1">
      <alignment horizontal="left" textRotation="90"/>
    </xf>
    <xf numFmtId="0" fontId="1" fillId="4" borderId="9" xfId="0" applyFont="1" applyFill="1" applyBorder="1" applyAlignment="1">
      <alignment horizontal="left" textRotation="90"/>
    </xf>
    <xf numFmtId="0" fontId="1" fillId="5" borderId="9" xfId="0" applyFont="1" applyFill="1" applyBorder="1" applyAlignment="1">
      <alignment horizontal="left" textRotation="90"/>
    </xf>
    <xf numFmtId="0" fontId="1" fillId="6" borderId="9" xfId="0" applyFont="1" applyFill="1" applyBorder="1" applyAlignment="1">
      <alignment horizontal="left" textRotation="90"/>
    </xf>
    <xf numFmtId="0" fontId="1" fillId="7" borderId="9" xfId="0" applyFont="1" applyFill="1" applyBorder="1" applyAlignment="1">
      <alignment horizontal="left" textRotation="90"/>
    </xf>
    <xf numFmtId="0" fontId="1" fillId="5" borderId="1" xfId="0" applyFont="1" applyFill="1" applyBorder="1" applyAlignment="1">
      <alignment horizontal="left" textRotation="90"/>
    </xf>
    <xf numFmtId="0" fontId="1" fillId="7" borderId="1" xfId="0" applyFont="1" applyFill="1" applyBorder="1" applyAlignment="1">
      <alignment horizontal="left" textRotation="90"/>
    </xf>
    <xf numFmtId="0" fontId="1" fillId="5" borderId="8" xfId="0" applyFont="1" applyFill="1" applyBorder="1" applyAlignment="1">
      <alignment horizontal="left" textRotation="90"/>
    </xf>
    <xf numFmtId="0" fontId="1" fillId="6" borderId="8" xfId="0" applyFont="1" applyFill="1" applyBorder="1" applyAlignment="1">
      <alignment horizontal="left" textRotation="90"/>
    </xf>
    <xf numFmtId="0" fontId="1" fillId="7" borderId="8" xfId="0" applyFont="1" applyFill="1" applyBorder="1" applyAlignment="1">
      <alignment horizontal="left" textRotation="90"/>
    </xf>
    <xf numFmtId="0" fontId="5" fillId="0" borderId="0" xfId="0" applyFont="1"/>
    <xf numFmtId="164" fontId="0" fillId="0" borderId="0" xfId="0" applyNumberFormat="1"/>
    <xf numFmtId="0" fontId="0" fillId="9" borderId="9" xfId="0" applyFill="1" applyBorder="1"/>
    <xf numFmtId="0" fontId="1" fillId="3" borderId="8" xfId="0" applyFont="1" applyFill="1" applyBorder="1" applyAlignment="1">
      <alignment horizontal="left" textRotation="90"/>
    </xf>
    <xf numFmtId="0" fontId="1" fillId="0" borderId="0" xfId="0" applyFont="1" applyAlignment="1">
      <alignment horizontal="left" textRotation="90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D09996"/>
          <bgColor rgb="FFD09996"/>
        </patternFill>
      </fill>
    </dxf>
    <dxf>
      <fill>
        <patternFill patternType="solid">
          <fgColor rgb="FFC8D6A1"/>
          <bgColor rgb="FFC8D6A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8"/>
  <sheetViews>
    <sheetView tabSelected="1" zoomScale="150" zoomScaleNormal="150" workbookViewId="0">
      <pane ySplit="1" topLeftCell="A2" activePane="bottomLeft" state="frozen"/>
      <selection pane="bottomLeft" activeCell="F3" sqref="F3"/>
    </sheetView>
  </sheetViews>
  <sheetFormatPr baseColWidth="10" defaultColWidth="8.83203125" defaultRowHeight="15" x14ac:dyDescent="0.2"/>
  <sheetData>
    <row r="1" spans="1:31" ht="1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8</v>
      </c>
      <c r="N1" s="1" t="s">
        <v>9</v>
      </c>
      <c r="O1" s="1" t="s">
        <v>60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10</v>
      </c>
      <c r="U1" s="1" t="s">
        <v>11</v>
      </c>
      <c r="V1" s="1" t="s">
        <v>69</v>
      </c>
      <c r="W1" s="1" t="s">
        <v>12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13</v>
      </c>
      <c r="AD1" s="1" t="s">
        <v>14</v>
      </c>
      <c r="AE1" s="1" t="s">
        <v>15</v>
      </c>
    </row>
    <row r="2" spans="1:31" ht="16" customHeight="1" x14ac:dyDescent="0.2">
      <c r="A2" s="2" t="s">
        <v>75</v>
      </c>
      <c r="B2" s="3" t="s">
        <v>76</v>
      </c>
      <c r="C2" s="3" t="s">
        <v>77</v>
      </c>
      <c r="D2" s="3">
        <v>1</v>
      </c>
      <c r="E2" s="3" t="s">
        <v>78</v>
      </c>
      <c r="F2" s="3">
        <v>639</v>
      </c>
      <c r="G2" s="3">
        <v>1</v>
      </c>
      <c r="H2" s="3">
        <v>1</v>
      </c>
      <c r="I2" s="3">
        <v>1</v>
      </c>
      <c r="J2" s="3">
        <v>2</v>
      </c>
      <c r="K2" s="3">
        <v>3</v>
      </c>
      <c r="L2" s="3">
        <v>4</v>
      </c>
      <c r="M2" s="3">
        <v>5</v>
      </c>
      <c r="N2" s="3">
        <v>6</v>
      </c>
      <c r="O2" s="3">
        <v>7</v>
      </c>
      <c r="P2" s="3">
        <v>8</v>
      </c>
      <c r="Q2" s="3">
        <v>9</v>
      </c>
      <c r="R2" s="3">
        <v>10</v>
      </c>
      <c r="S2" s="3">
        <v>11</v>
      </c>
      <c r="T2" s="3">
        <v>12</v>
      </c>
      <c r="U2" s="3">
        <v>13</v>
      </c>
      <c r="V2" s="3">
        <v>14</v>
      </c>
      <c r="W2" s="3" t="s">
        <v>79</v>
      </c>
      <c r="X2" s="3" t="s">
        <v>80</v>
      </c>
      <c r="Y2" s="3" t="s">
        <v>81</v>
      </c>
      <c r="Z2" s="3">
        <v>1</v>
      </c>
      <c r="AA2" s="3">
        <v>0</v>
      </c>
      <c r="AB2" s="3">
        <v>1</v>
      </c>
      <c r="AC2" s="3">
        <v>0</v>
      </c>
      <c r="AD2" s="3">
        <v>1</v>
      </c>
      <c r="AE2" s="3" t="s">
        <v>82</v>
      </c>
    </row>
    <row r="3" spans="1:31" ht="16" customHeight="1" x14ac:dyDescent="0.2">
      <c r="A3" s="2" t="s">
        <v>88</v>
      </c>
      <c r="B3" s="3" t="s">
        <v>76</v>
      </c>
      <c r="C3" s="3" t="s">
        <v>77</v>
      </c>
      <c r="D3" s="3">
        <v>2</v>
      </c>
      <c r="E3" s="3" t="s">
        <v>78</v>
      </c>
      <c r="F3" s="3">
        <v>639</v>
      </c>
      <c r="G3" s="3">
        <v>1</v>
      </c>
      <c r="H3" s="3">
        <v>1</v>
      </c>
      <c r="I3" s="3">
        <v>1</v>
      </c>
      <c r="J3" s="3">
        <v>2</v>
      </c>
      <c r="K3" s="3">
        <v>3</v>
      </c>
      <c r="L3" s="3">
        <v>4</v>
      </c>
      <c r="M3" s="3">
        <v>5</v>
      </c>
      <c r="N3" s="3">
        <v>6</v>
      </c>
      <c r="O3" s="3">
        <v>7</v>
      </c>
      <c r="P3" s="3">
        <v>8</v>
      </c>
      <c r="Q3" s="3">
        <v>9</v>
      </c>
      <c r="R3" s="3">
        <v>10</v>
      </c>
      <c r="S3" s="3">
        <v>11</v>
      </c>
      <c r="T3" s="3">
        <v>12</v>
      </c>
      <c r="U3" s="3">
        <v>13</v>
      </c>
      <c r="V3" s="3">
        <v>14</v>
      </c>
      <c r="W3" s="3" t="s">
        <v>79</v>
      </c>
      <c r="X3" s="3" t="s">
        <v>80</v>
      </c>
      <c r="Y3" s="3" t="s">
        <v>81</v>
      </c>
      <c r="Z3" s="3">
        <v>1</v>
      </c>
      <c r="AA3" s="3">
        <v>0</v>
      </c>
      <c r="AB3" s="3">
        <v>1</v>
      </c>
      <c r="AC3" s="3">
        <v>0</v>
      </c>
      <c r="AD3" s="3">
        <v>1</v>
      </c>
      <c r="AE3" s="3" t="s">
        <v>82</v>
      </c>
    </row>
    <row r="4" spans="1:31" ht="16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6" customHeight="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6" customHeight="1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6" customHeight="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6" customHeight="1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6" customHeight="1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6" customHeight="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0"/>
      <c r="Y10" s="30"/>
      <c r="Z10" s="30"/>
      <c r="AA10" s="30"/>
      <c r="AB10" s="30"/>
      <c r="AC10" s="30"/>
      <c r="AD10" s="30"/>
      <c r="AE10" s="30"/>
    </row>
    <row r="11" spans="1:31" ht="16" customHeight="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6" customHeight="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6" customHeight="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6" customHeight="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6" customHeight="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6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6" customHeight="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6" customHeight="1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6" customHeight="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6" customHeight="1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6" customHeight="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6" customHeight="1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6" customHeight="1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6" customHeight="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6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6" customHeight="1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6" customHeight="1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6" customHeight="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6" customHeight="1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6" customHeight="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6" customHeight="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6" customHeight="1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6" customHeight="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6" customHeight="1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6" customHeight="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6" customHeight="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6" customHeight="1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6" customHeight="1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6" customHeight="1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6" customHeight="1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6" customHeight="1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6" customHeight="1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6" customHeight="1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6" customHeight="1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6" customHeight="1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6" customHeight="1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6" customHeight="1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6" customHeight="1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6" customHeight="1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6" customHeight="1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6" customHeight="1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6" customHeight="1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6" customHeight="1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6" customHeight="1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6" customHeight="1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6" customHeight="1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6" customHeight="1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6" customHeight="1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6" customHeight="1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6" customHeight="1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6" customHeight="1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6" customHeight="1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6" customHeight="1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6" customHeight="1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6" customHeight="1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6" customHeight="1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6" customHeight="1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6" customHeight="1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6" customHeight="1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6" customHeight="1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6" customHeight="1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6" customHeight="1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6" customHeight="1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6" customHeight="1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6" customHeight="1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6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6" customHeight="1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6" customHeight="1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6" customHeight="1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6" customHeight="1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6" customHeight="1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6" customHeight="1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6" customHeight="1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6" customHeight="1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6" customHeight="1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6" customHeight="1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6" customHeight="1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6" customHeight="1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6" customHeight="1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6" customHeight="1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6" customHeight="1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6" customHeight="1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6" customHeight="1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6" customHeight="1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6" customHeight="1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6" customHeight="1" x14ac:dyDescent="0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6" customHeight="1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6" customHeight="1" x14ac:dyDescent="0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6" customHeight="1" x14ac:dyDescent="0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6" customHeight="1" x14ac:dyDescent="0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6" customHeight="1" x14ac:dyDescent="0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6" customHeight="1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6" customHeight="1" x14ac:dyDescent="0.2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6" customHeight="1" x14ac:dyDescent="0.2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6" customHeight="1" x14ac:dyDescent="0.2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6" customHeight="1" x14ac:dyDescent="0.2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6" customHeight="1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6" customHeight="1" x14ac:dyDescent="0.2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6" customHeight="1" x14ac:dyDescent="0.2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6" customHeight="1" x14ac:dyDescent="0.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6" customHeight="1" x14ac:dyDescent="0.2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6" customHeight="1" x14ac:dyDescent="0.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6" customHeight="1" x14ac:dyDescent="0.2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6" customHeight="1" x14ac:dyDescent="0.2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6" customHeight="1" x14ac:dyDescent="0.2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6" customHeight="1" x14ac:dyDescent="0.2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6" customHeight="1" x14ac:dyDescent="0.2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6" customHeight="1" x14ac:dyDescent="0.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6" customHeight="1" x14ac:dyDescent="0.2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6" customHeight="1" x14ac:dyDescent="0.2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6" customHeight="1" x14ac:dyDescent="0.2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6" customHeight="1" x14ac:dyDescent="0.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6" customHeight="1" x14ac:dyDescent="0.2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6" customHeight="1" x14ac:dyDescent="0.2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6" customHeight="1" x14ac:dyDescent="0.2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6" customHeight="1" x14ac:dyDescent="0.2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6" customHeight="1" x14ac:dyDescent="0.2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6" customHeight="1" x14ac:dyDescent="0.2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6" customHeight="1" x14ac:dyDescent="0.2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6" customHeight="1" x14ac:dyDescent="0.2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6" customHeight="1" x14ac:dyDescent="0.2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6" customHeight="1" x14ac:dyDescent="0.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6" customHeight="1" x14ac:dyDescent="0.2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6" customHeight="1" x14ac:dyDescent="0.2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6" customHeight="1" x14ac:dyDescent="0.2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6" customHeight="1" x14ac:dyDescent="0.2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6" customHeight="1" x14ac:dyDescent="0.2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6" customHeight="1" x14ac:dyDescent="0.2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6" customHeight="1" x14ac:dyDescent="0.2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6" customHeight="1" x14ac:dyDescent="0.2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6" customHeight="1" x14ac:dyDescent="0.2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6" customHeight="1" x14ac:dyDescent="0.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6" customHeight="1" x14ac:dyDescent="0.2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6" customHeight="1" x14ac:dyDescent="0.2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6" customHeight="1" x14ac:dyDescent="0.2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6" customHeight="1" x14ac:dyDescent="0.2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6" customHeight="1" x14ac:dyDescent="0.2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6" customHeight="1" x14ac:dyDescent="0.2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6" customHeight="1" x14ac:dyDescent="0.2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6" customHeight="1" x14ac:dyDescent="0.2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6" customHeight="1" x14ac:dyDescent="0.2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6" customHeight="1" x14ac:dyDescent="0.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6" customHeight="1" x14ac:dyDescent="0.2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6" customHeight="1" x14ac:dyDescent="0.2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6" customHeight="1" x14ac:dyDescent="0.2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6" customHeight="1" x14ac:dyDescent="0.2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6" customHeight="1" x14ac:dyDescent="0.2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6" customHeight="1" x14ac:dyDescent="0.2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6" customHeight="1" x14ac:dyDescent="0.2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6" customHeight="1" x14ac:dyDescent="0.2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6" customHeight="1" x14ac:dyDescent="0.2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6" customHeight="1" x14ac:dyDescent="0.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6" customHeight="1" x14ac:dyDescent="0.2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6" customHeight="1" x14ac:dyDescent="0.2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6" customHeight="1" x14ac:dyDescent="0.2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6" customHeight="1" x14ac:dyDescent="0.2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6" customHeight="1" x14ac:dyDescent="0.2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6" customHeight="1" x14ac:dyDescent="0.2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6" customHeight="1" x14ac:dyDescent="0.2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6" customHeight="1" x14ac:dyDescent="0.2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6" customHeight="1" x14ac:dyDescent="0.2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6" customHeight="1" x14ac:dyDescent="0.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6" customHeight="1" x14ac:dyDescent="0.2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6" customHeight="1" x14ac:dyDescent="0.2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6" customHeight="1" x14ac:dyDescent="0.2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6" customHeight="1" x14ac:dyDescent="0.2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6" customHeight="1" x14ac:dyDescent="0.2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6" customHeight="1" x14ac:dyDescent="0.2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6" customHeight="1" x14ac:dyDescent="0.2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6" customHeight="1" x14ac:dyDescent="0.2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6" customHeight="1" x14ac:dyDescent="0.2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6" customHeight="1" x14ac:dyDescent="0.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6" customHeight="1" x14ac:dyDescent="0.2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6" customHeight="1" x14ac:dyDescent="0.2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6" customHeight="1" x14ac:dyDescent="0.2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6" customHeight="1" x14ac:dyDescent="0.2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6" customHeight="1" x14ac:dyDescent="0.2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6" customHeight="1" x14ac:dyDescent="0.2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6" customHeight="1" x14ac:dyDescent="0.2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6" customHeight="1" x14ac:dyDescent="0.2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6" customHeight="1" x14ac:dyDescent="0.2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6" customHeight="1" x14ac:dyDescent="0.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6" customHeight="1" x14ac:dyDescent="0.2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6" customHeight="1" x14ac:dyDescent="0.2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6" customHeight="1" x14ac:dyDescent="0.2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6" customHeight="1" x14ac:dyDescent="0.2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6" customHeight="1" x14ac:dyDescent="0.2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6" customHeight="1" x14ac:dyDescent="0.2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6" customHeight="1" x14ac:dyDescent="0.2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6" customHeight="1" x14ac:dyDescent="0.2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6" customHeight="1" x14ac:dyDescent="0.2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6" customHeight="1" x14ac:dyDescent="0.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6" customHeight="1" x14ac:dyDescent="0.2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6" customHeight="1" x14ac:dyDescent="0.2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6" customHeight="1" x14ac:dyDescent="0.2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6" customHeight="1" x14ac:dyDescent="0.2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6" customHeight="1" x14ac:dyDescent="0.2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6" customHeight="1" x14ac:dyDescent="0.2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6" customHeight="1" x14ac:dyDescent="0.2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6" customHeight="1" x14ac:dyDescent="0.2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6" customHeight="1" x14ac:dyDescent="0.2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6" customHeight="1" x14ac:dyDescent="0.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6" customHeight="1" x14ac:dyDescent="0.2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6" customHeight="1" x14ac:dyDescent="0.2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6" customHeight="1" x14ac:dyDescent="0.2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6" customHeight="1" x14ac:dyDescent="0.2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6" customHeight="1" x14ac:dyDescent="0.2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6" customHeight="1" x14ac:dyDescent="0.2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6" customHeight="1" x14ac:dyDescent="0.2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6" customHeight="1" x14ac:dyDescent="0.2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6" customHeight="1" x14ac:dyDescent="0.2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6" customHeight="1" x14ac:dyDescent="0.2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6" customHeight="1" x14ac:dyDescent="0.2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6" customHeight="1" x14ac:dyDescent="0.2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6" customHeight="1" x14ac:dyDescent="0.2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6" customHeight="1" x14ac:dyDescent="0.2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6" customHeight="1" x14ac:dyDescent="0.2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6" customHeight="1" x14ac:dyDescent="0.2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6" customHeight="1" x14ac:dyDescent="0.2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6" customHeight="1" x14ac:dyDescent="0.2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6" customHeight="1" x14ac:dyDescent="0.2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6" customHeight="1" x14ac:dyDescent="0.2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6" customHeight="1" x14ac:dyDescent="0.2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6" customHeight="1" x14ac:dyDescent="0.2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6" customHeight="1" x14ac:dyDescent="0.2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6" customHeight="1" x14ac:dyDescent="0.2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6" customHeight="1" x14ac:dyDescent="0.2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6" customHeight="1" x14ac:dyDescent="0.2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6" customHeight="1" x14ac:dyDescent="0.2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6" customHeight="1" x14ac:dyDescent="0.2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6" customHeight="1" x14ac:dyDescent="0.2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6" customHeight="1" x14ac:dyDescent="0.2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6" customHeight="1" x14ac:dyDescent="0.2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6" customHeight="1" x14ac:dyDescent="0.2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6" customHeight="1" x14ac:dyDescent="0.2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6" customHeight="1" x14ac:dyDescent="0.2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6" customHeight="1" x14ac:dyDescent="0.2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6" customHeight="1" x14ac:dyDescent="0.2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6" customHeight="1" x14ac:dyDescent="0.2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6" customHeight="1" x14ac:dyDescent="0.2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6" customHeight="1" x14ac:dyDescent="0.2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6" customHeight="1" x14ac:dyDescent="0.2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6" customHeight="1" x14ac:dyDescent="0.2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6" customHeight="1" x14ac:dyDescent="0.2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6" customHeight="1" x14ac:dyDescent="0.2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6" customHeight="1" x14ac:dyDescent="0.2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6" customHeight="1" x14ac:dyDescent="0.2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6" customHeight="1" x14ac:dyDescent="0.2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6" customHeight="1" x14ac:dyDescent="0.2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6" customHeight="1" x14ac:dyDescent="0.2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6" customHeight="1" x14ac:dyDescent="0.2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6" customHeight="1" x14ac:dyDescent="0.2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6" customHeight="1" x14ac:dyDescent="0.2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6" customHeight="1" x14ac:dyDescent="0.2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6" customHeight="1" x14ac:dyDescent="0.2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6" customHeight="1" x14ac:dyDescent="0.2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6" customHeight="1" x14ac:dyDescent="0.2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6" customHeight="1" x14ac:dyDescent="0.2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6" customHeight="1" x14ac:dyDescent="0.2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6" customHeight="1" x14ac:dyDescent="0.2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6" customHeight="1" x14ac:dyDescent="0.2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6" customHeight="1" x14ac:dyDescent="0.2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6" customHeight="1" x14ac:dyDescent="0.2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6" customHeight="1" x14ac:dyDescent="0.2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6" customHeight="1" x14ac:dyDescent="0.2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6" customHeight="1" x14ac:dyDescent="0.2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6" customHeight="1" x14ac:dyDescent="0.2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6" customHeight="1" x14ac:dyDescent="0.2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6" customHeight="1" x14ac:dyDescent="0.2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6" customHeight="1" x14ac:dyDescent="0.2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6" customHeight="1" x14ac:dyDescent="0.2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6" customHeight="1" x14ac:dyDescent="0.2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6" customHeight="1" x14ac:dyDescent="0.2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6" customHeight="1" x14ac:dyDescent="0.2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6" customHeight="1" x14ac:dyDescent="0.2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6" customHeight="1" x14ac:dyDescent="0.2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6" customHeight="1" x14ac:dyDescent="0.2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6" customHeight="1" x14ac:dyDescent="0.2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6" customHeight="1" x14ac:dyDescent="0.2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6" customHeight="1" x14ac:dyDescent="0.2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6" customHeight="1" x14ac:dyDescent="0.2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6" customHeight="1" x14ac:dyDescent="0.2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6" customHeight="1" x14ac:dyDescent="0.2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6" customHeight="1" x14ac:dyDescent="0.2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6" customHeight="1" x14ac:dyDescent="0.2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6" customHeight="1" x14ac:dyDescent="0.2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6" customHeight="1" x14ac:dyDescent="0.2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6" customHeight="1" x14ac:dyDescent="0.2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6" customHeight="1" x14ac:dyDescent="0.2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6" customHeight="1" x14ac:dyDescent="0.2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6" customHeight="1" x14ac:dyDescent="0.2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6" customHeight="1" x14ac:dyDescent="0.2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6" customHeight="1" x14ac:dyDescent="0.2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6" customHeight="1" x14ac:dyDescent="0.2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6" customHeight="1" x14ac:dyDescent="0.2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6" customHeight="1" x14ac:dyDescent="0.2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6" customHeight="1" x14ac:dyDescent="0.2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6" customHeight="1" x14ac:dyDescent="0.2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6" customHeight="1" x14ac:dyDescent="0.2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6" customHeight="1" x14ac:dyDescent="0.2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6" customHeight="1" x14ac:dyDescent="0.2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6" customHeight="1" x14ac:dyDescent="0.2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6" customHeight="1" x14ac:dyDescent="0.2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6" customHeight="1" x14ac:dyDescent="0.2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6" customHeight="1" x14ac:dyDescent="0.2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6" customHeight="1" x14ac:dyDescent="0.2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6" customHeight="1" x14ac:dyDescent="0.2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6" customHeight="1" x14ac:dyDescent="0.2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6" customHeight="1" x14ac:dyDescent="0.2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6" customHeight="1" x14ac:dyDescent="0.2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6" customHeight="1" x14ac:dyDescent="0.2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6" customHeight="1" x14ac:dyDescent="0.2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6" customHeight="1" x14ac:dyDescent="0.2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6" customHeight="1" x14ac:dyDescent="0.2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6" customHeight="1" x14ac:dyDescent="0.2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6" customHeight="1" x14ac:dyDescent="0.2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6" customHeight="1" x14ac:dyDescent="0.2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6" customHeight="1" x14ac:dyDescent="0.2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6" customHeight="1" x14ac:dyDescent="0.2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6" customHeight="1" x14ac:dyDescent="0.2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6" customHeight="1" x14ac:dyDescent="0.2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6" customHeight="1" x14ac:dyDescent="0.2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6" customHeight="1" x14ac:dyDescent="0.2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6" customHeight="1" x14ac:dyDescent="0.2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6" customHeight="1" x14ac:dyDescent="0.2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6" customHeight="1" x14ac:dyDescent="0.2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6" customHeight="1" x14ac:dyDescent="0.2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6" customHeight="1" x14ac:dyDescent="0.2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6" customHeight="1" x14ac:dyDescent="0.2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6" customHeight="1" x14ac:dyDescent="0.2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6" customHeight="1" x14ac:dyDescent="0.2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6" customHeight="1" x14ac:dyDescent="0.2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6" customHeight="1" x14ac:dyDescent="0.2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6" customHeight="1" x14ac:dyDescent="0.2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6" customHeight="1" x14ac:dyDescent="0.2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6" customHeight="1" x14ac:dyDescent="0.2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6" customHeight="1" x14ac:dyDescent="0.2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6" customHeight="1" x14ac:dyDescent="0.2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6" customHeight="1" x14ac:dyDescent="0.2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6" customHeight="1" x14ac:dyDescent="0.2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6" customHeight="1" x14ac:dyDescent="0.2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6" customHeight="1" x14ac:dyDescent="0.2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6" customHeight="1" x14ac:dyDescent="0.2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6" customHeight="1" x14ac:dyDescent="0.2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6" customHeight="1" x14ac:dyDescent="0.2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6" customHeight="1" x14ac:dyDescent="0.2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6" customHeight="1" x14ac:dyDescent="0.2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6" customHeight="1" x14ac:dyDescent="0.2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6" customHeight="1" x14ac:dyDescent="0.2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6" customHeight="1" x14ac:dyDescent="0.2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6" customHeight="1" x14ac:dyDescent="0.2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6" customHeight="1" x14ac:dyDescent="0.2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6" customHeight="1" x14ac:dyDescent="0.2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6" customHeight="1" x14ac:dyDescent="0.2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6" customHeight="1" x14ac:dyDescent="0.2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6" customHeight="1" x14ac:dyDescent="0.2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6" customHeight="1" x14ac:dyDescent="0.2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6" customHeight="1" x14ac:dyDescent="0.2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6" customHeight="1" x14ac:dyDescent="0.2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6" customHeight="1" x14ac:dyDescent="0.2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6" customHeight="1" x14ac:dyDescent="0.2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6" customHeight="1" x14ac:dyDescent="0.2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6" customHeight="1" x14ac:dyDescent="0.2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6" customHeight="1" x14ac:dyDescent="0.2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6" customHeight="1" x14ac:dyDescent="0.2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6" customHeight="1" x14ac:dyDescent="0.2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6" customHeight="1" x14ac:dyDescent="0.2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6" customHeight="1" x14ac:dyDescent="0.2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6" customHeight="1" x14ac:dyDescent="0.2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6" customHeight="1" x14ac:dyDescent="0.2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6" customHeight="1" x14ac:dyDescent="0.2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6" customHeight="1" x14ac:dyDescent="0.2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6" customHeight="1" x14ac:dyDescent="0.2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6" customHeight="1" x14ac:dyDescent="0.2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6" customHeight="1" x14ac:dyDescent="0.2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6" customHeight="1" x14ac:dyDescent="0.2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6" customHeight="1" x14ac:dyDescent="0.2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6" customHeight="1" x14ac:dyDescent="0.2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6" customHeight="1" x14ac:dyDescent="0.2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6" customHeight="1" x14ac:dyDescent="0.2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6" customHeight="1" x14ac:dyDescent="0.2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6" customHeight="1" x14ac:dyDescent="0.2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6" customHeight="1" x14ac:dyDescent="0.2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6" customHeight="1" x14ac:dyDescent="0.2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6" customHeight="1" x14ac:dyDescent="0.2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6" customHeight="1" x14ac:dyDescent="0.2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6" customHeight="1" x14ac:dyDescent="0.2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6" customHeight="1" x14ac:dyDescent="0.2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6" customHeight="1" x14ac:dyDescent="0.2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6" customHeight="1" x14ac:dyDescent="0.2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6" customHeight="1" x14ac:dyDescent="0.2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6" customHeight="1" x14ac:dyDescent="0.2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6" customHeight="1" x14ac:dyDescent="0.2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6" customHeight="1" x14ac:dyDescent="0.2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6" customHeight="1" x14ac:dyDescent="0.2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6" customHeight="1" x14ac:dyDescent="0.2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6" customHeight="1" x14ac:dyDescent="0.2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6" customHeight="1" x14ac:dyDescent="0.2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6" customHeight="1" x14ac:dyDescent="0.2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6" customHeight="1" x14ac:dyDescent="0.2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6" customHeight="1" x14ac:dyDescent="0.2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6" customHeight="1" x14ac:dyDescent="0.2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6" customHeight="1" x14ac:dyDescent="0.2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6" customHeight="1" x14ac:dyDescent="0.2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6" customHeight="1" x14ac:dyDescent="0.2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6" customHeight="1" x14ac:dyDescent="0.2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6" customHeight="1" x14ac:dyDescent="0.2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6" customHeight="1" x14ac:dyDescent="0.2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6" customHeight="1" x14ac:dyDescent="0.2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6" customHeight="1" x14ac:dyDescent="0.2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6" customHeight="1" x14ac:dyDescent="0.2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6" customHeight="1" x14ac:dyDescent="0.2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6" customHeight="1" x14ac:dyDescent="0.2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6" customHeight="1" x14ac:dyDescent="0.2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6" customHeight="1" x14ac:dyDescent="0.2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6" customHeight="1" x14ac:dyDescent="0.2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6" customHeight="1" x14ac:dyDescent="0.2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6" customHeight="1" x14ac:dyDescent="0.2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6" customHeight="1" x14ac:dyDescent="0.2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6" customHeight="1" x14ac:dyDescent="0.2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6" customHeight="1" x14ac:dyDescent="0.2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6" customHeight="1" x14ac:dyDescent="0.2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6" customHeight="1" x14ac:dyDescent="0.2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6" customHeight="1" x14ac:dyDescent="0.2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6" customHeight="1" x14ac:dyDescent="0.2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6" customHeight="1" x14ac:dyDescent="0.2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6" customHeight="1" x14ac:dyDescent="0.2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6" customHeight="1" x14ac:dyDescent="0.2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6" customHeight="1" x14ac:dyDescent="0.2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6" customHeight="1" x14ac:dyDescent="0.2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6" customHeight="1" x14ac:dyDescent="0.2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6" customHeight="1" x14ac:dyDescent="0.2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6" customHeight="1" x14ac:dyDescent="0.2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6" customHeight="1" x14ac:dyDescent="0.2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6" customHeight="1" x14ac:dyDescent="0.2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6" customHeight="1" x14ac:dyDescent="0.2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6" customHeight="1" x14ac:dyDescent="0.2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6" customHeight="1" x14ac:dyDescent="0.2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6" customHeight="1" x14ac:dyDescent="0.2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6" customHeight="1" x14ac:dyDescent="0.2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6" customHeight="1" x14ac:dyDescent="0.2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6" customHeight="1" x14ac:dyDescent="0.2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6" customHeight="1" x14ac:dyDescent="0.2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6" customHeight="1" x14ac:dyDescent="0.2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6" customHeight="1" x14ac:dyDescent="0.2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6" customHeight="1" x14ac:dyDescent="0.2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6" customHeight="1" x14ac:dyDescent="0.2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6" customHeight="1" x14ac:dyDescent="0.2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6" customHeight="1" x14ac:dyDescent="0.2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6" customHeight="1" x14ac:dyDescent="0.2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6" customHeight="1" x14ac:dyDescent="0.2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6" customHeight="1" x14ac:dyDescent="0.2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6" customHeight="1" x14ac:dyDescent="0.2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6" customHeight="1" x14ac:dyDescent="0.2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6" customHeight="1" x14ac:dyDescent="0.2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6" customHeight="1" x14ac:dyDescent="0.2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6" customHeight="1" x14ac:dyDescent="0.2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6" customHeight="1" x14ac:dyDescent="0.2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6" customHeight="1" x14ac:dyDescent="0.2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6" customHeight="1" x14ac:dyDescent="0.2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6" customHeight="1" x14ac:dyDescent="0.2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6" customHeight="1" x14ac:dyDescent="0.2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6" customHeight="1" x14ac:dyDescent="0.2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6" customHeight="1" x14ac:dyDescent="0.2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6" customHeight="1" x14ac:dyDescent="0.2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6" customHeight="1" x14ac:dyDescent="0.2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6" customHeight="1" x14ac:dyDescent="0.2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6" customHeight="1" x14ac:dyDescent="0.2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6" customHeight="1" x14ac:dyDescent="0.2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6" customHeight="1" x14ac:dyDescent="0.2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6" customHeight="1" x14ac:dyDescent="0.2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6" customHeight="1" x14ac:dyDescent="0.2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6" customHeight="1" x14ac:dyDescent="0.2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6" customHeight="1" x14ac:dyDescent="0.2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6" customHeight="1" x14ac:dyDescent="0.2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6" customHeight="1" x14ac:dyDescent="0.2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6" customHeight="1" x14ac:dyDescent="0.2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6" customHeight="1" x14ac:dyDescent="0.2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6" customHeight="1" x14ac:dyDescent="0.2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6" customHeight="1" x14ac:dyDescent="0.2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6" customHeight="1" x14ac:dyDescent="0.2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6" customHeight="1" x14ac:dyDescent="0.2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6" customHeight="1" x14ac:dyDescent="0.2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6" customHeight="1" x14ac:dyDescent="0.2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6" customHeight="1" x14ac:dyDescent="0.2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6" customHeight="1" x14ac:dyDescent="0.2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6" customHeight="1" x14ac:dyDescent="0.2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6" customHeight="1" x14ac:dyDescent="0.2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6" customHeight="1" x14ac:dyDescent="0.2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6" customHeight="1" x14ac:dyDescent="0.2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6" customHeight="1" x14ac:dyDescent="0.2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6" customHeight="1" x14ac:dyDescent="0.2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6" customHeight="1" x14ac:dyDescent="0.2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6" customHeight="1" x14ac:dyDescent="0.2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6" customHeight="1" x14ac:dyDescent="0.2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6" customHeight="1" x14ac:dyDescent="0.2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6" customHeight="1" x14ac:dyDescent="0.2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6" customHeight="1" x14ac:dyDescent="0.2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6" customHeight="1" x14ac:dyDescent="0.2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6" customHeight="1" x14ac:dyDescent="0.2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6" customHeight="1" x14ac:dyDescent="0.2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6" customHeight="1" x14ac:dyDescent="0.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6" customHeight="1" x14ac:dyDescent="0.2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6" customHeight="1" x14ac:dyDescent="0.2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6" customHeight="1" x14ac:dyDescent="0.2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6" customHeight="1" x14ac:dyDescent="0.2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6" customHeight="1" x14ac:dyDescent="0.2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6" customHeight="1" x14ac:dyDescent="0.2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6" customHeight="1" x14ac:dyDescent="0.2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6" customHeight="1" x14ac:dyDescent="0.2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6" customHeight="1" x14ac:dyDescent="0.2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6" customHeight="1" x14ac:dyDescent="0.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6" customHeight="1" x14ac:dyDescent="0.2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6" customHeight="1" x14ac:dyDescent="0.2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6" customHeight="1" x14ac:dyDescent="0.2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6" customHeight="1" x14ac:dyDescent="0.2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6" customHeight="1" x14ac:dyDescent="0.2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6" customHeight="1" x14ac:dyDescent="0.2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6" customHeight="1" x14ac:dyDescent="0.2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6" customHeight="1" x14ac:dyDescent="0.2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6" customHeight="1" x14ac:dyDescent="0.2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6" customHeight="1" x14ac:dyDescent="0.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6" customHeight="1" x14ac:dyDescent="0.2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6" customHeight="1" x14ac:dyDescent="0.2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6" customHeight="1" x14ac:dyDescent="0.2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6" customHeight="1" x14ac:dyDescent="0.2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6" customHeight="1" x14ac:dyDescent="0.2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6" customHeight="1" x14ac:dyDescent="0.2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6" customHeight="1" x14ac:dyDescent="0.2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6" customHeight="1" x14ac:dyDescent="0.2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6" customHeight="1" x14ac:dyDescent="0.2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6" customHeight="1" x14ac:dyDescent="0.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6" customHeight="1" x14ac:dyDescent="0.2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6" customHeight="1" x14ac:dyDescent="0.2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6" customHeight="1" x14ac:dyDescent="0.2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6" customHeight="1" x14ac:dyDescent="0.2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6" customHeight="1" x14ac:dyDescent="0.2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6" customHeight="1" x14ac:dyDescent="0.2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6" customHeight="1" x14ac:dyDescent="0.2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6" customHeight="1" x14ac:dyDescent="0.2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6" customHeight="1" x14ac:dyDescent="0.2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6" customHeight="1" x14ac:dyDescent="0.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6" customHeight="1" x14ac:dyDescent="0.2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6" customHeight="1" x14ac:dyDescent="0.2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6" customHeight="1" x14ac:dyDescent="0.2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6" customHeight="1" x14ac:dyDescent="0.2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6" customHeight="1" x14ac:dyDescent="0.2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6" customHeight="1" x14ac:dyDescent="0.2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6" customHeight="1" x14ac:dyDescent="0.2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6" customHeight="1" x14ac:dyDescent="0.2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6" customHeight="1" x14ac:dyDescent="0.2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6" customHeight="1" x14ac:dyDescent="0.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6" customHeight="1" x14ac:dyDescent="0.2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6" customHeight="1" x14ac:dyDescent="0.2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6" customHeight="1" x14ac:dyDescent="0.2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6" customHeight="1" x14ac:dyDescent="0.2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6" customHeight="1" x14ac:dyDescent="0.2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6" customHeight="1" x14ac:dyDescent="0.2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6" customHeight="1" x14ac:dyDescent="0.2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6" customHeight="1" x14ac:dyDescent="0.2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6" customHeight="1" x14ac:dyDescent="0.2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6" customHeight="1" x14ac:dyDescent="0.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6" customHeight="1" x14ac:dyDescent="0.2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6" customHeight="1" x14ac:dyDescent="0.2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6" customHeight="1" x14ac:dyDescent="0.2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6" customHeight="1" x14ac:dyDescent="0.2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6" customHeight="1" x14ac:dyDescent="0.2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6" customHeight="1" x14ac:dyDescent="0.2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6" customHeight="1" x14ac:dyDescent="0.2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6" customHeight="1" x14ac:dyDescent="0.2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6" customHeight="1" x14ac:dyDescent="0.2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6" customHeight="1" x14ac:dyDescent="0.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6" customHeight="1" x14ac:dyDescent="0.2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6" customHeight="1" x14ac:dyDescent="0.2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6" customHeight="1" x14ac:dyDescent="0.2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6" customHeight="1" x14ac:dyDescent="0.2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6" customHeight="1" x14ac:dyDescent="0.2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6" customHeight="1" x14ac:dyDescent="0.2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6" customHeight="1" x14ac:dyDescent="0.2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6" customHeight="1" x14ac:dyDescent="0.2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6" customHeight="1" x14ac:dyDescent="0.2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6" customHeight="1" x14ac:dyDescent="0.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6" customHeight="1" x14ac:dyDescent="0.2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6" customHeight="1" x14ac:dyDescent="0.2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6" customHeight="1" x14ac:dyDescent="0.2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6" customHeight="1" x14ac:dyDescent="0.2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6" customHeight="1" x14ac:dyDescent="0.2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6" customHeight="1" x14ac:dyDescent="0.2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6" customHeight="1" x14ac:dyDescent="0.2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6" customHeight="1" x14ac:dyDescent="0.2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6" customHeight="1" x14ac:dyDescent="0.2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6" customHeight="1" x14ac:dyDescent="0.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6" customHeight="1" x14ac:dyDescent="0.2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6" customHeight="1" x14ac:dyDescent="0.2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6" customHeight="1" x14ac:dyDescent="0.2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6" customHeight="1" x14ac:dyDescent="0.2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6" customHeight="1" x14ac:dyDescent="0.2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6" customHeight="1" x14ac:dyDescent="0.2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6" customHeight="1" x14ac:dyDescent="0.2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6" customHeight="1" x14ac:dyDescent="0.2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6" customHeight="1" x14ac:dyDescent="0.2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6" customHeight="1" x14ac:dyDescent="0.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6" customHeight="1" x14ac:dyDescent="0.2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6" customHeight="1" x14ac:dyDescent="0.2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6" customHeight="1" x14ac:dyDescent="0.2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6" customHeight="1" x14ac:dyDescent="0.2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6" customHeight="1" x14ac:dyDescent="0.2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6" customHeight="1" x14ac:dyDescent="0.2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6" customHeight="1" x14ac:dyDescent="0.2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6" customHeight="1" x14ac:dyDescent="0.2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6" customHeight="1" x14ac:dyDescent="0.2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6" customHeight="1" x14ac:dyDescent="0.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6" customHeight="1" x14ac:dyDescent="0.2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6" customHeight="1" x14ac:dyDescent="0.2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6" customHeight="1" x14ac:dyDescent="0.2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6" customHeight="1" x14ac:dyDescent="0.2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6" customHeight="1" x14ac:dyDescent="0.2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6" customHeight="1" x14ac:dyDescent="0.2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6" customHeight="1" x14ac:dyDescent="0.2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6" customHeight="1" x14ac:dyDescent="0.2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6" customHeight="1" x14ac:dyDescent="0.2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6" customHeight="1" x14ac:dyDescent="0.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6" customHeight="1" x14ac:dyDescent="0.2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6" customHeight="1" x14ac:dyDescent="0.2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6" customHeight="1" x14ac:dyDescent="0.2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6" customHeight="1" x14ac:dyDescent="0.2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6" customHeight="1" x14ac:dyDescent="0.2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6" customHeight="1" x14ac:dyDescent="0.2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6" customHeight="1" x14ac:dyDescent="0.2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6" customHeight="1" x14ac:dyDescent="0.2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6" customHeight="1" x14ac:dyDescent="0.2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6" customHeight="1" x14ac:dyDescent="0.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6" customHeight="1" x14ac:dyDescent="0.2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6" customHeight="1" x14ac:dyDescent="0.2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6" customHeight="1" x14ac:dyDescent="0.2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6" customHeight="1" x14ac:dyDescent="0.2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6" customHeight="1" x14ac:dyDescent="0.2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6" customHeight="1" x14ac:dyDescent="0.2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6" customHeight="1" x14ac:dyDescent="0.2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6" customHeight="1" x14ac:dyDescent="0.2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6" customHeight="1" x14ac:dyDescent="0.2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6" customHeight="1" x14ac:dyDescent="0.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6" customHeight="1" x14ac:dyDescent="0.2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6" customHeight="1" x14ac:dyDescent="0.2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6" customHeight="1" x14ac:dyDescent="0.2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6" customHeight="1" x14ac:dyDescent="0.2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6" customHeight="1" x14ac:dyDescent="0.2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6" customHeight="1" x14ac:dyDescent="0.2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6" customHeight="1" x14ac:dyDescent="0.2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6" customHeight="1" x14ac:dyDescent="0.2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6" customHeight="1" x14ac:dyDescent="0.2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6" customHeight="1" x14ac:dyDescent="0.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6" customHeight="1" x14ac:dyDescent="0.2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6" customHeight="1" x14ac:dyDescent="0.2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6" customHeight="1" x14ac:dyDescent="0.2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6" customHeight="1" x14ac:dyDescent="0.2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6" customHeight="1" x14ac:dyDescent="0.2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6" customHeight="1" x14ac:dyDescent="0.2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6" customHeight="1" x14ac:dyDescent="0.2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6" customHeight="1" x14ac:dyDescent="0.2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6" customHeight="1" x14ac:dyDescent="0.2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6" customHeight="1" x14ac:dyDescent="0.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6" customHeight="1" x14ac:dyDescent="0.2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6" customHeight="1" x14ac:dyDescent="0.2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6" customHeight="1" x14ac:dyDescent="0.2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6" customHeight="1" x14ac:dyDescent="0.2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6" customHeight="1" x14ac:dyDescent="0.2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6" customHeight="1" x14ac:dyDescent="0.2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6" customHeight="1" x14ac:dyDescent="0.2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6" customHeight="1" x14ac:dyDescent="0.2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6" customHeight="1" x14ac:dyDescent="0.2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6" customHeight="1" x14ac:dyDescent="0.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6" customHeight="1" x14ac:dyDescent="0.2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6" customHeight="1" x14ac:dyDescent="0.2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6" customHeight="1" x14ac:dyDescent="0.2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6" customHeight="1" x14ac:dyDescent="0.2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6" customHeight="1" x14ac:dyDescent="0.2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6" customHeight="1" x14ac:dyDescent="0.2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6" customHeight="1" x14ac:dyDescent="0.2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6" customHeight="1" x14ac:dyDescent="0.2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6" customHeight="1" x14ac:dyDescent="0.2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6" customHeight="1" x14ac:dyDescent="0.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6" customHeight="1" x14ac:dyDescent="0.2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6" customHeight="1" x14ac:dyDescent="0.2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6" customHeight="1" x14ac:dyDescent="0.2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6" customHeight="1" x14ac:dyDescent="0.2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6" customHeight="1" x14ac:dyDescent="0.2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6" customHeight="1" x14ac:dyDescent="0.2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6" customHeight="1" x14ac:dyDescent="0.2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6" customHeight="1" x14ac:dyDescent="0.2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6" customHeight="1" x14ac:dyDescent="0.2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6" customHeight="1" x14ac:dyDescent="0.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6" customHeight="1" x14ac:dyDescent="0.2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6" customHeight="1" x14ac:dyDescent="0.2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6" customHeight="1" x14ac:dyDescent="0.2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6" customHeight="1" x14ac:dyDescent="0.2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6" customHeight="1" x14ac:dyDescent="0.2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6" customHeight="1" x14ac:dyDescent="0.2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6" customHeight="1" x14ac:dyDescent="0.2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6" customHeight="1" x14ac:dyDescent="0.2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6" customHeight="1" x14ac:dyDescent="0.2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6" customHeight="1" x14ac:dyDescent="0.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6" customHeight="1" x14ac:dyDescent="0.2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6" customHeight="1" x14ac:dyDescent="0.2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6" customHeight="1" x14ac:dyDescent="0.2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6" customHeight="1" x14ac:dyDescent="0.2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6" customHeight="1" x14ac:dyDescent="0.2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6" customHeight="1" x14ac:dyDescent="0.2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6" customHeight="1" x14ac:dyDescent="0.2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6" customHeight="1" x14ac:dyDescent="0.2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6" customHeight="1" x14ac:dyDescent="0.2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6" customHeight="1" x14ac:dyDescent="0.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6" customHeight="1" x14ac:dyDescent="0.2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6" customHeight="1" x14ac:dyDescent="0.2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6" customHeight="1" x14ac:dyDescent="0.2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6" customHeight="1" x14ac:dyDescent="0.2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6" customHeight="1" x14ac:dyDescent="0.2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6" customHeight="1" x14ac:dyDescent="0.2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6" customHeight="1" x14ac:dyDescent="0.2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6" customHeight="1" x14ac:dyDescent="0.2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6" customHeight="1" x14ac:dyDescent="0.2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6" customHeight="1" x14ac:dyDescent="0.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6" customHeight="1" x14ac:dyDescent="0.2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6" customHeight="1" x14ac:dyDescent="0.2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6" customHeight="1" x14ac:dyDescent="0.2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6" customHeight="1" x14ac:dyDescent="0.2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6" customHeight="1" x14ac:dyDescent="0.2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6" customHeight="1" x14ac:dyDescent="0.2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6" customHeight="1" x14ac:dyDescent="0.2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6" customHeight="1" x14ac:dyDescent="0.2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6" customHeight="1" x14ac:dyDescent="0.2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6" customHeight="1" x14ac:dyDescent="0.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6" customHeight="1" x14ac:dyDescent="0.2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6" customHeight="1" x14ac:dyDescent="0.2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6" customHeight="1" x14ac:dyDescent="0.2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6" customHeight="1" x14ac:dyDescent="0.2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6" customHeight="1" x14ac:dyDescent="0.2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6" customHeight="1" x14ac:dyDescent="0.2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6" customHeight="1" x14ac:dyDescent="0.2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6" customHeight="1" x14ac:dyDescent="0.2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6" customHeight="1" x14ac:dyDescent="0.2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6" customHeight="1" x14ac:dyDescent="0.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6" customHeight="1" x14ac:dyDescent="0.2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6" customHeight="1" x14ac:dyDescent="0.2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6" customHeight="1" x14ac:dyDescent="0.2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6" customHeight="1" x14ac:dyDescent="0.2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6" customHeight="1" x14ac:dyDescent="0.2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6" customHeight="1" x14ac:dyDescent="0.2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6" customHeight="1" x14ac:dyDescent="0.2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6" customHeight="1" x14ac:dyDescent="0.2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6" customHeight="1" x14ac:dyDescent="0.2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6" customHeight="1" x14ac:dyDescent="0.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6" customHeight="1" x14ac:dyDescent="0.2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6" customHeight="1" x14ac:dyDescent="0.2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6" customHeight="1" x14ac:dyDescent="0.2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6" customHeight="1" x14ac:dyDescent="0.2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6" customHeight="1" x14ac:dyDescent="0.2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6" customHeight="1" x14ac:dyDescent="0.2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6" customHeight="1" x14ac:dyDescent="0.2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6" customHeight="1" x14ac:dyDescent="0.2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6" customHeight="1" x14ac:dyDescent="0.2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6" customHeight="1" x14ac:dyDescent="0.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6" customHeight="1" x14ac:dyDescent="0.2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6" customHeight="1" x14ac:dyDescent="0.2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6" customHeight="1" x14ac:dyDescent="0.2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6" customHeight="1" x14ac:dyDescent="0.2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6" customHeight="1" x14ac:dyDescent="0.2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6" customHeight="1" x14ac:dyDescent="0.2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6" customHeight="1" x14ac:dyDescent="0.2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6" customHeight="1" x14ac:dyDescent="0.2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6" customHeight="1" x14ac:dyDescent="0.2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6" customHeight="1" x14ac:dyDescent="0.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6" customHeight="1" x14ac:dyDescent="0.2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6" customHeight="1" x14ac:dyDescent="0.2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6" customHeight="1" x14ac:dyDescent="0.2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6" customHeight="1" x14ac:dyDescent="0.2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6" customHeight="1" x14ac:dyDescent="0.2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6" customHeight="1" x14ac:dyDescent="0.2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6" customHeight="1" x14ac:dyDescent="0.2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6" customHeight="1" x14ac:dyDescent="0.2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6" customHeight="1" x14ac:dyDescent="0.2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6" customHeight="1" x14ac:dyDescent="0.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6" customHeight="1" x14ac:dyDescent="0.2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6" customHeight="1" x14ac:dyDescent="0.2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6" customHeight="1" x14ac:dyDescent="0.2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6" customHeight="1" x14ac:dyDescent="0.2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6" customHeight="1" x14ac:dyDescent="0.2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6" customHeight="1" x14ac:dyDescent="0.2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6" customHeight="1" x14ac:dyDescent="0.2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6" customHeight="1" x14ac:dyDescent="0.2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6" customHeight="1" x14ac:dyDescent="0.2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6" customHeight="1" x14ac:dyDescent="0.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6" customHeight="1" x14ac:dyDescent="0.2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6" customHeight="1" x14ac:dyDescent="0.2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6" customHeight="1" x14ac:dyDescent="0.2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6" customHeight="1" x14ac:dyDescent="0.2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6" customHeight="1" x14ac:dyDescent="0.2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6" customHeight="1" x14ac:dyDescent="0.2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6" customHeight="1" x14ac:dyDescent="0.2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6" customHeight="1" x14ac:dyDescent="0.2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6" customHeight="1" x14ac:dyDescent="0.2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6" customHeight="1" x14ac:dyDescent="0.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6" customHeight="1" x14ac:dyDescent="0.2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6" customHeight="1" x14ac:dyDescent="0.2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6" customHeight="1" x14ac:dyDescent="0.2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6" customHeight="1" x14ac:dyDescent="0.2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6" customHeight="1" x14ac:dyDescent="0.2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6" customHeight="1" x14ac:dyDescent="0.2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6" customHeight="1" x14ac:dyDescent="0.2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6" customHeight="1" x14ac:dyDescent="0.2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6" customHeight="1" x14ac:dyDescent="0.2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6" customHeight="1" x14ac:dyDescent="0.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6" customHeight="1" x14ac:dyDescent="0.2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6" customHeight="1" x14ac:dyDescent="0.2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6" customHeight="1" x14ac:dyDescent="0.2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6" customHeight="1" x14ac:dyDescent="0.2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6" customHeight="1" x14ac:dyDescent="0.2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6" customHeight="1" x14ac:dyDescent="0.2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6" customHeight="1" x14ac:dyDescent="0.2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6" customHeight="1" x14ac:dyDescent="0.2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6" customHeight="1" x14ac:dyDescent="0.2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6" customHeight="1" x14ac:dyDescent="0.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6" customHeight="1" x14ac:dyDescent="0.2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6" customHeight="1" x14ac:dyDescent="0.2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6" customHeight="1" x14ac:dyDescent="0.2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6" customHeight="1" x14ac:dyDescent="0.2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6" customHeight="1" x14ac:dyDescent="0.2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6" customHeight="1" x14ac:dyDescent="0.2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6" customHeight="1" x14ac:dyDescent="0.2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6" customHeight="1" x14ac:dyDescent="0.2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6" customHeight="1" x14ac:dyDescent="0.2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6" customHeight="1" x14ac:dyDescent="0.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6" customHeight="1" x14ac:dyDescent="0.2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6" customHeight="1" x14ac:dyDescent="0.2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6" customHeight="1" x14ac:dyDescent="0.2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6" customHeight="1" x14ac:dyDescent="0.2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6" customHeight="1" x14ac:dyDescent="0.2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6" customHeight="1" x14ac:dyDescent="0.2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6" customHeight="1" x14ac:dyDescent="0.2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6" customHeight="1" x14ac:dyDescent="0.2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6" customHeight="1" x14ac:dyDescent="0.2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6" customHeight="1" x14ac:dyDescent="0.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6" customHeight="1" x14ac:dyDescent="0.2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6" customHeight="1" x14ac:dyDescent="0.2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6" customHeight="1" x14ac:dyDescent="0.2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6" customHeight="1" x14ac:dyDescent="0.2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6" customHeight="1" x14ac:dyDescent="0.2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6" customHeight="1" x14ac:dyDescent="0.2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6" customHeight="1" x14ac:dyDescent="0.2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6" customHeight="1" x14ac:dyDescent="0.2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6" customHeight="1" x14ac:dyDescent="0.2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6" customHeight="1" x14ac:dyDescent="0.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6" customHeight="1" x14ac:dyDescent="0.2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6" customHeight="1" x14ac:dyDescent="0.2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6" customHeight="1" x14ac:dyDescent="0.2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6" customHeight="1" x14ac:dyDescent="0.2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6" customHeight="1" x14ac:dyDescent="0.2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6" customHeight="1" x14ac:dyDescent="0.2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6" customHeight="1" x14ac:dyDescent="0.2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6" customHeight="1" x14ac:dyDescent="0.2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6" customHeight="1" x14ac:dyDescent="0.2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6" customHeight="1" x14ac:dyDescent="0.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6" customHeight="1" x14ac:dyDescent="0.2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6" customHeight="1" x14ac:dyDescent="0.2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6" customHeight="1" x14ac:dyDescent="0.2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6" customHeight="1" x14ac:dyDescent="0.2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6" customHeight="1" x14ac:dyDescent="0.2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6" customHeight="1" x14ac:dyDescent="0.2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6" customHeight="1" x14ac:dyDescent="0.2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6" customHeight="1" x14ac:dyDescent="0.2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6" customHeight="1" x14ac:dyDescent="0.2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6" customHeight="1" x14ac:dyDescent="0.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6" customHeight="1" x14ac:dyDescent="0.2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6" customHeight="1" x14ac:dyDescent="0.2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6" customHeight="1" x14ac:dyDescent="0.2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6" customHeight="1" x14ac:dyDescent="0.2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6" customHeight="1" x14ac:dyDescent="0.2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6" customHeight="1" x14ac:dyDescent="0.2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6" customHeight="1" x14ac:dyDescent="0.2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6" customHeight="1" x14ac:dyDescent="0.2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6" customHeight="1" x14ac:dyDescent="0.2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6" customHeight="1" x14ac:dyDescent="0.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6" customHeight="1" x14ac:dyDescent="0.2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6" customHeight="1" x14ac:dyDescent="0.2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6" customHeight="1" x14ac:dyDescent="0.2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6" customHeight="1" x14ac:dyDescent="0.2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6" customHeight="1" x14ac:dyDescent="0.2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6" customHeight="1" x14ac:dyDescent="0.2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6" customHeight="1" x14ac:dyDescent="0.2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6" customHeight="1" x14ac:dyDescent="0.2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6" customHeight="1" x14ac:dyDescent="0.2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6" customHeight="1" x14ac:dyDescent="0.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6" customHeight="1" x14ac:dyDescent="0.2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6" customHeight="1" x14ac:dyDescent="0.2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6" customHeight="1" x14ac:dyDescent="0.2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6" customHeight="1" x14ac:dyDescent="0.2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6" customHeight="1" x14ac:dyDescent="0.2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6" customHeight="1" x14ac:dyDescent="0.2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6" customHeight="1" x14ac:dyDescent="0.2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6" customHeight="1" x14ac:dyDescent="0.2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6" customHeight="1" x14ac:dyDescent="0.2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6" customHeight="1" x14ac:dyDescent="0.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6" customHeight="1" x14ac:dyDescent="0.2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6" customHeight="1" x14ac:dyDescent="0.2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6" customHeight="1" x14ac:dyDescent="0.2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6" customHeight="1" x14ac:dyDescent="0.2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6" customHeight="1" x14ac:dyDescent="0.2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6" customHeight="1" x14ac:dyDescent="0.2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6" customHeight="1" x14ac:dyDescent="0.2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6" customHeight="1" x14ac:dyDescent="0.2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6" customHeight="1" x14ac:dyDescent="0.2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6" customHeight="1" x14ac:dyDescent="0.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6" customHeight="1" x14ac:dyDescent="0.2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6" customHeight="1" x14ac:dyDescent="0.2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6" customHeight="1" x14ac:dyDescent="0.2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6" customHeight="1" x14ac:dyDescent="0.2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6" customHeight="1" x14ac:dyDescent="0.2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6" customHeight="1" x14ac:dyDescent="0.2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6" customHeight="1" x14ac:dyDescent="0.2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6" customHeight="1" x14ac:dyDescent="0.2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6" customHeight="1" x14ac:dyDescent="0.2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6" customHeight="1" x14ac:dyDescent="0.2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6" customHeight="1" x14ac:dyDescent="0.2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6" customHeight="1" x14ac:dyDescent="0.2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6" customHeight="1" x14ac:dyDescent="0.2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6" customHeight="1" x14ac:dyDescent="0.2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6" customHeight="1" x14ac:dyDescent="0.2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6" customHeight="1" x14ac:dyDescent="0.2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6" customHeight="1" x14ac:dyDescent="0.2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6" customHeight="1" x14ac:dyDescent="0.2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6" customHeight="1" x14ac:dyDescent="0.2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6" customHeight="1" x14ac:dyDescent="0.2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6" customHeight="1" x14ac:dyDescent="0.2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6" customHeight="1" x14ac:dyDescent="0.2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6" customHeight="1" x14ac:dyDescent="0.2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6" customHeight="1" x14ac:dyDescent="0.2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6" customHeight="1" x14ac:dyDescent="0.2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6" customHeight="1" x14ac:dyDescent="0.2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6" customHeight="1" x14ac:dyDescent="0.2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6" customHeight="1" x14ac:dyDescent="0.2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6" customHeight="1" x14ac:dyDescent="0.2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6" customHeight="1" x14ac:dyDescent="0.2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6" customHeight="1" x14ac:dyDescent="0.2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6" customHeight="1" x14ac:dyDescent="0.2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6" customHeight="1" x14ac:dyDescent="0.2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6" customHeight="1" x14ac:dyDescent="0.2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6" customHeight="1" x14ac:dyDescent="0.2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6" customHeight="1" x14ac:dyDescent="0.2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6" customHeight="1" x14ac:dyDescent="0.2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6" customHeight="1" x14ac:dyDescent="0.2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6" customHeight="1" x14ac:dyDescent="0.2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6" customHeight="1" x14ac:dyDescent="0.2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6" customHeight="1" x14ac:dyDescent="0.2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6" customHeight="1" x14ac:dyDescent="0.2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6" customHeight="1" x14ac:dyDescent="0.2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6" customHeight="1" x14ac:dyDescent="0.2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6" customHeight="1" x14ac:dyDescent="0.2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6" customHeight="1" x14ac:dyDescent="0.2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6" customHeight="1" x14ac:dyDescent="0.2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6" customHeight="1" x14ac:dyDescent="0.2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6" customHeight="1" x14ac:dyDescent="0.2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6" customHeight="1" x14ac:dyDescent="0.2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6" customHeight="1" x14ac:dyDescent="0.2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6" customHeight="1" x14ac:dyDescent="0.2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6" customHeight="1" x14ac:dyDescent="0.2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6" customHeight="1" x14ac:dyDescent="0.2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6" customHeight="1" x14ac:dyDescent="0.2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6" customHeight="1" x14ac:dyDescent="0.2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6" customHeight="1" x14ac:dyDescent="0.2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6" customHeight="1" x14ac:dyDescent="0.2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6" customHeight="1" x14ac:dyDescent="0.2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6" customHeight="1" x14ac:dyDescent="0.2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6" customHeight="1" x14ac:dyDescent="0.2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6" customHeight="1" x14ac:dyDescent="0.2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6" customHeight="1" x14ac:dyDescent="0.2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6" customHeight="1" x14ac:dyDescent="0.2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6" customHeight="1" x14ac:dyDescent="0.2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6" customHeight="1" x14ac:dyDescent="0.2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6" customHeight="1" x14ac:dyDescent="0.2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6" customHeight="1" x14ac:dyDescent="0.2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6" customHeight="1" x14ac:dyDescent="0.2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6" customHeight="1" x14ac:dyDescent="0.2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6" customHeight="1" x14ac:dyDescent="0.2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6" customHeight="1" x14ac:dyDescent="0.2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6" customHeight="1" x14ac:dyDescent="0.2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6" customHeight="1" x14ac:dyDescent="0.2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6" customHeight="1" x14ac:dyDescent="0.2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6" customHeight="1" x14ac:dyDescent="0.2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</sheetData>
  <autoFilter ref="A1:AE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="150" zoomScaleNormal="150" workbookViewId="0">
      <selection activeCell="B1" sqref="B1"/>
    </sheetView>
  </sheetViews>
  <sheetFormatPr baseColWidth="10" defaultColWidth="8.83203125" defaultRowHeight="15" x14ac:dyDescent="0.2"/>
  <cols>
    <col min="1" max="1" width="15" customWidth="1"/>
    <col min="2" max="2" width="50" customWidth="1"/>
  </cols>
  <sheetData>
    <row r="1" spans="1:2" ht="16" x14ac:dyDescent="0.2">
      <c r="A1" s="4" t="s">
        <v>16</v>
      </c>
      <c r="B1" s="5"/>
    </row>
    <row r="2" spans="1:2" ht="16" x14ac:dyDescent="0.2">
      <c r="A2" s="4" t="s">
        <v>17</v>
      </c>
      <c r="B2" s="5"/>
    </row>
    <row r="3" spans="1:2" ht="16" x14ac:dyDescent="0.2">
      <c r="A3" s="4" t="s">
        <v>18</v>
      </c>
      <c r="B3" s="5"/>
    </row>
    <row r="4" spans="1:2" ht="16" x14ac:dyDescent="0.2">
      <c r="A4" s="4" t="s">
        <v>19</v>
      </c>
      <c r="B4" s="5"/>
    </row>
    <row r="5" spans="1:2" ht="16" x14ac:dyDescent="0.2">
      <c r="A5" s="4" t="s">
        <v>20</v>
      </c>
      <c r="B5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2"/>
  <sheetViews>
    <sheetView zoomScale="150" zoomScaleNormal="15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5" customWidth="1"/>
    <col min="2" max="2" width="35" customWidth="1"/>
    <col min="3" max="3" width="50" customWidth="1"/>
    <col min="4" max="4" width="20" customWidth="1"/>
    <col min="5" max="5" width="15" customWidth="1"/>
  </cols>
  <sheetData>
    <row r="1" spans="1:31" ht="20" customHeight="1" x14ac:dyDescent="0.2">
      <c r="A1" s="6" t="s">
        <v>21</v>
      </c>
      <c r="B1" s="6" t="s">
        <v>22</v>
      </c>
      <c r="C1" s="6" t="s">
        <v>23</v>
      </c>
      <c r="D1" s="6" t="s">
        <v>24</v>
      </c>
      <c r="E1" s="6" t="s">
        <v>16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6" x14ac:dyDescent="0.2">
      <c r="A2" s="5"/>
    </row>
    <row r="3" spans="1:31" ht="16" x14ac:dyDescent="0.2">
      <c r="A3" s="5"/>
    </row>
    <row r="4" spans="1:31" ht="16" x14ac:dyDescent="0.2">
      <c r="A4" s="5"/>
    </row>
    <row r="5" spans="1:31" ht="16" x14ac:dyDescent="0.2">
      <c r="A5" s="5"/>
    </row>
    <row r="6" spans="1:31" ht="16" x14ac:dyDescent="0.2">
      <c r="A6" s="5"/>
    </row>
    <row r="7" spans="1:31" ht="16" x14ac:dyDescent="0.2">
      <c r="A7" s="5"/>
    </row>
    <row r="8" spans="1:31" ht="16" x14ac:dyDescent="0.2">
      <c r="A8" s="5"/>
    </row>
    <row r="9" spans="1:31" ht="16" x14ac:dyDescent="0.2">
      <c r="A9" s="5"/>
    </row>
    <row r="10" spans="1:31" ht="16" x14ac:dyDescent="0.2">
      <c r="A10" s="5"/>
    </row>
    <row r="11" spans="1:31" ht="16" x14ac:dyDescent="0.2">
      <c r="A11" s="5"/>
    </row>
    <row r="12" spans="1:31" ht="16" x14ac:dyDescent="0.2">
      <c r="A12" s="5"/>
    </row>
    <row r="13" spans="1:31" ht="16" x14ac:dyDescent="0.2">
      <c r="A13" s="5"/>
    </row>
    <row r="14" spans="1:31" ht="16" x14ac:dyDescent="0.2">
      <c r="A14" s="5"/>
    </row>
    <row r="15" spans="1:31" ht="16" x14ac:dyDescent="0.2">
      <c r="A15" s="5"/>
    </row>
    <row r="16" spans="1:31" ht="16" x14ac:dyDescent="0.2">
      <c r="A16" s="5"/>
    </row>
    <row r="17" spans="1:1" ht="16" x14ac:dyDescent="0.2">
      <c r="A17" s="5"/>
    </row>
    <row r="18" spans="1:1" ht="16" x14ac:dyDescent="0.2">
      <c r="A18" s="5"/>
    </row>
    <row r="19" spans="1:1" ht="16" x14ac:dyDescent="0.2">
      <c r="A19" s="5"/>
    </row>
    <row r="20" spans="1:1" ht="16" x14ac:dyDescent="0.2">
      <c r="A20" s="5"/>
    </row>
    <row r="21" spans="1:1" ht="16" x14ac:dyDescent="0.2">
      <c r="A21" s="5"/>
    </row>
    <row r="22" spans="1:1" ht="16" x14ac:dyDescent="0.2">
      <c r="A22" s="5"/>
    </row>
    <row r="23" spans="1:1" ht="16" x14ac:dyDescent="0.2">
      <c r="A23" s="5"/>
    </row>
    <row r="24" spans="1:1" ht="16" x14ac:dyDescent="0.2">
      <c r="A24" s="5"/>
    </row>
    <row r="25" spans="1:1" ht="16" x14ac:dyDescent="0.2">
      <c r="A25" s="5"/>
    </row>
    <row r="26" spans="1:1" ht="16" x14ac:dyDescent="0.2">
      <c r="A26" s="5"/>
    </row>
    <row r="27" spans="1:1" ht="16" x14ac:dyDescent="0.2">
      <c r="A27" s="5"/>
    </row>
    <row r="28" spans="1:1" ht="16" x14ac:dyDescent="0.2">
      <c r="A28" s="5"/>
    </row>
    <row r="29" spans="1:1" ht="16" x14ac:dyDescent="0.2">
      <c r="A29" s="5"/>
    </row>
    <row r="30" spans="1:1" ht="16" x14ac:dyDescent="0.2">
      <c r="A30" s="5"/>
    </row>
    <row r="31" spans="1:1" ht="16" x14ac:dyDescent="0.2">
      <c r="A31" s="5"/>
    </row>
    <row r="32" spans="1:1" ht="16" x14ac:dyDescent="0.2">
      <c r="A32" s="5"/>
    </row>
  </sheetData>
  <autoFilter ref="A1:E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zoomScale="150" zoomScaleNormal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5" customWidth="1"/>
    <col min="2" max="2" width="25" customWidth="1"/>
    <col min="3" max="8" width="15" customWidth="1"/>
  </cols>
  <sheetData>
    <row r="1" spans="1:8" ht="20" customHeight="1" x14ac:dyDescent="0.2">
      <c r="A1" s="6" t="s">
        <v>3</v>
      </c>
      <c r="B1" s="6" t="s">
        <v>25</v>
      </c>
      <c r="C1" s="31" t="s">
        <v>83</v>
      </c>
      <c r="D1" s="31" t="s">
        <v>84</v>
      </c>
      <c r="E1" s="31" t="s">
        <v>85</v>
      </c>
      <c r="F1" s="32" t="s">
        <v>78</v>
      </c>
      <c r="G1" s="32" t="s">
        <v>86</v>
      </c>
      <c r="H1" s="32" t="s">
        <v>87</v>
      </c>
    </row>
  </sheetData>
  <autoFilter ref="A1:H1" xr:uid="{00000000-0009-0000-0000-000003000000}"/>
  <pageMargins left="0.75" right="0.75" top="1" bottom="1" header="0.5" footer="0.5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00000000-000E-0000-0300-000001000000}">
            <xm:f>COUNTIF(MatchScoutingData!$A$2:$A$998,CONCATENATE($A2,".",C$1)) = 1</xm:f>
            <x14:dxf>
              <fill>
                <patternFill patternType="solid">
                  <fgColor rgb="FFC8D6A1"/>
                  <bgColor rgb="FFC8D6A1"/>
                </patternFill>
              </fill>
            </x14:dxf>
          </x14:cfRule>
          <x14:cfRule type="expression" priority="6" id="{00000000-000E-0000-0300-000002000000}">
            <xm:f>COUNTIF(MatchScoutingData!$A$2:$A$998,CONCATENATE($A2,".",C$1)) &gt; 1</xm:f>
            <x14:dxf>
              <fill>
                <patternFill patternType="solid">
                  <fgColor rgb="FFD09996"/>
                  <bgColor rgb="FFD09996"/>
                </patternFill>
              </fill>
            </x14:dxf>
          </x14:cfRule>
          <xm:sqref>C2:H954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"/>
  <sheetViews>
    <sheetView zoomScale="150" zoomScaleNormal="150" workbookViewId="0">
      <pane xSplit="1" ySplit="3" topLeftCell="B4" activePane="bottomRight" state="frozen"/>
      <selection pane="topRight"/>
      <selection pane="bottomLeft"/>
      <selection pane="bottomRight" activeCell="R4" sqref="R4"/>
    </sheetView>
  </sheetViews>
  <sheetFormatPr baseColWidth="10" defaultColWidth="8.83203125" defaultRowHeight="15" x14ac:dyDescent="0.2"/>
  <cols>
    <col min="2" max="45" width="5.6640625" customWidth="1"/>
  </cols>
  <sheetData>
    <row r="1" spans="1:45" ht="17" thickBot="1" x14ac:dyDescent="0.25">
      <c r="A1" s="7"/>
      <c r="B1" s="7"/>
      <c r="C1" s="44" t="s">
        <v>29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  <c r="R1" s="47" t="s">
        <v>30</v>
      </c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9"/>
      <c r="AF1" s="39" t="s">
        <v>31</v>
      </c>
      <c r="AG1" s="42"/>
      <c r="AH1" s="42"/>
      <c r="AI1" s="42"/>
      <c r="AJ1" s="42"/>
      <c r="AK1" s="42"/>
      <c r="AL1" s="42"/>
      <c r="AM1" s="43"/>
      <c r="AN1" s="35" t="s">
        <v>33</v>
      </c>
      <c r="AO1" s="36"/>
      <c r="AP1" s="33" t="s">
        <v>55</v>
      </c>
      <c r="AQ1" s="34"/>
      <c r="AR1" s="34"/>
      <c r="AS1" s="34"/>
    </row>
    <row r="2" spans="1:45" ht="17" thickBot="1" x14ac:dyDescent="0.25">
      <c r="A2" s="8"/>
      <c r="B2" s="8"/>
      <c r="C2" s="44" t="s">
        <v>32</v>
      </c>
      <c r="D2" s="50"/>
      <c r="E2" s="50"/>
      <c r="F2" s="50"/>
      <c r="G2" s="50"/>
      <c r="H2" s="51"/>
      <c r="I2" s="44" t="s">
        <v>33</v>
      </c>
      <c r="J2" s="45"/>
      <c r="K2" s="45"/>
      <c r="L2" s="45"/>
      <c r="M2" s="45"/>
      <c r="N2" s="45"/>
      <c r="O2" s="45"/>
      <c r="P2" s="45"/>
      <c r="Q2" s="46"/>
      <c r="R2" s="47" t="s">
        <v>32</v>
      </c>
      <c r="S2" s="52"/>
      <c r="T2" s="52"/>
      <c r="U2" s="52"/>
      <c r="V2" s="52"/>
      <c r="W2" s="53"/>
      <c r="X2" s="47" t="s">
        <v>33</v>
      </c>
      <c r="Y2" s="48"/>
      <c r="Z2" s="48"/>
      <c r="AA2" s="48"/>
      <c r="AB2" s="48"/>
      <c r="AC2" s="48"/>
      <c r="AD2" s="48"/>
      <c r="AE2" s="49"/>
      <c r="AF2" s="39" t="s">
        <v>32</v>
      </c>
      <c r="AG2" s="40"/>
      <c r="AH2" s="41"/>
      <c r="AI2" s="39" t="s">
        <v>33</v>
      </c>
      <c r="AJ2" s="42"/>
      <c r="AK2" s="42"/>
      <c r="AL2" s="42"/>
      <c r="AM2" s="43"/>
      <c r="AN2" s="37"/>
      <c r="AO2" s="38"/>
      <c r="AP2" s="33"/>
      <c r="AQ2" s="34"/>
      <c r="AR2" s="34"/>
      <c r="AS2" s="34"/>
    </row>
    <row r="3" spans="1:45" ht="56" thickBot="1" x14ac:dyDescent="0.25">
      <c r="A3" s="9" t="s">
        <v>5</v>
      </c>
      <c r="B3" s="9" t="s">
        <v>26</v>
      </c>
      <c r="C3" s="13" t="s">
        <v>37</v>
      </c>
      <c r="D3" s="13" t="s">
        <v>36</v>
      </c>
      <c r="E3" s="13" t="s">
        <v>35</v>
      </c>
      <c r="F3" s="13" t="s">
        <v>34</v>
      </c>
      <c r="G3" s="13" t="s">
        <v>40</v>
      </c>
      <c r="H3" s="13" t="s">
        <v>38</v>
      </c>
      <c r="I3" s="14" t="s">
        <v>37</v>
      </c>
      <c r="J3" s="13" t="s">
        <v>36</v>
      </c>
      <c r="K3" s="13" t="s">
        <v>35</v>
      </c>
      <c r="L3" s="13" t="s">
        <v>34</v>
      </c>
      <c r="M3" s="13" t="s">
        <v>40</v>
      </c>
      <c r="N3" s="13" t="s">
        <v>38</v>
      </c>
      <c r="O3" s="13" t="s">
        <v>39</v>
      </c>
      <c r="P3" s="13" t="s">
        <v>27</v>
      </c>
      <c r="Q3" s="13" t="s">
        <v>28</v>
      </c>
      <c r="R3" s="21" t="s">
        <v>37</v>
      </c>
      <c r="S3" s="21" t="s">
        <v>36</v>
      </c>
      <c r="T3" s="21" t="s">
        <v>35</v>
      </c>
      <c r="U3" s="21" t="s">
        <v>34</v>
      </c>
      <c r="V3" s="10" t="s">
        <v>40</v>
      </c>
      <c r="W3" s="10" t="s">
        <v>38</v>
      </c>
      <c r="X3" s="21" t="s">
        <v>37</v>
      </c>
      <c r="Y3" s="21" t="s">
        <v>36</v>
      </c>
      <c r="Z3" s="21" t="s">
        <v>35</v>
      </c>
      <c r="AA3" s="21" t="s">
        <v>34</v>
      </c>
      <c r="AB3" s="10" t="s">
        <v>40</v>
      </c>
      <c r="AC3" s="10" t="s">
        <v>38</v>
      </c>
      <c r="AD3" s="10" t="s">
        <v>27</v>
      </c>
      <c r="AE3" s="10" t="s">
        <v>28</v>
      </c>
      <c r="AF3" s="15" t="s">
        <v>41</v>
      </c>
      <c r="AG3" s="15" t="s">
        <v>42</v>
      </c>
      <c r="AH3" s="15" t="s">
        <v>43</v>
      </c>
      <c r="AI3" s="15" t="s">
        <v>41</v>
      </c>
      <c r="AJ3" s="15" t="s">
        <v>42</v>
      </c>
      <c r="AK3" s="15" t="s">
        <v>43</v>
      </c>
      <c r="AL3" s="11" t="s">
        <v>27</v>
      </c>
      <c r="AM3" s="11" t="s">
        <v>28</v>
      </c>
      <c r="AN3" s="12" t="s">
        <v>27</v>
      </c>
      <c r="AO3" s="12" t="s">
        <v>28</v>
      </c>
      <c r="AP3" s="1" t="s">
        <v>29</v>
      </c>
      <c r="AQ3" s="1" t="s">
        <v>56</v>
      </c>
      <c r="AR3" s="1" t="s">
        <v>57</v>
      </c>
      <c r="AS3" s="1" t="s">
        <v>27</v>
      </c>
    </row>
  </sheetData>
  <autoFilter ref="A3:AR3" xr:uid="{00000000-0001-0000-0400-000000000000}"/>
  <mergeCells count="11">
    <mergeCell ref="AP1:AS2"/>
    <mergeCell ref="AN1:AO2"/>
    <mergeCell ref="AF2:AH2"/>
    <mergeCell ref="AI2:AM2"/>
    <mergeCell ref="C1:Q1"/>
    <mergeCell ref="R1:AE1"/>
    <mergeCell ref="AF1:AM1"/>
    <mergeCell ref="I2:Q2"/>
    <mergeCell ref="C2:H2"/>
    <mergeCell ref="R2:W2"/>
    <mergeCell ref="X2:A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AA4A-5D09-AD47-9627-5C6D2535B1BB}">
  <dimension ref="A1:U3"/>
  <sheetViews>
    <sheetView zoomScale="150" zoomScaleNormal="150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2" max="21" width="7.83203125" customWidth="1"/>
  </cols>
  <sheetData>
    <row r="1" spans="1:21" ht="17" thickBot="1" x14ac:dyDescent="0.25">
      <c r="A1" s="16"/>
      <c r="B1" s="54" t="s">
        <v>45</v>
      </c>
      <c r="C1" s="56"/>
      <c r="D1" s="56"/>
      <c r="E1" s="56"/>
      <c r="F1" s="56"/>
      <c r="G1" s="56"/>
      <c r="H1" s="56"/>
      <c r="I1" s="57"/>
      <c r="J1" s="54" t="s">
        <v>46</v>
      </c>
      <c r="K1" s="56"/>
      <c r="L1" s="56"/>
      <c r="M1" s="56"/>
      <c r="N1" s="54" t="s">
        <v>58</v>
      </c>
      <c r="O1" s="55"/>
      <c r="P1" s="55"/>
      <c r="Q1" s="55"/>
      <c r="R1" s="54" t="s">
        <v>59</v>
      </c>
      <c r="S1" s="55"/>
      <c r="T1" s="55"/>
      <c r="U1" s="55"/>
    </row>
    <row r="2" spans="1:21" ht="17" thickBot="1" x14ac:dyDescent="0.25">
      <c r="A2" s="16"/>
      <c r="B2" s="58" t="s">
        <v>29</v>
      </c>
      <c r="C2" s="59"/>
      <c r="D2" s="60" t="s">
        <v>30</v>
      </c>
      <c r="E2" s="60"/>
      <c r="F2" s="39" t="s">
        <v>31</v>
      </c>
      <c r="G2" s="41"/>
      <c r="H2" s="61" t="s">
        <v>44</v>
      </c>
      <c r="I2" s="62"/>
      <c r="J2" s="17"/>
      <c r="K2" s="18"/>
      <c r="L2" s="19"/>
      <c r="M2" s="20"/>
      <c r="N2" s="28"/>
      <c r="O2" s="28"/>
      <c r="P2" s="28"/>
      <c r="Q2" s="28"/>
      <c r="R2" s="28"/>
      <c r="S2" s="28"/>
      <c r="T2" s="28"/>
      <c r="U2" s="28"/>
    </row>
    <row r="3" spans="1:21" ht="110" customHeight="1" thickBot="1" x14ac:dyDescent="0.25">
      <c r="A3" s="16" t="s">
        <v>5</v>
      </c>
      <c r="B3" s="13" t="s">
        <v>27</v>
      </c>
      <c r="C3" s="13" t="s">
        <v>28</v>
      </c>
      <c r="D3" s="21" t="s">
        <v>27</v>
      </c>
      <c r="E3" s="21" t="s">
        <v>28</v>
      </c>
      <c r="F3" s="15" t="s">
        <v>27</v>
      </c>
      <c r="G3" s="15" t="s">
        <v>28</v>
      </c>
      <c r="H3" s="22" t="s">
        <v>27</v>
      </c>
      <c r="I3" s="22" t="s">
        <v>28</v>
      </c>
      <c r="J3" s="14" t="s">
        <v>29</v>
      </c>
      <c r="K3" s="23" t="s">
        <v>30</v>
      </c>
      <c r="L3" s="24" t="s">
        <v>31</v>
      </c>
      <c r="M3" s="25" t="s">
        <v>27</v>
      </c>
      <c r="N3" s="29" t="s">
        <v>29</v>
      </c>
      <c r="O3" s="29" t="s">
        <v>56</v>
      </c>
      <c r="P3" s="29" t="s">
        <v>57</v>
      </c>
      <c r="Q3" s="29" t="s">
        <v>27</v>
      </c>
      <c r="R3" s="29" t="s">
        <v>29</v>
      </c>
      <c r="S3" s="29" t="s">
        <v>56</v>
      </c>
      <c r="T3" s="29" t="s">
        <v>57</v>
      </c>
      <c r="U3" s="29" t="s">
        <v>27</v>
      </c>
    </row>
  </sheetData>
  <autoFilter ref="A3:U3" xr:uid="{8299AA4A-5D09-AD47-9627-5C6D2535B1BB}"/>
  <mergeCells count="8">
    <mergeCell ref="N1:Q1"/>
    <mergeCell ref="R1:U1"/>
    <mergeCell ref="B1:I1"/>
    <mergeCell ref="J1:M1"/>
    <mergeCell ref="B2:C2"/>
    <mergeCell ref="D2:E2"/>
    <mergeCell ref="F2:G2"/>
    <mergeCell ref="H2:I2"/>
  </mergeCell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7406-71CB-8848-9683-0925184C5408}">
  <dimension ref="A1:B101"/>
  <sheetViews>
    <sheetView zoomScale="150" zoomScaleNormal="150" workbookViewId="0">
      <selection activeCell="A2" sqref="A2"/>
    </sheetView>
  </sheetViews>
  <sheetFormatPr baseColWidth="10" defaultRowHeight="15" x14ac:dyDescent="0.2"/>
  <cols>
    <col min="1" max="2" width="25.83203125" customWidth="1"/>
  </cols>
  <sheetData>
    <row r="1" spans="1:2" ht="16" x14ac:dyDescent="0.2">
      <c r="A1" s="6" t="s">
        <v>53</v>
      </c>
      <c r="B1" s="6" t="s">
        <v>54</v>
      </c>
    </row>
    <row r="2" spans="1:2" x14ac:dyDescent="0.2">
      <c r="A2" s="27" t="str" cm="1">
        <f t="array" ref="A2:A3">_xlfn._xlws.SORT(_xlfn.UNIQUE(MatchScoutingData!B2:B9997))</f>
        <v>Abyss Mortimer</v>
      </c>
      <c r="B2" s="27">
        <f>COUNTIF(MatchScoutingData!B$2:B$9997, $A2)</f>
        <v>2</v>
      </c>
    </row>
    <row r="3" spans="1:2" x14ac:dyDescent="0.2">
      <c r="A3" s="27">
        <v>0</v>
      </c>
      <c r="B3" s="27">
        <f>COUNTIF(MatchScoutingData!B$2:B$9997, $A3)</f>
        <v>0</v>
      </c>
    </row>
    <row r="4" spans="1:2" x14ac:dyDescent="0.2">
      <c r="A4" s="27"/>
      <c r="B4" s="27">
        <f>COUNTIF(MatchScoutingData!B$2:B$9997, $A4)</f>
        <v>0</v>
      </c>
    </row>
    <row r="5" spans="1:2" x14ac:dyDescent="0.2">
      <c r="A5" s="27"/>
      <c r="B5" s="27">
        <f>COUNTIF(MatchScoutingData!B$2:B$9997, $A5)</f>
        <v>0</v>
      </c>
    </row>
    <row r="6" spans="1:2" x14ac:dyDescent="0.2">
      <c r="A6" s="27"/>
      <c r="B6" s="27">
        <f>COUNTIF(MatchScoutingData!B$2:B$9997, $A6)</f>
        <v>0</v>
      </c>
    </row>
    <row r="7" spans="1:2" x14ac:dyDescent="0.2">
      <c r="A7" s="27"/>
      <c r="B7" s="27">
        <f>COUNTIF(MatchScoutingData!B$2:B$9997, $A7)</f>
        <v>0</v>
      </c>
    </row>
    <row r="8" spans="1:2" x14ac:dyDescent="0.2">
      <c r="A8" s="27"/>
      <c r="B8" s="27">
        <f>COUNTIF(MatchScoutingData!B$2:B$9997, $A8)</f>
        <v>0</v>
      </c>
    </row>
    <row r="9" spans="1:2" x14ac:dyDescent="0.2">
      <c r="A9" s="27"/>
      <c r="B9" s="27">
        <f>COUNTIF(MatchScoutingData!B$2:B$9997, $A9)</f>
        <v>0</v>
      </c>
    </row>
    <row r="10" spans="1:2" x14ac:dyDescent="0.2">
      <c r="A10" s="27"/>
      <c r="B10" s="27">
        <f>COUNTIF(MatchScoutingData!B$2:B$9997, $A10)</f>
        <v>0</v>
      </c>
    </row>
    <row r="11" spans="1:2" x14ac:dyDescent="0.2">
      <c r="A11" s="27"/>
      <c r="B11" s="27">
        <f>COUNTIF(MatchScoutingData!B$2:B$9997, $A11)</f>
        <v>0</v>
      </c>
    </row>
    <row r="12" spans="1:2" x14ac:dyDescent="0.2">
      <c r="A12" s="27"/>
      <c r="B12" s="27">
        <f>COUNTIF(MatchScoutingData!B$2:B$9997, $A12)</f>
        <v>0</v>
      </c>
    </row>
    <row r="13" spans="1:2" x14ac:dyDescent="0.2">
      <c r="A13" s="27"/>
      <c r="B13" s="27">
        <f>COUNTIF(MatchScoutingData!B$2:B$9997, $A13)</f>
        <v>0</v>
      </c>
    </row>
    <row r="14" spans="1:2" x14ac:dyDescent="0.2">
      <c r="A14" s="27"/>
      <c r="B14" s="27">
        <f>COUNTIF(MatchScoutingData!B$2:B$9997, $A14)</f>
        <v>0</v>
      </c>
    </row>
    <row r="15" spans="1:2" x14ac:dyDescent="0.2">
      <c r="A15" s="27"/>
      <c r="B15" s="27">
        <f>COUNTIF(MatchScoutingData!B$2:B$9997, $A15)</f>
        <v>0</v>
      </c>
    </row>
    <row r="16" spans="1:2" x14ac:dyDescent="0.2">
      <c r="A16" s="27"/>
      <c r="B16" s="27">
        <f>COUNTIF(MatchScoutingData!B$2:B$9997, $A16)</f>
        <v>0</v>
      </c>
    </row>
    <row r="17" spans="1:2" x14ac:dyDescent="0.2">
      <c r="A17" s="27"/>
      <c r="B17" s="27">
        <f>COUNTIF(MatchScoutingData!B$2:B$9997, $A17)</f>
        <v>0</v>
      </c>
    </row>
    <row r="18" spans="1:2" x14ac:dyDescent="0.2">
      <c r="A18" s="27"/>
      <c r="B18" s="27">
        <f>COUNTIF(MatchScoutingData!B$2:B$9997, $A18)</f>
        <v>0</v>
      </c>
    </row>
    <row r="19" spans="1:2" x14ac:dyDescent="0.2">
      <c r="A19" s="27"/>
      <c r="B19" s="27">
        <f>COUNTIF(MatchScoutingData!B$2:B$9997, $A19)</f>
        <v>0</v>
      </c>
    </row>
    <row r="20" spans="1:2" x14ac:dyDescent="0.2">
      <c r="A20" s="27"/>
      <c r="B20" s="27">
        <f>COUNTIF(MatchScoutingData!B$2:B$9997, $A20)</f>
        <v>0</v>
      </c>
    </row>
    <row r="21" spans="1:2" x14ac:dyDescent="0.2">
      <c r="A21" s="27"/>
      <c r="B21" s="27">
        <f>COUNTIF(MatchScoutingData!B$2:B$9997, $A21)</f>
        <v>0</v>
      </c>
    </row>
    <row r="22" spans="1:2" x14ac:dyDescent="0.2">
      <c r="A22" s="27"/>
      <c r="B22" s="27">
        <f>COUNTIF(MatchScoutingData!B$2:B$9997, $A22)</f>
        <v>0</v>
      </c>
    </row>
    <row r="23" spans="1:2" x14ac:dyDescent="0.2">
      <c r="A23" s="27"/>
      <c r="B23" s="27">
        <f>COUNTIF(MatchScoutingData!B$2:B$9997, $A23)</f>
        <v>0</v>
      </c>
    </row>
    <row r="24" spans="1:2" x14ac:dyDescent="0.2">
      <c r="A24" s="27"/>
      <c r="B24" s="27">
        <f>COUNTIF(MatchScoutingData!B$2:B$9997, $A24)</f>
        <v>0</v>
      </c>
    </row>
    <row r="25" spans="1:2" x14ac:dyDescent="0.2">
      <c r="A25" s="27"/>
      <c r="B25" s="27">
        <f>COUNTIF(MatchScoutingData!B$2:B$9997, $A25)</f>
        <v>0</v>
      </c>
    </row>
    <row r="26" spans="1:2" x14ac:dyDescent="0.2">
      <c r="A26" s="27"/>
      <c r="B26" s="27">
        <f>COUNTIF(MatchScoutingData!B$2:B$9997, $A26)</f>
        <v>0</v>
      </c>
    </row>
    <row r="27" spans="1:2" x14ac:dyDescent="0.2">
      <c r="A27" s="27"/>
      <c r="B27" s="27">
        <f>COUNTIF(MatchScoutingData!B$2:B$9997, $A27)</f>
        <v>0</v>
      </c>
    </row>
    <row r="28" spans="1:2" x14ac:dyDescent="0.2">
      <c r="A28" s="27"/>
      <c r="B28" s="27">
        <f>COUNTIF(MatchScoutingData!B$2:B$9997, $A28)</f>
        <v>0</v>
      </c>
    </row>
    <row r="29" spans="1:2" x14ac:dyDescent="0.2">
      <c r="A29" s="27"/>
      <c r="B29" s="27">
        <f>COUNTIF(MatchScoutingData!B$2:B$9997, $A29)</f>
        <v>0</v>
      </c>
    </row>
    <row r="30" spans="1:2" x14ac:dyDescent="0.2">
      <c r="A30" s="27"/>
      <c r="B30" s="27">
        <f>COUNTIF(MatchScoutingData!B$2:B$9997, $A30)</f>
        <v>0</v>
      </c>
    </row>
    <row r="31" spans="1:2" x14ac:dyDescent="0.2">
      <c r="A31" s="27"/>
      <c r="B31" s="27">
        <f>COUNTIF(MatchScoutingData!B$2:B$9997, $A31)</f>
        <v>0</v>
      </c>
    </row>
    <row r="32" spans="1:2" x14ac:dyDescent="0.2">
      <c r="A32" s="27"/>
      <c r="B32" s="27">
        <f>COUNTIF(MatchScoutingData!B$2:B$9997, $A32)</f>
        <v>0</v>
      </c>
    </row>
    <row r="33" spans="1:2" x14ac:dyDescent="0.2">
      <c r="A33" s="27"/>
      <c r="B33" s="27">
        <f>COUNTIF(MatchScoutingData!B$2:B$9997, $A33)</f>
        <v>0</v>
      </c>
    </row>
    <row r="34" spans="1:2" x14ac:dyDescent="0.2">
      <c r="A34" s="27"/>
      <c r="B34" s="27">
        <f>COUNTIF(MatchScoutingData!B$2:B$9997, $A34)</f>
        <v>0</v>
      </c>
    </row>
    <row r="35" spans="1:2" x14ac:dyDescent="0.2">
      <c r="A35" s="27"/>
      <c r="B35" s="27">
        <f>COUNTIF(MatchScoutingData!B$2:B$9997, $A35)</f>
        <v>0</v>
      </c>
    </row>
    <row r="36" spans="1:2" x14ac:dyDescent="0.2">
      <c r="A36" s="27"/>
      <c r="B36" s="27">
        <f>COUNTIF(MatchScoutingData!B$2:B$9997, $A36)</f>
        <v>0</v>
      </c>
    </row>
    <row r="37" spans="1:2" x14ac:dyDescent="0.2">
      <c r="A37" s="27"/>
      <c r="B37" s="27">
        <f>COUNTIF(MatchScoutingData!B$2:B$9997, $A37)</f>
        <v>0</v>
      </c>
    </row>
    <row r="38" spans="1:2" x14ac:dyDescent="0.2">
      <c r="A38" s="27"/>
      <c r="B38" s="27">
        <f>COUNTIF(MatchScoutingData!B$2:B$9997, $A38)</f>
        <v>0</v>
      </c>
    </row>
    <row r="39" spans="1:2" x14ac:dyDescent="0.2">
      <c r="A39" s="27"/>
      <c r="B39" s="27">
        <f>COUNTIF(MatchScoutingData!B$2:B$9997, $A39)</f>
        <v>0</v>
      </c>
    </row>
    <row r="40" spans="1:2" x14ac:dyDescent="0.2">
      <c r="A40" s="27"/>
      <c r="B40" s="27">
        <f>COUNTIF(MatchScoutingData!B$2:B$9997, $A40)</f>
        <v>0</v>
      </c>
    </row>
    <row r="41" spans="1:2" x14ac:dyDescent="0.2">
      <c r="A41" s="27"/>
      <c r="B41" s="27">
        <f>COUNTIF(MatchScoutingData!B$2:B$9997, $A41)</f>
        <v>0</v>
      </c>
    </row>
    <row r="42" spans="1:2" x14ac:dyDescent="0.2">
      <c r="A42" s="27"/>
      <c r="B42" s="27">
        <f>COUNTIF(MatchScoutingData!B$2:B$9997, $A42)</f>
        <v>0</v>
      </c>
    </row>
    <row r="43" spans="1:2" x14ac:dyDescent="0.2">
      <c r="A43" s="27"/>
      <c r="B43" s="27">
        <f>COUNTIF(MatchScoutingData!B$2:B$9997, $A43)</f>
        <v>0</v>
      </c>
    </row>
    <row r="44" spans="1:2" x14ac:dyDescent="0.2">
      <c r="A44" s="27"/>
      <c r="B44" s="27">
        <f>COUNTIF(MatchScoutingData!B$2:B$9997, $A44)</f>
        <v>0</v>
      </c>
    </row>
    <row r="45" spans="1:2" x14ac:dyDescent="0.2">
      <c r="A45" s="27"/>
      <c r="B45" s="27">
        <f>COUNTIF(MatchScoutingData!B$2:B$9997, $A45)</f>
        <v>0</v>
      </c>
    </row>
    <row r="46" spans="1:2" x14ac:dyDescent="0.2">
      <c r="A46" s="27"/>
      <c r="B46" s="27">
        <f>COUNTIF(MatchScoutingData!B$2:B$9997, $A46)</f>
        <v>0</v>
      </c>
    </row>
    <row r="47" spans="1:2" x14ac:dyDescent="0.2">
      <c r="A47" s="27"/>
      <c r="B47" s="27">
        <f>COUNTIF(MatchScoutingData!B$2:B$9997, $A47)</f>
        <v>0</v>
      </c>
    </row>
    <row r="48" spans="1:2" x14ac:dyDescent="0.2">
      <c r="A48" s="27"/>
      <c r="B48" s="27">
        <f>COUNTIF(MatchScoutingData!B$2:B$9997, $A48)</f>
        <v>0</v>
      </c>
    </row>
    <row r="49" spans="1:2" x14ac:dyDescent="0.2">
      <c r="A49" s="27"/>
      <c r="B49" s="27">
        <f>COUNTIF(MatchScoutingData!B$2:B$9997, $A49)</f>
        <v>0</v>
      </c>
    </row>
    <row r="50" spans="1:2" x14ac:dyDescent="0.2">
      <c r="A50" s="27"/>
      <c r="B50" s="27">
        <f>COUNTIF(MatchScoutingData!B$2:B$9997, $A50)</f>
        <v>0</v>
      </c>
    </row>
    <row r="51" spans="1:2" x14ac:dyDescent="0.2">
      <c r="A51" s="27"/>
      <c r="B51" s="27">
        <f>COUNTIF(MatchScoutingData!B$2:B$9997, $A51)</f>
        <v>0</v>
      </c>
    </row>
    <row r="52" spans="1:2" x14ac:dyDescent="0.2">
      <c r="A52" s="27"/>
      <c r="B52" s="27">
        <f>COUNTIF(MatchScoutingData!B$2:B$9997, $A52)</f>
        <v>0</v>
      </c>
    </row>
    <row r="53" spans="1:2" x14ac:dyDescent="0.2">
      <c r="A53" s="27"/>
      <c r="B53" s="27">
        <f>COUNTIF(MatchScoutingData!B$2:B$9997, $A53)</f>
        <v>0</v>
      </c>
    </row>
    <row r="54" spans="1:2" x14ac:dyDescent="0.2">
      <c r="A54" s="27"/>
      <c r="B54" s="27">
        <f>COUNTIF(MatchScoutingData!B$2:B$9997, $A54)</f>
        <v>0</v>
      </c>
    </row>
    <row r="55" spans="1:2" x14ac:dyDescent="0.2">
      <c r="A55" s="27"/>
      <c r="B55" s="27">
        <f>COUNTIF(MatchScoutingData!B$2:B$9997, $A55)</f>
        <v>0</v>
      </c>
    </row>
    <row r="56" spans="1:2" x14ac:dyDescent="0.2">
      <c r="A56" s="27"/>
      <c r="B56" s="27">
        <f>COUNTIF(MatchScoutingData!B$2:B$9997, $A56)</f>
        <v>0</v>
      </c>
    </row>
    <row r="57" spans="1:2" x14ac:dyDescent="0.2">
      <c r="A57" s="27"/>
      <c r="B57" s="27">
        <f>COUNTIF(MatchScoutingData!B$2:B$9997, $A57)</f>
        <v>0</v>
      </c>
    </row>
    <row r="58" spans="1:2" x14ac:dyDescent="0.2">
      <c r="A58" s="27"/>
      <c r="B58" s="27">
        <f>COUNTIF(MatchScoutingData!B$2:B$9997, $A58)</f>
        <v>0</v>
      </c>
    </row>
    <row r="59" spans="1:2" x14ac:dyDescent="0.2">
      <c r="A59" s="27"/>
      <c r="B59" s="27">
        <f>COUNTIF(MatchScoutingData!B$2:B$9997, $A59)</f>
        <v>0</v>
      </c>
    </row>
    <row r="60" spans="1:2" x14ac:dyDescent="0.2">
      <c r="A60" s="27"/>
      <c r="B60" s="27">
        <f>COUNTIF(MatchScoutingData!B$2:B$9997, $A60)</f>
        <v>0</v>
      </c>
    </row>
    <row r="61" spans="1:2" x14ac:dyDescent="0.2">
      <c r="A61" s="27"/>
      <c r="B61" s="27">
        <f>COUNTIF(MatchScoutingData!B$2:B$9997, $A61)</f>
        <v>0</v>
      </c>
    </row>
    <row r="62" spans="1:2" x14ac:dyDescent="0.2">
      <c r="A62" s="27"/>
      <c r="B62" s="27">
        <f>COUNTIF(MatchScoutingData!B$2:B$9997, $A62)</f>
        <v>0</v>
      </c>
    </row>
    <row r="63" spans="1:2" x14ac:dyDescent="0.2">
      <c r="A63" s="27"/>
      <c r="B63" s="27">
        <f>COUNTIF(MatchScoutingData!B$2:B$9997, $A63)</f>
        <v>0</v>
      </c>
    </row>
    <row r="64" spans="1:2" x14ac:dyDescent="0.2">
      <c r="A64" s="27"/>
      <c r="B64" s="27">
        <f>COUNTIF(MatchScoutingData!B$2:B$9997, $A64)</f>
        <v>0</v>
      </c>
    </row>
    <row r="65" spans="1:2" x14ac:dyDescent="0.2">
      <c r="A65" s="27"/>
      <c r="B65" s="27">
        <f>COUNTIF(MatchScoutingData!B$2:B$9997, $A65)</f>
        <v>0</v>
      </c>
    </row>
    <row r="66" spans="1:2" x14ac:dyDescent="0.2">
      <c r="A66" s="27"/>
      <c r="B66" s="27">
        <f>COUNTIF(MatchScoutingData!B$2:B$9997, $A66)</f>
        <v>0</v>
      </c>
    </row>
    <row r="67" spans="1:2" x14ac:dyDescent="0.2">
      <c r="A67" s="27"/>
      <c r="B67" s="27">
        <f>COUNTIF(MatchScoutingData!B$2:B$9997, $A67)</f>
        <v>0</v>
      </c>
    </row>
    <row r="68" spans="1:2" x14ac:dyDescent="0.2">
      <c r="A68" s="27"/>
      <c r="B68" s="27">
        <f>COUNTIF(MatchScoutingData!B$2:B$9997, $A68)</f>
        <v>0</v>
      </c>
    </row>
    <row r="69" spans="1:2" x14ac:dyDescent="0.2">
      <c r="A69" s="27"/>
      <c r="B69" s="27">
        <f>COUNTIF(MatchScoutingData!B$2:B$9997, $A69)</f>
        <v>0</v>
      </c>
    </row>
    <row r="70" spans="1:2" x14ac:dyDescent="0.2">
      <c r="A70" s="27"/>
      <c r="B70" s="27">
        <f>COUNTIF(MatchScoutingData!B$2:B$9997, $A70)</f>
        <v>0</v>
      </c>
    </row>
    <row r="71" spans="1:2" x14ac:dyDescent="0.2">
      <c r="A71" s="27"/>
      <c r="B71" s="27">
        <f>COUNTIF(MatchScoutingData!B$2:B$9997, $A71)</f>
        <v>0</v>
      </c>
    </row>
    <row r="72" spans="1:2" x14ac:dyDescent="0.2">
      <c r="A72" s="27"/>
      <c r="B72" s="27">
        <f>COUNTIF(MatchScoutingData!B$2:B$9997, $A72)</f>
        <v>0</v>
      </c>
    </row>
    <row r="73" spans="1:2" x14ac:dyDescent="0.2">
      <c r="A73" s="27"/>
      <c r="B73" s="27">
        <f>COUNTIF(MatchScoutingData!B$2:B$9997, $A73)</f>
        <v>0</v>
      </c>
    </row>
    <row r="74" spans="1:2" x14ac:dyDescent="0.2">
      <c r="A74" s="27"/>
      <c r="B74" s="27">
        <f>COUNTIF(MatchScoutingData!B$2:B$9997, $A74)</f>
        <v>0</v>
      </c>
    </row>
    <row r="75" spans="1:2" x14ac:dyDescent="0.2">
      <c r="A75" s="27"/>
      <c r="B75" s="27">
        <f>COUNTIF(MatchScoutingData!B$2:B$9997, $A75)</f>
        <v>0</v>
      </c>
    </row>
    <row r="76" spans="1:2" x14ac:dyDescent="0.2">
      <c r="A76" s="27"/>
      <c r="B76" s="27">
        <f>COUNTIF(MatchScoutingData!B$2:B$9997, $A76)</f>
        <v>0</v>
      </c>
    </row>
    <row r="77" spans="1:2" x14ac:dyDescent="0.2">
      <c r="A77" s="27"/>
      <c r="B77" s="27">
        <f>COUNTIF(MatchScoutingData!B$2:B$9997, $A77)</f>
        <v>0</v>
      </c>
    </row>
    <row r="78" spans="1:2" x14ac:dyDescent="0.2">
      <c r="A78" s="27"/>
      <c r="B78" s="27">
        <f>COUNTIF(MatchScoutingData!B$2:B$9997, $A78)</f>
        <v>0</v>
      </c>
    </row>
    <row r="79" spans="1:2" x14ac:dyDescent="0.2">
      <c r="A79" s="27"/>
      <c r="B79" s="27">
        <f>COUNTIF(MatchScoutingData!B$2:B$9997, $A79)</f>
        <v>0</v>
      </c>
    </row>
    <row r="80" spans="1:2" x14ac:dyDescent="0.2">
      <c r="A80" s="27"/>
      <c r="B80" s="27">
        <f>COUNTIF(MatchScoutingData!B$2:B$9997, $A80)</f>
        <v>0</v>
      </c>
    </row>
    <row r="81" spans="1:2" x14ac:dyDescent="0.2">
      <c r="A81" s="27"/>
      <c r="B81" s="27">
        <f>COUNTIF(MatchScoutingData!B$2:B$9997, $A81)</f>
        <v>0</v>
      </c>
    </row>
    <row r="82" spans="1:2" x14ac:dyDescent="0.2">
      <c r="A82" s="27"/>
      <c r="B82" s="27">
        <f>COUNTIF(MatchScoutingData!B$2:B$9997, $A82)</f>
        <v>0</v>
      </c>
    </row>
    <row r="83" spans="1:2" x14ac:dyDescent="0.2">
      <c r="A83" s="27"/>
      <c r="B83" s="27">
        <f>COUNTIF(MatchScoutingData!B$2:B$9997, $A83)</f>
        <v>0</v>
      </c>
    </row>
    <row r="84" spans="1:2" x14ac:dyDescent="0.2">
      <c r="A84" s="27"/>
      <c r="B84" s="27">
        <f>COUNTIF(MatchScoutingData!B$2:B$9997, $A84)</f>
        <v>0</v>
      </c>
    </row>
    <row r="85" spans="1:2" x14ac:dyDescent="0.2">
      <c r="A85" s="27"/>
      <c r="B85" s="27">
        <f>COUNTIF(MatchScoutingData!B$2:B$9997, $A85)</f>
        <v>0</v>
      </c>
    </row>
    <row r="86" spans="1:2" x14ac:dyDescent="0.2">
      <c r="A86" s="27"/>
      <c r="B86" s="27">
        <f>COUNTIF(MatchScoutingData!B$2:B$9997, $A86)</f>
        <v>0</v>
      </c>
    </row>
    <row r="87" spans="1:2" x14ac:dyDescent="0.2">
      <c r="A87" s="27"/>
      <c r="B87" s="27">
        <f>COUNTIF(MatchScoutingData!B$2:B$9997, $A87)</f>
        <v>0</v>
      </c>
    </row>
    <row r="88" spans="1:2" x14ac:dyDescent="0.2">
      <c r="A88" s="27"/>
      <c r="B88" s="27">
        <f>COUNTIF(MatchScoutingData!B$2:B$9997, $A88)</f>
        <v>0</v>
      </c>
    </row>
    <row r="89" spans="1:2" x14ac:dyDescent="0.2">
      <c r="A89" s="27"/>
      <c r="B89" s="27">
        <f>COUNTIF(MatchScoutingData!B$2:B$9997, $A89)</f>
        <v>0</v>
      </c>
    </row>
    <row r="90" spans="1:2" x14ac:dyDescent="0.2">
      <c r="A90" s="27"/>
      <c r="B90" s="27">
        <f>COUNTIF(MatchScoutingData!B$2:B$9997, $A90)</f>
        <v>0</v>
      </c>
    </row>
    <row r="91" spans="1:2" x14ac:dyDescent="0.2">
      <c r="A91" s="27"/>
      <c r="B91" s="27">
        <f>COUNTIF(MatchScoutingData!B$2:B$9997, $A91)</f>
        <v>0</v>
      </c>
    </row>
    <row r="92" spans="1:2" x14ac:dyDescent="0.2">
      <c r="A92" s="27"/>
      <c r="B92" s="27">
        <f>COUNTIF(MatchScoutingData!B$2:B$9997, $A92)</f>
        <v>0</v>
      </c>
    </row>
    <row r="93" spans="1:2" x14ac:dyDescent="0.2">
      <c r="A93" s="27"/>
      <c r="B93" s="27">
        <f>COUNTIF(MatchScoutingData!B$2:B$9997, $A93)</f>
        <v>0</v>
      </c>
    </row>
    <row r="94" spans="1:2" x14ac:dyDescent="0.2">
      <c r="A94" s="27"/>
      <c r="B94" s="27">
        <f>COUNTIF(MatchScoutingData!B$2:B$9997, $A94)</f>
        <v>0</v>
      </c>
    </row>
    <row r="95" spans="1:2" x14ac:dyDescent="0.2">
      <c r="A95" s="27"/>
      <c r="B95" s="27">
        <f>COUNTIF(MatchScoutingData!B$2:B$9997, $A95)</f>
        <v>0</v>
      </c>
    </row>
    <row r="96" spans="1:2" x14ac:dyDescent="0.2">
      <c r="A96" s="27"/>
      <c r="B96" s="27">
        <f>COUNTIF(MatchScoutingData!B$2:B$9997, $A96)</f>
        <v>0</v>
      </c>
    </row>
    <row r="97" spans="1:2" x14ac:dyDescent="0.2">
      <c r="A97" s="27"/>
      <c r="B97" s="27">
        <f>COUNTIF(MatchScoutingData!B$2:B$9997, $A97)</f>
        <v>0</v>
      </c>
    </row>
    <row r="98" spans="1:2" x14ac:dyDescent="0.2">
      <c r="A98" s="27"/>
      <c r="B98" s="27">
        <f>COUNTIF(MatchScoutingData!B$2:B$9997, $A98)</f>
        <v>0</v>
      </c>
    </row>
    <row r="99" spans="1:2" x14ac:dyDescent="0.2">
      <c r="A99" s="27"/>
      <c r="B99" s="27">
        <f>COUNTIF(MatchScoutingData!B$2:B$9997, $A99)</f>
        <v>0</v>
      </c>
    </row>
    <row r="100" spans="1:2" x14ac:dyDescent="0.2">
      <c r="A100" s="27"/>
      <c r="B100" s="27">
        <f>COUNTIF(MatchScoutingData!B$2:B$9997, $A100)</f>
        <v>0</v>
      </c>
    </row>
    <row r="101" spans="1:2" x14ac:dyDescent="0.2">
      <c r="A101" s="27"/>
      <c r="B101" s="27">
        <f>COUNTIF(MatchScoutingData!B$2:B$9997, $A101)</f>
        <v>0</v>
      </c>
    </row>
  </sheetData>
  <autoFilter ref="A1:B101" xr:uid="{1EA67406-71CB-8848-9683-0925184C540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B0C7-8491-5245-AEE9-A2EE3051E88F}">
  <dimension ref="A1:G2"/>
  <sheetViews>
    <sheetView zoomScale="150" zoomScaleNormal="150" workbookViewId="0">
      <selection activeCell="A2" sqref="A2"/>
    </sheetView>
  </sheetViews>
  <sheetFormatPr baseColWidth="10" defaultRowHeight="15" x14ac:dyDescent="0.2"/>
  <cols>
    <col min="1" max="7" width="18.83203125" customWidth="1"/>
  </cols>
  <sheetData>
    <row r="1" spans="1:7" s="26" customFormat="1" ht="16" x14ac:dyDescent="0.2">
      <c r="A1" s="6" t="s">
        <v>5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</row>
    <row r="2" spans="1:7" x14ac:dyDescent="0.2">
      <c r="A2">
        <f>'Team Summary'!A4</f>
        <v>0</v>
      </c>
      <c r="B2">
        <f>'Team Summary'!B4</f>
        <v>0</v>
      </c>
      <c r="C2">
        <f>'Team Summary'!C4</f>
        <v>0</v>
      </c>
      <c r="D2">
        <f>'Team Summary'!D4</f>
        <v>0</v>
      </c>
      <c r="E2">
        <f>'Team Summary'!E4</f>
        <v>0</v>
      </c>
      <c r="F2">
        <f>'Team Summary'!F4</f>
        <v>0</v>
      </c>
      <c r="G2">
        <f>'Team Summary'!G4</f>
        <v>0</v>
      </c>
    </row>
  </sheetData>
  <autoFilter ref="A1:G1" xr:uid="{ABB4B0C7-8491-5245-AEE9-A2EE3051E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MatchScoutingData</vt:lpstr>
      <vt:lpstr>Event</vt:lpstr>
      <vt:lpstr>Teams</vt:lpstr>
      <vt:lpstr>Matches</vt:lpstr>
      <vt:lpstr>Team Scores</vt:lpstr>
      <vt:lpstr>Team Summary</vt:lpstr>
      <vt:lpstr>PB Scouter Summary</vt:lpstr>
      <vt:lpstr>PB Team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Hurrell</cp:lastModifiedBy>
  <dcterms:created xsi:type="dcterms:W3CDTF">2025-01-14T14:14:10Z</dcterms:created>
  <dcterms:modified xsi:type="dcterms:W3CDTF">2025-09-25T18:43:25Z</dcterms:modified>
</cp:coreProperties>
</file>