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a0b8f8951598bf90/"/>
    </mc:Choice>
  </mc:AlternateContent>
  <xr:revisionPtr revIDLastSave="1189" documentId="8_{0C4D45A2-E851-48CB-A5B6-7FFF188A42EF}" xr6:coauthVersionLast="47" xr6:coauthVersionMax="47" xr10:uidLastSave="{FC63BB20-CC0B-4147-90A5-A49FF75A50D8}"/>
  <bookViews>
    <workbookView xWindow="10464" yWindow="3552" windowWidth="2388" windowHeight="576" activeTab="2" xr2:uid="{C6407FCC-C82E-4DF6-80D9-EC6B4696158A}"/>
  </bookViews>
  <sheets>
    <sheet name="Analysis" sheetId="5" r:id="rId1"/>
    <sheet name="Dashboard" sheetId="6" r:id="rId2"/>
    <sheet name="Playground" sheetId="1" r:id="rId3"/>
    <sheet name="Formula used" sheetId="2" r:id="rId4"/>
  </sheets>
  <definedNames>
    <definedName name="_xlnm._FilterDatabase" localSheetId="2" hidden="1">Playground!$A$1:$AG$1178</definedName>
    <definedName name="Slicer_Fuel_Type">#N/A</definedName>
  </definedNames>
  <calcPr calcId="191029"/>
  <pivotCaches>
    <pivotCache cacheId="3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 i="5" l="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2" i="1"/>
  <c r="E12"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3"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2"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3" i="1"/>
  <c r="Y4" i="1"/>
  <c r="Y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2"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3" i="1"/>
  <c r="W4" i="1"/>
  <c r="W5" i="1"/>
  <c r="W6" i="1"/>
  <c r="W7" i="1"/>
  <c r="W8" i="1"/>
  <c r="W9" i="1"/>
  <c r="W10" i="1"/>
  <c r="W11" i="1"/>
  <c r="W2" i="1"/>
  <c r="V3" i="1"/>
  <c r="Z3" i="1" s="1"/>
  <c r="V4" i="1"/>
  <c r="V5" i="1"/>
  <c r="Z5" i="1" s="1"/>
  <c r="V6" i="1"/>
  <c r="Z6" i="1" s="1"/>
  <c r="V7" i="1"/>
  <c r="Z7" i="1" s="1"/>
  <c r="V8" i="1"/>
  <c r="Z8" i="1" s="1"/>
  <c r="V9" i="1"/>
  <c r="Z9" i="1" s="1"/>
  <c r="V10" i="1"/>
  <c r="Z10" i="1" s="1"/>
  <c r="V11" i="1"/>
  <c r="Z11" i="1" s="1"/>
  <c r="V12" i="1"/>
  <c r="V13" i="1"/>
  <c r="V14" i="1"/>
  <c r="Z14" i="1" s="1"/>
  <c r="V15" i="1"/>
  <c r="Z15" i="1" s="1"/>
  <c r="V16" i="1"/>
  <c r="Z16" i="1" s="1"/>
  <c r="V17" i="1"/>
  <c r="Z17" i="1" s="1"/>
  <c r="V18" i="1"/>
  <c r="Z18" i="1" s="1"/>
  <c r="V19" i="1"/>
  <c r="Z19" i="1" s="1"/>
  <c r="V20" i="1"/>
  <c r="Z20" i="1" s="1"/>
  <c r="V21" i="1"/>
  <c r="Z21" i="1" s="1"/>
  <c r="V22" i="1"/>
  <c r="Z22" i="1" s="1"/>
  <c r="V23" i="1"/>
  <c r="Z23" i="1" s="1"/>
  <c r="V24" i="1"/>
  <c r="Z24" i="1" s="1"/>
  <c r="V25" i="1"/>
  <c r="Z25" i="1" s="1"/>
  <c r="V26" i="1"/>
  <c r="Z26" i="1" s="1"/>
  <c r="V27" i="1"/>
  <c r="Z27" i="1" s="1"/>
  <c r="V28" i="1"/>
  <c r="Z28" i="1" s="1"/>
  <c r="V29" i="1"/>
  <c r="V30" i="1"/>
  <c r="V31" i="1"/>
  <c r="Z31" i="1" s="1"/>
  <c r="V32" i="1"/>
  <c r="Z32" i="1" s="1"/>
  <c r="V33" i="1"/>
  <c r="Z33" i="1" s="1"/>
  <c r="V34" i="1"/>
  <c r="Z34" i="1" s="1"/>
  <c r="V35" i="1"/>
  <c r="V36" i="1"/>
  <c r="Z36" i="1" s="1"/>
  <c r="V37" i="1"/>
  <c r="V38" i="1"/>
  <c r="V39" i="1"/>
  <c r="Z39" i="1" s="1"/>
  <c r="V40" i="1"/>
  <c r="Z40" i="1" s="1"/>
  <c r="V41" i="1"/>
  <c r="Z41" i="1" s="1"/>
  <c r="V42" i="1"/>
  <c r="V43" i="1"/>
  <c r="Z43" i="1" s="1"/>
  <c r="V44" i="1"/>
  <c r="V45" i="1"/>
  <c r="Z45" i="1" s="1"/>
  <c r="V46" i="1"/>
  <c r="Z46" i="1" s="1"/>
  <c r="V47" i="1"/>
  <c r="V48" i="1"/>
  <c r="V49" i="1"/>
  <c r="Z49" i="1" s="1"/>
  <c r="V50" i="1"/>
  <c r="Z50" i="1" s="1"/>
  <c r="V51" i="1"/>
  <c r="Z51" i="1" s="1"/>
  <c r="V52" i="1"/>
  <c r="Z52" i="1" s="1"/>
  <c r="V53" i="1"/>
  <c r="Z53" i="1" s="1"/>
  <c r="V54" i="1"/>
  <c r="Z54" i="1" s="1"/>
  <c r="V55" i="1"/>
  <c r="Z55" i="1" s="1"/>
  <c r="V56" i="1"/>
  <c r="Z56" i="1" s="1"/>
  <c r="V57" i="1"/>
  <c r="Z57" i="1" s="1"/>
  <c r="V58" i="1"/>
  <c r="Z58" i="1" s="1"/>
  <c r="V59" i="1"/>
  <c r="Z59" i="1" s="1"/>
  <c r="V60" i="1"/>
  <c r="Z60" i="1" s="1"/>
  <c r="V61" i="1"/>
  <c r="Z61" i="1" s="1"/>
  <c r="V62" i="1"/>
  <c r="Z62" i="1" s="1"/>
  <c r="V63" i="1"/>
  <c r="Z63" i="1" s="1"/>
  <c r="V64" i="1"/>
  <c r="Z64" i="1" s="1"/>
  <c r="V65" i="1"/>
  <c r="Z65" i="1" s="1"/>
  <c r="V66" i="1"/>
  <c r="Z66" i="1" s="1"/>
  <c r="V67" i="1"/>
  <c r="Z67" i="1" s="1"/>
  <c r="V68" i="1"/>
  <c r="Z68" i="1" s="1"/>
  <c r="V69" i="1"/>
  <c r="Z69" i="1" s="1"/>
  <c r="V70" i="1"/>
  <c r="Z70" i="1" s="1"/>
  <c r="V71" i="1"/>
  <c r="V72" i="1"/>
  <c r="V73" i="1"/>
  <c r="V74" i="1"/>
  <c r="V75" i="1"/>
  <c r="Z75" i="1" s="1"/>
  <c r="V76" i="1"/>
  <c r="Z76" i="1" s="1"/>
  <c r="V77" i="1"/>
  <c r="Z77" i="1" s="1"/>
  <c r="V78" i="1"/>
  <c r="Z78" i="1" s="1"/>
  <c r="V79" i="1"/>
  <c r="Z79" i="1" s="1"/>
  <c r="V80" i="1"/>
  <c r="Z80" i="1" s="1"/>
  <c r="V81" i="1"/>
  <c r="Z81" i="1" s="1"/>
  <c r="V82" i="1"/>
  <c r="Z82" i="1" s="1"/>
  <c r="V83" i="1"/>
  <c r="Z83" i="1" s="1"/>
  <c r="V84" i="1"/>
  <c r="Z84" i="1" s="1"/>
  <c r="V85" i="1"/>
  <c r="Z85" i="1" s="1"/>
  <c r="V86" i="1"/>
  <c r="Z86" i="1" s="1"/>
  <c r="V87" i="1"/>
  <c r="Z87" i="1" s="1"/>
  <c r="V88" i="1"/>
  <c r="Z88" i="1" s="1"/>
  <c r="V89" i="1"/>
  <c r="Z89" i="1" s="1"/>
  <c r="V90" i="1"/>
  <c r="Z90" i="1" s="1"/>
  <c r="V91" i="1"/>
  <c r="Z91" i="1" s="1"/>
  <c r="V92" i="1"/>
  <c r="Z92" i="1" s="1"/>
  <c r="V93" i="1"/>
  <c r="Z93" i="1" s="1"/>
  <c r="V94" i="1"/>
  <c r="Z94" i="1" s="1"/>
  <c r="V95" i="1"/>
  <c r="V96" i="1"/>
  <c r="Z96" i="1" s="1"/>
  <c r="V97" i="1"/>
  <c r="V98" i="1"/>
  <c r="V99" i="1"/>
  <c r="V100" i="1"/>
  <c r="V101" i="1"/>
  <c r="V102" i="1"/>
  <c r="V103" i="1"/>
  <c r="V104" i="1"/>
  <c r="V105" i="1"/>
  <c r="V106" i="1"/>
  <c r="V107" i="1"/>
  <c r="V108" i="1"/>
  <c r="V109" i="1"/>
  <c r="V110" i="1"/>
  <c r="V111" i="1"/>
  <c r="V112" i="1"/>
  <c r="Z112" i="1" s="1"/>
  <c r="V113" i="1"/>
  <c r="Z113" i="1" s="1"/>
  <c r="V114" i="1"/>
  <c r="V115" i="1"/>
  <c r="Z115" i="1" s="1"/>
  <c r="V116" i="1"/>
  <c r="Z116" i="1" s="1"/>
  <c r="V117" i="1"/>
  <c r="Z117" i="1" s="1"/>
  <c r="V118" i="1"/>
  <c r="Z118" i="1" s="1"/>
  <c r="V119" i="1"/>
  <c r="Z119" i="1" s="1"/>
  <c r="V120" i="1"/>
  <c r="Z120" i="1" s="1"/>
  <c r="V121" i="1"/>
  <c r="Z121" i="1" s="1"/>
  <c r="V122" i="1"/>
  <c r="Z122" i="1" s="1"/>
  <c r="V123" i="1"/>
  <c r="Z123" i="1" s="1"/>
  <c r="V124" i="1"/>
  <c r="Z124" i="1" s="1"/>
  <c r="V125" i="1"/>
  <c r="Z125" i="1" s="1"/>
  <c r="V126" i="1"/>
  <c r="Z126" i="1" s="1"/>
  <c r="V127" i="1"/>
  <c r="V128" i="1"/>
  <c r="V129" i="1"/>
  <c r="V130" i="1"/>
  <c r="V131" i="1"/>
  <c r="V132" i="1"/>
  <c r="V133" i="1"/>
  <c r="V134" i="1"/>
  <c r="V135" i="1"/>
  <c r="V136" i="1"/>
  <c r="V137" i="1"/>
  <c r="V138" i="1"/>
  <c r="V139" i="1"/>
  <c r="Z139" i="1" s="1"/>
  <c r="V140" i="1"/>
  <c r="Z140" i="1" s="1"/>
  <c r="V141" i="1"/>
  <c r="Z141" i="1" s="1"/>
  <c r="V142" i="1"/>
  <c r="Z142" i="1" s="1"/>
  <c r="V143" i="1"/>
  <c r="Z143" i="1" s="1"/>
  <c r="V144" i="1"/>
  <c r="Z144" i="1" s="1"/>
  <c r="V145" i="1"/>
  <c r="Z145" i="1" s="1"/>
  <c r="V146" i="1"/>
  <c r="Z146" i="1" s="1"/>
  <c r="V147" i="1"/>
  <c r="Z147" i="1" s="1"/>
  <c r="V148" i="1"/>
  <c r="Z148" i="1" s="1"/>
  <c r="V149" i="1"/>
  <c r="V150" i="1"/>
  <c r="Z150" i="1" s="1"/>
  <c r="V151" i="1"/>
  <c r="Z151" i="1" s="1"/>
  <c r="V152" i="1"/>
  <c r="Z152" i="1" s="1"/>
  <c r="V153" i="1"/>
  <c r="Z153" i="1" s="1"/>
  <c r="V154" i="1"/>
  <c r="V155" i="1"/>
  <c r="Z155" i="1" s="1"/>
  <c r="V156" i="1"/>
  <c r="Z156" i="1" s="1"/>
  <c r="V157" i="1"/>
  <c r="Z157" i="1" s="1"/>
  <c r="V158" i="1"/>
  <c r="V159" i="1"/>
  <c r="Z159" i="1" s="1"/>
  <c r="V160" i="1"/>
  <c r="Z160" i="1" s="1"/>
  <c r="V161" i="1"/>
  <c r="V162" i="1"/>
  <c r="V163" i="1"/>
  <c r="V164" i="1"/>
  <c r="V165" i="1"/>
  <c r="V166" i="1"/>
  <c r="V167" i="1"/>
  <c r="V168" i="1"/>
  <c r="V169" i="1"/>
  <c r="Z169" i="1" s="1"/>
  <c r="V170" i="1"/>
  <c r="Z170" i="1" s="1"/>
  <c r="V171" i="1"/>
  <c r="Z171" i="1" s="1"/>
  <c r="V172" i="1"/>
  <c r="Z172" i="1" s="1"/>
  <c r="V173" i="1"/>
  <c r="V174" i="1"/>
  <c r="V175" i="1"/>
  <c r="V176" i="1"/>
  <c r="Z176" i="1" s="1"/>
  <c r="V177" i="1"/>
  <c r="V178" i="1"/>
  <c r="V179" i="1"/>
  <c r="V180" i="1"/>
  <c r="V181" i="1"/>
  <c r="V182" i="1"/>
  <c r="V183" i="1"/>
  <c r="V184" i="1"/>
  <c r="V185" i="1"/>
  <c r="V186" i="1"/>
  <c r="V187" i="1"/>
  <c r="V188" i="1"/>
  <c r="V189" i="1"/>
  <c r="V190" i="1"/>
  <c r="V191" i="1"/>
  <c r="V192" i="1"/>
  <c r="Z192" i="1" s="1"/>
  <c r="V193" i="1"/>
  <c r="Z193" i="1" s="1"/>
  <c r="V194" i="1"/>
  <c r="Z194" i="1" s="1"/>
  <c r="V195" i="1"/>
  <c r="V196" i="1"/>
  <c r="Z196" i="1" s="1"/>
  <c r="V197" i="1"/>
  <c r="Z197" i="1" s="1"/>
  <c r="V198" i="1"/>
  <c r="Z198" i="1" s="1"/>
  <c r="V199" i="1"/>
  <c r="Z199" i="1" s="1"/>
  <c r="V200" i="1"/>
  <c r="Z200" i="1" s="1"/>
  <c r="V201" i="1"/>
  <c r="V202" i="1"/>
  <c r="Z202" i="1" s="1"/>
  <c r="V203" i="1"/>
  <c r="Z203" i="1" s="1"/>
  <c r="V204" i="1"/>
  <c r="Z204" i="1" s="1"/>
  <c r="V205" i="1"/>
  <c r="Z205" i="1" s="1"/>
  <c r="V206" i="1"/>
  <c r="Z206" i="1" s="1"/>
  <c r="V207" i="1"/>
  <c r="Z207" i="1" s="1"/>
  <c r="V208" i="1"/>
  <c r="Z208" i="1" s="1"/>
  <c r="V209" i="1"/>
  <c r="Z209" i="1" s="1"/>
  <c r="V210" i="1"/>
  <c r="Z210" i="1" s="1"/>
  <c r="V211" i="1"/>
  <c r="Z211" i="1" s="1"/>
  <c r="V212" i="1"/>
  <c r="Z212" i="1" s="1"/>
  <c r="V213" i="1"/>
  <c r="V214" i="1"/>
  <c r="V215" i="1"/>
  <c r="V216" i="1"/>
  <c r="V217" i="1"/>
  <c r="V218" i="1"/>
  <c r="Z218" i="1" s="1"/>
  <c r="V219" i="1"/>
  <c r="Z219" i="1" s="1"/>
  <c r="V220" i="1"/>
  <c r="Z220" i="1" s="1"/>
  <c r="V221" i="1"/>
  <c r="Z221" i="1" s="1"/>
  <c r="V222" i="1"/>
  <c r="Z222" i="1" s="1"/>
  <c r="V223" i="1"/>
  <c r="Z223" i="1" s="1"/>
  <c r="V224" i="1"/>
  <c r="Z224" i="1" s="1"/>
  <c r="V225" i="1"/>
  <c r="Z225" i="1" s="1"/>
  <c r="V226" i="1"/>
  <c r="Z226" i="1" s="1"/>
  <c r="V227" i="1"/>
  <c r="Z227" i="1" s="1"/>
  <c r="V228" i="1"/>
  <c r="V229" i="1"/>
  <c r="V230" i="1"/>
  <c r="V231" i="1"/>
  <c r="Z231" i="1" s="1"/>
  <c r="V232" i="1"/>
  <c r="Z232" i="1" s="1"/>
  <c r="V233" i="1"/>
  <c r="V234" i="1"/>
  <c r="V235" i="1"/>
  <c r="V236" i="1"/>
  <c r="V237" i="1"/>
  <c r="V238" i="1"/>
  <c r="V239" i="1"/>
  <c r="Z239" i="1" s="1"/>
  <c r="V240" i="1"/>
  <c r="Z240" i="1" s="1"/>
  <c r="V241" i="1"/>
  <c r="Z241" i="1" s="1"/>
  <c r="V242" i="1"/>
  <c r="Z242" i="1" s="1"/>
  <c r="V243" i="1"/>
  <c r="Z243" i="1" s="1"/>
  <c r="V244" i="1"/>
  <c r="Z244" i="1" s="1"/>
  <c r="V245" i="1"/>
  <c r="Z245" i="1" s="1"/>
  <c r="V246" i="1"/>
  <c r="Z246" i="1" s="1"/>
  <c r="V247" i="1"/>
  <c r="Z247" i="1" s="1"/>
  <c r="V248" i="1"/>
  <c r="Z248" i="1" s="1"/>
  <c r="V249" i="1"/>
  <c r="Z249" i="1" s="1"/>
  <c r="V250" i="1"/>
  <c r="Z250" i="1" s="1"/>
  <c r="V251" i="1"/>
  <c r="Z251" i="1" s="1"/>
  <c r="V252" i="1"/>
  <c r="Z252" i="1" s="1"/>
  <c r="V253" i="1"/>
  <c r="Z253" i="1" s="1"/>
  <c r="V254" i="1"/>
  <c r="Z254" i="1" s="1"/>
  <c r="V255" i="1"/>
  <c r="Z255" i="1" s="1"/>
  <c r="V256" i="1"/>
  <c r="Z256" i="1" s="1"/>
  <c r="V257" i="1"/>
  <c r="Z257" i="1" s="1"/>
  <c r="V258" i="1"/>
  <c r="Z258" i="1" s="1"/>
  <c r="V259" i="1"/>
  <c r="Z259" i="1" s="1"/>
  <c r="V260" i="1"/>
  <c r="Z260" i="1" s="1"/>
  <c r="V261" i="1"/>
  <c r="V262" i="1"/>
  <c r="V263" i="1"/>
  <c r="V264" i="1"/>
  <c r="V265" i="1"/>
  <c r="V266" i="1"/>
  <c r="V267" i="1"/>
  <c r="Z267" i="1" s="1"/>
  <c r="V268" i="1"/>
  <c r="Z268" i="1" s="1"/>
  <c r="V269" i="1"/>
  <c r="Z269" i="1" s="1"/>
  <c r="V270" i="1"/>
  <c r="Z270" i="1" s="1"/>
  <c r="V271" i="1"/>
  <c r="Z271" i="1" s="1"/>
  <c r="V272" i="1"/>
  <c r="Z272" i="1" s="1"/>
  <c r="V273" i="1"/>
  <c r="V274" i="1"/>
  <c r="V275" i="1"/>
  <c r="Z275" i="1" s="1"/>
  <c r="V276" i="1"/>
  <c r="Z276" i="1" s="1"/>
  <c r="V277" i="1"/>
  <c r="Z277" i="1" s="1"/>
  <c r="V278" i="1"/>
  <c r="V279" i="1"/>
  <c r="V280" i="1"/>
  <c r="V281" i="1"/>
  <c r="V282" i="1"/>
  <c r="Z282" i="1" s="1"/>
  <c r="V283" i="1"/>
  <c r="Z283" i="1" s="1"/>
  <c r="V284" i="1"/>
  <c r="Z284" i="1" s="1"/>
  <c r="V285" i="1"/>
  <c r="Z285" i="1" s="1"/>
  <c r="V286" i="1"/>
  <c r="V287" i="1"/>
  <c r="Z287" i="1" s="1"/>
  <c r="V288" i="1"/>
  <c r="Z288" i="1" s="1"/>
  <c r="V289" i="1"/>
  <c r="Z289" i="1" s="1"/>
  <c r="V290" i="1"/>
  <c r="Z290" i="1" s="1"/>
  <c r="V291" i="1"/>
  <c r="Z291" i="1" s="1"/>
  <c r="V292" i="1"/>
  <c r="Z292" i="1" s="1"/>
  <c r="V293" i="1"/>
  <c r="Z293" i="1" s="1"/>
  <c r="V294" i="1"/>
  <c r="Z294" i="1" s="1"/>
  <c r="V295" i="1"/>
  <c r="Z295" i="1" s="1"/>
  <c r="V296" i="1"/>
  <c r="V297" i="1"/>
  <c r="Z297" i="1" s="1"/>
  <c r="V298" i="1"/>
  <c r="Z298" i="1" s="1"/>
  <c r="V299" i="1"/>
  <c r="Z299" i="1" s="1"/>
  <c r="V300" i="1"/>
  <c r="V301" i="1"/>
  <c r="V302" i="1"/>
  <c r="Z302" i="1" s="1"/>
  <c r="V303" i="1"/>
  <c r="Z303" i="1" s="1"/>
  <c r="V304" i="1"/>
  <c r="Z304" i="1" s="1"/>
  <c r="V305" i="1"/>
  <c r="Z305" i="1" s="1"/>
  <c r="V306" i="1"/>
  <c r="Z306" i="1" s="1"/>
  <c r="V307" i="1"/>
  <c r="Z307" i="1" s="1"/>
  <c r="V308" i="1"/>
  <c r="Z308" i="1" s="1"/>
  <c r="V309" i="1"/>
  <c r="Z309" i="1" s="1"/>
  <c r="V310" i="1"/>
  <c r="V311" i="1"/>
  <c r="Z311" i="1" s="1"/>
  <c r="V312" i="1"/>
  <c r="Z312" i="1" s="1"/>
  <c r="V313" i="1"/>
  <c r="Z313" i="1" s="1"/>
  <c r="V314" i="1"/>
  <c r="Z314" i="1" s="1"/>
  <c r="V315" i="1"/>
  <c r="Z315" i="1" s="1"/>
  <c r="V316" i="1"/>
  <c r="Z316" i="1" s="1"/>
  <c r="V317" i="1"/>
  <c r="Z317" i="1" s="1"/>
  <c r="V318" i="1"/>
  <c r="V319" i="1"/>
  <c r="Z319" i="1" s="1"/>
  <c r="V320" i="1"/>
  <c r="Z320" i="1" s="1"/>
  <c r="V321" i="1"/>
  <c r="V322" i="1"/>
  <c r="V323" i="1"/>
  <c r="Z323" i="1" s="1"/>
  <c r="V324" i="1"/>
  <c r="Z324" i="1" s="1"/>
  <c r="V325" i="1"/>
  <c r="Z325" i="1" s="1"/>
  <c r="V326" i="1"/>
  <c r="V327" i="1"/>
  <c r="Z327" i="1" s="1"/>
  <c r="V328" i="1"/>
  <c r="Z328" i="1" s="1"/>
  <c r="V329" i="1"/>
  <c r="Z329" i="1" s="1"/>
  <c r="V330" i="1"/>
  <c r="V331" i="1"/>
  <c r="V332" i="1"/>
  <c r="V333" i="1"/>
  <c r="V334" i="1"/>
  <c r="V335" i="1"/>
  <c r="V336" i="1"/>
  <c r="V337" i="1"/>
  <c r="V338" i="1"/>
  <c r="V339" i="1"/>
  <c r="V340" i="1"/>
  <c r="V341" i="1"/>
  <c r="V342" i="1"/>
  <c r="V343" i="1"/>
  <c r="V344" i="1"/>
  <c r="V345" i="1"/>
  <c r="V346" i="1"/>
  <c r="V347" i="1"/>
  <c r="V348" i="1"/>
  <c r="V349" i="1"/>
  <c r="V350" i="1"/>
  <c r="V351" i="1"/>
  <c r="Z351" i="1" s="1"/>
  <c r="V352" i="1"/>
  <c r="Z352" i="1" s="1"/>
  <c r="V353" i="1"/>
  <c r="Z353" i="1" s="1"/>
  <c r="V354" i="1"/>
  <c r="Z354" i="1" s="1"/>
  <c r="V355" i="1"/>
  <c r="Z355" i="1" s="1"/>
  <c r="V356" i="1"/>
  <c r="V357" i="1"/>
  <c r="Z357" i="1" s="1"/>
  <c r="V358" i="1"/>
  <c r="Z358" i="1" s="1"/>
  <c r="V359" i="1"/>
  <c r="Z359" i="1" s="1"/>
  <c r="V360" i="1"/>
  <c r="Z360" i="1" s="1"/>
  <c r="V361" i="1"/>
  <c r="Z361" i="1" s="1"/>
  <c r="V362" i="1"/>
  <c r="Z362" i="1" s="1"/>
  <c r="V363" i="1"/>
  <c r="Z363" i="1" s="1"/>
  <c r="V364" i="1"/>
  <c r="Z364" i="1" s="1"/>
  <c r="V365" i="1"/>
  <c r="Z365" i="1" s="1"/>
  <c r="V366" i="1"/>
  <c r="V367" i="1"/>
  <c r="V368" i="1"/>
  <c r="Z368" i="1" s="1"/>
  <c r="V369" i="1"/>
  <c r="Z369" i="1" s="1"/>
  <c r="V370" i="1"/>
  <c r="Z370" i="1" s="1"/>
  <c r="V371" i="1"/>
  <c r="Z371" i="1" s="1"/>
  <c r="V372" i="1"/>
  <c r="Z372" i="1" s="1"/>
  <c r="V373" i="1"/>
  <c r="Z373" i="1" s="1"/>
  <c r="V374" i="1"/>
  <c r="Z374" i="1" s="1"/>
  <c r="V375" i="1"/>
  <c r="Z375" i="1" s="1"/>
  <c r="V376" i="1"/>
  <c r="Z376" i="1" s="1"/>
  <c r="V377" i="1"/>
  <c r="Z377" i="1" s="1"/>
  <c r="V378" i="1"/>
  <c r="Z378" i="1" s="1"/>
  <c r="V379" i="1"/>
  <c r="Z379" i="1" s="1"/>
  <c r="V380" i="1"/>
  <c r="Z380" i="1" s="1"/>
  <c r="V381" i="1"/>
  <c r="Z381" i="1" s="1"/>
  <c r="V382" i="1"/>
  <c r="Z382" i="1" s="1"/>
  <c r="V383" i="1"/>
  <c r="Z383" i="1" s="1"/>
  <c r="V384" i="1"/>
  <c r="Z384" i="1" s="1"/>
  <c r="V385" i="1"/>
  <c r="Z385" i="1" s="1"/>
  <c r="V386" i="1"/>
  <c r="Z386" i="1" s="1"/>
  <c r="V387" i="1"/>
  <c r="Z387" i="1" s="1"/>
  <c r="V388" i="1"/>
  <c r="Z388" i="1" s="1"/>
  <c r="V389" i="1"/>
  <c r="Z389" i="1" s="1"/>
  <c r="V390" i="1"/>
  <c r="Z390" i="1" s="1"/>
  <c r="V391" i="1"/>
  <c r="V392" i="1"/>
  <c r="V393" i="1"/>
  <c r="V394" i="1"/>
  <c r="V395" i="1"/>
  <c r="V396" i="1"/>
  <c r="V397" i="1"/>
  <c r="V398" i="1"/>
  <c r="V399" i="1"/>
  <c r="V400" i="1"/>
  <c r="V401" i="1"/>
  <c r="V402" i="1"/>
  <c r="V403" i="1"/>
  <c r="V404" i="1"/>
  <c r="V405" i="1"/>
  <c r="V406" i="1"/>
  <c r="V407" i="1"/>
  <c r="V408" i="1"/>
  <c r="V409" i="1"/>
  <c r="V410" i="1"/>
  <c r="V411" i="1"/>
  <c r="V412" i="1"/>
  <c r="V413" i="1"/>
  <c r="V414" i="1"/>
  <c r="Z414" i="1" s="1"/>
  <c r="V415" i="1"/>
  <c r="Z415" i="1" s="1"/>
  <c r="V416" i="1"/>
  <c r="Z416" i="1" s="1"/>
  <c r="V417" i="1"/>
  <c r="Z417" i="1" s="1"/>
  <c r="V418" i="1"/>
  <c r="Z418" i="1" s="1"/>
  <c r="V419" i="1"/>
  <c r="Z419" i="1" s="1"/>
  <c r="V420" i="1"/>
  <c r="Z420" i="1" s="1"/>
  <c r="V421" i="1"/>
  <c r="Z421" i="1" s="1"/>
  <c r="V422" i="1"/>
  <c r="Z422" i="1" s="1"/>
  <c r="V423" i="1"/>
  <c r="Z423" i="1" s="1"/>
  <c r="V424" i="1"/>
  <c r="Z424" i="1" s="1"/>
  <c r="V425" i="1"/>
  <c r="Z425" i="1" s="1"/>
  <c r="V426" i="1"/>
  <c r="Z426" i="1" s="1"/>
  <c r="V427" i="1"/>
  <c r="Z427" i="1" s="1"/>
  <c r="V428" i="1"/>
  <c r="Z428" i="1" s="1"/>
  <c r="V429" i="1"/>
  <c r="Z429" i="1" s="1"/>
  <c r="V430" i="1"/>
  <c r="Z430" i="1" s="1"/>
  <c r="V431" i="1"/>
  <c r="Z431" i="1" s="1"/>
  <c r="V432" i="1"/>
  <c r="Z432" i="1" s="1"/>
  <c r="V433" i="1"/>
  <c r="Z433" i="1" s="1"/>
  <c r="V434" i="1"/>
  <c r="Z434" i="1" s="1"/>
  <c r="V435" i="1"/>
  <c r="Z435" i="1" s="1"/>
  <c r="V436" i="1"/>
  <c r="Z436" i="1" s="1"/>
  <c r="V437" i="1"/>
  <c r="Z437" i="1" s="1"/>
  <c r="V438" i="1"/>
  <c r="Z438" i="1" s="1"/>
  <c r="V439" i="1"/>
  <c r="Z439" i="1" s="1"/>
  <c r="V440" i="1"/>
  <c r="Z440" i="1" s="1"/>
  <c r="V441" i="1"/>
  <c r="Z441" i="1" s="1"/>
  <c r="V442" i="1"/>
  <c r="V443" i="1"/>
  <c r="V444" i="1"/>
  <c r="V445" i="1"/>
  <c r="V446" i="1"/>
  <c r="V447" i="1"/>
  <c r="V448" i="1"/>
  <c r="V449" i="1"/>
  <c r="V450" i="1"/>
  <c r="V451" i="1"/>
  <c r="V452" i="1"/>
  <c r="V453" i="1"/>
  <c r="V454" i="1"/>
  <c r="V455" i="1"/>
  <c r="V456" i="1"/>
  <c r="V457" i="1"/>
  <c r="V458" i="1"/>
  <c r="V459" i="1"/>
  <c r="V460" i="1"/>
  <c r="V461" i="1"/>
  <c r="V462" i="1"/>
  <c r="Z462" i="1" s="1"/>
  <c r="V463" i="1"/>
  <c r="Z463" i="1" s="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Z500" i="1" s="1"/>
  <c r="V501" i="1"/>
  <c r="Z501" i="1" s="1"/>
  <c r="V502" i="1"/>
  <c r="Z502" i="1" s="1"/>
  <c r="V503" i="1"/>
  <c r="V504" i="1"/>
  <c r="Z504" i="1" s="1"/>
  <c r="V505" i="1"/>
  <c r="Z505" i="1" s="1"/>
  <c r="V506" i="1"/>
  <c r="Z506" i="1" s="1"/>
  <c r="V507" i="1"/>
  <c r="Z507" i="1" s="1"/>
  <c r="V508" i="1"/>
  <c r="Z508" i="1" s="1"/>
  <c r="V509" i="1"/>
  <c r="Z509" i="1" s="1"/>
  <c r="V510" i="1"/>
  <c r="Z510" i="1" s="1"/>
  <c r="V511" i="1"/>
  <c r="Z511" i="1" s="1"/>
  <c r="V512" i="1"/>
  <c r="Z512" i="1" s="1"/>
  <c r="V513" i="1"/>
  <c r="Z513" i="1" s="1"/>
  <c r="V514" i="1"/>
  <c r="Z514" i="1" s="1"/>
  <c r="V515" i="1"/>
  <c r="Z515" i="1" s="1"/>
  <c r="V516" i="1"/>
  <c r="Z516" i="1" s="1"/>
  <c r="V517" i="1"/>
  <c r="Z517" i="1" s="1"/>
  <c r="V518" i="1"/>
  <c r="Z518" i="1" s="1"/>
  <c r="V519" i="1"/>
  <c r="Z519" i="1" s="1"/>
  <c r="V520" i="1"/>
  <c r="Z520" i="1" s="1"/>
  <c r="V521" i="1"/>
  <c r="Z521" i="1" s="1"/>
  <c r="V522" i="1"/>
  <c r="V523" i="1"/>
  <c r="V524" i="1"/>
  <c r="V525" i="1"/>
  <c r="V526" i="1"/>
  <c r="V527" i="1"/>
  <c r="V528" i="1"/>
  <c r="V529" i="1"/>
  <c r="V530" i="1"/>
  <c r="V531" i="1"/>
  <c r="V532" i="1"/>
  <c r="V533" i="1"/>
  <c r="V534" i="1"/>
  <c r="Z534" i="1" s="1"/>
  <c r="V535" i="1"/>
  <c r="Z535" i="1" s="1"/>
  <c r="V536" i="1"/>
  <c r="Z536" i="1" s="1"/>
  <c r="V537" i="1"/>
  <c r="Z537" i="1" s="1"/>
  <c r="V538" i="1"/>
  <c r="Z538" i="1" s="1"/>
  <c r="V539" i="1"/>
  <c r="Z539" i="1" s="1"/>
  <c r="V540" i="1"/>
  <c r="Z540" i="1" s="1"/>
  <c r="V541" i="1"/>
  <c r="Z541" i="1" s="1"/>
  <c r="V542" i="1"/>
  <c r="Z542" i="1" s="1"/>
  <c r="V543" i="1"/>
  <c r="V544" i="1"/>
  <c r="Z544" i="1" s="1"/>
  <c r="V545" i="1"/>
  <c r="Z545" i="1" s="1"/>
  <c r="V546" i="1"/>
  <c r="V547" i="1"/>
  <c r="Z547" i="1" s="1"/>
  <c r="V548" i="1"/>
  <c r="V549" i="1"/>
  <c r="V550" i="1"/>
  <c r="V551" i="1"/>
  <c r="V552" i="1"/>
  <c r="V553" i="1"/>
  <c r="Z553" i="1" s="1"/>
  <c r="V554" i="1"/>
  <c r="V555" i="1"/>
  <c r="V556" i="1"/>
  <c r="V557" i="1"/>
  <c r="V558" i="1"/>
  <c r="V559" i="1"/>
  <c r="V560" i="1"/>
  <c r="V561" i="1"/>
  <c r="V562" i="1"/>
  <c r="V563" i="1"/>
  <c r="V564" i="1"/>
  <c r="V565" i="1"/>
  <c r="Z565" i="1" s="1"/>
  <c r="V566" i="1"/>
  <c r="Z566" i="1" s="1"/>
  <c r="V567" i="1"/>
  <c r="Z567" i="1" s="1"/>
  <c r="V568" i="1"/>
  <c r="Z568" i="1" s="1"/>
  <c r="V569" i="1"/>
  <c r="Z569" i="1" s="1"/>
  <c r="V570" i="1"/>
  <c r="Z570" i="1" s="1"/>
  <c r="V571" i="1"/>
  <c r="Z571" i="1" s="1"/>
  <c r="V572" i="1"/>
  <c r="Z572" i="1" s="1"/>
  <c r="V573" i="1"/>
  <c r="V574" i="1"/>
  <c r="V575" i="1"/>
  <c r="V576" i="1"/>
  <c r="V577" i="1"/>
  <c r="V578" i="1"/>
  <c r="V579" i="1"/>
  <c r="V580" i="1"/>
  <c r="V581" i="1"/>
  <c r="V582" i="1"/>
  <c r="Z582" i="1" s="1"/>
  <c r="V583" i="1"/>
  <c r="Z583" i="1" s="1"/>
  <c r="V584" i="1"/>
  <c r="Z584" i="1" s="1"/>
  <c r="V585" i="1"/>
  <c r="Z585" i="1" s="1"/>
  <c r="V586" i="1"/>
  <c r="Z586" i="1" s="1"/>
  <c r="V587" i="1"/>
  <c r="Z587" i="1" s="1"/>
  <c r="V588" i="1"/>
  <c r="Z588" i="1" s="1"/>
  <c r="V589" i="1"/>
  <c r="Z589" i="1" s="1"/>
  <c r="V590" i="1"/>
  <c r="Z590" i="1" s="1"/>
  <c r="V591" i="1"/>
  <c r="Z591" i="1" s="1"/>
  <c r="V592" i="1"/>
  <c r="V593" i="1"/>
  <c r="V594" i="1"/>
  <c r="V595" i="1"/>
  <c r="Z595" i="1" s="1"/>
  <c r="V596" i="1"/>
  <c r="Z596" i="1" s="1"/>
  <c r="V597" i="1"/>
  <c r="Z597" i="1" s="1"/>
  <c r="V598" i="1"/>
  <c r="Z598" i="1" s="1"/>
  <c r="V599" i="1"/>
  <c r="V600" i="1"/>
  <c r="V601" i="1"/>
  <c r="V602" i="1"/>
  <c r="V603" i="1"/>
  <c r="Z603" i="1" s="1"/>
  <c r="V604" i="1"/>
  <c r="Z604" i="1" s="1"/>
  <c r="V605" i="1"/>
  <c r="Z605" i="1" s="1"/>
  <c r="V606" i="1"/>
  <c r="Z606" i="1" s="1"/>
  <c r="V607" i="1"/>
  <c r="V608" i="1"/>
  <c r="V609" i="1"/>
  <c r="V610" i="1"/>
  <c r="V611" i="1"/>
  <c r="V612" i="1"/>
  <c r="V613" i="1"/>
  <c r="V614" i="1"/>
  <c r="V615" i="1"/>
  <c r="Z615" i="1" s="1"/>
  <c r="V616" i="1"/>
  <c r="Z616" i="1" s="1"/>
  <c r="V617" i="1"/>
  <c r="Z617" i="1" s="1"/>
  <c r="V618" i="1"/>
  <c r="Z618" i="1" s="1"/>
  <c r="V619" i="1"/>
  <c r="Z619" i="1" s="1"/>
  <c r="V620" i="1"/>
  <c r="Z620" i="1" s="1"/>
  <c r="V621" i="1"/>
  <c r="Z621" i="1" s="1"/>
  <c r="V622" i="1"/>
  <c r="Z622" i="1" s="1"/>
  <c r="V623" i="1"/>
  <c r="Z623" i="1" s="1"/>
  <c r="V624" i="1"/>
  <c r="Z624" i="1" s="1"/>
  <c r="V625" i="1"/>
  <c r="Z625" i="1" s="1"/>
  <c r="V626" i="1"/>
  <c r="Z626" i="1" s="1"/>
  <c r="V627" i="1"/>
  <c r="Z627" i="1" s="1"/>
  <c r="V628" i="1"/>
  <c r="V629" i="1"/>
  <c r="Z629" i="1" s="1"/>
  <c r="V630" i="1"/>
  <c r="Z630" i="1" s="1"/>
  <c r="V631" i="1"/>
  <c r="Z631" i="1" s="1"/>
  <c r="V632" i="1"/>
  <c r="Z632" i="1" s="1"/>
  <c r="V633" i="1"/>
  <c r="Z633" i="1" s="1"/>
  <c r="V634" i="1"/>
  <c r="Z634" i="1" s="1"/>
  <c r="V635" i="1"/>
  <c r="Z635" i="1" s="1"/>
  <c r="V636" i="1"/>
  <c r="Z636" i="1" s="1"/>
  <c r="V637" i="1"/>
  <c r="Z637" i="1" s="1"/>
  <c r="V638" i="1"/>
  <c r="Z638" i="1" s="1"/>
  <c r="V639" i="1"/>
  <c r="Z639" i="1" s="1"/>
  <c r="V640" i="1"/>
  <c r="Z640" i="1" s="1"/>
  <c r="V641" i="1"/>
  <c r="Z641" i="1" s="1"/>
  <c r="V642" i="1"/>
  <c r="Z642" i="1" s="1"/>
  <c r="V643" i="1"/>
  <c r="Z643" i="1" s="1"/>
  <c r="V644" i="1"/>
  <c r="Z644" i="1" s="1"/>
  <c r="V645" i="1"/>
  <c r="Z645" i="1" s="1"/>
  <c r="V646" i="1"/>
  <c r="Z646" i="1" s="1"/>
  <c r="V647" i="1"/>
  <c r="Z647" i="1" s="1"/>
  <c r="V648" i="1"/>
  <c r="Z648" i="1" s="1"/>
  <c r="V649" i="1"/>
  <c r="Z649" i="1" s="1"/>
  <c r="V650" i="1"/>
  <c r="Z650" i="1" s="1"/>
  <c r="V651" i="1"/>
  <c r="Z651" i="1" s="1"/>
  <c r="V652" i="1"/>
  <c r="Z652" i="1" s="1"/>
  <c r="V653" i="1"/>
  <c r="Z653" i="1" s="1"/>
  <c r="V654" i="1"/>
  <c r="Z654" i="1" s="1"/>
  <c r="V655" i="1"/>
  <c r="Z655" i="1" s="1"/>
  <c r="V656" i="1"/>
  <c r="Z656" i="1" s="1"/>
  <c r="V657" i="1"/>
  <c r="Z657" i="1" s="1"/>
  <c r="V658" i="1"/>
  <c r="Z658" i="1" s="1"/>
  <c r="V659" i="1"/>
  <c r="Z659" i="1" s="1"/>
  <c r="V660" i="1"/>
  <c r="Z660" i="1" s="1"/>
  <c r="V661" i="1"/>
  <c r="Z661" i="1" s="1"/>
  <c r="V662" i="1"/>
  <c r="Z662" i="1" s="1"/>
  <c r="V663" i="1"/>
  <c r="Z663" i="1" s="1"/>
  <c r="V664" i="1"/>
  <c r="Z664" i="1" s="1"/>
  <c r="V665" i="1"/>
  <c r="Z665" i="1" s="1"/>
  <c r="V666" i="1"/>
  <c r="V667" i="1"/>
  <c r="V668" i="1"/>
  <c r="V669" i="1"/>
  <c r="V670" i="1"/>
  <c r="V671" i="1"/>
  <c r="V672" i="1"/>
  <c r="V673" i="1"/>
  <c r="V674" i="1"/>
  <c r="V675" i="1"/>
  <c r="V676" i="1"/>
  <c r="V677" i="1"/>
  <c r="V678" i="1"/>
  <c r="V679" i="1"/>
  <c r="V680" i="1"/>
  <c r="V681" i="1"/>
  <c r="V682" i="1"/>
  <c r="V683" i="1"/>
  <c r="V684" i="1"/>
  <c r="V685" i="1"/>
  <c r="V686" i="1"/>
  <c r="V687" i="1"/>
  <c r="Z687" i="1" s="1"/>
  <c r="V688" i="1"/>
  <c r="Z688" i="1" s="1"/>
  <c r="V689" i="1"/>
  <c r="Z689" i="1" s="1"/>
  <c r="V690" i="1"/>
  <c r="Z690" i="1" s="1"/>
  <c r="V691" i="1"/>
  <c r="Z691" i="1" s="1"/>
  <c r="V692" i="1"/>
  <c r="Z692" i="1" s="1"/>
  <c r="V693" i="1"/>
  <c r="V694" i="1"/>
  <c r="V695" i="1"/>
  <c r="V696" i="1"/>
  <c r="V697" i="1"/>
  <c r="V698" i="1"/>
  <c r="Z698" i="1" s="1"/>
  <c r="V699" i="1"/>
  <c r="Z699" i="1" s="1"/>
  <c r="V700" i="1"/>
  <c r="V701" i="1"/>
  <c r="Z701" i="1" s="1"/>
  <c r="V702" i="1"/>
  <c r="Z702" i="1" s="1"/>
  <c r="V703" i="1"/>
  <c r="Z703" i="1" s="1"/>
  <c r="V704" i="1"/>
  <c r="Z704" i="1" s="1"/>
  <c r="V705" i="1"/>
  <c r="V706" i="1"/>
  <c r="V707" i="1"/>
  <c r="Z707" i="1" s="1"/>
  <c r="V708" i="1"/>
  <c r="V709" i="1"/>
  <c r="V710" i="1"/>
  <c r="V711" i="1"/>
  <c r="Z711" i="1" s="1"/>
  <c r="V712" i="1"/>
  <c r="Z712" i="1" s="1"/>
  <c r="V713" i="1"/>
  <c r="Z713" i="1" s="1"/>
  <c r="V714" i="1"/>
  <c r="Z714" i="1" s="1"/>
  <c r="V715" i="1"/>
  <c r="Z715" i="1" s="1"/>
  <c r="V716" i="1"/>
  <c r="Z716" i="1" s="1"/>
  <c r="V717" i="1"/>
  <c r="V718" i="1"/>
  <c r="V719" i="1"/>
  <c r="V720" i="1"/>
  <c r="Z720" i="1" s="1"/>
  <c r="V721" i="1"/>
  <c r="Z721" i="1" s="1"/>
  <c r="V722" i="1"/>
  <c r="Z722" i="1" s="1"/>
  <c r="V723" i="1"/>
  <c r="V724" i="1"/>
  <c r="Z724" i="1" s="1"/>
  <c r="V725" i="1"/>
  <c r="Z725" i="1" s="1"/>
  <c r="V726" i="1"/>
  <c r="V727" i="1"/>
  <c r="V728" i="1"/>
  <c r="V729" i="1"/>
  <c r="V730" i="1"/>
  <c r="Z730" i="1" s="1"/>
  <c r="V731" i="1"/>
  <c r="Z731" i="1" s="1"/>
  <c r="V732" i="1"/>
  <c r="Z732" i="1" s="1"/>
  <c r="V733" i="1"/>
  <c r="V734" i="1"/>
  <c r="V735" i="1"/>
  <c r="V736" i="1"/>
  <c r="V737" i="1"/>
  <c r="Z737" i="1" s="1"/>
  <c r="V738" i="1"/>
  <c r="Z738" i="1" s="1"/>
  <c r="V739" i="1"/>
  <c r="V740" i="1"/>
  <c r="Z740" i="1" s="1"/>
  <c r="V741" i="1"/>
  <c r="Z741" i="1" s="1"/>
  <c r="V742" i="1"/>
  <c r="Z742" i="1" s="1"/>
  <c r="V743" i="1"/>
  <c r="V744" i="1"/>
  <c r="V745" i="1"/>
  <c r="Z745" i="1" s="1"/>
  <c r="V746" i="1"/>
  <c r="V747" i="1"/>
  <c r="V748" i="1"/>
  <c r="V749" i="1"/>
  <c r="Z749" i="1" s="1"/>
  <c r="V750" i="1"/>
  <c r="Z750" i="1" s="1"/>
  <c r="V751" i="1"/>
  <c r="Z751" i="1" s="1"/>
  <c r="V752" i="1"/>
  <c r="V753" i="1"/>
  <c r="Z753" i="1" s="1"/>
  <c r="V754" i="1"/>
  <c r="Z754" i="1" s="1"/>
  <c r="V755" i="1"/>
  <c r="Z755" i="1" s="1"/>
  <c r="V756" i="1"/>
  <c r="Z756" i="1" s="1"/>
  <c r="V757" i="1"/>
  <c r="V758" i="1"/>
  <c r="Z758" i="1" s="1"/>
  <c r="V759" i="1"/>
  <c r="Z759" i="1" s="1"/>
  <c r="V760" i="1"/>
  <c r="Z760" i="1" s="1"/>
  <c r="V761" i="1"/>
  <c r="V762" i="1"/>
  <c r="Z762" i="1" s="1"/>
  <c r="V763" i="1"/>
  <c r="Z763" i="1" s="1"/>
  <c r="V764" i="1"/>
  <c r="Z764" i="1" s="1"/>
  <c r="V765" i="1"/>
  <c r="Z765" i="1" s="1"/>
  <c r="V766" i="1"/>
  <c r="Z766" i="1" s="1"/>
  <c r="V767" i="1"/>
  <c r="V768" i="1"/>
  <c r="V769" i="1"/>
  <c r="Z769" i="1" s="1"/>
  <c r="V770" i="1"/>
  <c r="Z770" i="1" s="1"/>
  <c r="V771" i="1"/>
  <c r="Z771" i="1" s="1"/>
  <c r="V772" i="1"/>
  <c r="Z772" i="1" s="1"/>
  <c r="V773" i="1"/>
  <c r="Z773" i="1" s="1"/>
  <c r="V774" i="1"/>
  <c r="Z774" i="1" s="1"/>
  <c r="V775" i="1"/>
  <c r="Z775" i="1" s="1"/>
  <c r="V776" i="1"/>
  <c r="Z776" i="1" s="1"/>
  <c r="V777" i="1"/>
  <c r="Z777" i="1" s="1"/>
  <c r="V778" i="1"/>
  <c r="Z778" i="1" s="1"/>
  <c r="V779" i="1"/>
  <c r="Z779" i="1" s="1"/>
  <c r="V780" i="1"/>
  <c r="Z780" i="1" s="1"/>
  <c r="V781" i="1"/>
  <c r="Z781" i="1" s="1"/>
  <c r="V782" i="1"/>
  <c r="Z782" i="1" s="1"/>
  <c r="V783" i="1"/>
  <c r="Z783" i="1" s="1"/>
  <c r="V784" i="1"/>
  <c r="Z784" i="1" s="1"/>
  <c r="V785" i="1"/>
  <c r="Z785" i="1" s="1"/>
  <c r="V786" i="1"/>
  <c r="Z786" i="1" s="1"/>
  <c r="V787" i="1"/>
  <c r="Z787" i="1" s="1"/>
  <c r="V788" i="1"/>
  <c r="Z788" i="1" s="1"/>
  <c r="V789" i="1"/>
  <c r="Z789" i="1" s="1"/>
  <c r="V790" i="1"/>
  <c r="Z790" i="1" s="1"/>
  <c r="V791" i="1"/>
  <c r="Z791" i="1" s="1"/>
  <c r="V792" i="1"/>
  <c r="V793" i="1"/>
  <c r="V794" i="1"/>
  <c r="Z794" i="1" s="1"/>
  <c r="V795" i="1"/>
  <c r="Z795" i="1" s="1"/>
  <c r="V796" i="1"/>
  <c r="Z796" i="1" s="1"/>
  <c r="V797" i="1"/>
  <c r="Z797" i="1" s="1"/>
  <c r="V798" i="1"/>
  <c r="Z798" i="1" s="1"/>
  <c r="V799" i="1"/>
  <c r="Z799" i="1" s="1"/>
  <c r="V800" i="1"/>
  <c r="Z800" i="1" s="1"/>
  <c r="V801" i="1"/>
  <c r="Z801" i="1" s="1"/>
  <c r="V802" i="1"/>
  <c r="Z802" i="1" s="1"/>
  <c r="V803" i="1"/>
  <c r="Z803" i="1" s="1"/>
  <c r="V804" i="1"/>
  <c r="Z804" i="1" s="1"/>
  <c r="V805" i="1"/>
  <c r="Z805" i="1" s="1"/>
  <c r="V806" i="1"/>
  <c r="Z806" i="1" s="1"/>
  <c r="V807" i="1"/>
  <c r="Z807" i="1" s="1"/>
  <c r="V808" i="1"/>
  <c r="Z808" i="1" s="1"/>
  <c r="V809" i="1"/>
  <c r="Z809" i="1" s="1"/>
  <c r="V810" i="1"/>
  <c r="Z810" i="1" s="1"/>
  <c r="V811" i="1"/>
  <c r="V812" i="1"/>
  <c r="V813" i="1"/>
  <c r="Z813" i="1" s="1"/>
  <c r="V814" i="1"/>
  <c r="V815" i="1"/>
  <c r="V816" i="1"/>
  <c r="V817" i="1"/>
  <c r="V818" i="1"/>
  <c r="Z818" i="1" s="1"/>
  <c r="V819" i="1"/>
  <c r="Z819" i="1" s="1"/>
  <c r="V820" i="1"/>
  <c r="Z820" i="1" s="1"/>
  <c r="V821" i="1"/>
  <c r="Z821" i="1" s="1"/>
  <c r="V822" i="1"/>
  <c r="Z822" i="1" s="1"/>
  <c r="V823" i="1"/>
  <c r="Z823" i="1" s="1"/>
  <c r="V824" i="1"/>
  <c r="Z824" i="1" s="1"/>
  <c r="V825" i="1"/>
  <c r="Z825" i="1" s="1"/>
  <c r="V826" i="1"/>
  <c r="Z826" i="1" s="1"/>
  <c r="V827" i="1"/>
  <c r="Z827" i="1" s="1"/>
  <c r="V828" i="1"/>
  <c r="Z828" i="1" s="1"/>
  <c r="V829" i="1"/>
  <c r="Z829" i="1" s="1"/>
  <c r="V830" i="1"/>
  <c r="Z830" i="1" s="1"/>
  <c r="V831" i="1"/>
  <c r="Z831" i="1" s="1"/>
  <c r="V832" i="1"/>
  <c r="Z832" i="1" s="1"/>
  <c r="V833" i="1"/>
  <c r="Z833" i="1" s="1"/>
  <c r="V834" i="1"/>
  <c r="Z834" i="1" s="1"/>
  <c r="V835" i="1"/>
  <c r="Z835" i="1" s="1"/>
  <c r="V836" i="1"/>
  <c r="V837" i="1"/>
  <c r="Z837" i="1" s="1"/>
  <c r="V838" i="1"/>
  <c r="Z838" i="1" s="1"/>
  <c r="V839" i="1"/>
  <c r="Z839" i="1" s="1"/>
  <c r="V840" i="1"/>
  <c r="Z840" i="1" s="1"/>
  <c r="V841" i="1"/>
  <c r="Z841" i="1" s="1"/>
  <c r="V842" i="1"/>
  <c r="Z842" i="1" s="1"/>
  <c r="V843" i="1"/>
  <c r="Z843" i="1" s="1"/>
  <c r="V844" i="1"/>
  <c r="Z844" i="1" s="1"/>
  <c r="V845" i="1"/>
  <c r="Z845" i="1" s="1"/>
  <c r="V846" i="1"/>
  <c r="Z846" i="1" s="1"/>
  <c r="V847" i="1"/>
  <c r="V848" i="1"/>
  <c r="V849" i="1"/>
  <c r="V850" i="1"/>
  <c r="V851" i="1"/>
  <c r="V852" i="1"/>
  <c r="V853" i="1"/>
  <c r="V854" i="1"/>
  <c r="V855" i="1"/>
  <c r="V856" i="1"/>
  <c r="V857" i="1"/>
  <c r="Z857" i="1" s="1"/>
  <c r="V858" i="1"/>
  <c r="Z858" i="1" s="1"/>
  <c r="V859" i="1"/>
  <c r="Z859" i="1" s="1"/>
  <c r="V860" i="1"/>
  <c r="Z860" i="1" s="1"/>
  <c r="V861" i="1"/>
  <c r="Z861" i="1" s="1"/>
  <c r="V862" i="1"/>
  <c r="Z862" i="1" s="1"/>
  <c r="V863" i="1"/>
  <c r="Z863" i="1" s="1"/>
  <c r="V864" i="1"/>
  <c r="Z864" i="1" s="1"/>
  <c r="V865" i="1"/>
  <c r="Z865" i="1" s="1"/>
  <c r="V866" i="1"/>
  <c r="Z866" i="1" s="1"/>
  <c r="V867" i="1"/>
  <c r="Z867" i="1" s="1"/>
  <c r="V868" i="1"/>
  <c r="Z868" i="1" s="1"/>
  <c r="V869" i="1"/>
  <c r="Z869" i="1" s="1"/>
  <c r="V870" i="1"/>
  <c r="Z870" i="1" s="1"/>
  <c r="V871" i="1"/>
  <c r="Z871" i="1" s="1"/>
  <c r="V872" i="1"/>
  <c r="Z872" i="1" s="1"/>
  <c r="V873" i="1"/>
  <c r="Z873" i="1" s="1"/>
  <c r="V874" i="1"/>
  <c r="Z874" i="1" s="1"/>
  <c r="V875" i="1"/>
  <c r="Z875" i="1" s="1"/>
  <c r="V876" i="1"/>
  <c r="Z876" i="1" s="1"/>
  <c r="V877" i="1"/>
  <c r="Z877" i="1" s="1"/>
  <c r="V878" i="1"/>
  <c r="V879" i="1"/>
  <c r="V880" i="1"/>
  <c r="V881" i="1"/>
  <c r="V882" i="1"/>
  <c r="Z882" i="1" s="1"/>
  <c r="V883" i="1"/>
  <c r="Z883" i="1" s="1"/>
  <c r="V884" i="1"/>
  <c r="Z884" i="1" s="1"/>
  <c r="V885" i="1"/>
  <c r="Z885" i="1" s="1"/>
  <c r="V886" i="1"/>
  <c r="Z886" i="1" s="1"/>
  <c r="V887" i="1"/>
  <c r="V888" i="1"/>
  <c r="V889" i="1"/>
  <c r="V890" i="1"/>
  <c r="V891" i="1"/>
  <c r="V892" i="1"/>
  <c r="V893" i="1"/>
  <c r="V894" i="1"/>
  <c r="V895" i="1"/>
  <c r="V896" i="1"/>
  <c r="V897" i="1"/>
  <c r="V898" i="1"/>
  <c r="V899" i="1"/>
  <c r="V900" i="1"/>
  <c r="V901" i="1"/>
  <c r="V902" i="1"/>
  <c r="V903" i="1"/>
  <c r="Z903" i="1" s="1"/>
  <c r="V904" i="1"/>
  <c r="Z904" i="1" s="1"/>
  <c r="V905" i="1"/>
  <c r="Z905" i="1" s="1"/>
  <c r="V906" i="1"/>
  <c r="Z906" i="1" s="1"/>
  <c r="V907" i="1"/>
  <c r="Z907" i="1" s="1"/>
  <c r="V908" i="1"/>
  <c r="Z908" i="1" s="1"/>
  <c r="V909" i="1"/>
  <c r="Z909" i="1" s="1"/>
  <c r="V910" i="1"/>
  <c r="Z910" i="1" s="1"/>
  <c r="V911" i="1"/>
  <c r="Z911" i="1" s="1"/>
  <c r="V912" i="1"/>
  <c r="V913" i="1"/>
  <c r="V914" i="1"/>
  <c r="V915" i="1"/>
  <c r="V916" i="1"/>
  <c r="V917" i="1"/>
  <c r="V918" i="1"/>
  <c r="V919" i="1"/>
  <c r="V920" i="1"/>
  <c r="V921" i="1"/>
  <c r="V922" i="1"/>
  <c r="V923" i="1"/>
  <c r="V924" i="1"/>
  <c r="Z924" i="1" s="1"/>
  <c r="V925" i="1"/>
  <c r="Z925" i="1" s="1"/>
  <c r="V926" i="1"/>
  <c r="Z926" i="1" s="1"/>
  <c r="V927" i="1"/>
  <c r="Z927" i="1" s="1"/>
  <c r="V928" i="1"/>
  <c r="V929" i="1"/>
  <c r="V930" i="1"/>
  <c r="V931" i="1"/>
  <c r="V932" i="1"/>
  <c r="Z932" i="1" s="1"/>
  <c r="V933" i="1"/>
  <c r="Z933" i="1" s="1"/>
  <c r="V934" i="1"/>
  <c r="Z934" i="1" s="1"/>
  <c r="V935" i="1"/>
  <c r="Z935" i="1" s="1"/>
  <c r="V936" i="1"/>
  <c r="V937" i="1"/>
  <c r="V938" i="1"/>
  <c r="V939" i="1"/>
  <c r="V940" i="1"/>
  <c r="Z940" i="1" s="1"/>
  <c r="V941" i="1"/>
  <c r="Z941" i="1" s="1"/>
  <c r="V942" i="1"/>
  <c r="Z942" i="1" s="1"/>
  <c r="V943" i="1"/>
  <c r="Z943" i="1" s="1"/>
  <c r="V944" i="1"/>
  <c r="V945" i="1"/>
  <c r="V946" i="1"/>
  <c r="V947" i="1"/>
  <c r="V948" i="1"/>
  <c r="V949" i="1"/>
  <c r="V950" i="1"/>
  <c r="V951" i="1"/>
  <c r="V952" i="1"/>
  <c r="V953" i="1"/>
  <c r="V954" i="1"/>
  <c r="Z954" i="1" s="1"/>
  <c r="V955" i="1"/>
  <c r="Z955" i="1" s="1"/>
  <c r="V956" i="1"/>
  <c r="V957" i="1"/>
  <c r="V958" i="1"/>
  <c r="Z958" i="1" s="1"/>
  <c r="V959" i="1"/>
  <c r="V960" i="1"/>
  <c r="Z960" i="1" s="1"/>
  <c r="V961" i="1"/>
  <c r="V962" i="1"/>
  <c r="V963" i="1"/>
  <c r="Z963" i="1" s="1"/>
  <c r="V964" i="1"/>
  <c r="Z964" i="1" s="1"/>
  <c r="V965" i="1"/>
  <c r="Z965" i="1" s="1"/>
  <c r="V966" i="1"/>
  <c r="Z966" i="1" s="1"/>
  <c r="V967" i="1"/>
  <c r="Z967" i="1" s="1"/>
  <c r="V968" i="1"/>
  <c r="Z968" i="1" s="1"/>
  <c r="V969" i="1"/>
  <c r="V970" i="1"/>
  <c r="Z970" i="1" s="1"/>
  <c r="V971" i="1"/>
  <c r="Z971" i="1" s="1"/>
  <c r="V972" i="1"/>
  <c r="Z972" i="1" s="1"/>
  <c r="V973" i="1"/>
  <c r="V974" i="1"/>
  <c r="V975" i="1"/>
  <c r="V976" i="1"/>
  <c r="V977" i="1"/>
  <c r="V978" i="1"/>
  <c r="V979" i="1"/>
  <c r="V980" i="1"/>
  <c r="V981" i="1"/>
  <c r="V982" i="1"/>
  <c r="Z982" i="1" s="1"/>
  <c r="V983" i="1"/>
  <c r="Z983" i="1" s="1"/>
  <c r="V984" i="1"/>
  <c r="Z984" i="1" s="1"/>
  <c r="V985" i="1"/>
  <c r="Z985" i="1" s="1"/>
  <c r="V986" i="1"/>
  <c r="Z986" i="1" s="1"/>
  <c r="V987" i="1"/>
  <c r="Z987" i="1" s="1"/>
  <c r="V988" i="1"/>
  <c r="Z988" i="1" s="1"/>
  <c r="V989" i="1"/>
  <c r="Z989" i="1" s="1"/>
  <c r="V990" i="1"/>
  <c r="Z990" i="1" s="1"/>
  <c r="V991" i="1"/>
  <c r="V992" i="1"/>
  <c r="V993" i="1"/>
  <c r="V994" i="1"/>
  <c r="Z994" i="1" s="1"/>
  <c r="V995" i="1"/>
  <c r="Z995" i="1" s="1"/>
  <c r="V996" i="1"/>
  <c r="Z996" i="1" s="1"/>
  <c r="V997" i="1"/>
  <c r="Z997" i="1" s="1"/>
  <c r="V998" i="1"/>
  <c r="Z998" i="1" s="1"/>
  <c r="V999" i="1"/>
  <c r="Z999" i="1" s="1"/>
  <c r="V1000" i="1"/>
  <c r="Z1000" i="1" s="1"/>
  <c r="V1001" i="1"/>
  <c r="Z1001" i="1" s="1"/>
  <c r="V1002" i="1"/>
  <c r="Z1002" i="1" s="1"/>
  <c r="V1003" i="1"/>
  <c r="Z1003" i="1" s="1"/>
  <c r="V1004" i="1"/>
  <c r="V1005" i="1"/>
  <c r="V1006" i="1"/>
  <c r="Z1006" i="1" s="1"/>
  <c r="V1007" i="1"/>
  <c r="V1008" i="1"/>
  <c r="V1009" i="1"/>
  <c r="V1010" i="1"/>
  <c r="V1011" i="1"/>
  <c r="Z1011" i="1" s="1"/>
  <c r="V1012" i="1"/>
  <c r="Z1012" i="1" s="1"/>
  <c r="V1013" i="1"/>
  <c r="Z1013" i="1" s="1"/>
  <c r="V1014" i="1"/>
  <c r="Z1014" i="1" s="1"/>
  <c r="V1015" i="1"/>
  <c r="Z1015" i="1" s="1"/>
  <c r="V1016" i="1"/>
  <c r="Z1016" i="1" s="1"/>
  <c r="V1017" i="1"/>
  <c r="Z1017" i="1" s="1"/>
  <c r="V1018" i="1"/>
  <c r="Z1018" i="1" s="1"/>
  <c r="V1019" i="1"/>
  <c r="Z1019" i="1" s="1"/>
  <c r="V1020" i="1"/>
  <c r="Z1020" i="1" s="1"/>
  <c r="V1021" i="1"/>
  <c r="Z1021" i="1" s="1"/>
  <c r="V1022" i="1"/>
  <c r="Z1022" i="1" s="1"/>
  <c r="V1023" i="1"/>
  <c r="Z1023" i="1" s="1"/>
  <c r="V1024" i="1"/>
  <c r="Z1024" i="1" s="1"/>
  <c r="V1025" i="1"/>
  <c r="Z1025" i="1" s="1"/>
  <c r="V1026" i="1"/>
  <c r="Z1026" i="1" s="1"/>
  <c r="V1027" i="1"/>
  <c r="Z1027" i="1" s="1"/>
  <c r="V1028" i="1"/>
  <c r="Z1028" i="1" s="1"/>
  <c r="V1029" i="1"/>
  <c r="Z1029" i="1" s="1"/>
  <c r="V1030" i="1"/>
  <c r="Z1030" i="1" s="1"/>
  <c r="V1031" i="1"/>
  <c r="Z1031" i="1" s="1"/>
  <c r="V1032" i="1"/>
  <c r="Z1032" i="1" s="1"/>
  <c r="V1033" i="1"/>
  <c r="Z1033" i="1" s="1"/>
  <c r="V1034" i="1"/>
  <c r="Z1034" i="1" s="1"/>
  <c r="V1035" i="1"/>
  <c r="Z1035" i="1" s="1"/>
  <c r="V1036" i="1"/>
  <c r="Z1036" i="1" s="1"/>
  <c r="V1037" i="1"/>
  <c r="Z1037" i="1" s="1"/>
  <c r="V1038" i="1"/>
  <c r="Z1038" i="1" s="1"/>
  <c r="V1039" i="1"/>
  <c r="Z1039" i="1" s="1"/>
  <c r="V1040" i="1"/>
  <c r="Z1040" i="1" s="1"/>
  <c r="V1041" i="1"/>
  <c r="Z1041" i="1" s="1"/>
  <c r="V1042" i="1"/>
  <c r="Z1042" i="1" s="1"/>
  <c r="V1043" i="1"/>
  <c r="Z1043" i="1" s="1"/>
  <c r="V1044" i="1"/>
  <c r="Z1044" i="1" s="1"/>
  <c r="V1045" i="1"/>
  <c r="Z1045" i="1" s="1"/>
  <c r="V1046" i="1"/>
  <c r="V1047" i="1"/>
  <c r="V1048" i="1"/>
  <c r="V1049" i="1"/>
  <c r="V1050" i="1"/>
  <c r="V1051" i="1"/>
  <c r="V1052" i="1"/>
  <c r="V1053" i="1"/>
  <c r="Z1053" i="1" s="1"/>
  <c r="V1054" i="1"/>
  <c r="Z1054" i="1" s="1"/>
  <c r="V1055" i="1"/>
  <c r="Z1055" i="1" s="1"/>
  <c r="V1056" i="1"/>
  <c r="V1057" i="1"/>
  <c r="Z1057" i="1" s="1"/>
  <c r="V1058" i="1"/>
  <c r="Z1058" i="1" s="1"/>
  <c r="V1059" i="1"/>
  <c r="Z1059" i="1" s="1"/>
  <c r="V1060" i="1"/>
  <c r="Z1060" i="1" s="1"/>
  <c r="V1061" i="1"/>
  <c r="Z1061" i="1" s="1"/>
  <c r="V1062" i="1"/>
  <c r="Z1062" i="1" s="1"/>
  <c r="V1063" i="1"/>
  <c r="Z1063" i="1" s="1"/>
  <c r="V1064" i="1"/>
  <c r="Z1064" i="1" s="1"/>
  <c r="V1065" i="1"/>
  <c r="Z1065" i="1" s="1"/>
  <c r="V1066" i="1"/>
  <c r="Z1066" i="1" s="1"/>
  <c r="V1067" i="1"/>
  <c r="V1068" i="1"/>
  <c r="V1069" i="1"/>
  <c r="V1070" i="1"/>
  <c r="V1071" i="1"/>
  <c r="V1072" i="1"/>
  <c r="Z1072" i="1" s="1"/>
  <c r="V1073" i="1"/>
  <c r="V1074" i="1"/>
  <c r="V1075" i="1"/>
  <c r="V1076" i="1"/>
  <c r="V1077" i="1"/>
  <c r="V1078" i="1"/>
  <c r="V1079" i="1"/>
  <c r="Z1079" i="1" s="1"/>
  <c r="V1080" i="1"/>
  <c r="Z1080" i="1" s="1"/>
  <c r="V1081" i="1"/>
  <c r="V1082" i="1"/>
  <c r="V1083" i="1"/>
  <c r="V1084" i="1"/>
  <c r="V1085" i="1"/>
  <c r="V1086" i="1"/>
  <c r="V1087" i="1"/>
  <c r="V1088" i="1"/>
  <c r="V1089" i="1"/>
  <c r="V1090" i="1"/>
  <c r="V1091" i="1"/>
  <c r="V1092" i="1"/>
  <c r="V1093" i="1"/>
  <c r="V1094" i="1"/>
  <c r="V1095" i="1"/>
  <c r="V1096" i="1"/>
  <c r="V1097" i="1"/>
  <c r="V1098" i="1"/>
  <c r="Z1098" i="1" s="1"/>
  <c r="V1099" i="1"/>
  <c r="Z1099" i="1" s="1"/>
  <c r="V1100" i="1"/>
  <c r="Z1100" i="1" s="1"/>
  <c r="V1101" i="1"/>
  <c r="Z1101" i="1" s="1"/>
  <c r="V1102" i="1"/>
  <c r="Z1102" i="1" s="1"/>
  <c r="V1103" i="1"/>
  <c r="Z1103" i="1" s="1"/>
  <c r="V1104" i="1"/>
  <c r="V1105" i="1"/>
  <c r="V1106" i="1"/>
  <c r="V1107" i="1"/>
  <c r="V1108" i="1"/>
  <c r="V1109" i="1"/>
  <c r="V1110" i="1"/>
  <c r="V1111" i="1"/>
  <c r="V1112" i="1"/>
  <c r="V1113" i="1"/>
  <c r="V1114" i="1"/>
  <c r="V1115" i="1"/>
  <c r="V1116" i="1"/>
  <c r="V1117" i="1"/>
  <c r="V1118" i="1"/>
  <c r="V1119" i="1"/>
  <c r="V1120" i="1"/>
  <c r="V1121" i="1"/>
  <c r="V1122" i="1"/>
  <c r="V1123" i="1"/>
  <c r="V1124" i="1"/>
  <c r="Z1124" i="1" s="1"/>
  <c r="V1125" i="1"/>
  <c r="Z1125" i="1" s="1"/>
  <c r="V1126" i="1"/>
  <c r="Z1126" i="1" s="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Z1158" i="1" s="1"/>
  <c r="V1159" i="1"/>
  <c r="Z1159" i="1" s="1"/>
  <c r="V1160" i="1"/>
  <c r="Z1160" i="1" s="1"/>
  <c r="V1161" i="1"/>
  <c r="Z1161" i="1" s="1"/>
  <c r="V1162" i="1"/>
  <c r="Z1162" i="1" s="1"/>
  <c r="V1163" i="1"/>
  <c r="Z1163" i="1" s="1"/>
  <c r="V1164" i="1"/>
  <c r="Z1164" i="1" s="1"/>
  <c r="V1165" i="1"/>
  <c r="Z1165" i="1" s="1"/>
  <c r="V1166" i="1"/>
  <c r="Z1166" i="1" s="1"/>
  <c r="V1167" i="1"/>
  <c r="Z1167" i="1" s="1"/>
  <c r="V1168" i="1"/>
  <c r="Z1168" i="1" s="1"/>
  <c r="V1169" i="1"/>
  <c r="Z1169" i="1" s="1"/>
  <c r="V1170" i="1"/>
  <c r="Z1170" i="1" s="1"/>
  <c r="V1171" i="1"/>
  <c r="Z1171" i="1" s="1"/>
  <c r="V1172" i="1"/>
  <c r="Z1172" i="1" s="1"/>
  <c r="V1173" i="1"/>
  <c r="Z1173" i="1" s="1"/>
  <c r="V1174" i="1"/>
  <c r="Z1174" i="1" s="1"/>
  <c r="V1175" i="1"/>
  <c r="Z1175" i="1" s="1"/>
  <c r="V1176" i="1"/>
  <c r="Z1176" i="1" s="1"/>
  <c r="V1177" i="1"/>
  <c r="Z1177" i="1" s="1"/>
  <c r="V1178" i="1"/>
  <c r="Z1178" i="1" s="1"/>
  <c r="V2" i="1"/>
  <c r="Z2" i="1" s="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2" i="1"/>
  <c r="E3" i="1"/>
  <c r="E4" i="1"/>
  <c r="E5" i="1"/>
  <c r="E6" i="1"/>
  <c r="E7" i="1"/>
  <c r="E8" i="1"/>
  <c r="E9" i="1"/>
  <c r="E10" i="1"/>
  <c r="E11"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2" i="1"/>
  <c r="Z685" i="1" l="1"/>
  <c r="Z393" i="1"/>
  <c r="Z133" i="1"/>
  <c r="Z531" i="1"/>
  <c r="Z476" i="1"/>
  <c r="Z342" i="1"/>
  <c r="Z233" i="1"/>
  <c r="Z923" i="1"/>
  <c r="Z729" i="1"/>
  <c r="Z413" i="1"/>
  <c r="Z349" i="1"/>
  <c r="Z177" i="1"/>
  <c r="Z726" i="1"/>
  <c r="Z693" i="1"/>
  <c r="Z580" i="1"/>
  <c r="Z1140" i="1"/>
  <c r="Z579" i="1"/>
  <c r="Z1110" i="1"/>
  <c r="Z1152" i="1"/>
  <c r="Z930" i="1"/>
  <c r="Z412" i="1"/>
  <c r="Z1148" i="1"/>
  <c r="Z1050" i="1"/>
  <c r="Z881" i="1"/>
  <c r="Z849" i="1"/>
  <c r="Z448" i="1"/>
  <c r="Z929" i="1"/>
  <c r="Z411" i="1"/>
  <c r="Z191" i="1"/>
  <c r="Z1139" i="1"/>
  <c r="Z1115" i="1"/>
  <c r="Z578" i="1"/>
  <c r="Z455" i="1"/>
  <c r="Z1128" i="1"/>
  <c r="Z1107" i="1"/>
  <c r="Z1091" i="1"/>
  <c r="Z974" i="1"/>
  <c r="Z946" i="1"/>
  <c r="Z938" i="1"/>
  <c r="Z893" i="1"/>
  <c r="Z672" i="1"/>
  <c r="Z608" i="1"/>
  <c r="Z600" i="1"/>
  <c r="Z594" i="1"/>
  <c r="Z559" i="1"/>
  <c r="Z498" i="1"/>
  <c r="Z482" i="1"/>
  <c r="Z468" i="1"/>
  <c r="Z452" i="1"/>
  <c r="Z404" i="1"/>
  <c r="Z356" i="1"/>
  <c r="Z340" i="1"/>
  <c r="Z326" i="1"/>
  <c r="Z310" i="1"/>
  <c r="Z300" i="1"/>
  <c r="Z286" i="1"/>
  <c r="Z273" i="1"/>
  <c r="Z184" i="1"/>
  <c r="Z168" i="1"/>
  <c r="Z136" i="1"/>
  <c r="Z128" i="1"/>
  <c r="Z72" i="1"/>
  <c r="Z48" i="1"/>
  <c r="Z913" i="1"/>
  <c r="Z944" i="1"/>
  <c r="Z915" i="1"/>
  <c r="Z811" i="1"/>
  <c r="Z686" i="1"/>
  <c r="Z458" i="1"/>
  <c r="Z575" i="1"/>
  <c r="Z529" i="1"/>
  <c r="Z490" i="1"/>
  <c r="Z460" i="1"/>
  <c r="Z444" i="1"/>
  <c r="Z396" i="1"/>
  <c r="Z348" i="1"/>
  <c r="Z332" i="1"/>
  <c r="Z318" i="1"/>
  <c r="Z278" i="1"/>
  <c r="Z265" i="1"/>
  <c r="Z216" i="1"/>
  <c r="Z104" i="1"/>
  <c r="Z1151" i="1"/>
  <c r="Z1135" i="1"/>
  <c r="Z937" i="1"/>
  <c r="Z1144" i="1"/>
  <c r="Z1136" i="1"/>
  <c r="Z1120" i="1"/>
  <c r="Z1083" i="1"/>
  <c r="Z1069" i="1"/>
  <c r="Z1046" i="1"/>
  <c r="Z917" i="1"/>
  <c r="Z901" i="1"/>
  <c r="Z853" i="1"/>
  <c r="Z743" i="1"/>
  <c r="Z705" i="1"/>
  <c r="Z696" i="1"/>
  <c r="Z680" i="1"/>
  <c r="Z1143" i="1"/>
  <c r="Z1127" i="1"/>
  <c r="Z1119" i="1"/>
  <c r="Z1112" i="1"/>
  <c r="Z1106" i="1"/>
  <c r="Z1090" i="1"/>
  <c r="Z1082" i="1"/>
  <c r="Z1075" i="1"/>
  <c r="Z1005" i="1"/>
  <c r="Z981" i="1"/>
  <c r="Z973" i="1"/>
  <c r="Z953" i="1"/>
  <c r="Z945" i="1"/>
  <c r="Z916" i="1"/>
  <c r="Z900" i="1"/>
  <c r="Z892" i="1"/>
  <c r="Z852" i="1"/>
  <c r="Z836" i="1"/>
  <c r="Z812" i="1"/>
  <c r="Z736" i="1"/>
  <c r="Z679" i="1"/>
  <c r="Z593" i="1"/>
  <c r="Z552" i="1"/>
  <c r="Z528" i="1"/>
  <c r="Z489" i="1"/>
  <c r="Z467" i="1"/>
  <c r="Z443" i="1"/>
  <c r="Z403" i="1"/>
  <c r="Z347" i="1"/>
  <c r="Z238" i="1"/>
  <c r="Z215" i="1"/>
  <c r="Z183" i="1"/>
  <c r="Z135" i="1"/>
  <c r="Z103" i="1"/>
  <c r="Z1118" i="1"/>
  <c r="Z928" i="1"/>
  <c r="Z551" i="1"/>
  <c r="Z496" i="1"/>
  <c r="Z410" i="1"/>
  <c r="Z190" i="1"/>
  <c r="Z102" i="1"/>
  <c r="Z38" i="1"/>
  <c r="Z350" i="1"/>
  <c r="Z138" i="1"/>
  <c r="Z495" i="1"/>
  <c r="Z345" i="1"/>
  <c r="Z229" i="1"/>
  <c r="Z149" i="1"/>
  <c r="Z109" i="1"/>
  <c r="Z13" i="1"/>
  <c r="Z728" i="1"/>
  <c r="Z695" i="1"/>
  <c r="Z671" i="1"/>
  <c r="Z607" i="1"/>
  <c r="Z481" i="1"/>
  <c r="Z459" i="1"/>
  <c r="Z395" i="1"/>
  <c r="Z331" i="1"/>
  <c r="Z167" i="1"/>
  <c r="Z111" i="1"/>
  <c r="Z47" i="1"/>
  <c r="Z914" i="1"/>
  <c r="Z1089" i="1"/>
  <c r="Z1068" i="1"/>
  <c r="Z261" i="1"/>
  <c r="Z114" i="1"/>
  <c r="Z677" i="1"/>
  <c r="Z556" i="1"/>
  <c r="Z503" i="1"/>
  <c r="Z479" i="1"/>
  <c r="Z465" i="1"/>
  <c r="Z449" i="1"/>
  <c r="Z401" i="1"/>
  <c r="Z337" i="1"/>
  <c r="Z262" i="1"/>
  <c r="Z173" i="1"/>
  <c r="Z37" i="1"/>
  <c r="Z499" i="1"/>
  <c r="Z266" i="1"/>
  <c r="Z201" i="1"/>
  <c r="Z1156" i="1"/>
  <c r="Z1095" i="1"/>
  <c r="Z897" i="1"/>
  <c r="Z478" i="1"/>
  <c r="Z296" i="1"/>
  <c r="Z180" i="1"/>
  <c r="Z4" i="1"/>
  <c r="Z752" i="1"/>
  <c r="Z599" i="1"/>
  <c r="Z574" i="1"/>
  <c r="Z558" i="1"/>
  <c r="Z497" i="1"/>
  <c r="Z475" i="1"/>
  <c r="Z451" i="1"/>
  <c r="Z339" i="1"/>
  <c r="Z264" i="1"/>
  <c r="Z175" i="1"/>
  <c r="Z127" i="1"/>
  <c r="Z95" i="1"/>
  <c r="Z71" i="1"/>
  <c r="Z718" i="1"/>
  <c r="Z1150" i="1"/>
  <c r="Z1074" i="1"/>
  <c r="Z670" i="1"/>
  <c r="Z134" i="1"/>
  <c r="Z74" i="1"/>
  <c r="Z1157" i="1"/>
  <c r="Z1088" i="1"/>
  <c r="Z710" i="1"/>
  <c r="Z669" i="1"/>
  <c r="Z613" i="1"/>
  <c r="Z564" i="1"/>
  <c r="Z550" i="1"/>
  <c r="Z526" i="1"/>
  <c r="Z487" i="1"/>
  <c r="Z473" i="1"/>
  <c r="Z457" i="1"/>
  <c r="Z409" i="1"/>
  <c r="Z330" i="1"/>
  <c r="Z236" i="1"/>
  <c r="Z213" i="1"/>
  <c r="Z189" i="1"/>
  <c r="Z181" i="1"/>
  <c r="Z165" i="1"/>
  <c r="Z101" i="1"/>
  <c r="Z29" i="1"/>
  <c r="Z560" i="1"/>
  <c r="Z217" i="1"/>
  <c r="Z185" i="1"/>
  <c r="Z137" i="1"/>
  <c r="Z105" i="1"/>
  <c r="Z73" i="1"/>
  <c r="Z993" i="1"/>
  <c r="Z961" i="1"/>
  <c r="Z896" i="1"/>
  <c r="Z700" i="1"/>
  <c r="Z477" i="1"/>
  <c r="Z1134" i="1"/>
  <c r="Z1004" i="1"/>
  <c r="Z936" i="1"/>
  <c r="Z891" i="1"/>
  <c r="Z757" i="1"/>
  <c r="Z678" i="1"/>
  <c r="Z581" i="1"/>
  <c r="Z557" i="1"/>
  <c r="Z480" i="1"/>
  <c r="Z450" i="1"/>
  <c r="Z338" i="1"/>
  <c r="Z158" i="1"/>
  <c r="Z1097" i="1"/>
  <c r="Z952" i="1"/>
  <c r="Z899" i="1"/>
  <c r="Z719" i="1"/>
  <c r="Z694" i="1"/>
  <c r="Z527" i="1"/>
  <c r="Z466" i="1"/>
  <c r="Z402" i="1"/>
  <c r="Z346" i="1"/>
  <c r="Z263" i="1"/>
  <c r="Z237" i="1"/>
  <c r="Z214" i="1"/>
  <c r="Z182" i="1"/>
  <c r="Z110" i="1"/>
  <c r="Z30" i="1"/>
  <c r="Z1073" i="1"/>
  <c r="Z727" i="1"/>
  <c r="Z474" i="1"/>
  <c r="Z442" i="1"/>
  <c r="Z230" i="1"/>
  <c r="Z174" i="1"/>
  <c r="Z1149" i="1"/>
  <c r="Z1117" i="1"/>
  <c r="Z1096" i="1"/>
  <c r="Z1067" i="1"/>
  <c r="Z922" i="1"/>
  <c r="Z850" i="1"/>
  <c r="Z1116" i="1"/>
  <c r="Z1010" i="1"/>
  <c r="Z962" i="1"/>
  <c r="Z921" i="1"/>
  <c r="Z889" i="1"/>
  <c r="Z747" i="1"/>
  <c r="Z709" i="1"/>
  <c r="Z676" i="1"/>
  <c r="Z628" i="1"/>
  <c r="Z555" i="1"/>
  <c r="Z533" i="1"/>
  <c r="Z494" i="1"/>
  <c r="Z456" i="1"/>
  <c r="Z408" i="1"/>
  <c r="Z235" i="1"/>
  <c r="Z188" i="1"/>
  <c r="Z108" i="1"/>
  <c r="Z44" i="1"/>
  <c r="Z12" i="1"/>
  <c r="Z1142" i="1"/>
  <c r="Z1105" i="1"/>
  <c r="Z1052" i="1"/>
  <c r="Z980" i="1"/>
  <c r="Z851" i="1"/>
  <c r="Z735" i="1"/>
  <c r="Z614" i="1"/>
  <c r="Z592" i="1"/>
  <c r="Z573" i="1"/>
  <c r="Z543" i="1"/>
  <c r="Z488" i="1"/>
  <c r="Z394" i="1"/>
  <c r="Z166" i="1"/>
  <c r="Z1133" i="1"/>
  <c r="Z1104" i="1"/>
  <c r="Z1051" i="1"/>
  <c r="Z959" i="1"/>
  <c r="Z898" i="1"/>
  <c r="Z748" i="1"/>
  <c r="Z1132" i="1"/>
  <c r="Z1111" i="1"/>
  <c r="Z1087" i="1"/>
  <c r="Z739" i="1"/>
  <c r="Z684" i="1"/>
  <c r="Z612" i="1"/>
  <c r="Z549" i="1"/>
  <c r="Z525" i="1"/>
  <c r="Z486" i="1"/>
  <c r="Z464" i="1"/>
  <c r="Z392" i="1"/>
  <c r="Z344" i="1"/>
  <c r="Z322" i="1"/>
  <c r="Z132" i="1"/>
  <c r="Z100" i="1"/>
  <c r="Z1155" i="1"/>
  <c r="Z1123" i="1"/>
  <c r="Z1094" i="1"/>
  <c r="Z1078" i="1"/>
  <c r="Z1009" i="1"/>
  <c r="Z969" i="1"/>
  <c r="Z957" i="1"/>
  <c r="Z912" i="1"/>
  <c r="Z888" i="1"/>
  <c r="Z856" i="1"/>
  <c r="Z792" i="1"/>
  <c r="Z708" i="1"/>
  <c r="Z683" i="1"/>
  <c r="Z667" i="1"/>
  <c r="Z562" i="1"/>
  <c r="Z554" i="1"/>
  <c r="Z548" i="1"/>
  <c r="Z532" i="1"/>
  <c r="Z524" i="1"/>
  <c r="Z493" i="1"/>
  <c r="Z485" i="1"/>
  <c r="Z471" i="1"/>
  <c r="Z447" i="1"/>
  <c r="Z407" i="1"/>
  <c r="Z399" i="1"/>
  <c r="Z391" i="1"/>
  <c r="Z367" i="1"/>
  <c r="Z343" i="1"/>
  <c r="Z335" i="1"/>
  <c r="Z321" i="1"/>
  <c r="Z281" i="1"/>
  <c r="Z234" i="1"/>
  <c r="Z195" i="1"/>
  <c r="Z187" i="1"/>
  <c r="Z179" i="1"/>
  <c r="Z163" i="1"/>
  <c r="Z131" i="1"/>
  <c r="Z107" i="1"/>
  <c r="Z99" i="1"/>
  <c r="Z35" i="1"/>
  <c r="Z1081" i="1"/>
  <c r="Z1141" i="1"/>
  <c r="Z979" i="1"/>
  <c r="Z951" i="1"/>
  <c r="Z890" i="1"/>
  <c r="Z734" i="1"/>
  <c r="Z978" i="1"/>
  <c r="Z950" i="1"/>
  <c r="Z817" i="1"/>
  <c r="Z793" i="1"/>
  <c r="Z733" i="1"/>
  <c r="Z717" i="1"/>
  <c r="Z668" i="1"/>
  <c r="Z563" i="1"/>
  <c r="Z472" i="1"/>
  <c r="Z400" i="1"/>
  <c r="Z336" i="1"/>
  <c r="Z228" i="1"/>
  <c r="Z164" i="1"/>
  <c r="Z1147" i="1"/>
  <c r="Z1131" i="1"/>
  <c r="Z1086" i="1"/>
  <c r="Z1049" i="1"/>
  <c r="Z977" i="1"/>
  <c r="Z949" i="1"/>
  <c r="Z920" i="1"/>
  <c r="Z880" i="1"/>
  <c r="Z848" i="1"/>
  <c r="Z816" i="1"/>
  <c r="Z746" i="1"/>
  <c r="Z675" i="1"/>
  <c r="Z611" i="1"/>
  <c r="Z1154" i="1"/>
  <c r="Z1146" i="1"/>
  <c r="Z1138" i="1"/>
  <c r="Z1130" i="1"/>
  <c r="Z1122" i="1"/>
  <c r="Z1114" i="1"/>
  <c r="Z1109" i="1"/>
  <c r="Z1093" i="1"/>
  <c r="Z1085" i="1"/>
  <c r="Z1077" i="1"/>
  <c r="Z1071" i="1"/>
  <c r="Z1056" i="1"/>
  <c r="Z1048" i="1"/>
  <c r="Z1008" i="1"/>
  <c r="Z992" i="1"/>
  <c r="Z976" i="1"/>
  <c r="Z956" i="1"/>
  <c r="Z948" i="1"/>
  <c r="Z561" i="1"/>
  <c r="Z470" i="1"/>
  <c r="Z406" i="1"/>
  <c r="Z178" i="1"/>
  <c r="Z919" i="1"/>
  <c r="Z895" i="1"/>
  <c r="Z887" i="1"/>
  <c r="Z879" i="1"/>
  <c r="Z855" i="1"/>
  <c r="Z847" i="1"/>
  <c r="Z815" i="1"/>
  <c r="Z768" i="1"/>
  <c r="Z761" i="1"/>
  <c r="Z723" i="1"/>
  <c r="Z682" i="1"/>
  <c r="Z674" i="1"/>
  <c r="Z666" i="1"/>
  <c r="Z610" i="1"/>
  <c r="Z602" i="1"/>
  <c r="Z577" i="1"/>
  <c r="Z523" i="1"/>
  <c r="Z492" i="1"/>
  <c r="Z484" i="1"/>
  <c r="Z454" i="1"/>
  <c r="Z446" i="1"/>
  <c r="Z398" i="1"/>
  <c r="Z366" i="1"/>
  <c r="Z334" i="1"/>
  <c r="Z301" i="1"/>
  <c r="Z280" i="1"/>
  <c r="Z186" i="1"/>
  <c r="Z162" i="1"/>
  <c r="Z106" i="1"/>
  <c r="Z1153" i="1"/>
  <c r="Z1145" i="1"/>
  <c r="Z1137" i="1"/>
  <c r="Z1129" i="1"/>
  <c r="Z1121" i="1"/>
  <c r="Z1113" i="1"/>
  <c r="Z1108" i="1"/>
  <c r="Z1092" i="1"/>
  <c r="Z1084" i="1"/>
  <c r="Z1076" i="1"/>
  <c r="Z1070" i="1"/>
  <c r="Z1047" i="1"/>
  <c r="Z1007" i="1"/>
  <c r="Z991" i="1"/>
  <c r="Z975" i="1"/>
  <c r="Z947" i="1"/>
  <c r="Z939" i="1"/>
  <c r="Z931" i="1"/>
  <c r="Z918" i="1"/>
  <c r="Z902" i="1"/>
  <c r="Z894" i="1"/>
  <c r="Z878" i="1"/>
  <c r="Z854" i="1"/>
  <c r="Z814" i="1"/>
  <c r="Z767" i="1"/>
  <c r="Z744" i="1"/>
  <c r="Z706" i="1"/>
  <c r="Z697" i="1"/>
  <c r="Z681" i="1"/>
  <c r="Z673" i="1"/>
  <c r="Z609" i="1"/>
  <c r="Z601" i="1"/>
  <c r="Z576" i="1"/>
  <c r="Z530" i="1"/>
  <c r="Z469" i="1"/>
  <c r="Z445" i="1"/>
  <c r="Z405" i="1"/>
  <c r="Z341" i="1"/>
  <c r="Z154" i="1"/>
  <c r="Z130" i="1"/>
  <c r="Z98" i="1"/>
  <c r="Z42" i="1"/>
  <c r="Z546" i="1"/>
  <c r="Z522" i="1"/>
  <c r="Z491" i="1"/>
  <c r="Z483" i="1"/>
  <c r="Z461" i="1"/>
  <c r="Z453" i="1"/>
  <c r="Z397" i="1"/>
  <c r="Z333" i="1"/>
  <c r="Z279" i="1"/>
  <c r="Z274" i="1"/>
  <c r="Z161" i="1"/>
  <c r="Z129" i="1"/>
  <c r="Z97" i="1"/>
</calcChain>
</file>

<file path=xl/sharedStrings.xml><?xml version="1.0" encoding="utf-8"?>
<sst xmlns="http://schemas.openxmlformats.org/spreadsheetml/2006/main" count="21974" uniqueCount="4401">
  <si>
    <t>Make</t>
  </si>
  <si>
    <t>Model</t>
  </si>
  <si>
    <t>Variant</t>
  </si>
  <si>
    <t>Cylinders</t>
  </si>
  <si>
    <t>Valves_Per_Cylinder</t>
  </si>
  <si>
    <t>Drivetrain</t>
  </si>
  <si>
    <t>Emission_Norm</t>
  </si>
  <si>
    <t>Engine_Location</t>
  </si>
  <si>
    <t>Fuel_Type</t>
  </si>
  <si>
    <t>Height</t>
  </si>
  <si>
    <t>Length</t>
  </si>
  <si>
    <t>Width</t>
  </si>
  <si>
    <t>Body_Type</t>
  </si>
  <si>
    <t>City_Mileage</t>
  </si>
  <si>
    <t>Highway_Mileage</t>
  </si>
  <si>
    <t>ARAI_Certified_Mileage</t>
  </si>
  <si>
    <t>ARAI_Certified_Mileage_for_CNG</t>
  </si>
  <si>
    <t>Kerb_Weight</t>
  </si>
  <si>
    <t>Gears</t>
  </si>
  <si>
    <t>Torque</t>
  </si>
  <si>
    <t>Type</t>
  </si>
  <si>
    <t>Tata</t>
  </si>
  <si>
    <t>Nano Genx</t>
  </si>
  <si>
    <t>Xt</t>
  </si>
  <si>
    <t>Rs. 2,92,667</t>
  </si>
  <si>
    <t>624 cc</t>
  </si>
  <si>
    <t>RWD (Rear Wheel Drive)</t>
  </si>
  <si>
    <t>BS IV</t>
  </si>
  <si>
    <t>Rear, Transverse</t>
  </si>
  <si>
    <t>Petrol</t>
  </si>
  <si>
    <t>1652 mm</t>
  </si>
  <si>
    <t>3164 mm</t>
  </si>
  <si>
    <t>1750 mm</t>
  </si>
  <si>
    <t>Hatchback</t>
  </si>
  <si>
    <t>?23.6 km/litre</t>
  </si>
  <si>
    <t>23.6 km/litre</t>
  </si>
  <si>
    <t>660 kg</t>
  </si>
  <si>
    <t>38PS@5500rpm</t>
  </si>
  <si>
    <t>51Nm@4000rpm</t>
  </si>
  <si>
    <t>Manual</t>
  </si>
  <si>
    <t>Xe</t>
  </si>
  <si>
    <t>Rs. 2,36,447</t>
  </si>
  <si>
    <t>725 kg</t>
  </si>
  <si>
    <t>Emax Xm</t>
  </si>
  <si>
    <t>Rs. 2,96,661</t>
  </si>
  <si>
    <t>CNG</t>
  </si>
  <si>
    <t>36 km/kg</t>
  </si>
  <si>
    <t>710 kg</t>
  </si>
  <si>
    <t>Xta</t>
  </si>
  <si>
    <t>Rs. 3,34,768</t>
  </si>
  <si>
    <t>21.9 km/litre</t>
  </si>
  <si>
    <t>Automatic</t>
  </si>
  <si>
    <t>Xm</t>
  </si>
  <si>
    <t>Rs. 2,72,223</t>
  </si>
  <si>
    <t>Xma</t>
  </si>
  <si>
    <t>Rs. 3,14,815</t>
  </si>
  <si>
    <t>Datsun</t>
  </si>
  <si>
    <t>Redi-Go</t>
  </si>
  <si>
    <t>D</t>
  </si>
  <si>
    <t>Rs. 2,79,650</t>
  </si>
  <si>
    <t>799 cc</t>
  </si>
  <si>
    <t>FWD (Front Wheel Drive)</t>
  </si>
  <si>
    <t>Front, Transverse</t>
  </si>
  <si>
    <t>1541 mm</t>
  </si>
  <si>
    <t>3429 mm</t>
  </si>
  <si>
    <t>1560 mm</t>
  </si>
  <si>
    <t>21.38 km/litre</t>
  </si>
  <si>
    <t>24 km/litre</t>
  </si>
  <si>
    <t>25.17 km/litre</t>
  </si>
  <si>
    <t>54PS@5678rpm</t>
  </si>
  <si>
    <t>72Nm@4386rpm</t>
  </si>
  <si>
    <t>T</t>
  </si>
  <si>
    <t>Rs. 3,51,832</t>
  </si>
  <si>
    <t>A</t>
  </si>
  <si>
    <t>Rs. 3,33,419</t>
  </si>
  <si>
    <t>S</t>
  </si>
  <si>
    <t>Rs. 3,62,000</t>
  </si>
  <si>
    <t>1.0 S</t>
  </si>
  <si>
    <t>Rs. 3,90,000</t>
  </si>
  <si>
    <t>999 cc</t>
  </si>
  <si>
    <t>22.5 km/litre</t>
  </si>
  <si>
    <t>68PS@5500rpm</t>
  </si>
  <si>
    <t>91Nm@4250RPM</t>
  </si>
  <si>
    <t>1.0 S Amt</t>
  </si>
  <si>
    <t>Rs. 4,37,065</t>
  </si>
  <si>
    <t>23 km/litre</t>
  </si>
  <si>
    <t>Renault</t>
  </si>
  <si>
    <t>Kwid</t>
  </si>
  <si>
    <t>Rxe 0.8</t>
  </si>
  <si>
    <t>Rs. 3,53,290</t>
  </si>
  <si>
    <t>BS 6</t>
  </si>
  <si>
    <t>1490 mm</t>
  </si>
  <si>
    <t>3731 mm</t>
  </si>
  <si>
    <t>1579 mm</t>
  </si>
  <si>
    <t>669 kg</t>
  </si>
  <si>
    <t>Std 0.8</t>
  </si>
  <si>
    <t>Rs. 2,83,290</t>
  </si>
  <si>
    <t>Rxl 0.8</t>
  </si>
  <si>
    <t>Rs. 3,83,290</t>
  </si>
  <si>
    <t>Rxt 0.8</t>
  </si>
  <si>
    <t>Rs. 4,13,290</t>
  </si>
  <si>
    <t>1580 mm</t>
  </si>
  <si>
    <t>Rxt 1.0</t>
  </si>
  <si>
    <t>Rs. 4,33,290</t>
  </si>
  <si>
    <t>23.01 km/litre</t>
  </si>
  <si>
    <t>Climber 1.0 Mt</t>
  </si>
  <si>
    <t>Rs. 4,54,490</t>
  </si>
  <si>
    <t>Rxt Amt 1.0</t>
  </si>
  <si>
    <t>Rs. 4,63,290</t>
  </si>
  <si>
    <t>24.04 km/litre</t>
  </si>
  <si>
    <t>Climber Amt 1.0</t>
  </si>
  <si>
    <t>Rs. 4,84,490</t>
  </si>
  <si>
    <t>Rxt (O) 1.0</t>
  </si>
  <si>
    <t>Rs. 4,40,990</t>
  </si>
  <si>
    <t>Rxt (O) Amt 1.0</t>
  </si>
  <si>
    <t>Rs. 4,70,990</t>
  </si>
  <si>
    <t>Climber (O) Mt 1.0</t>
  </si>
  <si>
    <t>Rs. 4,62,190</t>
  </si>
  <si>
    <t>Climber (O) Amt 1.0</t>
  </si>
  <si>
    <t>Rs. 4,92,190</t>
  </si>
  <si>
    <t>Maruti Suzuki</t>
  </si>
  <si>
    <t>Eeco</t>
  </si>
  <si>
    <t>5 Str</t>
  </si>
  <si>
    <t>Rs. 3,52,136</t>
  </si>
  <si>
    <t>1196 cc</t>
  </si>
  <si>
    <t>Front, Longitudinal</t>
  </si>
  <si>
    <t>1800 mm</t>
  </si>
  <si>
    <t>3675 mm</t>
  </si>
  <si>
    <t>1475 mm</t>
  </si>
  <si>
    <t>MPV</t>
  </si>
  <si>
    <t>12 km/litre</t>
  </si>
  <si>
    <t>15 km/litre</t>
  </si>
  <si>
    <t>920 kg</t>
  </si>
  <si>
    <t>73PS@6000rpm</t>
  </si>
  <si>
    <t>101Nm@3000rpm</t>
  </si>
  <si>
    <t>1510 kg</t>
  </si>
  <si>
    <t>7 Str</t>
  </si>
  <si>
    <t>Rs. 3,80,573</t>
  </si>
  <si>
    <t>940 kg</t>
  </si>
  <si>
    <t>74PS@6000RPM</t>
  </si>
  <si>
    <t>1540 kg</t>
  </si>
  <si>
    <t>5 Str With Ac+Htr</t>
  </si>
  <si>
    <t>Rs. 3,92,967</t>
  </si>
  <si>
    <t>11 km/litre</t>
  </si>
  <si>
    <t>928 kg</t>
  </si>
  <si>
    <t>5 Str With Ac+Htr Cng</t>
  </si>
  <si>
    <t>Rs. 4,66,057</t>
  </si>
  <si>
    <t>20 km/kg</t>
  </si>
  <si>
    <t>1050 kg</t>
  </si>
  <si>
    <t>62PS@6000rpm</t>
  </si>
  <si>
    <t>85Nm@3000rpm</t>
  </si>
  <si>
    <t>5 Str With Htr Cng</t>
  </si>
  <si>
    <t>Rs. 4,25,255</t>
  </si>
  <si>
    <t>1030 kg</t>
  </si>
  <si>
    <t>Alto K10</t>
  </si>
  <si>
    <t>Lxi</t>
  </si>
  <si>
    <t>Rs. 3,77,588</t>
  </si>
  <si>
    <t>998 cc</t>
  </si>
  <si>
    <t>3545 mm</t>
  </si>
  <si>
    <t>14 km/litre</t>
  </si>
  <si>
    <t>17 km/litre</t>
  </si>
  <si>
    <t>24.07 km/litre</t>
  </si>
  <si>
    <t>745 kg</t>
  </si>
  <si>
    <t>68PS@6000rpm</t>
  </si>
  <si>
    <t>90Nm@3500rpm</t>
  </si>
  <si>
    <t>1210 kg</t>
  </si>
  <si>
    <t>Vxi</t>
  </si>
  <si>
    <t>Rs. 3,94,036</t>
  </si>
  <si>
    <t>750 kg</t>
  </si>
  <si>
    <t>68PS@6200rpm</t>
  </si>
  <si>
    <t>Lx</t>
  </si>
  <si>
    <t>Rs. 3,60,843</t>
  </si>
  <si>
    <t>19 km/litre</t>
  </si>
  <si>
    <t>740 kg</t>
  </si>
  <si>
    <t>Vxi (O)</t>
  </si>
  <si>
    <t>Rs. 4,07,238</t>
  </si>
  <si>
    <t>1460 mm</t>
  </si>
  <si>
    <t>3620 mm</t>
  </si>
  <si>
    <t>755 kg</t>
  </si>
  <si>
    <t>Lxi Cng (O)</t>
  </si>
  <si>
    <t>Rs. 4,39,777</t>
  </si>
  <si>
    <t>32.26 km/kg</t>
  </si>
  <si>
    <t>59PS@6000rpm</t>
  </si>
  <si>
    <t>78Nm@3500rpm</t>
  </si>
  <si>
    <t>Vxi Amt (O)</t>
  </si>
  <si>
    <t>Rs. 4,38,559</t>
  </si>
  <si>
    <t>Go</t>
  </si>
  <si>
    <t>Rs. 3,74,990</t>
  </si>
  <si>
    <t>1198 cc</t>
  </si>
  <si>
    <t>1507 mm</t>
  </si>
  <si>
    <t>3788 mm</t>
  </si>
  <si>
    <t>1636 mm</t>
  </si>
  <si>
    <t>20.1 km/litre</t>
  </si>
  <si>
    <t>864 kg</t>
  </si>
  <si>
    <t>68PS@5000rpm</t>
  </si>
  <si>
    <t>104Nm@4000rpm</t>
  </si>
  <si>
    <t>Rs. 4,68,229</t>
  </si>
  <si>
    <t>T (O)</t>
  </si>
  <si>
    <t>Rs. 5,02,492</t>
  </si>
  <si>
    <t>20.6 km/litre</t>
  </si>
  <si>
    <t>A (O)</t>
  </si>
  <si>
    <t>Rs. 4,99,990</t>
  </si>
  <si>
    <t>Rs. 4,69,990</t>
  </si>
  <si>
    <t>T Vdc</t>
  </si>
  <si>
    <t>Rs. 5,28,464</t>
  </si>
  <si>
    <t>T (O) Vdc</t>
  </si>
  <si>
    <t>Rs. 5,53,015</t>
  </si>
  <si>
    <t>T Cvt</t>
  </si>
  <si>
    <t>Rs. 5,94,464</t>
  </si>
  <si>
    <t>78PS@5000rpm</t>
  </si>
  <si>
    <t>T (O) Cvt</t>
  </si>
  <si>
    <t>Rs. 6,18,015</t>
  </si>
  <si>
    <t>Celerio Tour</t>
  </si>
  <si>
    <t>H2</t>
  </si>
  <si>
    <t>Rs. 4,22,444</t>
  </si>
  <si>
    <t>3600 mm</t>
  </si>
  <si>
    <t>1600 mm</t>
  </si>
  <si>
    <t>23.1 km/litre</t>
  </si>
  <si>
    <t>830 kg</t>
  </si>
  <si>
    <t>1250 kg</t>
  </si>
  <si>
    <t>H2 Cng</t>
  </si>
  <si>
    <t>Rs. 4,80,670</t>
  </si>
  <si>
    <t>3695 mm</t>
  </si>
  <si>
    <t>31.76 km/kg</t>
  </si>
  <si>
    <t>915 kg</t>
  </si>
  <si>
    <t>59bhp@6000rpm</t>
  </si>
  <si>
    <t>Hyundai</t>
  </si>
  <si>
    <t>1645 mm</t>
  </si>
  <si>
    <t>20.3 km/litre</t>
  </si>
  <si>
    <t>AMT</t>
  </si>
  <si>
    <t>Tiago</t>
  </si>
  <si>
    <t>Revotron Xe</t>
  </si>
  <si>
    <t>Rs. 4,60,000</t>
  </si>
  <si>
    <t>1199 cc</t>
  </si>
  <si>
    <t>1535 mm</t>
  </si>
  <si>
    <t>3765 mm</t>
  </si>
  <si>
    <t>1677 mm</t>
  </si>
  <si>
    <t>935 kg</t>
  </si>
  <si>
    <t>86PS@6000rpm</t>
  </si>
  <si>
    <t>114NM@3300rpm</t>
  </si>
  <si>
    <t>Revotron Xt</t>
  </si>
  <si>
    <t>Rs. 5,20,000</t>
  </si>
  <si>
    <t>3746 mm</t>
  </si>
  <si>
    <t>1647 mm</t>
  </si>
  <si>
    <t>23.84 km/litre</t>
  </si>
  <si>
    <t>930 kg</t>
  </si>
  <si>
    <t>Revotron Xz</t>
  </si>
  <si>
    <t>Rs. 5,70,000</t>
  </si>
  <si>
    <t>Revotron Xz Plus</t>
  </si>
  <si>
    <t>Rs. 5,99,000</t>
  </si>
  <si>
    <t>Revotron Xz Plus Dual Tone</t>
  </si>
  <si>
    <t>Rs. 6,10,000</t>
  </si>
  <si>
    <t>Revotron Xza</t>
  </si>
  <si>
    <t>Rs. 6,20,000</t>
  </si>
  <si>
    <t>Revotron Xza Plus</t>
  </si>
  <si>
    <t>Rs. 6,49,000</t>
  </si>
  <si>
    <t>Revotron Xza Plus Dual Tone</t>
  </si>
  <si>
    <t>Rs. 6,60,000</t>
  </si>
  <si>
    <t>Celerio X</t>
  </si>
  <si>
    <t>Rs. 4,81,074</t>
  </si>
  <si>
    <t>22 km/litre</t>
  </si>
  <si>
    <t>810 kg</t>
  </si>
  <si>
    <t>Rs. 4,75,198</t>
  </si>
  <si>
    <t>Vxi Amt</t>
  </si>
  <si>
    <t>Rs. 5,18,198</t>
  </si>
  <si>
    <t>Rs. 5,24,074</t>
  </si>
  <si>
    <t>Zxi</t>
  </si>
  <si>
    <t>Rs. 4,99,734</t>
  </si>
  <si>
    <t>Zxi (O)</t>
  </si>
  <si>
    <t>Rs. 5,40,350</t>
  </si>
  <si>
    <t>Zxi Amt</t>
  </si>
  <si>
    <t>Rs. 5,42,735</t>
  </si>
  <si>
    <t>Zxi Amt (O)</t>
  </si>
  <si>
    <t>Rs. 5,52,350</t>
  </si>
  <si>
    <t>Ignis</t>
  </si>
  <si>
    <t>Alpha 1.2 Amt</t>
  </si>
  <si>
    <t>Rs. 7,13,898</t>
  </si>
  <si>
    <t>1197 cc</t>
  </si>
  <si>
    <t>1595 mm</t>
  </si>
  <si>
    <t>3700 mm</t>
  </si>
  <si>
    <t>1690 mm</t>
  </si>
  <si>
    <t>20.89 km/litre</t>
  </si>
  <si>
    <t>860 kg</t>
  </si>
  <si>
    <t>83PS@6000rpm</t>
  </si>
  <si>
    <t>113Nm@4200RPM</t>
  </si>
  <si>
    <t>Alpha 1.2 Mt</t>
  </si>
  <si>
    <t>Rs. 6,66,898</t>
  </si>
  <si>
    <t>Delta 1.2 Amt</t>
  </si>
  <si>
    <t>Rs. 6,07,841</t>
  </si>
  <si>
    <t>825 kg</t>
  </si>
  <si>
    <t>Delta 1.2 Mt</t>
  </si>
  <si>
    <t>Rs. 5,60,841</t>
  </si>
  <si>
    <t>Sigma 1.2 Mt</t>
  </si>
  <si>
    <t>Rs. 4,83,320</t>
  </si>
  <si>
    <t>Zeta 1.2 Amt</t>
  </si>
  <si>
    <t>Rs. 6,30,320</t>
  </si>
  <si>
    <t>15.1 km/litre</t>
  </si>
  <si>
    <t>Zeta 1.2 Mt</t>
  </si>
  <si>
    <t>Rs. 5,83,320</t>
  </si>
  <si>
    <t>Triber</t>
  </si>
  <si>
    <t>Rxe</t>
  </si>
  <si>
    <t>Rs. 4,95,000</t>
  </si>
  <si>
    <t>1643 mm</t>
  </si>
  <si>
    <t>3990 mm</t>
  </si>
  <si>
    <t>1739 mm</t>
  </si>
  <si>
    <t>MUV</t>
  </si>
  <si>
    <t>20.5 km/litre</t>
  </si>
  <si>
    <t>947 kg</t>
  </si>
  <si>
    <t>72PS@62050rpm</t>
  </si>
  <si>
    <t>96Nm@3500rpm</t>
  </si>
  <si>
    <t>Rxl</t>
  </si>
  <si>
    <t>Rs. 5,59,000</t>
  </si>
  <si>
    <t>Rxt</t>
  </si>
  <si>
    <t>Rs. 6,09,000</t>
  </si>
  <si>
    <t>Rxz</t>
  </si>
  <si>
    <t>Rs. 6,63,000</t>
  </si>
  <si>
    <t>Premier</t>
  </si>
  <si>
    <t>Rio</t>
  </si>
  <si>
    <t>Gx</t>
  </si>
  <si>
    <t>Rs. 5,06,000</t>
  </si>
  <si>
    <t>1173 cc</t>
  </si>
  <si>
    <t>1730 mm</t>
  </si>
  <si>
    <t>3970 mm</t>
  </si>
  <si>
    <t>1570 mm</t>
  </si>
  <si>
    <t>SUV</t>
  </si>
  <si>
    <t>13 km/litre</t>
  </si>
  <si>
    <t>16 km/litre</t>
  </si>
  <si>
    <t>1080 kg</t>
  </si>
  <si>
    <t>76.6PS@5800rpm</t>
  </si>
  <si>
    <t>103.9Nm@3500-4250rpm</t>
  </si>
  <si>
    <t>1530 kg</t>
  </si>
  <si>
    <t>Ex</t>
  </si>
  <si>
    <t>Rs. 5,68,623</t>
  </si>
  <si>
    <t>1489 cc</t>
  </si>
  <si>
    <t>Diesel</t>
  </si>
  <si>
    <t>1145 kg</t>
  </si>
  <si>
    <t>64PS@4000rpm</t>
  </si>
  <si>
    <t>152Nm@2500RPM</t>
  </si>
  <si>
    <t>Glx</t>
  </si>
  <si>
    <t>Rs. 6,70,000</t>
  </si>
  <si>
    <t>Dx</t>
  </si>
  <si>
    <t>Rs. 6,03,000</t>
  </si>
  <si>
    <t>152Nm@2250RPM</t>
  </si>
  <si>
    <t>Rs. 7,39,000</t>
  </si>
  <si>
    <t>Crdi4</t>
  </si>
  <si>
    <t>1248 cc</t>
  </si>
  <si>
    <t>20 km/litre</t>
  </si>
  <si>
    <t>23.7 km/litre</t>
  </si>
  <si>
    <t>72PS@4000rpm</t>
  </si>
  <si>
    <t>183Nm@1800-2400rpm</t>
  </si>
  <si>
    <t>Toyota</t>
  </si>
  <si>
    <t>Etios Liva</t>
  </si>
  <si>
    <t>G</t>
  </si>
  <si>
    <t>Rs. 5,20,300</t>
  </si>
  <si>
    <t>1510 mm</t>
  </si>
  <si>
    <t>3884 mm</t>
  </si>
  <si>
    <t>1695 mm</t>
  </si>
  <si>
    <t>17.71 km/litre</t>
  </si>
  <si>
    <t>18.16 km/litre</t>
  </si>
  <si>
    <t>895 kg</t>
  </si>
  <si>
    <t>80PS@5600rpm</t>
  </si>
  <si>
    <t>104Nm@3100rpm</t>
  </si>
  <si>
    <t>1475 kg</t>
  </si>
  <si>
    <t>V</t>
  </si>
  <si>
    <t>Rs. 5,81,000</t>
  </si>
  <si>
    <t>Gd</t>
  </si>
  <si>
    <t>Rs. 6,47,800</t>
  </si>
  <si>
    <t>1364 cc</t>
  </si>
  <si>
    <t>23.59 km/litre</t>
  </si>
  <si>
    <t>68PS@3800rpm</t>
  </si>
  <si>
    <t>170Nm@1800-2400rpm</t>
  </si>
  <si>
    <t>Vx</t>
  </si>
  <si>
    <t>Rs. 6,30,000</t>
  </si>
  <si>
    <t>Vxd</t>
  </si>
  <si>
    <t>Rs. 7,45,000</t>
  </si>
  <si>
    <t>23.08 km/litre</t>
  </si>
  <si>
    <t>Vd</t>
  </si>
  <si>
    <t>Rs. 7,04,000</t>
  </si>
  <si>
    <t>Dual Tone V</t>
  </si>
  <si>
    <t>Rs. 5,97,700</t>
  </si>
  <si>
    <t>Dual Tone Vd</t>
  </si>
  <si>
    <t>Rs. 7,20,700</t>
  </si>
  <si>
    <t>Dual Tone Vx</t>
  </si>
  <si>
    <t>Rs. 6,41,700</t>
  </si>
  <si>
    <t>Dual Tone Vxd</t>
  </si>
  <si>
    <t>Rs. 7,56,700</t>
  </si>
  <si>
    <t>Rs. 5,58,400</t>
  </si>
  <si>
    <t>Gxd</t>
  </si>
  <si>
    <t>Rs. 6,86,000</t>
  </si>
  <si>
    <t>Vx Dual Tone Limited Edition</t>
  </si>
  <si>
    <t>Rs. 6,62,700</t>
  </si>
  <si>
    <t>Vxd Dual Tone Limited Edition</t>
  </si>
  <si>
    <t>Rs. 7,77,700</t>
  </si>
  <si>
    <t>Nissan</t>
  </si>
  <si>
    <t>Micra Active</t>
  </si>
  <si>
    <t>Xl</t>
  </si>
  <si>
    <t>Rs. 5,25,021</t>
  </si>
  <si>
    <t>1530 mm</t>
  </si>
  <si>
    <t>3801 mm</t>
  </si>
  <si>
    <t>1665 mm</t>
  </si>
  <si>
    <t>18.97 km/litre</t>
  </si>
  <si>
    <t>Xv</t>
  </si>
  <si>
    <t>Rs. 5,99,950</t>
  </si>
  <si>
    <t>19.49 km/litre</t>
  </si>
  <si>
    <t>Xl (O)</t>
  </si>
  <si>
    <t>Rs. 5,63,133</t>
  </si>
  <si>
    <t>Bolt</t>
  </si>
  <si>
    <t>Xt Diesel</t>
  </si>
  <si>
    <t>Rs. 7,87,980</t>
  </si>
  <si>
    <t>1562 mm</t>
  </si>
  <si>
    <t>3825 mm</t>
  </si>
  <si>
    <t>22,95 km/litre</t>
  </si>
  <si>
    <t>22.95 km/litre</t>
  </si>
  <si>
    <t>1132 kg</t>
  </si>
  <si>
    <t>75PS@4000rpm</t>
  </si>
  <si>
    <t>190Nm@1750-3000rpm</t>
  </si>
  <si>
    <t>Xe Diesel</t>
  </si>
  <si>
    <t>Rs. 6,61,111</t>
  </si>
  <si>
    <t>Xm Diesel</t>
  </si>
  <si>
    <t>Rs. 6,93,798</t>
  </si>
  <si>
    <t>Xms Diesel</t>
  </si>
  <si>
    <t>Rs. 7,19,661</t>
  </si>
  <si>
    <t>Xt Petrol</t>
  </si>
  <si>
    <t>Rs. 6,74,960</t>
  </si>
  <si>
    <t>1193 cc</t>
  </si>
  <si>
    <t>17,57 km/litre</t>
  </si>
  <si>
    <t>17.57 km/litre</t>
  </si>
  <si>
    <t>1095 kg</t>
  </si>
  <si>
    <t>90PS@5000rpm</t>
  </si>
  <si>
    <t>140Nm@1500-4000rpm</t>
  </si>
  <si>
    <t>1125 kg</t>
  </si>
  <si>
    <t>Xe Petrol</t>
  </si>
  <si>
    <t>Rs. 5,29,035</t>
  </si>
  <si>
    <t>Xm Petrol</t>
  </si>
  <si>
    <t>Rs. 5,90,268</t>
  </si>
  <si>
    <t>Xms Petrol</t>
  </si>
  <si>
    <t>Rs. 6,14,515</t>
  </si>
  <si>
    <t>Xcent Prime</t>
  </si>
  <si>
    <t>Cng T + (Cng +</t>
  </si>
  <si>
    <t>Rs. 5,56,130</t>
  </si>
  <si>
    <t>CNG + Petrol</t>
  </si>
  <si>
    <t>1520 mm</t>
  </si>
  <si>
    <t>3995 mm</t>
  </si>
  <si>
    <t>1660 mm</t>
  </si>
  <si>
    <t>Sedan</t>
  </si>
  <si>
    <t>25 km/kg</t>
  </si>
  <si>
    <t>1100 kg</t>
  </si>
  <si>
    <t>114Nm@6000rpm</t>
  </si>
  <si>
    <t>Rs. 5,36,859</t>
  </si>
  <si>
    <t>15.7 km/litre</t>
  </si>
  <si>
    <t>T+</t>
  </si>
  <si>
    <t>Cng T (Cng +</t>
  </si>
  <si>
    <t>81.8bhp@6000rpm</t>
  </si>
  <si>
    <t>T+ Crdi</t>
  </si>
  <si>
    <t>Rs. 6,39,616</t>
  </si>
  <si>
    <t>20.14 km/litre</t>
  </si>
  <si>
    <t>70bhp@4000RPM</t>
  </si>
  <si>
    <t>T Crdi</t>
  </si>
  <si>
    <t>Rs. 6,20,297</t>
  </si>
  <si>
    <t>71PS@4000rpm</t>
  </si>
  <si>
    <t>Dzire Tour</t>
  </si>
  <si>
    <t>Ldi</t>
  </si>
  <si>
    <t>Rs. 6,53,523</t>
  </si>
  <si>
    <t>1555 mm</t>
  </si>
  <si>
    <t>14.6 km/litre</t>
  </si>
  <si>
    <t>19.8 km/litre</t>
  </si>
  <si>
    <t>28.4 km/litre</t>
  </si>
  <si>
    <t>1045 kg</t>
  </si>
  <si>
    <t>190Nm@2000rpm</t>
  </si>
  <si>
    <t>Rs. 5,53,423</t>
  </si>
  <si>
    <t>16.3 km/litre</t>
  </si>
  <si>
    <t>19.1 km/litre</t>
  </si>
  <si>
    <t>115Nm@4000rpm</t>
  </si>
  <si>
    <t>Lxi Cng</t>
  </si>
  <si>
    <t>Rs. 5,98,940</t>
  </si>
  <si>
    <t>26.6 km/kg</t>
  </si>
  <si>
    <t>69bhp@6000rpm</t>
  </si>
  <si>
    <t>Elite I20</t>
  </si>
  <si>
    <t>Era 1.2</t>
  </si>
  <si>
    <t>Rs. 5,59,693</t>
  </si>
  <si>
    <t>1505 mm</t>
  </si>
  <si>
    <t>1710 mm</t>
  </si>
  <si>
    <t>13.3 km/litre</t>
  </si>
  <si>
    <t>18.6 km/litre</t>
  </si>
  <si>
    <t>1066 kg</t>
  </si>
  <si>
    <t>84PS@6000rpm</t>
  </si>
  <si>
    <t>1170 kg</t>
  </si>
  <si>
    <t>Era 1.4 Crdi</t>
  </si>
  <si>
    <t>Rs. 6,97,803</t>
  </si>
  <si>
    <t>1396 cc</t>
  </si>
  <si>
    <t>3985 mm</t>
  </si>
  <si>
    <t>1734 mm</t>
  </si>
  <si>
    <t>18.4 km/litre</t>
  </si>
  <si>
    <t>22.54 km/litre</t>
  </si>
  <si>
    <t>90PS@4000rpm</t>
  </si>
  <si>
    <t>220Nm@1500rpm</t>
  </si>
  <si>
    <t>Magna Plus</t>
  </si>
  <si>
    <t>Rs. 6,34,950</t>
  </si>
  <si>
    <t>18.5 km/litre</t>
  </si>
  <si>
    <t>1058 kg</t>
  </si>
  <si>
    <t>Magna Plus Crdi</t>
  </si>
  <si>
    <t>Rs. 7,70,803</t>
  </si>
  <si>
    <t>Sportz Plus</t>
  </si>
  <si>
    <t>Rs. 7,21,693</t>
  </si>
  <si>
    <t>1060 kg</t>
  </si>
  <si>
    <t>Sportz Plus Crdi Dual Tone</t>
  </si>
  <si>
    <t>Rs. 8,76,103</t>
  </si>
  <si>
    <t>1515 kg</t>
  </si>
  <si>
    <t>Asta (O) 1.2</t>
  </si>
  <si>
    <t>Rs. 8,08,993</t>
  </si>
  <si>
    <t>18.15 km/litre</t>
  </si>
  <si>
    <t>114Nm@4000rpm</t>
  </si>
  <si>
    <t>Asta (O) Crdi</t>
  </si>
  <si>
    <t>Rs. 9,34,003</t>
  </si>
  <si>
    <t>220Nm@1500-2750rpm</t>
  </si>
  <si>
    <t>Asta (O) Cvt</t>
  </si>
  <si>
    <t>Rs. 9,20,993</t>
  </si>
  <si>
    <t>Sportz Plus Dual Tone</t>
  </si>
  <si>
    <t>Rs. 7,51,693</t>
  </si>
  <si>
    <t>Sportz Plus Cvt</t>
  </si>
  <si>
    <t>Rs. 8,31,693</t>
  </si>
  <si>
    <t>Sportz Plus Crdi</t>
  </si>
  <si>
    <t>Rs. 8,46,103</t>
  </si>
  <si>
    <t>Aura</t>
  </si>
  <si>
    <t>E 1.2 Petrol</t>
  </si>
  <si>
    <t>Rs. 5,79,900</t>
  </si>
  <si>
    <t>1680 mm</t>
  </si>
  <si>
    <t>S 1.2 Petrol</t>
  </si>
  <si>
    <t>Rs. 6,55,900</t>
  </si>
  <si>
    <t>S 1.2 Amt Petrol</t>
  </si>
  <si>
    <t>Rs. 7,05,800</t>
  </si>
  <si>
    <t>Sx 1.2 Petrol</t>
  </si>
  <si>
    <t>Rs. 7,29,900</t>
  </si>
  <si>
    <t>Sx Plus 1.2 Amt Petrol</t>
  </si>
  <si>
    <t>Rs. 8,04,800</t>
  </si>
  <si>
    <t>Sx (O) 1.2 Petrol</t>
  </si>
  <si>
    <t>Rs. 7,85,900</t>
  </si>
  <si>
    <t>S 1.2 Cng Petrol (Cng +</t>
  </si>
  <si>
    <t>Rs. 7,28,900</t>
  </si>
  <si>
    <t>20.5 km/kg</t>
  </si>
  <si>
    <t>69PS@6000rpm</t>
  </si>
  <si>
    <t>95Nm@4000rpm</t>
  </si>
  <si>
    <t>Sx Plus 1.0 Petrol</t>
  </si>
  <si>
    <t>Rs. 8,54,900</t>
  </si>
  <si>
    <t>100PS@6000rpm</t>
  </si>
  <si>
    <t>172Nm@1500-4000rpm</t>
  </si>
  <si>
    <t>S 1.2 Diesel</t>
  </si>
  <si>
    <t>Rs. 7,73,800</t>
  </si>
  <si>
    <t>1186 cc</t>
  </si>
  <si>
    <t>25.35 km/litre</t>
  </si>
  <si>
    <t>190NM@1750-2250RPM</t>
  </si>
  <si>
    <t>S 1.2 Amt Diesel</t>
  </si>
  <si>
    <t>Rs. 8,23,700</t>
  </si>
  <si>
    <t>20.4 km/litre</t>
  </si>
  <si>
    <t>Sx Plus 1.2 Amt Diesel</t>
  </si>
  <si>
    <t>Rs. 9,22,700</t>
  </si>
  <si>
    <t>25.4 km/litre</t>
  </si>
  <si>
    <t>Sx (O) 1.2 Diesel</t>
  </si>
  <si>
    <t>Rs. 9,03,800</t>
  </si>
  <si>
    <t>Volkswagen</t>
  </si>
  <si>
    <t>Polo</t>
  </si>
  <si>
    <t>Trendline 1.0L (P)</t>
  </si>
  <si>
    <t>Rs. 5,82,000</t>
  </si>
  <si>
    <t>1469 mm</t>
  </si>
  <si>
    <t>3971 mm</t>
  </si>
  <si>
    <t>1682 mm</t>
  </si>
  <si>
    <t>18.78 km/litre</t>
  </si>
  <si>
    <t>1033 kg</t>
  </si>
  <si>
    <t>76PS@6200RPM</t>
  </si>
  <si>
    <t>95Nm@3000-4300rpm</t>
  </si>
  <si>
    <t>Comfortline 1.0 (P)</t>
  </si>
  <si>
    <t>Rs. 6,76,500</t>
  </si>
  <si>
    <t>1049 kg</t>
  </si>
  <si>
    <t>Highline Plus 1.0 (P)</t>
  </si>
  <si>
    <t>Rs. 7,76,500</t>
  </si>
  <si>
    <t>1053 kg</t>
  </si>
  <si>
    <t>Trendline 1.5L (D)</t>
  </si>
  <si>
    <t>Rs. 7,34,500</t>
  </si>
  <si>
    <t>1498 cc</t>
  </si>
  <si>
    <t>90PS@4200rpm</t>
  </si>
  <si>
    <t>230Nm@1500-2500rpm</t>
  </si>
  <si>
    <t>Comfortline 1.5 (D)</t>
  </si>
  <si>
    <t>Rs. 8,51,500</t>
  </si>
  <si>
    <t>1142 kg</t>
  </si>
  <si>
    <t>1620 kg</t>
  </si>
  <si>
    <t>Highline Plus 1.5 (D)</t>
  </si>
  <si>
    <t>Rs. 9,31,500</t>
  </si>
  <si>
    <t>1158 kg</t>
  </si>
  <si>
    <t>Gt Tsi</t>
  </si>
  <si>
    <t>Rs. 9,76,000</t>
  </si>
  <si>
    <t>17.21 km/litre</t>
  </si>
  <si>
    <t>1109 kg</t>
  </si>
  <si>
    <t>105PS@5000rpm</t>
  </si>
  <si>
    <t>175Nm@1500-4100rpm</t>
  </si>
  <si>
    <t>1580 kg</t>
  </si>
  <si>
    <t>Gt Tdi</t>
  </si>
  <si>
    <t>Rs. 9,88,500</t>
  </si>
  <si>
    <t>19.91 km/litre</t>
  </si>
  <si>
    <t>1148 kg</t>
  </si>
  <si>
    <t>110PS@4400rpm</t>
  </si>
  <si>
    <t>250Nm@1500-2500rpm</t>
  </si>
  <si>
    <t>Dzire</t>
  </si>
  <si>
    <t>Rs. 5,82,613</t>
  </si>
  <si>
    <t>1515 mm</t>
  </si>
  <si>
    <t>1735 mm</t>
  </si>
  <si>
    <t>84.3PS@6000rpm</t>
  </si>
  <si>
    <t>Rs. 6,73,112</t>
  </si>
  <si>
    <t>872 kg</t>
  </si>
  <si>
    <t>Rs. 6,66,622</t>
  </si>
  <si>
    <t>28,4 km/litre</t>
  </si>
  <si>
    <t>955 kg</t>
  </si>
  <si>
    <t>Rs. 7,32,113</t>
  </si>
  <si>
    <t>882 kg</t>
  </si>
  <si>
    <t>Vdi</t>
  </si>
  <si>
    <t>Rs. 7,57,622</t>
  </si>
  <si>
    <t>967 kg</t>
  </si>
  <si>
    <t>Rs. 7,20,112</t>
  </si>
  <si>
    <t>Zdi Amt</t>
  </si>
  <si>
    <t>Rs. 8,63,122</t>
  </si>
  <si>
    <t>978 kg</t>
  </si>
  <si>
    <t>Zdi</t>
  </si>
  <si>
    <t>Rs. 8,16,622</t>
  </si>
  <si>
    <t>Zxi Plus</t>
  </si>
  <si>
    <t>Rs. 8,21,613</t>
  </si>
  <si>
    <t>Zxi At</t>
  </si>
  <si>
    <t>Rs. 7,79,113</t>
  </si>
  <si>
    <t>Zxi Plus Amt</t>
  </si>
  <si>
    <t>Rs. 8,68,613</t>
  </si>
  <si>
    <t>990 kg</t>
  </si>
  <si>
    <t>Zdi Plus</t>
  </si>
  <si>
    <t>Rs. 9,06,122</t>
  </si>
  <si>
    <t>Vdi Amt</t>
  </si>
  <si>
    <t>Rs. 8,04,622</t>
  </si>
  <si>
    <t>Zdi Plus Amt</t>
  </si>
  <si>
    <t>Rs. 9,52,622</t>
  </si>
  <si>
    <t>Ford</t>
  </si>
  <si>
    <t>Freestyle</t>
  </si>
  <si>
    <t>1.5L Tdci Ambiente</t>
  </si>
  <si>
    <t>Rs. 6,76,400</t>
  </si>
  <si>
    <t>3954 mm</t>
  </si>
  <si>
    <t>1737 mm</t>
  </si>
  <si>
    <t>Crossover</t>
  </si>
  <si>
    <t>24.4 km/litre</t>
  </si>
  <si>
    <t>1062 kg</t>
  </si>
  <si>
    <t>100PS@3750RPM</t>
  </si>
  <si>
    <t>215Nm@1750-3000RPM</t>
  </si>
  <si>
    <t>1.5L Tdci Titanium</t>
  </si>
  <si>
    <t>Rs. 7,90,900</t>
  </si>
  <si>
    <t>1074 kg</t>
  </si>
  <si>
    <t>1.5L Tdci Titanium Plus</t>
  </si>
  <si>
    <t>Rs. 8,36,400</t>
  </si>
  <si>
    <t>1.2L Ti-Vct Ambiente</t>
  </si>
  <si>
    <t>Rs. 5,91,400</t>
  </si>
  <si>
    <t>1194 cc</t>
  </si>
  <si>
    <t>1026 kg</t>
  </si>
  <si>
    <t>96PS@6500rpm</t>
  </si>
  <si>
    <t>120Nm@4250rpm</t>
  </si>
  <si>
    <t>1.2L Ti-Vct Titanium</t>
  </si>
  <si>
    <t>Rs. 7,21,400</t>
  </si>
  <si>
    <t>1038 kg</t>
  </si>
  <si>
    <t>1.2L Ti-Vct Titanium Plus</t>
  </si>
  <si>
    <t>Rs. 7,56,400</t>
  </si>
  <si>
    <t>1044 kg</t>
  </si>
  <si>
    <t>1.2L Ti-Vct Trend Plus</t>
  </si>
  <si>
    <t>Rs. 6,81,400</t>
  </si>
  <si>
    <t>1032 kg</t>
  </si>
  <si>
    <t>1.5L Tdci Trend Plus</t>
  </si>
  <si>
    <t>Rs. 7,45,900</t>
  </si>
  <si>
    <t>1068 kg</t>
  </si>
  <si>
    <t>Ameo</t>
  </si>
  <si>
    <t>Trendline 1.5L Tdi</t>
  </si>
  <si>
    <t>Rs. 7,11,500</t>
  </si>
  <si>
    <t>1483 mm</t>
  </si>
  <si>
    <t>15.3 km/litre</t>
  </si>
  <si>
    <t>21.66 km/litre</t>
  </si>
  <si>
    <t>1500 kg</t>
  </si>
  <si>
    <t>Comfortline 1.5L Tdi</t>
  </si>
  <si>
    <t>Rs. 8,10,500</t>
  </si>
  <si>
    <t>Highline Plus 1.5L Tdi Dsg</t>
  </si>
  <si>
    <t>Rs. 9,99,900</t>
  </si>
  <si>
    <t>21.73 km/litre</t>
  </si>
  <si>
    <t>1184 kg</t>
  </si>
  <si>
    <t>1630 kg</t>
  </si>
  <si>
    <t>Highline Plus 1.5L Tdi</t>
  </si>
  <si>
    <t>Rs. 9,25,500</t>
  </si>
  <si>
    <t>Trendline 1.0L</t>
  </si>
  <si>
    <t>Rs. 5,94,000</t>
  </si>
  <si>
    <t>1027 kg</t>
  </si>
  <si>
    <t>Comfortline 1.0L</t>
  </si>
  <si>
    <t>Rs. 6,65,000</t>
  </si>
  <si>
    <t>1039 kg</t>
  </si>
  <si>
    <t>Highline Plus 1.0L</t>
  </si>
  <si>
    <t>Rs. 7,99,900</t>
  </si>
  <si>
    <t>Gt Line Tdi Dsg</t>
  </si>
  <si>
    <t>Aspire</t>
  </si>
  <si>
    <t>1.2 Ti-Vct Ambiente</t>
  </si>
  <si>
    <t>Rs. 5,98,500</t>
  </si>
  <si>
    <t>1525 mm</t>
  </si>
  <si>
    <t>1704 mm</t>
  </si>
  <si>
    <t>1016-1043 kg</t>
  </si>
  <si>
    <t>1.2 Ti-Vct Trend Plus</t>
  </si>
  <si>
    <t>Rs. 6,97,400</t>
  </si>
  <si>
    <t>1.2 Ti-Vct Trend</t>
  </si>
  <si>
    <t>Rs. 6,63,400</t>
  </si>
  <si>
    <t>1.5 Tdci Ambiente</t>
  </si>
  <si>
    <t>Rs. 6,99,400</t>
  </si>
  <si>
    <t>26.1 km/litre</t>
  </si>
  <si>
    <t>1053-1080 kg</t>
  </si>
  <si>
    <t>1.5 Tdci Trend</t>
  </si>
  <si>
    <t>Rs. 7,37,400</t>
  </si>
  <si>
    <t>1.5 Tdci Trend Plus</t>
  </si>
  <si>
    <t>Rs. 7,77,400</t>
  </si>
  <si>
    <t>1705 mm</t>
  </si>
  <si>
    <t>1.5 Tdci Titanium</t>
  </si>
  <si>
    <t>Rs. 8,17,400</t>
  </si>
  <si>
    <t>1.5 Tdci Titanium Plus</t>
  </si>
  <si>
    <t>Rs. 8,62,400</t>
  </si>
  <si>
    <t>100PS@3700RPM</t>
  </si>
  <si>
    <t>1.2 Ti-Vct Titanium Plus</t>
  </si>
  <si>
    <t>Rs. 7,82,400</t>
  </si>
  <si>
    <t>19.4 km/litre</t>
  </si>
  <si>
    <t>1.2 Ti-Vct Titanium</t>
  </si>
  <si>
    <t>1.2 Trend Plus Cng</t>
  </si>
  <si>
    <t>Rs. 7,58,314</t>
  </si>
  <si>
    <t>20.4 km/kg</t>
  </si>
  <si>
    <t>96PS@6300rpm</t>
  </si>
  <si>
    <t>1.2 Ti-Vct Blu</t>
  </si>
  <si>
    <t>Rs. 7,62,400</t>
  </si>
  <si>
    <t>1.5 Tdci Blu</t>
  </si>
  <si>
    <t>Rs. 8,42,400</t>
  </si>
  <si>
    <t>Platinum Etios</t>
  </si>
  <si>
    <t>Rs. 6,27,100</t>
  </si>
  <si>
    <t>1496 cc</t>
  </si>
  <si>
    <t>4369 mm</t>
  </si>
  <si>
    <t>13,6 km/litre</t>
  </si>
  <si>
    <t>16.78 km/litre</t>
  </si>
  <si>
    <t>90PS@5600rpm</t>
  </si>
  <si>
    <t>132Nm@3000rpm</t>
  </si>
  <si>
    <t>Rs. 7,18,600</t>
  </si>
  <si>
    <t>16.7 km/litre</t>
  </si>
  <si>
    <t>Rs. 7,34,700</t>
  </si>
  <si>
    <t>20.32 km/litre</t>
  </si>
  <si>
    <t>1020 kg</t>
  </si>
  <si>
    <t>Rs. 8,28,600</t>
  </si>
  <si>
    <t>Rs. 8,88,400</t>
  </si>
  <si>
    <t>Rs. 7,78,400</t>
  </si>
  <si>
    <t>Rs. 6,89,600</t>
  </si>
  <si>
    <t>13.6 km/litre</t>
  </si>
  <si>
    <t>Rs. 7,99,600</t>
  </si>
  <si>
    <t>Vxd Limited Edition</t>
  </si>
  <si>
    <t>Rs. 9,13,400</t>
  </si>
  <si>
    <t>Vx Limited Edition</t>
  </si>
  <si>
    <t>Rs. 8,03,400</t>
  </si>
  <si>
    <t>Etios Cross</t>
  </si>
  <si>
    <t>Rs. 8,02,000</t>
  </si>
  <si>
    <t>3895 mm</t>
  </si>
  <si>
    <t>950 kg</t>
  </si>
  <si>
    <t>Rs. 6,50,000</t>
  </si>
  <si>
    <t>16,78 km/litre</t>
  </si>
  <si>
    <t>Rs. 7,97,500</t>
  </si>
  <si>
    <t>18.1 km/litre</t>
  </si>
  <si>
    <t>Rs. 7,66,000</t>
  </si>
  <si>
    <t>1015 kg</t>
  </si>
  <si>
    <t>1.2 X Edition</t>
  </si>
  <si>
    <t>Rs. 6,68,500</t>
  </si>
  <si>
    <t>1.4 X Edition</t>
  </si>
  <si>
    <t>Rs. 8,16,000</t>
  </si>
  <si>
    <t>Mahindra</t>
  </si>
  <si>
    <t>Verito Vibe</t>
  </si>
  <si>
    <t>D2</t>
  </si>
  <si>
    <t>Rs. 6,57,628</t>
  </si>
  <si>
    <t>1461 cc</t>
  </si>
  <si>
    <t>1540 mm</t>
  </si>
  <si>
    <t>3991 mm</t>
  </si>
  <si>
    <t>1740 mm</t>
  </si>
  <si>
    <t>18 km/litre</t>
  </si>
  <si>
    <t>20.08 km/litre</t>
  </si>
  <si>
    <t>1155 kg</t>
  </si>
  <si>
    <t>65PS@4000rpm</t>
  </si>
  <si>
    <t>160Nm@2000rpm</t>
  </si>
  <si>
    <t>1655 kg</t>
  </si>
  <si>
    <t>D4</t>
  </si>
  <si>
    <t>Rs. 6,85,729</t>
  </si>
  <si>
    <t>D6</t>
  </si>
  <si>
    <t>Rs. 7,50,428</t>
  </si>
  <si>
    <t>Fiat</t>
  </si>
  <si>
    <t>Urban Cross</t>
  </si>
  <si>
    <t>1.3 Multijet Active</t>
  </si>
  <si>
    <t>Rs. 6,77,618</t>
  </si>
  <si>
    <t>1542 mm</t>
  </si>
  <si>
    <t>3989 mm</t>
  </si>
  <si>
    <t>1706 mm</t>
  </si>
  <si>
    <t>93PS@4000RPM</t>
  </si>
  <si>
    <t>209Nm@2000rpm</t>
  </si>
  <si>
    <t>1.3 Multijet Dynamic</t>
  </si>
  <si>
    <t>Rs. 7,39,074</t>
  </si>
  <si>
    <t>1215 kg</t>
  </si>
  <si>
    <t>1.4 T-Jet Emotion</t>
  </si>
  <si>
    <t>Rs. 9,77,516</t>
  </si>
  <si>
    <t>1368 cc</t>
  </si>
  <si>
    <t>17.1 km/litre</t>
  </si>
  <si>
    <t>140ps@5500rpm</t>
  </si>
  <si>
    <t>210Nm@2000-4000RPM</t>
  </si>
  <si>
    <t>1.3 Multijet Emotion</t>
  </si>
  <si>
    <t>Rs. 8,10,211</t>
  </si>
  <si>
    <t>Glanza</t>
  </si>
  <si>
    <t>G Hybrid</t>
  </si>
  <si>
    <t>Rs. 7,21,900</t>
  </si>
  <si>
    <t>1745 mm</t>
  </si>
  <si>
    <t>23.87 km/litre</t>
  </si>
  <si>
    <t>910 kg</t>
  </si>
  <si>
    <t>89PS@6000 rpm</t>
  </si>
  <si>
    <t>113Nm@4400 rpm</t>
  </si>
  <si>
    <t>1360 kg</t>
  </si>
  <si>
    <t>Rs. 7,58,200</t>
  </si>
  <si>
    <t>21.01 km/litre</t>
  </si>
  <si>
    <t>890 kg</t>
  </si>
  <si>
    <t>82PS@6000 rpm</t>
  </si>
  <si>
    <t>113Nm@4200 rpm</t>
  </si>
  <si>
    <t>1340 kg</t>
  </si>
  <si>
    <t>G Cvt</t>
  </si>
  <si>
    <t>Rs. 8,29,900</t>
  </si>
  <si>
    <t>19.56 km/litre</t>
  </si>
  <si>
    <t>CVT</t>
  </si>
  <si>
    <t>V Cvt</t>
  </si>
  <si>
    <t>Rs. 8,90,200</t>
  </si>
  <si>
    <t>G Mt</t>
  </si>
  <si>
    <t>Rs. 6,97,900</t>
  </si>
  <si>
    <t>Avventura</t>
  </si>
  <si>
    <t>Multijet Dynamic</t>
  </si>
  <si>
    <t>Rs. 7,96,132</t>
  </si>
  <si>
    <t>11.2 km/litre</t>
  </si>
  <si>
    <t>1245 kg</t>
  </si>
  <si>
    <t>Multijet Active</t>
  </si>
  <si>
    <t>Rs. 7,11,801</t>
  </si>
  <si>
    <t>1240 kg</t>
  </si>
  <si>
    <t>Multijet Emotion</t>
  </si>
  <si>
    <t>Rs. 8,76,341</t>
  </si>
  <si>
    <t>1255 kg</t>
  </si>
  <si>
    <t>Honda</t>
  </si>
  <si>
    <t>Jazz</t>
  </si>
  <si>
    <t>V Petrol</t>
  </si>
  <si>
    <t>1544 mm</t>
  </si>
  <si>
    <t>3955 mm</t>
  </si>
  <si>
    <t>1694 mm</t>
  </si>
  <si>
    <t>11.3 km/litre</t>
  </si>
  <si>
    <t>18.2 km/litre</t>
  </si>
  <si>
    <t>1042 kg</t>
  </si>
  <si>
    <t>90PS@6000rpm</t>
  </si>
  <si>
    <t>110Nm@4800rpm</t>
  </si>
  <si>
    <t>Vx Cvt</t>
  </si>
  <si>
    <t>Rs. 9,09,000</t>
  </si>
  <si>
    <t>Vx Petrol</t>
  </si>
  <si>
    <t>Rs. 7,89,000</t>
  </si>
  <si>
    <t>Rs. 8,65,000</t>
  </si>
  <si>
    <t>1064 kg</t>
  </si>
  <si>
    <t>S Diesel</t>
  </si>
  <si>
    <t>Rs. 8,16,500</t>
  </si>
  <si>
    <t>27.3 km/litre</t>
  </si>
  <si>
    <t>1139 kg</t>
  </si>
  <si>
    <t>100PS@3600rpm</t>
  </si>
  <si>
    <t>200Nm@1750rpm</t>
  </si>
  <si>
    <t>V Diesel</t>
  </si>
  <si>
    <t>Rs. 8,96,500</t>
  </si>
  <si>
    <t>1146 kg</t>
  </si>
  <si>
    <t>Vx Diesel</t>
  </si>
  <si>
    <t>Rs. 9,40,500</t>
  </si>
  <si>
    <t>Exclusive Edition Cvt</t>
  </si>
  <si>
    <t>Rs. 9,28,000</t>
  </si>
  <si>
    <t>89 bhp@6000rpm</t>
  </si>
  <si>
    <t>110 Nm@4800rpm</t>
  </si>
  <si>
    <t>Jeep</t>
  </si>
  <si>
    <t>Compass Trailhawk</t>
  </si>
  <si>
    <t>2.0 Trailhawk 4X4 At</t>
  </si>
  <si>
    <t>Rs. 26,80,000</t>
  </si>
  <si>
    <t>1956 cc</t>
  </si>
  <si>
    <t>AWD (All Wheel Drive)</t>
  </si>
  <si>
    <t>1657 mm</t>
  </si>
  <si>
    <t>4398 mm</t>
  </si>
  <si>
    <t>1818 mm</t>
  </si>
  <si>
    <t>1654 kg</t>
  </si>
  <si>
    <t>173PS@3750rpm</t>
  </si>
  <si>
    <t>350Nm@1750-2500rpm</t>
  </si>
  <si>
    <t>2.0 Trailhawk (O) 4X4 At</t>
  </si>
  <si>
    <t>Rs. 27,60,000</t>
  </si>
  <si>
    <t>Isuzu</t>
  </si>
  <si>
    <t>Mu-X</t>
  </si>
  <si>
    <t>4X2</t>
  </si>
  <si>
    <t>Rs. 27,34,834</t>
  </si>
  <si>
    <t>2999 cc</t>
  </si>
  <si>
    <t>1840 mm</t>
  </si>
  <si>
    <t>4825 mm</t>
  </si>
  <si>
    <t>1860 mm</t>
  </si>
  <si>
    <t>13.8 km/litre</t>
  </si>
  <si>
    <t>177PS@3600rpm</t>
  </si>
  <si>
    <t>380Nm@1800-2800rpm</t>
  </si>
  <si>
    <t>4X4</t>
  </si>
  <si>
    <t>Rs. 29,31,534</t>
  </si>
  <si>
    <t>Alturas G4</t>
  </si>
  <si>
    <t>2157 cc</t>
  </si>
  <si>
    <t>1845 mm</t>
  </si>
  <si>
    <t>4850 mm</t>
  </si>
  <si>
    <t>1960 mm</t>
  </si>
  <si>
    <t>4Wd At</t>
  </si>
  <si>
    <t>Rs. 30,70,150</t>
  </si>
  <si>
    <t>4WD</t>
  </si>
  <si>
    <t>1.845 mm</t>
  </si>
  <si>
    <t>12.05 km/litre</t>
  </si>
  <si>
    <t>178Bhp @ 4000</t>
  </si>
  <si>
    <t>420Nm @1600-2600</t>
  </si>
  <si>
    <t>Tiguan</t>
  </si>
  <si>
    <t>Comfortline 2.0L Tdi Amt</t>
  </si>
  <si>
    <t>Rs. 28,14,500</t>
  </si>
  <si>
    <t>1968 cc</t>
  </si>
  <si>
    <t>1672 mm</t>
  </si>
  <si>
    <t>4486 mm</t>
  </si>
  <si>
    <t>1839 mm</t>
  </si>
  <si>
    <t>17.06 km/litre</t>
  </si>
  <si>
    <t>1720 kg</t>
  </si>
  <si>
    <t>141PS@4000rpm</t>
  </si>
  <si>
    <t>340Nm@1750-2750rpm</t>
  </si>
  <si>
    <t>Highline 2.0L Tdi Amt</t>
  </si>
  <si>
    <t>Rs. 31,53,500</t>
  </si>
  <si>
    <t>Cr-V</t>
  </si>
  <si>
    <t>2Wd Petrol Cvt</t>
  </si>
  <si>
    <t>Rs. 28,27,001</t>
  </si>
  <si>
    <t>1997 cc</t>
  </si>
  <si>
    <t>1679 mm</t>
  </si>
  <si>
    <t>4592 mm</t>
  </si>
  <si>
    <t>1855 mm</t>
  </si>
  <si>
    <t>14.4 km/litre</t>
  </si>
  <si>
    <t>154PS@6500rpm</t>
  </si>
  <si>
    <t>189NM@4300rpm</t>
  </si>
  <si>
    <t>2Wd Diesel At</t>
  </si>
  <si>
    <t>Rs. 30,67,001</t>
  </si>
  <si>
    <t>1597 cc</t>
  </si>
  <si>
    <t>19.5 km/litre</t>
  </si>
  <si>
    <t>120PS@4000RPM</t>
  </si>
  <si>
    <t>300NM@2000rpm</t>
  </si>
  <si>
    <t>Awd Diesel At</t>
  </si>
  <si>
    <t>Rs. 32,77,001</t>
  </si>
  <si>
    <t>1689 mm</t>
  </si>
  <si>
    <t>18.3 km/litre</t>
  </si>
  <si>
    <t>1725 kg</t>
  </si>
  <si>
    <t>Skoda</t>
  </si>
  <si>
    <t>Superb Sportline</t>
  </si>
  <si>
    <t>Sportline 1.8L Tsi At</t>
  </si>
  <si>
    <t>Rs. 28,99,599</t>
  </si>
  <si>
    <t>1798 cc</t>
  </si>
  <si>
    <t>4861 mm</t>
  </si>
  <si>
    <t>1864 mm</t>
  </si>
  <si>
    <t>13.7 km/litre</t>
  </si>
  <si>
    <t>180PS@6200RPM</t>
  </si>
  <si>
    <t>250NM@1250-5000rpm</t>
  </si>
  <si>
    <t>Sportline 2.0L Tdi At</t>
  </si>
  <si>
    <t>Rs. 31,49,599</t>
  </si>
  <si>
    <t>18.19 km/litre</t>
  </si>
  <si>
    <t>1565 kg</t>
  </si>
  <si>
    <t>177PS@4000RPM</t>
  </si>
  <si>
    <t>350Nm@1500-3500rpm</t>
  </si>
  <si>
    <t>Audi</t>
  </si>
  <si>
    <t>A3</t>
  </si>
  <si>
    <t>35 Tdi Premium Plus</t>
  </si>
  <si>
    <t>Rs. 30,21,200</t>
  </si>
  <si>
    <t>1416 mm</t>
  </si>
  <si>
    <t>4456 mm</t>
  </si>
  <si>
    <t>1796 mm</t>
  </si>
  <si>
    <t>20.38 km/litre</t>
  </si>
  <si>
    <t>143PS@4000rpm</t>
  </si>
  <si>
    <t>320Nm@1750-3000rpm</t>
  </si>
  <si>
    <t>35 Tdi Technology</t>
  </si>
  <si>
    <t>Rs. 32,21,200</t>
  </si>
  <si>
    <t>35 Tfsi Premium Plus</t>
  </si>
  <si>
    <t>Rs. 29,20,750</t>
  </si>
  <si>
    <t>1395 cc</t>
  </si>
  <si>
    <t>12.4 km/litre</t>
  </si>
  <si>
    <t>19.2 km/litre</t>
  </si>
  <si>
    <t>150PS@6000RPM</t>
  </si>
  <si>
    <t>35 Tfsi Technology</t>
  </si>
  <si>
    <t>Rs. 31,20,750</t>
  </si>
  <si>
    <t>Mercedes-Benz B-Class</t>
  </si>
  <si>
    <t>B 180 Sport</t>
  </si>
  <si>
    <t>Rs. 29,88,311</t>
  </si>
  <si>
    <t>1595 cc</t>
  </si>
  <si>
    <t>1557 mm</t>
  </si>
  <si>
    <t>4393 mm</t>
  </si>
  <si>
    <t>1786 mm</t>
  </si>
  <si>
    <t>9.5 km/litre</t>
  </si>
  <si>
    <t>14.2 km/litre</t>
  </si>
  <si>
    <t>14.81 km/litre</t>
  </si>
  <si>
    <t>1425 kg</t>
  </si>
  <si>
    <t>122PS@5000rpm</t>
  </si>
  <si>
    <t>200Nm@1250-4000rpm</t>
  </si>
  <si>
    <t>1950 kg</t>
  </si>
  <si>
    <t>B 200 Cdi Sport</t>
  </si>
  <si>
    <t>Rs. 30,89,851</t>
  </si>
  <si>
    <t>2143 cc</t>
  </si>
  <si>
    <t>11.5 km/litre</t>
  </si>
  <si>
    <t>1577 kg</t>
  </si>
  <si>
    <t>136PS@4400RPM</t>
  </si>
  <si>
    <t>300Nm@1600-3000rpm</t>
  </si>
  <si>
    <t>B 180 Night Edition</t>
  </si>
  <si>
    <t>Rs. 31,98,662</t>
  </si>
  <si>
    <t>B 200 Cdi Night Edition</t>
  </si>
  <si>
    <t>Rs. 33,03,282</t>
  </si>
  <si>
    <t>Mercedes-Benz Cla-Class</t>
  </si>
  <si>
    <t>200 Sport</t>
  </si>
  <si>
    <t>Rs. 35,99,000</t>
  </si>
  <si>
    <t>1991 cc</t>
  </si>
  <si>
    <t>1432 mm</t>
  </si>
  <si>
    <t>4630 mm</t>
  </si>
  <si>
    <t>1777 mm</t>
  </si>
  <si>
    <t>11.04 km/litre</t>
  </si>
  <si>
    <t>15.04 km/litre</t>
  </si>
  <si>
    <t>183PS@5500rpm</t>
  </si>
  <si>
    <t>300Nm@1200-4000rpm</t>
  </si>
  <si>
    <t>1955 kg</t>
  </si>
  <si>
    <t>200 Cdi Style</t>
  </si>
  <si>
    <t>Rs. 31,72,000</t>
  </si>
  <si>
    <t>13.9 km/litre</t>
  </si>
  <si>
    <t>17.9 km/litre</t>
  </si>
  <si>
    <t>1570 kg</t>
  </si>
  <si>
    <t>200 D Sport</t>
  </si>
  <si>
    <t>Rs. 36,99,000</t>
  </si>
  <si>
    <t>Kodiaq</t>
  </si>
  <si>
    <t>Style 2.0 Tdi 4X4 At</t>
  </si>
  <si>
    <t>Rs. 32,99,599</t>
  </si>
  <si>
    <t>Laurin And Klement</t>
  </si>
  <si>
    <t>Rs. 36,78,599</t>
  </si>
  <si>
    <t>148bhp@4000RPM</t>
  </si>
  <si>
    <t>340Nm@1500-3500rpm</t>
  </si>
  <si>
    <t>Corporate Edition</t>
  </si>
  <si>
    <t>Dc</t>
  </si>
  <si>
    <t>Avanti</t>
  </si>
  <si>
    <t>Standard</t>
  </si>
  <si>
    <t>Rs. 34,07,407</t>
  </si>
  <si>
    <t>2000 cc</t>
  </si>
  <si>
    <t>Rear Mid, Transverse</t>
  </si>
  <si>
    <t>1200 mm</t>
  </si>
  <si>
    <t>4565 mm</t>
  </si>
  <si>
    <t>2120 mm</t>
  </si>
  <si>
    <t>Coupe</t>
  </si>
  <si>
    <t>8 km/litre</t>
  </si>
  <si>
    <t>10 km/litre</t>
  </si>
  <si>
    <t>250PS@5500RPM</t>
  </si>
  <si>
    <t>340NM@2750-5000rpm</t>
  </si>
  <si>
    <t>Q3</t>
  </si>
  <si>
    <t>30 Tdi Premium Fwd</t>
  </si>
  <si>
    <t>Rs. 36,77,200</t>
  </si>
  <si>
    <t>1608 mm</t>
  </si>
  <si>
    <t>4388 mm</t>
  </si>
  <si>
    <t>1831 mm</t>
  </si>
  <si>
    <t>15.73 km/litre</t>
  </si>
  <si>
    <t>1585 kg</t>
  </si>
  <si>
    <t>148hp@3500-4000rpm</t>
  </si>
  <si>
    <t>35 Tdi Quattro Premium Plus</t>
  </si>
  <si>
    <t>Rs. 39,92,200</t>
  </si>
  <si>
    <t>1685 kg</t>
  </si>
  <si>
    <t>177PS@4200rpm</t>
  </si>
  <si>
    <t>380Nm@1750-2500rpm</t>
  </si>
  <si>
    <t>35 Tdi Quattro Technology</t>
  </si>
  <si>
    <t>Rs. 43,61,000</t>
  </si>
  <si>
    <t>30 Tfsi Premium</t>
  </si>
  <si>
    <t>Rs. 34,96,750</t>
  </si>
  <si>
    <t>16.9 km/litre</t>
  </si>
  <si>
    <t>150PS@4200rpm</t>
  </si>
  <si>
    <t>250Nm@1750-2500rpm</t>
  </si>
  <si>
    <t>Mini</t>
  </si>
  <si>
    <t>Cooper 5 Door</t>
  </si>
  <si>
    <t>Cooper D</t>
  </si>
  <si>
    <t>Rs. 36,00,000</t>
  </si>
  <si>
    <t>1425 mm</t>
  </si>
  <si>
    <t>3982 mm</t>
  </si>
  <si>
    <t>1727 mm</t>
  </si>
  <si>
    <t>10.3 km/litre</t>
  </si>
  <si>
    <t>21.15 km/litre</t>
  </si>
  <si>
    <t>1295 kg</t>
  </si>
  <si>
    <t>116PS@4000rpm</t>
  </si>
  <si>
    <t>270Nm@1750-2250rpm</t>
  </si>
  <si>
    <t>Convertible</t>
  </si>
  <si>
    <t>Cooper S</t>
  </si>
  <si>
    <t>Rs. 38,30,000</t>
  </si>
  <si>
    <t>1998 cc</t>
  </si>
  <si>
    <t>1415 mm</t>
  </si>
  <si>
    <t>3850 mm</t>
  </si>
  <si>
    <t>14.59 km/litre</t>
  </si>
  <si>
    <t>1370 kg</t>
  </si>
  <si>
    <t>192PS@5000-6000rpm</t>
  </si>
  <si>
    <t>280NM@1250-4600rpm</t>
  </si>
  <si>
    <t>Volvo</t>
  </si>
  <si>
    <t>1969 cc</t>
  </si>
  <si>
    <t>4425 mm</t>
  </si>
  <si>
    <t>190PS@4000rpm</t>
  </si>
  <si>
    <t>1801 mm</t>
  </si>
  <si>
    <t>12.3 km/litre</t>
  </si>
  <si>
    <t>1427 mm</t>
  </si>
  <si>
    <t>DCT</t>
  </si>
  <si>
    <t>1945 kg</t>
  </si>
  <si>
    <t>John Cooper Works</t>
  </si>
  <si>
    <t>Hatch</t>
  </si>
  <si>
    <t>Rs. 43,50,000</t>
  </si>
  <si>
    <t>1414 mm</t>
  </si>
  <si>
    <t>3874 mm</t>
  </si>
  <si>
    <t>Sports, Hatchback</t>
  </si>
  <si>
    <t>16.47 km/litre</t>
  </si>
  <si>
    <t>1330 kg</t>
  </si>
  <si>
    <t>231hp@5200-6200rpm</t>
  </si>
  <si>
    <t>320 Nm@1450-4800rpm</t>
  </si>
  <si>
    <t>1710 kg</t>
  </si>
  <si>
    <t>Jaguar</t>
  </si>
  <si>
    <t>S Petrol</t>
  </si>
  <si>
    <t>Rs. 44,98,000</t>
  </si>
  <si>
    <t>4691 mm</t>
  </si>
  <si>
    <t>1850 mm</t>
  </si>
  <si>
    <t>1639 kg</t>
  </si>
  <si>
    <t>365Nm@1500-4000rpm</t>
  </si>
  <si>
    <t>1999 cc</t>
  </si>
  <si>
    <t>1611 kg</t>
  </si>
  <si>
    <t>180PS@4000rpm</t>
  </si>
  <si>
    <t>430NM@1750-2500rpm</t>
  </si>
  <si>
    <t>Se Diesel</t>
  </si>
  <si>
    <t>Rs. 46,33,000</t>
  </si>
  <si>
    <t>Se Petrol</t>
  </si>
  <si>
    <t>Xf</t>
  </si>
  <si>
    <t>2.0 Prestige</t>
  </si>
  <si>
    <t>Rs. 54,36,329</t>
  </si>
  <si>
    <t>4961 mm</t>
  </si>
  <si>
    <t>2091 mm</t>
  </si>
  <si>
    <t>5.7 km/litre</t>
  </si>
  <si>
    <t>13.12 km/litre</t>
  </si>
  <si>
    <t>1730 kg</t>
  </si>
  <si>
    <t>247PS@5500rpm</t>
  </si>
  <si>
    <t>340Nm@1750-2000RPM</t>
  </si>
  <si>
    <t>2.0 Portfolio</t>
  </si>
  <si>
    <t>Rs. 60,73,446</t>
  </si>
  <si>
    <t>1457 mm</t>
  </si>
  <si>
    <t>5252 mm</t>
  </si>
  <si>
    <t>1899 mm</t>
  </si>
  <si>
    <t>1871 kg</t>
  </si>
  <si>
    <t>2.0 Portfolio Diesel</t>
  </si>
  <si>
    <t>Rs. 61,38,811</t>
  </si>
  <si>
    <t>19.33 km/litre</t>
  </si>
  <si>
    <t>180ps@5500rpm</t>
  </si>
  <si>
    <t>430Nm@1750-2000rpm</t>
  </si>
  <si>
    <t>2.0 Prestige Diesel</t>
  </si>
  <si>
    <t>Rs. 55,06,622</t>
  </si>
  <si>
    <t>5067 mm</t>
  </si>
  <si>
    <t>1729 kg</t>
  </si>
  <si>
    <t>2.0 Pure Diesel</t>
  </si>
  <si>
    <t>Rs. 49,77,080</t>
  </si>
  <si>
    <t>1687 kg</t>
  </si>
  <si>
    <t>A3 Cabriolet</t>
  </si>
  <si>
    <t>40 Tfsi</t>
  </si>
  <si>
    <t>Rs. 50,38,000</t>
  </si>
  <si>
    <t>1409 mm</t>
  </si>
  <si>
    <t>4421 mm</t>
  </si>
  <si>
    <t>1793 mm</t>
  </si>
  <si>
    <t>1430 kg</t>
  </si>
  <si>
    <t>148 bhp @ 5100 rpm</t>
  </si>
  <si>
    <t>250 Nm @ 1250 RPM</t>
  </si>
  <si>
    <t>A6</t>
  </si>
  <si>
    <t>Premium Plus 45 Tfsi</t>
  </si>
  <si>
    <t>Rs. 54,42,200</t>
  </si>
  <si>
    <t>1984 cc</t>
  </si>
  <si>
    <t>1455 mm</t>
  </si>
  <si>
    <t>4933 mm</t>
  </si>
  <si>
    <t>1874 mm</t>
  </si>
  <si>
    <t>14.11 km/litre</t>
  </si>
  <si>
    <t>1780 kg</t>
  </si>
  <si>
    <t>245PS@5000-6500rpm</t>
  </si>
  <si>
    <t>370Nm@1600-4500rpm</t>
  </si>
  <si>
    <t>2345 kg</t>
  </si>
  <si>
    <t>Technology 45 Tfsi</t>
  </si>
  <si>
    <t>Rs. 59,42,200</t>
  </si>
  <si>
    <t>Bmw</t>
  </si>
  <si>
    <t>X3</t>
  </si>
  <si>
    <t>Xdrive 20D Luxury Line</t>
  </si>
  <si>
    <t>Rs. 59,30,000</t>
  </si>
  <si>
    <t>1995 cc</t>
  </si>
  <si>
    <t>1678 mm</t>
  </si>
  <si>
    <t>4657 mm</t>
  </si>
  <si>
    <t>1881 mm</t>
  </si>
  <si>
    <t>18.56 km/litre</t>
  </si>
  <si>
    <t>1785 kg</t>
  </si>
  <si>
    <t>400Nm@1750-2500rpm</t>
  </si>
  <si>
    <t>2300 kg</t>
  </si>
  <si>
    <t>Xdrive 30I Luxury Line</t>
  </si>
  <si>
    <t>Rs. 58,80,000</t>
  </si>
  <si>
    <t>248 bhp @ 5200 rpm</t>
  </si>
  <si>
    <t>350 Nm @ 1450 rpm</t>
  </si>
  <si>
    <t>Xdrive20D Xline</t>
  </si>
  <si>
    <t>Rs. 56,00,000</t>
  </si>
  <si>
    <t>Land Rover</t>
  </si>
  <si>
    <t>179PS@4000rpm</t>
  </si>
  <si>
    <t>400NM@1750rpm</t>
  </si>
  <si>
    <t>S5</t>
  </si>
  <si>
    <t>Sportback</t>
  </si>
  <si>
    <t>Rs. 72,43,000</t>
  </si>
  <si>
    <t>2995 cc</t>
  </si>
  <si>
    <t>1384 mm</t>
  </si>
  <si>
    <t>4718 mm</t>
  </si>
  <si>
    <t>1843 mm</t>
  </si>
  <si>
    <t>13.57 km/litre</t>
  </si>
  <si>
    <t>1790 kg</t>
  </si>
  <si>
    <t>333PS@5400-6400RPM</t>
  </si>
  <si>
    <t>500Nm@1370-4500rpm</t>
  </si>
  <si>
    <t>X5</t>
  </si>
  <si>
    <t>Xdrive30D Sport</t>
  </si>
  <si>
    <t>Rs. 73,30,000</t>
  </si>
  <si>
    <t>2993 cc</t>
  </si>
  <si>
    <t>4922 mm</t>
  </si>
  <si>
    <t>2218 mm</t>
  </si>
  <si>
    <t>13.38 km/litre</t>
  </si>
  <si>
    <t>265HP@4000rpm</t>
  </si>
  <si>
    <t>620Nm@1500-2500rpm</t>
  </si>
  <si>
    <t>Xdrive30D Xline</t>
  </si>
  <si>
    <t>Rs. 82,90,000</t>
  </si>
  <si>
    <t>Xdrive40I M Sport</t>
  </si>
  <si>
    <t>2998 cc</t>
  </si>
  <si>
    <t>11.24 km/litre</t>
  </si>
  <si>
    <t>340HP@4000rpm</t>
  </si>
  <si>
    <t>450Nm@1500-5200rpm</t>
  </si>
  <si>
    <t>Mustang</t>
  </si>
  <si>
    <t>Fastback V8</t>
  </si>
  <si>
    <t>Rs. 74,62,000</t>
  </si>
  <si>
    <t>4951 cc</t>
  </si>
  <si>
    <t>1391 mm</t>
  </si>
  <si>
    <t>4784 mm</t>
  </si>
  <si>
    <t>2080 mm</t>
  </si>
  <si>
    <t>Sedan, Coupe</t>
  </si>
  <si>
    <t>401PS@6550RPM</t>
  </si>
  <si>
    <t>515Nm@4250-4300RPM</t>
  </si>
  <si>
    <t>Grand Cherokee</t>
  </si>
  <si>
    <t>Limited</t>
  </si>
  <si>
    <t>Rs. 78,82,867</t>
  </si>
  <si>
    <t>2987 cc</t>
  </si>
  <si>
    <t>1802 mm</t>
  </si>
  <si>
    <t>4828 mm</t>
  </si>
  <si>
    <t>1943 mm</t>
  </si>
  <si>
    <t>12.8 km/litre</t>
  </si>
  <si>
    <t>2432 kg</t>
  </si>
  <si>
    <t>240PS@3600rpm</t>
  </si>
  <si>
    <t>570Nm@2000rpm</t>
  </si>
  <si>
    <t>Summit</t>
  </si>
  <si>
    <t>Rs. 89,31,819</t>
  </si>
  <si>
    <t>2455 kg</t>
  </si>
  <si>
    <t>Srt</t>
  </si>
  <si>
    <t>Rs. 1,14,00,000</t>
  </si>
  <si>
    <t>6417 cc</t>
  </si>
  <si>
    <t>1749 mm</t>
  </si>
  <si>
    <t>4846 mm</t>
  </si>
  <si>
    <t>1954 mm</t>
  </si>
  <si>
    <t>2458 kg</t>
  </si>
  <si>
    <t>468 bhp @ 6250 rpm</t>
  </si>
  <si>
    <t>624 Nm @ 4100 rpm</t>
  </si>
  <si>
    <t>Summit Petrol</t>
  </si>
  <si>
    <t>Rs. 75,15,000</t>
  </si>
  <si>
    <t>3604 cc</t>
  </si>
  <si>
    <t>8.61 km/litre</t>
  </si>
  <si>
    <t>286PS@6350rpm</t>
  </si>
  <si>
    <t>347Nm@4300rpm</t>
  </si>
  <si>
    <t>2996 cc</t>
  </si>
  <si>
    <t>4.5 km/litre</t>
  </si>
  <si>
    <t>8.5 km/litre</t>
  </si>
  <si>
    <t>480Nm@1600-4000RPM</t>
  </si>
  <si>
    <t>2979 cc</t>
  </si>
  <si>
    <t>1410 mm</t>
  </si>
  <si>
    <t>1854 mm</t>
  </si>
  <si>
    <t>Porsche</t>
  </si>
  <si>
    <t>Boxster</t>
  </si>
  <si>
    <t>Rs. 89,95,000</t>
  </si>
  <si>
    <t>1988 cc</t>
  </si>
  <si>
    <t>1281 mm</t>
  </si>
  <si>
    <t>4379 mm</t>
  </si>
  <si>
    <t>9 km/litre</t>
  </si>
  <si>
    <t>7.4 km/litre</t>
  </si>
  <si>
    <t>1440 kg</t>
  </si>
  <si>
    <t>300PS@6500rpm</t>
  </si>
  <si>
    <t>380Nm@1950-4500RPM</t>
  </si>
  <si>
    <t>Cayman</t>
  </si>
  <si>
    <t>Rs. 85,95,000</t>
  </si>
  <si>
    <t>Mercedes-Benz Gls</t>
  </si>
  <si>
    <t>350 Cdi</t>
  </si>
  <si>
    <t>Rs. 88,20,000</t>
  </si>
  <si>
    <t>5120 mm</t>
  </si>
  <si>
    <t>1934 mm</t>
  </si>
  <si>
    <t>6.5 km/litre</t>
  </si>
  <si>
    <t>10.5 km/litre</t>
  </si>
  <si>
    <t>11.6 km/litre</t>
  </si>
  <si>
    <t>2535 kg</t>
  </si>
  <si>
    <t>258PS@3600rpm</t>
  </si>
  <si>
    <t>619Nm@1600-2400RPM</t>
  </si>
  <si>
    <t>63 Amg</t>
  </si>
  <si>
    <t>Rs. 1,91,99,181</t>
  </si>
  <si>
    <t>5461 cc</t>
  </si>
  <si>
    <t>5146 mm</t>
  </si>
  <si>
    <t>1982 mm</t>
  </si>
  <si>
    <t>2580 kg</t>
  </si>
  <si>
    <t>557PS@5500RPM</t>
  </si>
  <si>
    <t>760Nm@5250RPM</t>
  </si>
  <si>
    <t>400 4Matic</t>
  </si>
  <si>
    <t>Rs. 87,76,900</t>
  </si>
  <si>
    <t>333PS@5250rpm</t>
  </si>
  <si>
    <t>480Nm@5250rpm</t>
  </si>
  <si>
    <t>Grand Edition Petrol</t>
  </si>
  <si>
    <t>Rs. 86,90,000</t>
  </si>
  <si>
    <t>Grand Edition Diesel</t>
  </si>
  <si>
    <t>Land Cruiser Prado</t>
  </si>
  <si>
    <t>Vx L</t>
  </si>
  <si>
    <t>Rs. 96,30,000</t>
  </si>
  <si>
    <t>2982 cc</t>
  </si>
  <si>
    <t>1880 mm</t>
  </si>
  <si>
    <t>4840 mm</t>
  </si>
  <si>
    <t>1885 mm</t>
  </si>
  <si>
    <t>7 km/litre</t>
  </si>
  <si>
    <t>11.13 km/litre</t>
  </si>
  <si>
    <t>173PS@3400rpm</t>
  </si>
  <si>
    <t>410Nm@1600-2800rpm</t>
  </si>
  <si>
    <t>Lexus</t>
  </si>
  <si>
    <t>Rx 450H</t>
  </si>
  <si>
    <t>450Hl Luxury</t>
  </si>
  <si>
    <t>Rs. 99,00,000</t>
  </si>
  <si>
    <t>3456 cc</t>
  </si>
  <si>
    <t>1700 mm</t>
  </si>
  <si>
    <t>5000 mm</t>
  </si>
  <si>
    <t>1895 mm</t>
  </si>
  <si>
    <t>18.8 km/litre</t>
  </si>
  <si>
    <t>2195 kg</t>
  </si>
  <si>
    <t>262PS@6000rpm</t>
  </si>
  <si>
    <t>335Nm@4600rpm</t>
  </si>
  <si>
    <t>Rs5</t>
  </si>
  <si>
    <t>Rs. 1,11,41,200</t>
  </si>
  <si>
    <t>2894 cc</t>
  </si>
  <si>
    <t>4649 mm</t>
  </si>
  <si>
    <t>10.8 km/litre</t>
  </si>
  <si>
    <t>1770 kg</t>
  </si>
  <si>
    <t>450PS@5700-6700rpm</t>
  </si>
  <si>
    <t>600Nm@1900-5000rpm</t>
  </si>
  <si>
    <t>7-Series</t>
  </si>
  <si>
    <t>730Ld Design Pure Excellence</t>
  </si>
  <si>
    <t>Rs. 1,22,90,000</t>
  </si>
  <si>
    <t>1479 mm</t>
  </si>
  <si>
    <t>2169 mm</t>
  </si>
  <si>
    <t>13.5 km/litre</t>
  </si>
  <si>
    <t>16.46 km/litre</t>
  </si>
  <si>
    <t>17.66 km/litre</t>
  </si>
  <si>
    <t>265PS@4000RPM</t>
  </si>
  <si>
    <t>620Nm@2000-2500RPM</t>
  </si>
  <si>
    <t>730Ld Design Pure Excellence Signature</t>
  </si>
  <si>
    <t>Rs. 1,32,00,000</t>
  </si>
  <si>
    <t>730Ld M Sport</t>
  </si>
  <si>
    <t>Rs. 1,35,10,000</t>
  </si>
  <si>
    <t>740Li Design Pure Excellence Signature</t>
  </si>
  <si>
    <t>11.86 km/litre</t>
  </si>
  <si>
    <t>340PS@5500-6500RPM</t>
  </si>
  <si>
    <t>Hybrid</t>
  </si>
  <si>
    <t>1481 mm</t>
  </si>
  <si>
    <t>5219 mm</t>
  </si>
  <si>
    <t>2142 mm</t>
  </si>
  <si>
    <t>M760Li Xdrive</t>
  </si>
  <si>
    <t>Rs. 2,42,50,000</t>
  </si>
  <si>
    <t>6592 cc</t>
  </si>
  <si>
    <t>7.96 km/litre</t>
  </si>
  <si>
    <t>609PS@5400-6500RPM</t>
  </si>
  <si>
    <t>850Nm@1550-5000RPM</t>
  </si>
  <si>
    <t>5052 mm</t>
  </si>
  <si>
    <t>1968 mm</t>
  </si>
  <si>
    <t>2115 kg</t>
  </si>
  <si>
    <t>Mercedes-Benz S-Class</t>
  </si>
  <si>
    <t>S 350 D</t>
  </si>
  <si>
    <t>Rs. 1,35,58,438</t>
  </si>
  <si>
    <t>1494 mm</t>
  </si>
  <si>
    <t>5116 mm</t>
  </si>
  <si>
    <t>2132 kg</t>
  </si>
  <si>
    <t>620Nm@1600-2400rpm</t>
  </si>
  <si>
    <t>S 450</t>
  </si>
  <si>
    <t>Rs. 1,39,76,653</t>
  </si>
  <si>
    <t>5246 mm</t>
  </si>
  <si>
    <t>5.4 km/litre</t>
  </si>
  <si>
    <t>7.81 km/litre</t>
  </si>
  <si>
    <t>7.8 km/litre</t>
  </si>
  <si>
    <t>2113 kg</t>
  </si>
  <si>
    <t>333PS@6000RPM</t>
  </si>
  <si>
    <t>Amg S 63 Coupe</t>
  </si>
  <si>
    <t>Rs. 2,55,00,000</t>
  </si>
  <si>
    <t>3982 cc</t>
  </si>
  <si>
    <t>1411 mm</t>
  </si>
  <si>
    <t>5027 mm</t>
  </si>
  <si>
    <t>2080 kg</t>
  </si>
  <si>
    <t>450PS@5500-6000RPM</t>
  </si>
  <si>
    <t>900Nm@2750-4500rpm</t>
  </si>
  <si>
    <t>Maserati</t>
  </si>
  <si>
    <t>Levante</t>
  </si>
  <si>
    <t>Rs. 1,45,12,054</t>
  </si>
  <si>
    <t>5003 mm</t>
  </si>
  <si>
    <t>2158 mm</t>
  </si>
  <si>
    <t>5.2 km/litre</t>
  </si>
  <si>
    <t>6.2 km/litre</t>
  </si>
  <si>
    <t>7.9 km/litre</t>
  </si>
  <si>
    <t>275PS@4000rpm</t>
  </si>
  <si>
    <t>600Nm@2000-2600rpm</t>
  </si>
  <si>
    <t>Gransport</t>
  </si>
  <si>
    <t>Rs. 1,48,63,774</t>
  </si>
  <si>
    <t>350PS@5750rpm</t>
  </si>
  <si>
    <t>500Nm@4500-5000rpm</t>
  </si>
  <si>
    <t>Granlusson</t>
  </si>
  <si>
    <t>Rs. 1,53,83,399</t>
  </si>
  <si>
    <t>430PS@5750rpm</t>
  </si>
  <si>
    <t>580Nm@4500-5000rpm</t>
  </si>
  <si>
    <t>Rs. 1,50,00,000</t>
  </si>
  <si>
    <t>1485 mm</t>
  </si>
  <si>
    <t>Granturismo</t>
  </si>
  <si>
    <t>Sport</t>
  </si>
  <si>
    <t>Rs. 1,72,29,579</t>
  </si>
  <si>
    <t>4691 cc</t>
  </si>
  <si>
    <t>1353 mm</t>
  </si>
  <si>
    <t>4881 mm</t>
  </si>
  <si>
    <t>1915 mm</t>
  </si>
  <si>
    <t>4.6 km/litre</t>
  </si>
  <si>
    <t>5 km/litre</t>
  </si>
  <si>
    <t>1880 kg</t>
  </si>
  <si>
    <t>460PS@7000RPM</t>
  </si>
  <si>
    <t>520NM@4750rpm</t>
  </si>
  <si>
    <t>Quattroporte</t>
  </si>
  <si>
    <t>Granlusso</t>
  </si>
  <si>
    <t>Rs. 1,79,00,000</t>
  </si>
  <si>
    <t>5262 mm</t>
  </si>
  <si>
    <t>1948 mm</t>
  </si>
  <si>
    <t>Sports</t>
  </si>
  <si>
    <t>1925 kg</t>
  </si>
  <si>
    <t>275PS@7000rpm</t>
  </si>
  <si>
    <t>299PS@6600rpm</t>
  </si>
  <si>
    <t>350Nm@5100rpm</t>
  </si>
  <si>
    <t>Mercedes-Benz Maybach</t>
  </si>
  <si>
    <t>S650</t>
  </si>
  <si>
    <t>Rs. 2,73,08,312</t>
  </si>
  <si>
    <t>5980 cc</t>
  </si>
  <si>
    <t>1498 mm</t>
  </si>
  <si>
    <t>5453 mm</t>
  </si>
  <si>
    <t>2200 kg</t>
  </si>
  <si>
    <t>630PS@4800RPM</t>
  </si>
  <si>
    <t>1000Nm@2300-4300rpm</t>
  </si>
  <si>
    <t>S560</t>
  </si>
  <si>
    <t>Rs. 1,98,90,000</t>
  </si>
  <si>
    <t>4663 cc</t>
  </si>
  <si>
    <t>453PS@5500RPM</t>
  </si>
  <si>
    <t>700Nm@1800-3500RPM</t>
  </si>
  <si>
    <t>Panamera</t>
  </si>
  <si>
    <t>Turbo</t>
  </si>
  <si>
    <t>Rs. 2,12,63,000</t>
  </si>
  <si>
    <t>3996 cc</t>
  </si>
  <si>
    <t>5049 mm</t>
  </si>
  <si>
    <t>1937 mm</t>
  </si>
  <si>
    <t>7.1 km/litre</t>
  </si>
  <si>
    <t>10.63 km/litre</t>
  </si>
  <si>
    <t>2045 kg</t>
  </si>
  <si>
    <t>550PS@6000RPM</t>
  </si>
  <si>
    <t>770Nm@1960 - 4500rpm</t>
  </si>
  <si>
    <t>Turbo Executive</t>
  </si>
  <si>
    <t>Rs. 2,26,13,000</t>
  </si>
  <si>
    <t>5199 mm</t>
  </si>
  <si>
    <t>Turbo Sport Turismo</t>
  </si>
  <si>
    <t>Rs. 2,17,47,000</t>
  </si>
  <si>
    <t>Lx 450D</t>
  </si>
  <si>
    <t>V8</t>
  </si>
  <si>
    <t>Rs. 2,32,90,000</t>
  </si>
  <si>
    <t>4461 cc</t>
  </si>
  <si>
    <t>1865 mm</t>
  </si>
  <si>
    <t>5080 mm</t>
  </si>
  <si>
    <t>1980 mm</t>
  </si>
  <si>
    <t>2660 kg</t>
  </si>
  <si>
    <t>261PS@6000rpm</t>
  </si>
  <si>
    <t>650Nm@1600-2600rpm</t>
  </si>
  <si>
    <t>Mercedes-Benz S-Class Cabriolet</t>
  </si>
  <si>
    <t>S500</t>
  </si>
  <si>
    <t>Rs. 2,34,91,293</t>
  </si>
  <si>
    <t>1417 mm</t>
  </si>
  <si>
    <t>455PS@5500RPM</t>
  </si>
  <si>
    <t>R8</t>
  </si>
  <si>
    <t>V10 Plus</t>
  </si>
  <si>
    <t>Rs. 2,72,45,000</t>
  </si>
  <si>
    <t>5204 cc</t>
  </si>
  <si>
    <t>Mid, Longitudinal</t>
  </si>
  <si>
    <t>1252 mm</t>
  </si>
  <si>
    <t>4440 mm</t>
  </si>
  <si>
    <t>2029 mm</t>
  </si>
  <si>
    <t>6.71 km/litre</t>
  </si>
  <si>
    <t>1670 kg</t>
  </si>
  <si>
    <t>610PS@8250rpm</t>
  </si>
  <si>
    <t>560Nm@6500rpm</t>
  </si>
  <si>
    <t>Lamborghini</t>
  </si>
  <si>
    <t>Urus</t>
  </si>
  <si>
    <t>Rs. 3,00,00,000</t>
  </si>
  <si>
    <t>1638 mm</t>
  </si>
  <si>
    <t>5112 mm</t>
  </si>
  <si>
    <t>2181 mm</t>
  </si>
  <si>
    <t>650PS@6000rpm</t>
  </si>
  <si>
    <t>850Nm@2250-4500rpm</t>
  </si>
  <si>
    <t>Bentley</t>
  </si>
  <si>
    <t>Continental Gt</t>
  </si>
  <si>
    <t>Rs. 3,37,91,059</t>
  </si>
  <si>
    <t>5998 cc</t>
  </si>
  <si>
    <t>1401 mm</t>
  </si>
  <si>
    <t>4807 mm</t>
  </si>
  <si>
    <t>2226 mm</t>
  </si>
  <si>
    <t>5.3 km/litre</t>
  </si>
  <si>
    <t>8.6 km/litre</t>
  </si>
  <si>
    <t>2320 kg</t>
  </si>
  <si>
    <t>590PS@6000rpm</t>
  </si>
  <si>
    <t>720Nm@1800rpm</t>
  </si>
  <si>
    <t>Ferrari</t>
  </si>
  <si>
    <t>Portofino</t>
  </si>
  <si>
    <t>V8 Convertible</t>
  </si>
  <si>
    <t>Rs. 3,50,00,000</t>
  </si>
  <si>
    <t>3855 cc</t>
  </si>
  <si>
    <t>1320 mm</t>
  </si>
  <si>
    <t>4569 mm</t>
  </si>
  <si>
    <t>1910 mm</t>
  </si>
  <si>
    <t>6 km/litre</t>
  </si>
  <si>
    <t>560PS@7500rpm</t>
  </si>
  <si>
    <t>755NM@4750rpm</t>
  </si>
  <si>
    <t>Bentayga</t>
  </si>
  <si>
    <t>W12</t>
  </si>
  <si>
    <t>Rs. 4,59,41,557</t>
  </si>
  <si>
    <t>5950 cc</t>
  </si>
  <si>
    <t>1742 mm</t>
  </si>
  <si>
    <t>5141 mm</t>
  </si>
  <si>
    <t>1998 mm</t>
  </si>
  <si>
    <t>9,6 km/litre</t>
  </si>
  <si>
    <t>13.1 km/litre</t>
  </si>
  <si>
    <t>2422 kg</t>
  </si>
  <si>
    <t>608PS@6000RPM</t>
  </si>
  <si>
    <t>900Nm@1350rpm</t>
  </si>
  <si>
    <t>Rs. 3,75,42,069</t>
  </si>
  <si>
    <t>5140 mm</t>
  </si>
  <si>
    <t>8.77 km/litre</t>
  </si>
  <si>
    <t>2428 kg</t>
  </si>
  <si>
    <t>770Nm@1350rpm</t>
  </si>
  <si>
    <t>Aston Martin</t>
  </si>
  <si>
    <t>Db 11</t>
  </si>
  <si>
    <t>V12</t>
  </si>
  <si>
    <t>Rs. 4,04,56,503</t>
  </si>
  <si>
    <t>5198 cc</t>
  </si>
  <si>
    <t>1250 mm</t>
  </si>
  <si>
    <t>4385 mm</t>
  </si>
  <si>
    <t>1680 kg</t>
  </si>
  <si>
    <t>608PS@6500rpm</t>
  </si>
  <si>
    <t>700Nm@1500rpm</t>
  </si>
  <si>
    <t>458 Speciale</t>
  </si>
  <si>
    <t>Rs. 4,25,31,500</t>
  </si>
  <si>
    <t>4497 cc</t>
  </si>
  <si>
    <t>1203 mm</t>
  </si>
  <si>
    <t>4571 mm</t>
  </si>
  <si>
    <t>1951 mm</t>
  </si>
  <si>
    <t>1395 kg</t>
  </si>
  <si>
    <t>605PS@9000rpm</t>
  </si>
  <si>
    <t>540Nm@6000rpm</t>
  </si>
  <si>
    <t>Rolls-Royce Ghost Series Ii</t>
  </si>
  <si>
    <t>Rs. 4,67,09,733</t>
  </si>
  <si>
    <t>6593 cc</t>
  </si>
  <si>
    <t>1550 mm</t>
  </si>
  <si>
    <t>5399 mm</t>
  </si>
  <si>
    <t>17.3 km/litre</t>
  </si>
  <si>
    <t>2490 kg</t>
  </si>
  <si>
    <t>563PS@5250rpm</t>
  </si>
  <si>
    <t>780Nm@1700rpm</t>
  </si>
  <si>
    <t>Ewb</t>
  </si>
  <si>
    <t>Rs. 5,32,47,201</t>
  </si>
  <si>
    <t>5569 mm</t>
  </si>
  <si>
    <t>7.29 km/litre</t>
  </si>
  <si>
    <t>570 bhp @ 5250 rpm</t>
  </si>
  <si>
    <t>780 Nm @ 1500-5000 rpm</t>
  </si>
  <si>
    <t>Rolls-Royce Wraith</t>
  </si>
  <si>
    <t>Rs. 5,00,25,840</t>
  </si>
  <si>
    <t>5269 mm</t>
  </si>
  <si>
    <t>1947 mm</t>
  </si>
  <si>
    <t>4.7 km/litre</t>
  </si>
  <si>
    <t>10.2 km/litre</t>
  </si>
  <si>
    <t>2360 kg</t>
  </si>
  <si>
    <t>625PS@5600rpm</t>
  </si>
  <si>
    <t>800Nm@1500-5500rpm</t>
  </si>
  <si>
    <t>Mulsanne</t>
  </si>
  <si>
    <t>Rs. 5,25,71,294</t>
  </si>
  <si>
    <t>6752 cc</t>
  </si>
  <si>
    <t>1521 mm</t>
  </si>
  <si>
    <t>5575 mm</t>
  </si>
  <si>
    <t>2208 mm</t>
  </si>
  <si>
    <t>2685 kg</t>
  </si>
  <si>
    <t>512PS@4200rpm</t>
  </si>
  <si>
    <t>1020Nm@1750rpm</t>
  </si>
  <si>
    <t>1835 mm</t>
  </si>
  <si>
    <t>2000 mm</t>
  </si>
  <si>
    <t>Rolls-Royce Phantom Coupe</t>
  </si>
  <si>
    <t>6.8 L</t>
  </si>
  <si>
    <t>Rs. 7,73,12,661</t>
  </si>
  <si>
    <t>6749 cc</t>
  </si>
  <si>
    <t>1598 mm</t>
  </si>
  <si>
    <t>5612 mm</t>
  </si>
  <si>
    <t>1987 mm</t>
  </si>
  <si>
    <t>14.8 km/litre</t>
  </si>
  <si>
    <t>22.8 km/litre</t>
  </si>
  <si>
    <t>2629 kg</t>
  </si>
  <si>
    <t>460PS@5350rpm</t>
  </si>
  <si>
    <t>720Nm@3500rpm</t>
  </si>
  <si>
    <t>Bugatti</t>
  </si>
  <si>
    <t>Chiron</t>
  </si>
  <si>
    <t>W16</t>
  </si>
  <si>
    <t>Rs. 19,21,42,937</t>
  </si>
  <si>
    <t>7993 cc</t>
  </si>
  <si>
    <t>Mid, Transverse</t>
  </si>
  <si>
    <t>1212 mm</t>
  </si>
  <si>
    <t>4544 mm</t>
  </si>
  <si>
    <t>2038 mm</t>
  </si>
  <si>
    <t>5.95 km/litre</t>
  </si>
  <si>
    <t>1995 kg</t>
  </si>
  <si>
    <t>1479bhp@6700rpm</t>
  </si>
  <si>
    <t>1600Nm@2000-6000rpm</t>
  </si>
  <si>
    <t>Bajaj</t>
  </si>
  <si>
    <t>Qute (Re60)</t>
  </si>
  <si>
    <t>Qcar</t>
  </si>
  <si>
    <t>Rs. 2,63,000</t>
  </si>
  <si>
    <t>216 cc</t>
  </si>
  <si>
    <t>2752 mm</t>
  </si>
  <si>
    <t>1312 mm</t>
  </si>
  <si>
    <t>35 km/litre</t>
  </si>
  <si>
    <t>13bhp@5500rpm</t>
  </si>
  <si>
    <t>18.9Nm@4000rpm</t>
  </si>
  <si>
    <t>Qcar Cng</t>
  </si>
  <si>
    <t>Rs. 2,83,000</t>
  </si>
  <si>
    <t>43 km/kg</t>
  </si>
  <si>
    <t>12bhp@5500rpm</t>
  </si>
  <si>
    <t>16.1Nm@4000rpm</t>
  </si>
  <si>
    <t>Alto</t>
  </si>
  <si>
    <t>Std</t>
  </si>
  <si>
    <t>Rs. 2,94,800</t>
  </si>
  <si>
    <t>796 cc</t>
  </si>
  <si>
    <t>3445 mm</t>
  </si>
  <si>
    <t>22.05 km/litre</t>
  </si>
  <si>
    <t>730 kg</t>
  </si>
  <si>
    <t>48PS@6000rpm</t>
  </si>
  <si>
    <t>69Nm@3500rpm</t>
  </si>
  <si>
    <t>1185 kg</t>
  </si>
  <si>
    <t>Std (O)</t>
  </si>
  <si>
    <t>Rs. 2,99,900</t>
  </si>
  <si>
    <t>732 kg</t>
  </si>
  <si>
    <t>Rs. 3,52,900</t>
  </si>
  <si>
    <t>47hp@6000rpm</t>
  </si>
  <si>
    <t>Lxi (O)</t>
  </si>
  <si>
    <t>Rs. 3,57,200</t>
  </si>
  <si>
    <t>757 kg</t>
  </si>
  <si>
    <t>Rs. 3,76,100</t>
  </si>
  <si>
    <t>762 kg</t>
  </si>
  <si>
    <t>Lxi Cng (Cng +</t>
  </si>
  <si>
    <t>Rs. 4,05,570</t>
  </si>
  <si>
    <t>Lxi (O) Cng (Cng +</t>
  </si>
  <si>
    <t>Rs. 4,09,190</t>
  </si>
  <si>
    <t>Vxi Plus</t>
  </si>
  <si>
    <t>Rs. 3,89,600</t>
  </si>
  <si>
    <t>S-Presso</t>
  </si>
  <si>
    <t>Rs. 3,70,500</t>
  </si>
  <si>
    <t>1549 mm</t>
  </si>
  <si>
    <t>3565 mm</t>
  </si>
  <si>
    <t>21.4 km/litre</t>
  </si>
  <si>
    <t>726 kg</t>
  </si>
  <si>
    <t>67PS@5500rpm</t>
  </si>
  <si>
    <t>Rs. 3,76,500</t>
  </si>
  <si>
    <t>Rs. 4,09,000</t>
  </si>
  <si>
    <t>Rs. 4,15,000</t>
  </si>
  <si>
    <t>Rs. 4,32,500</t>
  </si>
  <si>
    <t>21.7 km/litre</t>
  </si>
  <si>
    <t>Rs. 4,38,500</t>
  </si>
  <si>
    <t>Vxi Ags</t>
  </si>
  <si>
    <t>Rs. 4,75,500</t>
  </si>
  <si>
    <t>Vxi+</t>
  </si>
  <si>
    <t>Rs. 4,56,000</t>
  </si>
  <si>
    <t>Vxi (O) Ags</t>
  </si>
  <si>
    <t>Rs. 4,81,500</t>
  </si>
  <si>
    <t>Vxi+ Ags</t>
  </si>
  <si>
    <t>Rs. 4,99,000</t>
  </si>
  <si>
    <t>Celerio</t>
  </si>
  <si>
    <t>Rs. 4,26,289</t>
  </si>
  <si>
    <t>Rs. 4,65,138</t>
  </si>
  <si>
    <t>Vxi At</t>
  </si>
  <si>
    <t>Rs. 5,08,138</t>
  </si>
  <si>
    <t>Rs. 4,90,924</t>
  </si>
  <si>
    <t>Zxi (Opt)</t>
  </si>
  <si>
    <t>Rs. 5,31,279</t>
  </si>
  <si>
    <t>Vxi Cng Mt</t>
  </si>
  <si>
    <t>Rs. 5,30,000</t>
  </si>
  <si>
    <t>31.79 km/kg</t>
  </si>
  <si>
    <t>Zxi Ags</t>
  </si>
  <si>
    <t>Rs. 5,33,924</t>
  </si>
  <si>
    <t>Lxi Mt (O)</t>
  </si>
  <si>
    <t>Rs. 4,34,659</t>
  </si>
  <si>
    <t>Vxi (O) Mt</t>
  </si>
  <si>
    <t>Rs. 4,72,257</t>
  </si>
  <si>
    <t>Rs. 5,15,257</t>
  </si>
  <si>
    <t>Zxi (O) Ags</t>
  </si>
  <si>
    <t>Rs. 5,43,279</t>
  </si>
  <si>
    <t>Grand I10 Prime</t>
  </si>
  <si>
    <t>Era T Crdi</t>
  </si>
  <si>
    <t>Rs. 5,51,530</t>
  </si>
  <si>
    <t>1120 cc</t>
  </si>
  <si>
    <t>16.3Nm@1500-2750RPM</t>
  </si>
  <si>
    <t>Era T+ Crdi</t>
  </si>
  <si>
    <t>Rs. 5,68,930</t>
  </si>
  <si>
    <t>Era T Vtvt</t>
  </si>
  <si>
    <t>Rs. 4,60,369</t>
  </si>
  <si>
    <t>18.9 km/litre</t>
  </si>
  <si>
    <t>19.77 km/litre</t>
  </si>
  <si>
    <t>1003 kg</t>
  </si>
  <si>
    <t>Era T+ Vtvt</t>
  </si>
  <si>
    <t>Rs. 4,77,511</t>
  </si>
  <si>
    <t>Era T+ Cng Vtvt</t>
  </si>
  <si>
    <t>Rs. 5,45,946</t>
  </si>
  <si>
    <t>Era T Cng Vtvt</t>
  </si>
  <si>
    <t>Rs. 5,28,804</t>
  </si>
  <si>
    <t>Kuv100 Nxt</t>
  </si>
  <si>
    <t>K2 6Str</t>
  </si>
  <si>
    <t>Rs. 4,88,194</t>
  </si>
  <si>
    <t>1655 mm</t>
  </si>
  <si>
    <t>15.5 km/litre</t>
  </si>
  <si>
    <t>82PS@5500RPM</t>
  </si>
  <si>
    <t>115NM@3500-3600RPM</t>
  </si>
  <si>
    <t>K2+ 6Str</t>
  </si>
  <si>
    <t>Rs. 5,32,184</t>
  </si>
  <si>
    <t>K2 D 6Str</t>
  </si>
  <si>
    <t>Rs. 5,90,798</t>
  </si>
  <si>
    <t>22.25 km/litre</t>
  </si>
  <si>
    <t>25.32 km/litre</t>
  </si>
  <si>
    <t>77PS@3750RPM</t>
  </si>
  <si>
    <t>K2+ D 6Str</t>
  </si>
  <si>
    <t>Rs. 6,19,243</t>
  </si>
  <si>
    <t>K4+ D 6Str</t>
  </si>
  <si>
    <t>Rs. 6,67,273</t>
  </si>
  <si>
    <t>K4+ 6Str</t>
  </si>
  <si>
    <t>Rs. 5,79,645</t>
  </si>
  <si>
    <t>K6+ 6Str</t>
  </si>
  <si>
    <t>Rs. 6,31,144</t>
  </si>
  <si>
    <t>K6+ D 6Str</t>
  </si>
  <si>
    <t>Rs. 7,54,548</t>
  </si>
  <si>
    <t>K8 6Str</t>
  </si>
  <si>
    <t>Rs. 6,93,550</t>
  </si>
  <si>
    <t>K8 D 6Str</t>
  </si>
  <si>
    <t>Rs. 7,87,304</t>
  </si>
  <si>
    <t>K8 6 Str Dual Tone</t>
  </si>
  <si>
    <t>Rs. 7,01,045</t>
  </si>
  <si>
    <t>K8 D 6 Str Dual Tone</t>
  </si>
  <si>
    <t>Rs. 7,94,800</t>
  </si>
  <si>
    <t>K4+ 5Str</t>
  </si>
  <si>
    <t>Rs. 5,73,250</t>
  </si>
  <si>
    <t>K6+ 5Str</t>
  </si>
  <si>
    <t>Rs. 6,31,146</t>
  </si>
  <si>
    <t>K8 5Str</t>
  </si>
  <si>
    <t>Rs. 6,87,175</t>
  </si>
  <si>
    <t>K4+ D 5Str</t>
  </si>
  <si>
    <t>Rs. 6,60,832</t>
  </si>
  <si>
    <t>K6+ D 5Str</t>
  </si>
  <si>
    <t>Rs. 7,48,128</t>
  </si>
  <si>
    <t>K8 D 5Str</t>
  </si>
  <si>
    <t>Rs. 7,80,884</t>
  </si>
  <si>
    <t>K2 D 5Str Taxi</t>
  </si>
  <si>
    <t>Rs. 5,50,155</t>
  </si>
  <si>
    <t>K2 D 6Str Taxi</t>
  </si>
  <si>
    <t>Rs. 5,59,741</t>
  </si>
  <si>
    <t>K2 5Str Cng Taxi</t>
  </si>
  <si>
    <t>Rs. 5,24,312</t>
  </si>
  <si>
    <t>K2 6Str Cng Taxi</t>
  </si>
  <si>
    <t>Rs. 5,42,913</t>
  </si>
  <si>
    <t>Swift</t>
  </si>
  <si>
    <t>Rs. 5,19,000</t>
  </si>
  <si>
    <t>3840 mm</t>
  </si>
  <si>
    <t>12.6 km/litre</t>
  </si>
  <si>
    <t>855 kg</t>
  </si>
  <si>
    <t>Rs. 6,19,000</t>
  </si>
  <si>
    <t>863 kg</t>
  </si>
  <si>
    <t>Rs. 6,66,000</t>
  </si>
  <si>
    <t>Rs. 6,78,000</t>
  </si>
  <si>
    <t>871 kg</t>
  </si>
  <si>
    <t>Rs. 7,25,000</t>
  </si>
  <si>
    <t>Rs. 7,58,000</t>
  </si>
  <si>
    <t>880 kg</t>
  </si>
  <si>
    <t>25.2 km/litre</t>
  </si>
  <si>
    <t>Rs. 6,98,000</t>
  </si>
  <si>
    <t>965 kg</t>
  </si>
  <si>
    <t>Rs. 7,57,000</t>
  </si>
  <si>
    <t>975 kg</t>
  </si>
  <si>
    <t>Rs. 8,04,000</t>
  </si>
  <si>
    <t>Rs. 8,38,000</t>
  </si>
  <si>
    <t>985 kg</t>
  </si>
  <si>
    <t>Rs. 8,84,000</t>
  </si>
  <si>
    <t>Altroz</t>
  </si>
  <si>
    <t>Rs. 5,29,000</t>
  </si>
  <si>
    <t>1523 mm</t>
  </si>
  <si>
    <t>1755 mm</t>
  </si>
  <si>
    <t>113Nm@3300rpm</t>
  </si>
  <si>
    <t>Rs. 6,15,000</t>
  </si>
  <si>
    <t>Rs. 6,84,000</t>
  </si>
  <si>
    <t>Xz Petrol</t>
  </si>
  <si>
    <t>Rs. 7,44,000</t>
  </si>
  <si>
    <t>Xz (O) Petrol</t>
  </si>
  <si>
    <t>Rs. 7,69,000</t>
  </si>
  <si>
    <t>Rs. 6,99,000</t>
  </si>
  <si>
    <t>1497 cc</t>
  </si>
  <si>
    <t>25 km/litre</t>
  </si>
  <si>
    <t>200Nm@1250-3000rpm</t>
  </si>
  <si>
    <t>Rs. 7,75,000</t>
  </si>
  <si>
    <t>Rs. 8,44,000</t>
  </si>
  <si>
    <t>Xz Diesel</t>
  </si>
  <si>
    <t>Rs. 9,04,000</t>
  </si>
  <si>
    <t>Xz (O) Diesel</t>
  </si>
  <si>
    <t>Rs. 9,29,000</t>
  </si>
  <si>
    <t>Icml</t>
  </si>
  <si>
    <t>Extreme</t>
  </si>
  <si>
    <t>Ld Di Non Ac 9 Seater Bsiii</t>
  </si>
  <si>
    <t>Rs. 6,42,478</t>
  </si>
  <si>
    <t>1994 cc</t>
  </si>
  <si>
    <t>BS III</t>
  </si>
  <si>
    <t>11.12 km/litre</t>
  </si>
  <si>
    <t>101.4PS@3600RPM</t>
  </si>
  <si>
    <t>240Nm@2000-2500RPM</t>
  </si>
  <si>
    <t>Ld Crdfi Non Ac 9 Seater Bsiv</t>
  </si>
  <si>
    <t>Rs. 5,89,678</t>
  </si>
  <si>
    <t>1738 kg</t>
  </si>
  <si>
    <t>122PS@4000RPM</t>
  </si>
  <si>
    <t>270Nm@2500RPM</t>
  </si>
  <si>
    <t>2510 kg</t>
  </si>
  <si>
    <t>Ld Di Ps Ac 9 Seater Bsiii</t>
  </si>
  <si>
    <t>Rs. 6,89,761</t>
  </si>
  <si>
    <t>Ld Crdfi Ps Ac 9 Seater Bsiii</t>
  </si>
  <si>
    <t>Rs. 7,88,177</t>
  </si>
  <si>
    <t>Sd Di 9 Seater Bsiii</t>
  </si>
  <si>
    <t>Rs. 26,50,777</t>
  </si>
  <si>
    <t>Ld Crdfi Ps Ac 9 Seater Bsiv</t>
  </si>
  <si>
    <t>Rs. 6,28,072</t>
  </si>
  <si>
    <t>Vd Crdfi 7 Seater Bsiii</t>
  </si>
  <si>
    <t>Rs. 9,00,967</t>
  </si>
  <si>
    <t>Vd Di 7 Seater Bsiii</t>
  </si>
  <si>
    <t>Rs. 14,65,148</t>
  </si>
  <si>
    <t>Sd Crdfi 9 Seater Bsiv</t>
  </si>
  <si>
    <t>Rs. 5,52,890</t>
  </si>
  <si>
    <t>Vd Crdfi 7 Seater Bsiv</t>
  </si>
  <si>
    <t>Rs. 9,27,689</t>
  </si>
  <si>
    <t>Sd Crdfi 9 Seater Bsiii</t>
  </si>
  <si>
    <t>Rs. 8,35,275</t>
  </si>
  <si>
    <t>Tigor</t>
  </si>
  <si>
    <t>Rs. 5,75,000</t>
  </si>
  <si>
    <t>1537 mm</t>
  </si>
  <si>
    <t>3992 mm</t>
  </si>
  <si>
    <t>24.12 km/litre</t>
  </si>
  <si>
    <t>992 kg</t>
  </si>
  <si>
    <t>Revotron Xm</t>
  </si>
  <si>
    <t>Revotron Xma</t>
  </si>
  <si>
    <t>Rs. 7,49,000</t>
  </si>
  <si>
    <t>Zest</t>
  </si>
  <si>
    <t>Rs. 5,82,287</t>
  </si>
  <si>
    <t>13.2 km/litre</t>
  </si>
  <si>
    <t>17.6 km/litre</t>
  </si>
  <si>
    <t>1135 kg</t>
  </si>
  <si>
    <t>Rs. 7,02,946</t>
  </si>
  <si>
    <t>1152 kg</t>
  </si>
  <si>
    <t>Rs. 6,53,926</t>
  </si>
  <si>
    <t>Rs. 6,72,641</t>
  </si>
  <si>
    <t>1129 kg</t>
  </si>
  <si>
    <t>Rs. 7,32,475</t>
  </si>
  <si>
    <t>140Nm@1750-3000rpm</t>
  </si>
  <si>
    <t>Rs. 7,67,317</t>
  </si>
  <si>
    <t>1106 kg</t>
  </si>
  <si>
    <t>Rs. 7,93,898</t>
  </si>
  <si>
    <t>20.65 km/litre</t>
  </si>
  <si>
    <t>Rs. 8,55,362</t>
  </si>
  <si>
    <t>200NM@1750-3000rpm</t>
  </si>
  <si>
    <t>Xma Diesel</t>
  </si>
  <si>
    <t>Rs. 8,36,320</t>
  </si>
  <si>
    <t>Xta Diesel</t>
  </si>
  <si>
    <t>Rs. 9,89,000</t>
  </si>
  <si>
    <t>Zest Premio Edition</t>
  </si>
  <si>
    <t>Rs. 7,88,797</t>
  </si>
  <si>
    <t>Amaze</t>
  </si>
  <si>
    <t>S Cvt Petrol</t>
  </si>
  <si>
    <t>Rs. 7,63,000</t>
  </si>
  <si>
    <t>1501 mm</t>
  </si>
  <si>
    <t>942 kg</t>
  </si>
  <si>
    <t>E Mt Diesel</t>
  </si>
  <si>
    <t>Rs. 7,05,000</t>
  </si>
  <si>
    <t>27.4 km/litre</t>
  </si>
  <si>
    <t>993 kg</t>
  </si>
  <si>
    <t>E Mt Petrol</t>
  </si>
  <si>
    <t>Rs. 5,93,000</t>
  </si>
  <si>
    <t>905 kg</t>
  </si>
  <si>
    <t>S Cvt Diesel</t>
  </si>
  <si>
    <t>23.8 km/litre</t>
  </si>
  <si>
    <t>1031 kg</t>
  </si>
  <si>
    <t>80PS@3600rpm</t>
  </si>
  <si>
    <t>160Nm@1750rpm</t>
  </si>
  <si>
    <t>V Cvt Petrol</t>
  </si>
  <si>
    <t>Rs. 8,23,000</t>
  </si>
  <si>
    <t>945 kg</t>
  </si>
  <si>
    <t>V Cvt Diesel</t>
  </si>
  <si>
    <t>Rs. 9,25,000</t>
  </si>
  <si>
    <t>S Mt Diesel</t>
  </si>
  <si>
    <t>Rs. 7,85,000</t>
  </si>
  <si>
    <t>1010 kg</t>
  </si>
  <si>
    <t>Vx Mt Diesel</t>
  </si>
  <si>
    <t>Rs. 8,93,000</t>
  </si>
  <si>
    <t>1023 kg</t>
  </si>
  <si>
    <t>V Mt Diesel</t>
  </si>
  <si>
    <t>Rs. 8,45,000</t>
  </si>
  <si>
    <t>1021 kg</t>
  </si>
  <si>
    <t>Vx Mt Petrol</t>
  </si>
  <si>
    <t>Rs. 7,81,000</t>
  </si>
  <si>
    <t>924 kg</t>
  </si>
  <si>
    <t>V Mt Petrol</t>
  </si>
  <si>
    <t>Rs. 7,33,000</t>
  </si>
  <si>
    <t>921 kg</t>
  </si>
  <si>
    <t>S Mt Petrol</t>
  </si>
  <si>
    <t>Rs. 6,73,000</t>
  </si>
  <si>
    <t>917 kg</t>
  </si>
  <si>
    <t>Exclusive Edition Diesel</t>
  </si>
  <si>
    <t>Rs. 9,06,000</t>
  </si>
  <si>
    <t>Exclusive Edition Petrol</t>
  </si>
  <si>
    <t>Rs. 7,94,000</t>
  </si>
  <si>
    <t>Vx Cvt Diesel</t>
  </si>
  <si>
    <t>Rs. 9,66,000</t>
  </si>
  <si>
    <t>Vx Cvt Petrol</t>
  </si>
  <si>
    <t>Rs. 8,64,000</t>
  </si>
  <si>
    <t>Ace Edition Cvt Diesel</t>
  </si>
  <si>
    <t>Rs. 9,79,300</t>
  </si>
  <si>
    <t>Ace Edition Cvt Petrol</t>
  </si>
  <si>
    <t>Rs. 8,77,300</t>
  </si>
  <si>
    <t>Ace Edition Mt Diesel</t>
  </si>
  <si>
    <t>Rs. 9,06,300</t>
  </si>
  <si>
    <t>Ace Edition Mt Petrol</t>
  </si>
  <si>
    <t>Rs. 7,94,300</t>
  </si>
  <si>
    <t>Gypsy</t>
  </si>
  <si>
    <t>Hard Top</t>
  </si>
  <si>
    <t>Rs. 6,37,343</t>
  </si>
  <si>
    <t>1298 cc</t>
  </si>
  <si>
    <t>1875 mm</t>
  </si>
  <si>
    <t>4010 mm</t>
  </si>
  <si>
    <t>11.9 km/litre</t>
  </si>
  <si>
    <t>80PS@6000rpm</t>
  </si>
  <si>
    <t>103Nm@4500RPM</t>
  </si>
  <si>
    <t>Soft Top</t>
  </si>
  <si>
    <t>Rs. 6,22,730</t>
  </si>
  <si>
    <t>Venue</t>
  </si>
  <si>
    <t>1.2 Kappa Mt E</t>
  </si>
  <si>
    <t>Rs. 6,55,000</t>
  </si>
  <si>
    <t>1590 mm</t>
  </si>
  <si>
    <t>1770 mm</t>
  </si>
  <si>
    <t>17.52 km/litre</t>
  </si>
  <si>
    <t>82hp@6000rpm</t>
  </si>
  <si>
    <t>112.7Nm@4000rpm</t>
  </si>
  <si>
    <t>1.0 Turbo Gdi Mt S</t>
  </si>
  <si>
    <t>Rs. 8,26,000</t>
  </si>
  <si>
    <t>18.27 km/litre</t>
  </si>
  <si>
    <t>117hp@6000rpm</t>
  </si>
  <si>
    <t>172Nm@4000rpm</t>
  </si>
  <si>
    <t>1.4 Crdi Mt E</t>
  </si>
  <si>
    <t>Rs. 7,80,000</t>
  </si>
  <si>
    <t>1397 cc</t>
  </si>
  <si>
    <t>89hp@4000rpm</t>
  </si>
  <si>
    <t>1.0 Turbo Gdi Mt Sx</t>
  </si>
  <si>
    <t>Rs. 9,59,000</t>
  </si>
  <si>
    <t>117bhp@6000rpm</t>
  </si>
  <si>
    <t>1.0 Turbo Gdi Mt Sx Dual Tone</t>
  </si>
  <si>
    <t>Rs. 9,74,000</t>
  </si>
  <si>
    <t>1.0 Turbo Gdi Mt Sx(O)</t>
  </si>
  <si>
    <t>Rs. 10,65,000</t>
  </si>
  <si>
    <t>1712Nm@1500-4000rpm</t>
  </si>
  <si>
    <t>1.0 Turbo Gdi Dct S</t>
  </si>
  <si>
    <t>Rs. 9,40,000</t>
  </si>
  <si>
    <t>118hp@6000rpm</t>
  </si>
  <si>
    <t>1.0 Turbo Gdi Dct Sx Plus</t>
  </si>
  <si>
    <t>Rs. 11,15,500</t>
  </si>
  <si>
    <t>118@6000rpm</t>
  </si>
  <si>
    <t>1.2 Kappa Mt S</t>
  </si>
  <si>
    <t>1.4 Crdi Mt S</t>
  </si>
  <si>
    <t>Rs. 8,50,000</t>
  </si>
  <si>
    <t>1.4 Crdi Mt Sx</t>
  </si>
  <si>
    <t>Rs. 9,83,000</t>
  </si>
  <si>
    <t>1.4 Crdi Mt Sx Dual Tone</t>
  </si>
  <si>
    <t>Rs. 9,98,000</t>
  </si>
  <si>
    <t>Nexon</t>
  </si>
  <si>
    <t>1607 mm</t>
  </si>
  <si>
    <t>3994 mm</t>
  </si>
  <si>
    <t>1811 mm</t>
  </si>
  <si>
    <t>110PS@5000rpm</t>
  </si>
  <si>
    <t>170Nm@1500-2750rpm</t>
  </si>
  <si>
    <t>Rs. 7,70,000</t>
  </si>
  <si>
    <t>Xz</t>
  </si>
  <si>
    <t>Rs. 8,70,000</t>
  </si>
  <si>
    <t>Xz Plus</t>
  </si>
  <si>
    <t>Rs. 9,50,000</t>
  </si>
  <si>
    <t>Xz Plus Dual Tone</t>
  </si>
  <si>
    <t>Rs. 9,70,000</t>
  </si>
  <si>
    <t>Xz Plus (O)</t>
  </si>
  <si>
    <t>Rs. 10,40,000</t>
  </si>
  <si>
    <t>Xz Plus (O) Dual Tone</t>
  </si>
  <si>
    <t>Rs. 10,60,000</t>
  </si>
  <si>
    <t>Rs. 8,30,000</t>
  </si>
  <si>
    <t>Xza Plus</t>
  </si>
  <si>
    <t>Rs. 10,10,000</t>
  </si>
  <si>
    <t>Xza Plus Dual Tone</t>
  </si>
  <si>
    <t>Rs. 10,30,000</t>
  </si>
  <si>
    <t>Xza Plus (O)</t>
  </si>
  <si>
    <t>Rs. 11,00,000</t>
  </si>
  <si>
    <t>Xza Plus (O) Dual Tone</t>
  </si>
  <si>
    <t>Rs. 11,20,000</t>
  </si>
  <si>
    <t>23.97 km/litre</t>
  </si>
  <si>
    <t>110PS@3750RPM</t>
  </si>
  <si>
    <t>260Nm@1500-2750rpm</t>
  </si>
  <si>
    <t>Rs. 9,20,000</t>
  </si>
  <si>
    <t>Rs. 10,20,000</t>
  </si>
  <si>
    <t>Xz Plus Diesel</t>
  </si>
  <si>
    <t>Xz Plus Diesel Dual Tone</t>
  </si>
  <si>
    <t>Xz Plus (O) Diesel</t>
  </si>
  <si>
    <t>Rs. 11,90,000</t>
  </si>
  <si>
    <t>Xz Plus (O) Diesel Dual Tone</t>
  </si>
  <si>
    <t>Rs. 12,10,000</t>
  </si>
  <si>
    <t>Rs. 9,80,000</t>
  </si>
  <si>
    <t>Xza Plus Diesel</t>
  </si>
  <si>
    <t>Rs. 11,60,000</t>
  </si>
  <si>
    <t>Xza Plus Diesel Dual Tone</t>
  </si>
  <si>
    <t>Rs. 11,80,000</t>
  </si>
  <si>
    <t>Xza Plus (O) Diesel</t>
  </si>
  <si>
    <t>Rs. 12,50,000</t>
  </si>
  <si>
    <t>Xza Plus (O) Diesel Dual Tone</t>
  </si>
  <si>
    <t>Rs. 12,70,000</t>
  </si>
  <si>
    <t>Linea</t>
  </si>
  <si>
    <t>Active Fire</t>
  </si>
  <si>
    <t>Rs. 7,15,860</t>
  </si>
  <si>
    <t>1487 mm</t>
  </si>
  <si>
    <t>4596 mm</t>
  </si>
  <si>
    <t>11,3 km/litre</t>
  </si>
  <si>
    <t>1220 kg</t>
  </si>
  <si>
    <t>114PS@5000rpm</t>
  </si>
  <si>
    <t>207Nm@4500rpm</t>
  </si>
  <si>
    <t>Active Multijet</t>
  </si>
  <si>
    <t>Rs. 8,62,175</t>
  </si>
  <si>
    <t>17.2 km/litre</t>
  </si>
  <si>
    <t>1236 kg</t>
  </si>
  <si>
    <t>Dynamic Multijet</t>
  </si>
  <si>
    <t>Rs. 9,32,025</t>
  </si>
  <si>
    <t>Emotion Multijet</t>
  </si>
  <si>
    <t>Rs. 9,91,434</t>
  </si>
  <si>
    <t>1268 kg</t>
  </si>
  <si>
    <t>93PS@5000RPM</t>
  </si>
  <si>
    <t>T-Jet Emotion</t>
  </si>
  <si>
    <t>Rs. 9,97,763</t>
  </si>
  <si>
    <t>1258 kg</t>
  </si>
  <si>
    <t>207Nm@2200rpm</t>
  </si>
  <si>
    <t>Bolero Power Plus</t>
  </si>
  <si>
    <t>Zlx</t>
  </si>
  <si>
    <t>Rs. 8,86,398</t>
  </si>
  <si>
    <t>1493 cc</t>
  </si>
  <si>
    <t>16.5 km/litre</t>
  </si>
  <si>
    <t>1615 kg</t>
  </si>
  <si>
    <t>70ps@3600rpm</t>
  </si>
  <si>
    <t>195Nm@1400-2200rpm</t>
  </si>
  <si>
    <t>Slx</t>
  </si>
  <si>
    <t>Rs. 8,51,302</t>
  </si>
  <si>
    <t>Sle</t>
  </si>
  <si>
    <t>Rs. 7,85,656</t>
  </si>
  <si>
    <t>Rs. 7,49,192</t>
  </si>
  <si>
    <t>70 bhp @ 3600 rpm</t>
  </si>
  <si>
    <t>2523 cc</t>
  </si>
  <si>
    <t>1977 mm</t>
  </si>
  <si>
    <t>9.4 km/litre</t>
  </si>
  <si>
    <t>15.96 km/litre</t>
  </si>
  <si>
    <t>63PS@3200rpm</t>
  </si>
  <si>
    <t>Plus Non Ac Bs4 Ps</t>
  </si>
  <si>
    <t>Rs. 8,19,117</t>
  </si>
  <si>
    <t>63.9PS@3200RPM</t>
  </si>
  <si>
    <t>195Nm@1440-2200RPM</t>
  </si>
  <si>
    <t>Vitara Brezza</t>
  </si>
  <si>
    <t>Rs. 7,62,742</t>
  </si>
  <si>
    <t>1640 mm</t>
  </si>
  <si>
    <t>1790 mm</t>
  </si>
  <si>
    <t>24.3 km/litre</t>
  </si>
  <si>
    <t>Rs. 8,14,742</t>
  </si>
  <si>
    <t>Rs. 8,92,243</t>
  </si>
  <si>
    <t>Zdi+</t>
  </si>
  <si>
    <t>Rs. 9,87,743</t>
  </si>
  <si>
    <t>Zdi+ Dual Tone</t>
  </si>
  <si>
    <t>Rs. 10,03,552</t>
  </si>
  <si>
    <t>Zdi+ Ags</t>
  </si>
  <si>
    <t>Rs. 10,37,742</t>
  </si>
  <si>
    <t>Vdi Ags</t>
  </si>
  <si>
    <t>Rs. 8,64,742</t>
  </si>
  <si>
    <t>Zdi Ags</t>
  </si>
  <si>
    <t>Rs. 9,42,243</t>
  </si>
  <si>
    <t>Zdi+ Dual Tone Ags</t>
  </si>
  <si>
    <t>Rs. 10,59,742</t>
  </si>
  <si>
    <t>I20 Active</t>
  </si>
  <si>
    <t>1.2 S</t>
  </si>
  <si>
    <t>Rs. 7,74,035</t>
  </si>
  <si>
    <t>1760 mm</t>
  </si>
  <si>
    <t>17.19 km/litre</t>
  </si>
  <si>
    <t>1.2 Sx</t>
  </si>
  <si>
    <t>Rs. 8,58,536</t>
  </si>
  <si>
    <t>1.2 Sx Dual Tone</t>
  </si>
  <si>
    <t>Rs. 8,82,298</t>
  </si>
  <si>
    <t>1.4 Sx</t>
  </si>
  <si>
    <t>Rs. 9,93,393</t>
  </si>
  <si>
    <t>21.19 km/litre</t>
  </si>
  <si>
    <t>Ecosport</t>
  </si>
  <si>
    <t>1.5L Ti-Vct Ambiente</t>
  </si>
  <si>
    <t>Rs. 7,91,000</t>
  </si>
  <si>
    <t>3998 mm</t>
  </si>
  <si>
    <t>1765 mm</t>
  </si>
  <si>
    <t>123PS@6500rpm</t>
  </si>
  <si>
    <t>150Nm@4500rpm</t>
  </si>
  <si>
    <t>1.5L Ti-Vct Trend</t>
  </si>
  <si>
    <t>Rs. 8,71,000</t>
  </si>
  <si>
    <t>1225 kg</t>
  </si>
  <si>
    <t>1.5L Ti-Vct Titanium</t>
  </si>
  <si>
    <t>1242 kg</t>
  </si>
  <si>
    <t>1.5L Ti-Vct Titanium Plus At</t>
  </si>
  <si>
    <t>Rs. 11,30,000</t>
  </si>
  <si>
    <t>1320 kg</t>
  </si>
  <si>
    <t>1705 kg</t>
  </si>
  <si>
    <t>Rs. 8,41,000</t>
  </si>
  <si>
    <t>1261 kg</t>
  </si>
  <si>
    <t>205Nm@1750-3250rpm</t>
  </si>
  <si>
    <t>1.5L Tdci Trend</t>
  </si>
  <si>
    <t>Rs. 9,21,000</t>
  </si>
  <si>
    <t>1300 kg</t>
  </si>
  <si>
    <t>Rs. 10,90,000</t>
  </si>
  <si>
    <t>1304 kg</t>
  </si>
  <si>
    <t>1.5L Ti-Vct Titanium Plus</t>
  </si>
  <si>
    <t>1.5L Tdci Titanium S</t>
  </si>
  <si>
    <t>Rs. 11,45,000</t>
  </si>
  <si>
    <t>1.5L Ti-Vct Thunder Edition</t>
  </si>
  <si>
    <t>1.5L Tdci Thunder Edition</t>
  </si>
  <si>
    <t>Duster</t>
  </si>
  <si>
    <t>Rxe Petrol</t>
  </si>
  <si>
    <t>Rs. 7,99,990</t>
  </si>
  <si>
    <t>4315 mm</t>
  </si>
  <si>
    <t>1822 mm</t>
  </si>
  <si>
    <t>13.87 km/litre</t>
  </si>
  <si>
    <t>1296 kg</t>
  </si>
  <si>
    <t>106PS@5600rpm</t>
  </si>
  <si>
    <t>142Nm@4000rpm</t>
  </si>
  <si>
    <t>Rxs Petrol</t>
  </si>
  <si>
    <t>Rs. 9,19,990</t>
  </si>
  <si>
    <t>Rxs (Opt) Cvt</t>
  </si>
  <si>
    <t>Rs. 9,99,990</t>
  </si>
  <si>
    <t>85 Ps Rxe Mt Diesel</t>
  </si>
  <si>
    <t>Rs. 9,29,990</t>
  </si>
  <si>
    <t>19.6 km/litre</t>
  </si>
  <si>
    <t>85PS@3750rpm</t>
  </si>
  <si>
    <t>85 Ps Rxs Mt Diesel</t>
  </si>
  <si>
    <t>110 Ps Rxs Mt Diesel</t>
  </si>
  <si>
    <t>Rs. 11,19,990</t>
  </si>
  <si>
    <t>110PS@4000rpm</t>
  </si>
  <si>
    <t>245Nm@1750rpm</t>
  </si>
  <si>
    <t>110 Ps Rxz Mt Diesel</t>
  </si>
  <si>
    <t>Rs. 12,09,990</t>
  </si>
  <si>
    <t>110 Ps Rxz Amt Diesel</t>
  </si>
  <si>
    <t>Rs. 12,49,990</t>
  </si>
  <si>
    <t>110 Ps Rxs Awd (Opt) Diesel</t>
  </si>
  <si>
    <t>Verna</t>
  </si>
  <si>
    <t>1.6 Vtvt Sx</t>
  </si>
  <si>
    <t>1591 cc</t>
  </si>
  <si>
    <t>1445 mm</t>
  </si>
  <si>
    <t>1729 mm</t>
  </si>
  <si>
    <t>17.7 km/litre</t>
  </si>
  <si>
    <t>123PS@6400rpm</t>
  </si>
  <si>
    <t>151Nm@4850rpm</t>
  </si>
  <si>
    <t>1.6 Crdi Sx</t>
  </si>
  <si>
    <t>Rs. 11,72,544</t>
  </si>
  <si>
    <t>1582 cc</t>
  </si>
  <si>
    <t>19.9 km/litre</t>
  </si>
  <si>
    <t>22.32 km/litre</t>
  </si>
  <si>
    <t>23.9 km/litre</t>
  </si>
  <si>
    <t>128ps@4000rpm</t>
  </si>
  <si>
    <t>260Nm@1500-3000rpm</t>
  </si>
  <si>
    <t>1.6 Crdi Sx (O)</t>
  </si>
  <si>
    <t>Rs. 13,01,881</t>
  </si>
  <si>
    <t>23.5 km/litre</t>
  </si>
  <si>
    <t>1.6 Vtvt Sx (O)</t>
  </si>
  <si>
    <t>Rs. 11,72,999</t>
  </si>
  <si>
    <t>1.6 Crdi Sx Plus At</t>
  </si>
  <si>
    <t>Rs. 13,28,545</t>
  </si>
  <si>
    <t>1.6 Vtvt Sx(O) At</t>
  </si>
  <si>
    <t>Rs. 12,87,999</t>
  </si>
  <si>
    <t>155Nm@4850rpm</t>
  </si>
  <si>
    <t>1.4 Vtvt Ex</t>
  </si>
  <si>
    <t>Rs. 9,33,182</t>
  </si>
  <si>
    <t>133Nm@4000rpm</t>
  </si>
  <si>
    <t>1.4 Vtvt E</t>
  </si>
  <si>
    <t>Rs. 8,17,867</t>
  </si>
  <si>
    <t>1.6 Vtvt Sx (O) Anniversary Edition</t>
  </si>
  <si>
    <t>Rs. 11,78,894</t>
  </si>
  <si>
    <t>1.6 Vtvt Sx Plus At</t>
  </si>
  <si>
    <t>Rs. 11,62,875</t>
  </si>
  <si>
    <t>1.6 Crdi Sx(O) At</t>
  </si>
  <si>
    <t>Rs. 14,07,871</t>
  </si>
  <si>
    <t>1.4 Crdi Ex</t>
  </si>
  <si>
    <t>Xuv300</t>
  </si>
  <si>
    <t>1.2 W4</t>
  </si>
  <si>
    <t>Rs. 8,30,127</t>
  </si>
  <si>
    <t>1617 mm</t>
  </si>
  <si>
    <t>1821 mm</t>
  </si>
  <si>
    <t>109bhp@5000RPM</t>
  </si>
  <si>
    <t>200Nm@2000rpm</t>
  </si>
  <si>
    <t>1.2 W6</t>
  </si>
  <si>
    <t>Rs. 9,15,128</t>
  </si>
  <si>
    <t>1.2 W8</t>
  </si>
  <si>
    <t>Rs. 10,60,129</t>
  </si>
  <si>
    <t>1.2 W8(O)</t>
  </si>
  <si>
    <t>Rs. 11,84,129</t>
  </si>
  <si>
    <t>1.5 W4</t>
  </si>
  <si>
    <t>Rs. 8,69,131</t>
  </si>
  <si>
    <t>115bhp@3750rpm</t>
  </si>
  <si>
    <t>300Nm@1500rpm</t>
  </si>
  <si>
    <t>1.5 W6</t>
  </si>
  <si>
    <t>Rs. 9,50,131</t>
  </si>
  <si>
    <t>1.5 W8</t>
  </si>
  <si>
    <t>Rs. 10,95,129</t>
  </si>
  <si>
    <t>1.5 W8 (O)</t>
  </si>
  <si>
    <t>Rs. 12,14,130</t>
  </si>
  <si>
    <t>1.5 W8 Amt</t>
  </si>
  <si>
    <t>Rs. 11,49,800</t>
  </si>
  <si>
    <t>1.5 W8 (O) Amt</t>
  </si>
  <si>
    <t>Rs. 12,69,131</t>
  </si>
  <si>
    <t>1.5 W6 Amt</t>
  </si>
  <si>
    <t>Rs. 9,99,000</t>
  </si>
  <si>
    <t>Lodgy</t>
  </si>
  <si>
    <t>85 Ps Std</t>
  </si>
  <si>
    <t>Rs. 8,63,299</t>
  </si>
  <si>
    <t>1697 mm</t>
  </si>
  <si>
    <t>4498 mm</t>
  </si>
  <si>
    <t>1751 mm</t>
  </si>
  <si>
    <t>21.04 km/litre</t>
  </si>
  <si>
    <t>1299 kg</t>
  </si>
  <si>
    <t>200Nm@1900rpm</t>
  </si>
  <si>
    <t>1338 kg</t>
  </si>
  <si>
    <t>85 Ps Rxe 8 Seater</t>
  </si>
  <si>
    <t>Rs. 9,64,199</t>
  </si>
  <si>
    <t>Stepway Rxz 110Ps 8-Seater</t>
  </si>
  <si>
    <t>Rs. 12,11,599</t>
  </si>
  <si>
    <t>19.98 km/litre</t>
  </si>
  <si>
    <t>Stepway Rxz 110Ps 7-Seater</t>
  </si>
  <si>
    <t>1368 kg</t>
  </si>
  <si>
    <t>Stepway Rxl 85Ps 8-Seater</t>
  </si>
  <si>
    <t>Rs. 10,53,899</t>
  </si>
  <si>
    <t>Stepway Rxz 85Ps 8-Seater</t>
  </si>
  <si>
    <t>Rs. 11,30,099</t>
  </si>
  <si>
    <t>85 Ps Rxe 7 Seater</t>
  </si>
  <si>
    <t>Vento</t>
  </si>
  <si>
    <t>Trendline 1.6 (P)</t>
  </si>
  <si>
    <t>Rs. 8,76,500</t>
  </si>
  <si>
    <t>1598 cc</t>
  </si>
  <si>
    <t>1467 mm</t>
  </si>
  <si>
    <t>4390 mm</t>
  </si>
  <si>
    <t>1699 mm</t>
  </si>
  <si>
    <t>12.1 km/litre</t>
  </si>
  <si>
    <t>16.09 km/litre</t>
  </si>
  <si>
    <t>1140 kg</t>
  </si>
  <si>
    <t>105PS@5250rpm</t>
  </si>
  <si>
    <t>153Nm@3800rpm</t>
  </si>
  <si>
    <t>Highline 1.6 (P)</t>
  </si>
  <si>
    <t>Comfortline 1.6 (P)</t>
  </si>
  <si>
    <t>1137 kg</t>
  </si>
  <si>
    <t>Highline 1.2 (P) Dsg</t>
  </si>
  <si>
    <t>Rs. 11,97,500</t>
  </si>
  <si>
    <t>1179 kg</t>
  </si>
  <si>
    <t>Highline Plus 1.2 (P) Dsg</t>
  </si>
  <si>
    <t>Rs. 14,49,500</t>
  </si>
  <si>
    <t>1174 kg</t>
  </si>
  <si>
    <t>Trendline 1.5 (D)</t>
  </si>
  <si>
    <t>Rs. 9,58,500</t>
  </si>
  <si>
    <t>20.64 km/litre</t>
  </si>
  <si>
    <t>1193 kg</t>
  </si>
  <si>
    <t>105PS@4400rpm</t>
  </si>
  <si>
    <t>1750 kg</t>
  </si>
  <si>
    <t>1208 kg</t>
  </si>
  <si>
    <t>Highline 1.5 (D)</t>
  </si>
  <si>
    <t>Rs. 12,10,500</t>
  </si>
  <si>
    <t>1211 kg</t>
  </si>
  <si>
    <t>Highline 1.5 (D) Dsg</t>
  </si>
  <si>
    <t>Rs. 13,36,500</t>
  </si>
  <si>
    <t>21.5 km/litre</t>
  </si>
  <si>
    <t>Highline Plus 1.5 (D) Dsg</t>
  </si>
  <si>
    <t>Rs. 13,17,500</t>
  </si>
  <si>
    <t>Gt Line (D)</t>
  </si>
  <si>
    <t>Gt Line (P) Dsg</t>
  </si>
  <si>
    <t>P4</t>
  </si>
  <si>
    <t>Electric</t>
  </si>
  <si>
    <t>P6</t>
  </si>
  <si>
    <t>BS VI</t>
  </si>
  <si>
    <t>Brv</t>
  </si>
  <si>
    <t>E Petrol</t>
  </si>
  <si>
    <t>Rs. 9,52,900</t>
  </si>
  <si>
    <t>1666 mm</t>
  </si>
  <si>
    <t>4453 mm</t>
  </si>
  <si>
    <t>15.4 km/litre</t>
  </si>
  <si>
    <t>1199 kg</t>
  </si>
  <si>
    <t>119PS@6600rpm</t>
  </si>
  <si>
    <t>145Nm@4600rpm</t>
  </si>
  <si>
    <t>Rs. 10,52,900</t>
  </si>
  <si>
    <t>1217 kg</t>
  </si>
  <si>
    <t>Rs. 11,67,900</t>
  </si>
  <si>
    <t>Rs. 12,71,900</t>
  </si>
  <si>
    <t>1235 kg</t>
  </si>
  <si>
    <t>Rs. 12,85,900</t>
  </si>
  <si>
    <t>1238 kg</t>
  </si>
  <si>
    <t>Rs. 11,87,900</t>
  </si>
  <si>
    <t>16.2 km/litre</t>
  </si>
  <si>
    <t>1289 kg</t>
  </si>
  <si>
    <t>Rs. 12,73,900</t>
  </si>
  <si>
    <t>1301 kg</t>
  </si>
  <si>
    <t>Rs. 13,82,900</t>
  </si>
  <si>
    <t>1306 kg</t>
  </si>
  <si>
    <t>Thar</t>
  </si>
  <si>
    <t>Crde</t>
  </si>
  <si>
    <t>Rs. 9,59,860</t>
  </si>
  <si>
    <t>2498 cc</t>
  </si>
  <si>
    <t>1930 mm</t>
  </si>
  <si>
    <t>3920 mm</t>
  </si>
  <si>
    <t>1726 mm</t>
  </si>
  <si>
    <t>105 Bhp@ 3800 rpm</t>
  </si>
  <si>
    <t>247Nm@1800-2000rpm</t>
  </si>
  <si>
    <t>700 Special Edition</t>
  </si>
  <si>
    <t>Rs. 9,99,148</t>
  </si>
  <si>
    <t>105PS@3800rpm</t>
  </si>
  <si>
    <t>Crde Abs</t>
  </si>
  <si>
    <t>Rs. 9,74,860</t>
  </si>
  <si>
    <t>Force</t>
  </si>
  <si>
    <t>Gurkha</t>
  </si>
  <si>
    <t>Xpedition 5 Door</t>
  </si>
  <si>
    <t>2596 cc</t>
  </si>
  <si>
    <t>2055 mm</t>
  </si>
  <si>
    <t>4342 mm</t>
  </si>
  <si>
    <t>85PS@3200rpm</t>
  </si>
  <si>
    <t>230Nm@1400-2400rpm</t>
  </si>
  <si>
    <t>Xplorer 3 Door</t>
  </si>
  <si>
    <t>Rs. 10,75,000</t>
  </si>
  <si>
    <t>1820 mm</t>
  </si>
  <si>
    <t>Xpedition 3 Door</t>
  </si>
  <si>
    <t>Rs. 9,75,000</t>
  </si>
  <si>
    <t>Xplorer 5 Door</t>
  </si>
  <si>
    <t>Rs. 12,25,000</t>
  </si>
  <si>
    <t>Xl6</t>
  </si>
  <si>
    <t>Zeta Mt</t>
  </si>
  <si>
    <t>Rs. 9,84,689</t>
  </si>
  <si>
    <t>1462 cc</t>
  </si>
  <si>
    <t>4445 mm</t>
  </si>
  <si>
    <t>1775 mm</t>
  </si>
  <si>
    <t>19.01 km/litre</t>
  </si>
  <si>
    <t>1180 kg</t>
  </si>
  <si>
    <t>104PS@6000rpm</t>
  </si>
  <si>
    <t>138Nm@4400rpm</t>
  </si>
  <si>
    <t>Alpha Mt</t>
  </si>
  <si>
    <t>Rs. 10,41,189</t>
  </si>
  <si>
    <t>Zeta At</t>
  </si>
  <si>
    <t>Rs. 10,94,689</t>
  </si>
  <si>
    <t>17.01 km/litre</t>
  </si>
  <si>
    <t>Alpha At</t>
  </si>
  <si>
    <t>Rs. 11,51,189</t>
  </si>
  <si>
    <t>Abarth Avventura</t>
  </si>
  <si>
    <t>1.4 T-Jet</t>
  </si>
  <si>
    <t>Rs. 9,89,219</t>
  </si>
  <si>
    <t>3983 mm</t>
  </si>
  <si>
    <t>143PS@5500RPM</t>
  </si>
  <si>
    <t>Tuv300 Plus</t>
  </si>
  <si>
    <t>Rs. 9,92,748</t>
  </si>
  <si>
    <t>2179 cc</t>
  </si>
  <si>
    <t>1812 mm</t>
  </si>
  <si>
    <t>4400 mm</t>
  </si>
  <si>
    <t>18.49 km/litre</t>
  </si>
  <si>
    <t>280Nm@1800-2800rpm</t>
  </si>
  <si>
    <t>Rs. 10,29,650</t>
  </si>
  <si>
    <t>P8</t>
  </si>
  <si>
    <t>Rs. 11,42,157</t>
  </si>
  <si>
    <t>Marazzo</t>
  </si>
  <si>
    <t>M2 7 Str</t>
  </si>
  <si>
    <t>1774 mm</t>
  </si>
  <si>
    <t>4585 mm</t>
  </si>
  <si>
    <t>1866 mm</t>
  </si>
  <si>
    <t>121Bhp@3500rpm</t>
  </si>
  <si>
    <t>300Nm@1750-2500rpm</t>
  </si>
  <si>
    <t>M4 7 Str</t>
  </si>
  <si>
    <t>Rs. 11,56,471</t>
  </si>
  <si>
    <t>M6 7 Str</t>
  </si>
  <si>
    <t>Rs. 13,08,592</t>
  </si>
  <si>
    <t>M8 7 Str</t>
  </si>
  <si>
    <t>Rs. 14,68,440</t>
  </si>
  <si>
    <t>M2 8 Str</t>
  </si>
  <si>
    <t>M4 8 Str</t>
  </si>
  <si>
    <t>Rs. 11,64,569</t>
  </si>
  <si>
    <t>M6 8 Str</t>
  </si>
  <si>
    <t>Rs. 13,16,690</t>
  </si>
  <si>
    <t>M8 8 Str</t>
  </si>
  <si>
    <t>Rs. 14,76,538</t>
  </si>
  <si>
    <t>Scorpio</t>
  </si>
  <si>
    <t>S3 2Wd</t>
  </si>
  <si>
    <t>Rs. 9,99,994</t>
  </si>
  <si>
    <t>75PS@3200rpm</t>
  </si>
  <si>
    <t>200Nm@1400-2200rpm</t>
  </si>
  <si>
    <t>4Wd Getaway</t>
  </si>
  <si>
    <t>Rs. 12,36,258</t>
  </si>
  <si>
    <t>5118 mm</t>
  </si>
  <si>
    <t>8.1 km/litre</t>
  </si>
  <si>
    <t>10.22 km/litre</t>
  </si>
  <si>
    <t>1865 kg</t>
  </si>
  <si>
    <t>121PS@4000rpm</t>
  </si>
  <si>
    <t>2Wd Getaway</t>
  </si>
  <si>
    <t>Rs. 11,23,158</t>
  </si>
  <si>
    <t>S5 2Wd</t>
  </si>
  <si>
    <t>Rs. 12,20,030</t>
  </si>
  <si>
    <t>1995 mm</t>
  </si>
  <si>
    <t>S7 120 2Wd</t>
  </si>
  <si>
    <t>Rs. 13,30,006</t>
  </si>
  <si>
    <t>S7 140 2Wd</t>
  </si>
  <si>
    <t>Rs. 13,60,668</t>
  </si>
  <si>
    <t>140PS@3750rpm</t>
  </si>
  <si>
    <t>320Nm@1500-2800rpm</t>
  </si>
  <si>
    <t>S11 2Wd</t>
  </si>
  <si>
    <t>Rs. 15,40,081</t>
  </si>
  <si>
    <t>S11 4Wd</t>
  </si>
  <si>
    <t>Rs. 16,63,054</t>
  </si>
  <si>
    <t>S9 2Wd</t>
  </si>
  <si>
    <t>Rs. 14,23,710</t>
  </si>
  <si>
    <t>Monte Carlo</t>
  </si>
  <si>
    <t>Monte Carlo 1.5 Tdi At</t>
  </si>
  <si>
    <t>Rs. 14,25,599</t>
  </si>
  <si>
    <t>1466 mm</t>
  </si>
  <si>
    <t>4413 mm</t>
  </si>
  <si>
    <t>21.72 km/litre</t>
  </si>
  <si>
    <t>1228 kg</t>
  </si>
  <si>
    <t>Monte Carlo 1.6 Mpi At</t>
  </si>
  <si>
    <t>Rs. 12,69,599</t>
  </si>
  <si>
    <t>14.84 km/litre</t>
  </si>
  <si>
    <t>1187 kg</t>
  </si>
  <si>
    <t>153Nm@3750-3800rpm</t>
  </si>
  <si>
    <t>Monte Carlo 1.5 Tdi Mt</t>
  </si>
  <si>
    <t>Rs. 12,99,599</t>
  </si>
  <si>
    <t>21.13 km/litre</t>
  </si>
  <si>
    <t>Monte Carlo 1.6 Mpi Mt</t>
  </si>
  <si>
    <t>Rs. 11,39,599</t>
  </si>
  <si>
    <t>15.41 km/litre</t>
  </si>
  <si>
    <t>Xuv500</t>
  </si>
  <si>
    <t>G At</t>
  </si>
  <si>
    <t>Rs. 16,10,180</t>
  </si>
  <si>
    <t>1785 mm</t>
  </si>
  <si>
    <t>1890 mm</t>
  </si>
  <si>
    <t>13.85 km/litre</t>
  </si>
  <si>
    <t>140PS@4500rpm</t>
  </si>
  <si>
    <t>320Nm@2000 - 3000rpm</t>
  </si>
  <si>
    <t>W7</t>
  </si>
  <si>
    <t>Rs. 14,18,313</t>
  </si>
  <si>
    <t>155PS@3750rpm</t>
  </si>
  <si>
    <t>330Nm@1750-2800rpm</t>
  </si>
  <si>
    <t>W7 At</t>
  </si>
  <si>
    <t>Rs. 15,39,488</t>
  </si>
  <si>
    <t>W9</t>
  </si>
  <si>
    <t>Rs. 15,88,943</t>
  </si>
  <si>
    <t>W9 At</t>
  </si>
  <si>
    <t>Rs. 17,10,118</t>
  </si>
  <si>
    <t>W11</t>
  </si>
  <si>
    <t>Rs. 17,16,319</t>
  </si>
  <si>
    <t>W11 At</t>
  </si>
  <si>
    <t>Rs. 18,37,586</t>
  </si>
  <si>
    <t>W11 (O)</t>
  </si>
  <si>
    <t>Rs. 17,41,319</t>
  </si>
  <si>
    <t>W11 (O) At</t>
  </si>
  <si>
    <t>Rs. 18,62,586</t>
  </si>
  <si>
    <t>W11 (O) Awd</t>
  </si>
  <si>
    <t>Rs. 18,52,488</t>
  </si>
  <si>
    <t>W11 (O) Awd At</t>
  </si>
  <si>
    <t>Rs. 19,73,664</t>
  </si>
  <si>
    <t>W3</t>
  </si>
  <si>
    <t>Rs. 12,30,924</t>
  </si>
  <si>
    <t>360Nm@1750-2800rpm</t>
  </si>
  <si>
    <t>E Verito</t>
  </si>
  <si>
    <t>Rs. 12,93,214</t>
  </si>
  <si>
    <t>72 cc</t>
  </si>
  <si>
    <t>4247 mm</t>
  </si>
  <si>
    <t>110 km/litre</t>
  </si>
  <si>
    <t>41PS@3500RPM</t>
  </si>
  <si>
    <t>91Nm@3000rpm</t>
  </si>
  <si>
    <t>Rs. 12,67,208</t>
  </si>
  <si>
    <t>Rs. 13,03,241</t>
  </si>
  <si>
    <t>Hexa</t>
  </si>
  <si>
    <t>Xm Plus 4X2</t>
  </si>
  <si>
    <t>Rs. 16,39,374</t>
  </si>
  <si>
    <t>1791 mm</t>
  </si>
  <si>
    <t>4788 mm</t>
  </si>
  <si>
    <t>1903 mm</t>
  </si>
  <si>
    <t>2280 kg</t>
  </si>
  <si>
    <t>156PS@4000rpm</t>
  </si>
  <si>
    <t>400Nm@1700-2700rpm</t>
  </si>
  <si>
    <t>Xt 4X4</t>
  </si>
  <si>
    <t>Rs. 19,29,417</t>
  </si>
  <si>
    <t>320Nm@1700-2700rpm</t>
  </si>
  <si>
    <t>Xta 4X2</t>
  </si>
  <si>
    <t>Rs. 19,12,593</t>
  </si>
  <si>
    <t>Xt 4X2</t>
  </si>
  <si>
    <t>Rs. 17,96,458</t>
  </si>
  <si>
    <t>Xe 4X2</t>
  </si>
  <si>
    <t>Rs. 13,71,864</t>
  </si>
  <si>
    <t>150PS@4000rpm</t>
  </si>
  <si>
    <t>Xm 4X2</t>
  </si>
  <si>
    <t>Rs. 15,31,377</t>
  </si>
  <si>
    <t>Xma 4X2</t>
  </si>
  <si>
    <t>Rs. 16,55,587</t>
  </si>
  <si>
    <t>Innova Crysta</t>
  </si>
  <si>
    <t>2.4 Gx 7 Str</t>
  </si>
  <si>
    <t>Rs. 16,05,000</t>
  </si>
  <si>
    <t>2393 cc</t>
  </si>
  <si>
    <t>1795 mm</t>
  </si>
  <si>
    <t>4735 mm</t>
  </si>
  <si>
    <t>1830 mm</t>
  </si>
  <si>
    <t>1805 kg</t>
  </si>
  <si>
    <t>150PS@3400rpm</t>
  </si>
  <si>
    <t>343Nm@1400-2800rpm</t>
  </si>
  <si>
    <t>2.4 Vx 7 Str</t>
  </si>
  <si>
    <t>Rs. 19,27,000</t>
  </si>
  <si>
    <t>1815 kg</t>
  </si>
  <si>
    <t>2.4 Gx 8 Str</t>
  </si>
  <si>
    <t>Rs. 16,10,000</t>
  </si>
  <si>
    <t>1825 kg</t>
  </si>
  <si>
    <t>2.4 Vx 8 Str</t>
  </si>
  <si>
    <t>Rs. 19,32,000</t>
  </si>
  <si>
    <t>1820 kg</t>
  </si>
  <si>
    <t>2.4 Zx 7 Str</t>
  </si>
  <si>
    <t>Rs. 21,13,000</t>
  </si>
  <si>
    <t>1870 kg</t>
  </si>
  <si>
    <t>2.7 Gx At 8 Str</t>
  </si>
  <si>
    <t>Rs. 16,20,000</t>
  </si>
  <si>
    <t>2694 cc</t>
  </si>
  <si>
    <t>10.83 km/litre</t>
  </si>
  <si>
    <t>166PS@5200rpm</t>
  </si>
  <si>
    <t>245Nm@4000rpm</t>
  </si>
  <si>
    <t>2.7 Gx At 7 Str</t>
  </si>
  <si>
    <t>Rs. 16,15,000</t>
  </si>
  <si>
    <t>166PS@3400rpm</t>
  </si>
  <si>
    <t>245Nm@1200-3400RPM</t>
  </si>
  <si>
    <t>2.7 Zx At 7 Str</t>
  </si>
  <si>
    <t>Rs. 21,03,000</t>
  </si>
  <si>
    <t>10.75 km/litre</t>
  </si>
  <si>
    <t>164 bhp @ 5200 rpm</t>
  </si>
  <si>
    <t>245 Nm @ 4000 rpm</t>
  </si>
  <si>
    <t>2.7 Vx 7 Str</t>
  </si>
  <si>
    <t>Rs. 18,07,000</t>
  </si>
  <si>
    <t>11.25 km/litre</t>
  </si>
  <si>
    <t>2.7 Gx Mt 7 Str</t>
  </si>
  <si>
    <t>Rs. 14,93,000</t>
  </si>
  <si>
    <t>2755 cc</t>
  </si>
  <si>
    <t>174PS@3400rpm</t>
  </si>
  <si>
    <t>360Nm@1200-3400rpm</t>
  </si>
  <si>
    <t>2.7 Gx Mt 8 Str</t>
  </si>
  <si>
    <t>Rs. 14,98,000</t>
  </si>
  <si>
    <t>Touring Sport 2.4 Vx 7 Str</t>
  </si>
  <si>
    <t>Rs. 20,97,000</t>
  </si>
  <si>
    <t>1828 kg</t>
  </si>
  <si>
    <t>Touring Sport 2.7 Vx 7 Str</t>
  </si>
  <si>
    <t>Rs. 18,92,000</t>
  </si>
  <si>
    <t>Touring Sport 2.7 Zx At 7 Str</t>
  </si>
  <si>
    <t>Rs. 21,71,000</t>
  </si>
  <si>
    <t>2.4 G Plus 7 Str</t>
  </si>
  <si>
    <t>Rs. 15,92,000</t>
  </si>
  <si>
    <t>2.4 G Plus 8 Str</t>
  </si>
  <si>
    <t>Rs. 15,87,000</t>
  </si>
  <si>
    <t>Compass</t>
  </si>
  <si>
    <t>1.4 Limited At</t>
  </si>
  <si>
    <t>Rs. 19,96,000</t>
  </si>
  <si>
    <t>4395 mm</t>
  </si>
  <si>
    <t>1562 kg</t>
  </si>
  <si>
    <t>162PS@3750rpm</t>
  </si>
  <si>
    <t>1.4 Sport</t>
  </si>
  <si>
    <t>Rs. 15,60,000</t>
  </si>
  <si>
    <t>1537 kg</t>
  </si>
  <si>
    <t>1.4 Limited (O) At</t>
  </si>
  <si>
    <t>Rs. 20,55,000</t>
  </si>
  <si>
    <t>14.1 km/litre</t>
  </si>
  <si>
    <t>2.0 Sport</t>
  </si>
  <si>
    <t>Rs. 16,61,000</t>
  </si>
  <si>
    <t>2.0 Longitude</t>
  </si>
  <si>
    <t>Rs. 18,03,000</t>
  </si>
  <si>
    <t>1551 kg</t>
  </si>
  <si>
    <t>2.0 Longitude (O)</t>
  </si>
  <si>
    <t>Rs. 18,88,000</t>
  </si>
  <si>
    <t>2.0 Limited</t>
  </si>
  <si>
    <t>Rs. 19,73,000</t>
  </si>
  <si>
    <t>2.0 Limited (O)</t>
  </si>
  <si>
    <t>Rs. 20,22,000</t>
  </si>
  <si>
    <t>2.0 Limited 4X4</t>
  </si>
  <si>
    <t>Rs. 21,51,000</t>
  </si>
  <si>
    <t>1641 kg</t>
  </si>
  <si>
    <t>2.0 Limited (O) 4X4</t>
  </si>
  <si>
    <t>Rs. 21,99,000</t>
  </si>
  <si>
    <t>1.4 Limited Plus At Petrol</t>
  </si>
  <si>
    <t>Rs. 21,67,000</t>
  </si>
  <si>
    <t>2.0 Limited Plus 4X2 Diesel</t>
  </si>
  <si>
    <t>Rs. 21,33,000</t>
  </si>
  <si>
    <t>2.0 Limited Plus 4X4 Diesel</t>
  </si>
  <si>
    <t>Rs. 23,11,000</t>
  </si>
  <si>
    <t>2.0 Sport Plus</t>
  </si>
  <si>
    <t>Rs. 16,99,000</t>
  </si>
  <si>
    <t>1.4 Sport Plus</t>
  </si>
  <si>
    <t>Rs. 15,99,000</t>
  </si>
  <si>
    <t>1.4 Longitude (O) At</t>
  </si>
  <si>
    <t>Rs. 19,00,000</t>
  </si>
  <si>
    <t>163PS@5500rpm</t>
  </si>
  <si>
    <t>250Nm@2500-4000rpm</t>
  </si>
  <si>
    <t>1.4 Limited (O) At Petrol Black Pack</t>
  </si>
  <si>
    <t>Rs. 20,70,000</t>
  </si>
  <si>
    <t>2.0 Limited (O) Black Pack</t>
  </si>
  <si>
    <t>Rs. 20,36,300</t>
  </si>
  <si>
    <t>2.0 Limited (O) 4X4 Black Pack</t>
  </si>
  <si>
    <t>Rs. 22,14,000</t>
  </si>
  <si>
    <t>2.0 Limited Plus 4X4 At</t>
  </si>
  <si>
    <t>Rs. 24,99,000</t>
  </si>
  <si>
    <t>2.0 Longitude 4X4 At</t>
  </si>
  <si>
    <t>Rs. 21,96,000</t>
  </si>
  <si>
    <t>Corolla Altis</t>
  </si>
  <si>
    <t>G Petrol</t>
  </si>
  <si>
    <t>Rs. 16,45,000</t>
  </si>
  <si>
    <t>4620 mm</t>
  </si>
  <si>
    <t>140PS@6400rpm</t>
  </si>
  <si>
    <t>173Nm@4000rpm</t>
  </si>
  <si>
    <t>G At Petrol</t>
  </si>
  <si>
    <t>Rs. 18,06,000</t>
  </si>
  <si>
    <t>1260 kg</t>
  </si>
  <si>
    <t>Gl Petrol</t>
  </si>
  <si>
    <t>Rs. 18,82,000</t>
  </si>
  <si>
    <t>1280 kg</t>
  </si>
  <si>
    <t>Gl Diesel</t>
  </si>
  <si>
    <t>Rs. 19,36,000</t>
  </si>
  <si>
    <t>21 km/litre</t>
  </si>
  <si>
    <t>1270 kg</t>
  </si>
  <si>
    <t>88.4PS@3800rpm</t>
  </si>
  <si>
    <t>205Nm@1800-2800rpm</t>
  </si>
  <si>
    <t>G Diesel</t>
  </si>
  <si>
    <t>Rs. 17,71,000</t>
  </si>
  <si>
    <t>1230 kg</t>
  </si>
  <si>
    <t>Vl At Petrol</t>
  </si>
  <si>
    <t>Rs. 20,19,000</t>
  </si>
  <si>
    <t>1310 kg</t>
  </si>
  <si>
    <t>Civic</t>
  </si>
  <si>
    <t>1.8 V Cvt</t>
  </si>
  <si>
    <t>Rs. 17,93,900</t>
  </si>
  <si>
    <t>1799 cc</t>
  </si>
  <si>
    <t>1433 mm</t>
  </si>
  <si>
    <t>4656 mm</t>
  </si>
  <si>
    <t>1799 mm</t>
  </si>
  <si>
    <t>141PS@6500rpm</t>
  </si>
  <si>
    <t>174Nm@4300rpm</t>
  </si>
  <si>
    <t>1.8 Vx Cvt</t>
  </si>
  <si>
    <t>Rs. 19,44,900</t>
  </si>
  <si>
    <t>1275 kg</t>
  </si>
  <si>
    <t>1.8 Zx Cvt</t>
  </si>
  <si>
    <t>Rs. 21,24,900</t>
  </si>
  <si>
    <t>16.8 km/litre</t>
  </si>
  <si>
    <t>1.6 Vx Mt</t>
  </si>
  <si>
    <t>Rs. 20,54,900</t>
  </si>
  <si>
    <t>26.8 km/litre</t>
  </si>
  <si>
    <t>1325 kg</t>
  </si>
  <si>
    <t>120ps@4000</t>
  </si>
  <si>
    <t>300Nm@2000</t>
  </si>
  <si>
    <t>1.6 Zx Mt</t>
  </si>
  <si>
    <t>Rs. 22,34,900</t>
  </si>
  <si>
    <t>1353 kg</t>
  </si>
  <si>
    <t>Mg</t>
  </si>
  <si>
    <t>1644 mm</t>
  </si>
  <si>
    <t>Kia</t>
  </si>
  <si>
    <t>Rs. 33,95,000</t>
  </si>
  <si>
    <t>Superb</t>
  </si>
  <si>
    <t>Style 1.8 Tsi Mt</t>
  </si>
  <si>
    <t>Rs. 25,99,599</t>
  </si>
  <si>
    <t>10.6 km/litre</t>
  </si>
  <si>
    <t>14.12 km/litre</t>
  </si>
  <si>
    <t>1449 kg</t>
  </si>
  <si>
    <t>320Nm@1450-3900rpm</t>
  </si>
  <si>
    <t>Style 1.8 Tsi At</t>
  </si>
  <si>
    <t>Rs. 27,79,599</t>
  </si>
  <si>
    <t>10.1 km/litre</t>
  </si>
  <si>
    <t>14.67 km/litre</t>
  </si>
  <si>
    <t>L &amp; K 1.8 Tsi At</t>
  </si>
  <si>
    <t>Rs. 30,99,599</t>
  </si>
  <si>
    <t>L &amp; K 2.0 Tdi At</t>
  </si>
  <si>
    <t>Rs. 33,49,599</t>
  </si>
  <si>
    <t>Style 2.0 Tdi At</t>
  </si>
  <si>
    <t>Rs. 30,29,599</t>
  </si>
  <si>
    <t>Corporate Edition 1.8 Tsi At</t>
  </si>
  <si>
    <t>Corporate Edition 2.0 Tdi At</t>
  </si>
  <si>
    <t>Rs. 28,49,599</t>
  </si>
  <si>
    <t>V40</t>
  </si>
  <si>
    <t>Kinetic</t>
  </si>
  <si>
    <t>Rs. 27,69,000</t>
  </si>
  <si>
    <t>1420 mm</t>
  </si>
  <si>
    <t>2041 mm</t>
  </si>
  <si>
    <t>16,8 km/litre</t>
  </si>
  <si>
    <t>16.81 km/litre</t>
  </si>
  <si>
    <t>150PS@150rpm</t>
  </si>
  <si>
    <t>350Nm@1500-2750rpm</t>
  </si>
  <si>
    <t>R Design</t>
  </si>
  <si>
    <t>Rs. 31,91,000</t>
  </si>
  <si>
    <t>150PS@3500rpm</t>
  </si>
  <si>
    <t>Fortuner</t>
  </si>
  <si>
    <t>2.8 4X2 At</t>
  </si>
  <si>
    <t>Rs. 32,05,000</t>
  </si>
  <si>
    <t>4795 mm</t>
  </si>
  <si>
    <t>12.55 km/litre</t>
  </si>
  <si>
    <t>12.9 km/litre</t>
  </si>
  <si>
    <t>1970 kg</t>
  </si>
  <si>
    <t>177PS@3400rpm</t>
  </si>
  <si>
    <t>450Nm@1600-2400rpm</t>
  </si>
  <si>
    <t>2.8 4X2 Mt</t>
  </si>
  <si>
    <t>Rs. 30,19,000</t>
  </si>
  <si>
    <t>12,55 km/litre</t>
  </si>
  <si>
    <t>14.24 km/litre</t>
  </si>
  <si>
    <t>420Nm@1600-2400rpm</t>
  </si>
  <si>
    <t>2.8 4X4 Mt</t>
  </si>
  <si>
    <t>Rs. 32,16,000</t>
  </si>
  <si>
    <t>2.8 4X4 At</t>
  </si>
  <si>
    <t>2.7 4X2 At</t>
  </si>
  <si>
    <t>Rs. 29,77,000</t>
  </si>
  <si>
    <t>10.26 km/litre</t>
  </si>
  <si>
    <t>2.7 4X2 Mt</t>
  </si>
  <si>
    <t>Rs. 28,18,000</t>
  </si>
  <si>
    <t>10.01 km/litre</t>
  </si>
  <si>
    <t>Trd Celebratory Edition</t>
  </si>
  <si>
    <t>Rs. 34,20,000</t>
  </si>
  <si>
    <t>Endeavour</t>
  </si>
  <si>
    <t>3.2L 4X4 At Titanium Plus</t>
  </si>
  <si>
    <t>Rs. 34,70,000</t>
  </si>
  <si>
    <t>3198 cc</t>
  </si>
  <si>
    <t>1837 mm</t>
  </si>
  <si>
    <t>4903 mm</t>
  </si>
  <si>
    <t>1869 mm</t>
  </si>
  <si>
    <t>7.7 km/litre</t>
  </si>
  <si>
    <t>10.91 km/litre</t>
  </si>
  <si>
    <t>2394 kg</t>
  </si>
  <si>
    <t>200PS@3000rpm</t>
  </si>
  <si>
    <t>470Nm@1750-2500rpm</t>
  </si>
  <si>
    <t>2.2L 4X2 At Titanium Plus</t>
  </si>
  <si>
    <t>Rs. 32,33,000</t>
  </si>
  <si>
    <t>2198 cc</t>
  </si>
  <si>
    <t>9.3 km/litre</t>
  </si>
  <si>
    <t>12.62 km/litre</t>
  </si>
  <si>
    <t>2238 kg</t>
  </si>
  <si>
    <t>160PS@3200rpm</t>
  </si>
  <si>
    <t>385Nm@1600-2500rpm</t>
  </si>
  <si>
    <t>2.2L 4X2 Mt Titanium</t>
  </si>
  <si>
    <t>Rs. 29,20,000</t>
  </si>
  <si>
    <t>Cooper 3 Door</t>
  </si>
  <si>
    <t>Rs. 29,90,000</t>
  </si>
  <si>
    <t>3821 mm</t>
  </si>
  <si>
    <t>15.75 km/litre</t>
  </si>
  <si>
    <t>Kodiaq Scout</t>
  </si>
  <si>
    <t>2.0 Tdi At</t>
  </si>
  <si>
    <t>Rs. 33,99,000</t>
  </si>
  <si>
    <t>4697 mm</t>
  </si>
  <si>
    <t>1882 mm</t>
  </si>
  <si>
    <t>16.25 km/litre</t>
  </si>
  <si>
    <t>1799 kg</t>
  </si>
  <si>
    <t>148 bhp @ 3500 rpm</t>
  </si>
  <si>
    <t>340 Nm @ 1750 rpm</t>
  </si>
  <si>
    <t>X1</t>
  </si>
  <si>
    <t>Sdrive20D Expedition</t>
  </si>
  <si>
    <t>Rs. 35,20,000</t>
  </si>
  <si>
    <t>1612 mm</t>
  </si>
  <si>
    <t>4439 mm</t>
  </si>
  <si>
    <t>2060 mm</t>
  </si>
  <si>
    <t>Crossover, SUV</t>
  </si>
  <si>
    <t>20.68 km/litre</t>
  </si>
  <si>
    <t>190hp@4000rpm</t>
  </si>
  <si>
    <t>Sdrive20D Xline</t>
  </si>
  <si>
    <t>Rs. 39,30,000</t>
  </si>
  <si>
    <t>2058 mm</t>
  </si>
  <si>
    <t>SUV, Crossover</t>
  </si>
  <si>
    <t>Xdrive20D M Sport</t>
  </si>
  <si>
    <t>Rs. 45,70,000</t>
  </si>
  <si>
    <t>Sdrive20D M Sport</t>
  </si>
  <si>
    <t>Rs. 42,40,000</t>
  </si>
  <si>
    <t>1545 mm</t>
  </si>
  <si>
    <t>4477 mm</t>
  </si>
  <si>
    <t>17.05 km/litre</t>
  </si>
  <si>
    <t>187bhp@4000rpm</t>
  </si>
  <si>
    <t>2000 kg</t>
  </si>
  <si>
    <t>Sdrive20I Xline</t>
  </si>
  <si>
    <t>15.71 km/litre</t>
  </si>
  <si>
    <t>192hp@5000rpm</t>
  </si>
  <si>
    <t>280Nm@1350-4600rpm</t>
  </si>
  <si>
    <t>S60</t>
  </si>
  <si>
    <t>Polestar</t>
  </si>
  <si>
    <t>Rs. 56,02,000</t>
  </si>
  <si>
    <t>1484 mm</t>
  </si>
  <si>
    <t>4635 mm</t>
  </si>
  <si>
    <t>2097 mm</t>
  </si>
  <si>
    <t>1661 kg</t>
  </si>
  <si>
    <t>372Ps@5700rpm</t>
  </si>
  <si>
    <t>470Nm@2100-4800rpm</t>
  </si>
  <si>
    <t>Momentum</t>
  </si>
  <si>
    <t>Rs. 38,50,500</t>
  </si>
  <si>
    <t>1665 kg</t>
  </si>
  <si>
    <t>181 bhp @ 4250 rpm</t>
  </si>
  <si>
    <t>400 Nm @ 1750 RPM</t>
  </si>
  <si>
    <t>3-Series</t>
  </si>
  <si>
    <t>320D Sport</t>
  </si>
  <si>
    <t>Rs. 41,40,000</t>
  </si>
  <si>
    <t>1429 mm</t>
  </si>
  <si>
    <t>4633 mm</t>
  </si>
  <si>
    <t>19.62 km/litre</t>
  </si>
  <si>
    <t>1590 kg</t>
  </si>
  <si>
    <t>190PS@400RPM</t>
  </si>
  <si>
    <t>320D Luxury Line</t>
  </si>
  <si>
    <t>Rs. 46,90,000</t>
  </si>
  <si>
    <t>330I M Sport</t>
  </si>
  <si>
    <t>Rs. 47,90,000</t>
  </si>
  <si>
    <t>16.13 km/litre</t>
  </si>
  <si>
    <t>1595 kg</t>
  </si>
  <si>
    <t>258PS@500RPM</t>
  </si>
  <si>
    <t>400NM@1550rpm</t>
  </si>
  <si>
    <t>S60 Cross Country</t>
  </si>
  <si>
    <t>Rs. 44,26,500</t>
  </si>
  <si>
    <t>2400 cc</t>
  </si>
  <si>
    <t>1539 mm</t>
  </si>
  <si>
    <t>4637 mm</t>
  </si>
  <si>
    <t>Sedan, Crossover</t>
  </si>
  <si>
    <t>15.6 km/litre</t>
  </si>
  <si>
    <t>1776 kg</t>
  </si>
  <si>
    <t>420Nm@1500-3000rpm</t>
  </si>
  <si>
    <t>Q5</t>
  </si>
  <si>
    <t>Rs. 50,21,200</t>
  </si>
  <si>
    <t>190PS@3800-4000rpm</t>
  </si>
  <si>
    <t>Rs. 56,21,200</t>
  </si>
  <si>
    <t>45 Tfsi Premium Plus</t>
  </si>
  <si>
    <t>1659 mm</t>
  </si>
  <si>
    <t>4663 mm</t>
  </si>
  <si>
    <t>1898 mm</t>
  </si>
  <si>
    <t>12.44 km/litre</t>
  </si>
  <si>
    <t>248 bhp @ 5000-6000 rpm</t>
  </si>
  <si>
    <t>370 Nm @ 1600-4500 rpm</t>
  </si>
  <si>
    <t>45 Tfsi Technology</t>
  </si>
  <si>
    <t>Land Rover Rover</t>
  </si>
  <si>
    <t>Range Evoque</t>
  </si>
  <si>
    <t>Rs. 54,94,000</t>
  </si>
  <si>
    <t>1649 mm</t>
  </si>
  <si>
    <t>4371 mm</t>
  </si>
  <si>
    <t>1996 mm</t>
  </si>
  <si>
    <t>1915 kg</t>
  </si>
  <si>
    <t>Se R-Dynamic</t>
  </si>
  <si>
    <t>Rs. 59,85,000</t>
  </si>
  <si>
    <t>Mercedes-Benz E-Class</t>
  </si>
  <si>
    <t>E200</t>
  </si>
  <si>
    <t>Rs. 58,61,062</t>
  </si>
  <si>
    <t>5063 mm</t>
  </si>
  <si>
    <t>184PS@5500rpm</t>
  </si>
  <si>
    <t>E350 D</t>
  </si>
  <si>
    <t>Rs. 72,85,332</t>
  </si>
  <si>
    <t>7.45 km/litre</t>
  </si>
  <si>
    <t>142 km/litre</t>
  </si>
  <si>
    <t>268.7PS@3800rpm</t>
  </si>
  <si>
    <t>620Nm@1600rpm</t>
  </si>
  <si>
    <t>E220D</t>
  </si>
  <si>
    <t>Rs. 59,64,321</t>
  </si>
  <si>
    <t>E 63 S Amg</t>
  </si>
  <si>
    <t>1474 mm</t>
  </si>
  <si>
    <t>4879 mm</t>
  </si>
  <si>
    <t>1845 kg</t>
  </si>
  <si>
    <t>549bhp@5500rpm</t>
  </si>
  <si>
    <t>720Nm@1750-5250RPM</t>
  </si>
  <si>
    <t>E200 Expression</t>
  </si>
  <si>
    <t>Rs. 57,50,000</t>
  </si>
  <si>
    <t>E200 Exclusive</t>
  </si>
  <si>
    <t>Rs. 61,50,000</t>
  </si>
  <si>
    <t>E220D Expression</t>
  </si>
  <si>
    <t>Rs. 58,50,000</t>
  </si>
  <si>
    <t>E220D Exclusive</t>
  </si>
  <si>
    <t>Rs. 62,50,000</t>
  </si>
  <si>
    <t>Xc60</t>
  </si>
  <si>
    <t>Inscription D5</t>
  </si>
  <si>
    <t>Rs. 59,90,000</t>
  </si>
  <si>
    <t>1658 mm</t>
  </si>
  <si>
    <t>4688 mm</t>
  </si>
  <si>
    <t>1902 mm</t>
  </si>
  <si>
    <t>11.7 km/litre</t>
  </si>
  <si>
    <t>1879 kg</t>
  </si>
  <si>
    <t>233PS@4250rpm</t>
  </si>
  <si>
    <t>480Nm@1750rpm</t>
  </si>
  <si>
    <t>X4</t>
  </si>
  <si>
    <t>Xdrive20D M Sport X</t>
  </si>
  <si>
    <t>Rs. 60,60,000</t>
  </si>
  <si>
    <t>1621 mm</t>
  </si>
  <si>
    <t>4752 mm</t>
  </si>
  <si>
    <t>1918 mm</t>
  </si>
  <si>
    <t>16.4 km/litre</t>
  </si>
  <si>
    <t>1740 kg</t>
  </si>
  <si>
    <t>188bhp@4000RPM</t>
  </si>
  <si>
    <t>Xdrive30D M Sport X</t>
  </si>
  <si>
    <t>Rs. 65,90,000</t>
  </si>
  <si>
    <t>Xdrive30I M Sport X</t>
  </si>
  <si>
    <t>Rs. 63,50,000</t>
  </si>
  <si>
    <t>13.32 km/litre</t>
  </si>
  <si>
    <t>248bhp@5200rpm</t>
  </si>
  <si>
    <t>350Nm@1450rpm</t>
  </si>
  <si>
    <t>Wrangler</t>
  </si>
  <si>
    <t>Unlimited</t>
  </si>
  <si>
    <t>Rs. 63,94,000</t>
  </si>
  <si>
    <t>1838 mm</t>
  </si>
  <si>
    <t>4882 mm</t>
  </si>
  <si>
    <t>1877 mm</t>
  </si>
  <si>
    <t>17.5 km/litre</t>
  </si>
  <si>
    <t>8.4 km/litre</t>
  </si>
  <si>
    <t>268PS@6350rpm</t>
  </si>
  <si>
    <t>400Nm@4300rpm</t>
  </si>
  <si>
    <t>4686 mm</t>
  </si>
  <si>
    <t>1810 mm</t>
  </si>
  <si>
    <t>7.6 km/litre</t>
  </si>
  <si>
    <t>1860 kg</t>
  </si>
  <si>
    <t>3430 mm</t>
  </si>
  <si>
    <t>1950 cc</t>
  </si>
  <si>
    <t>Q7</t>
  </si>
  <si>
    <t>45 Tdi Premium Plus</t>
  </si>
  <si>
    <t>Rs. 72,21,500</t>
  </si>
  <si>
    <t>2967 cc</t>
  </si>
  <si>
    <t>14.75 km/litre</t>
  </si>
  <si>
    <t>2330 kg</t>
  </si>
  <si>
    <t>249PS@4500RPM</t>
  </si>
  <si>
    <t>600Nm@1500-3000rpm</t>
  </si>
  <si>
    <t>45 Tdi Technology Pack</t>
  </si>
  <si>
    <t>Rs. 80,21,500</t>
  </si>
  <si>
    <t>40 Tfsi Quattro Premium Plus</t>
  </si>
  <si>
    <t>Rs. 69,21,500</t>
  </si>
  <si>
    <t>11.68 km/litre</t>
  </si>
  <si>
    <t>252PS@4500RPM</t>
  </si>
  <si>
    <t>45 Tdi Black Styling</t>
  </si>
  <si>
    <t>Rs. 81,11,500</t>
  </si>
  <si>
    <t>Range Evoque Convertible</t>
  </si>
  <si>
    <t>2.0 Hse Dynamic</t>
  </si>
  <si>
    <t>Rs. 69,52,964</t>
  </si>
  <si>
    <t>1609 mm</t>
  </si>
  <si>
    <t>4370 mm</t>
  </si>
  <si>
    <t>1900 mm</t>
  </si>
  <si>
    <t>15.68 km/litre</t>
  </si>
  <si>
    <t>2013 kg</t>
  </si>
  <si>
    <t>240PS@5500rpm</t>
  </si>
  <si>
    <t>340NM@1500rpm</t>
  </si>
  <si>
    <t>Range Velar</t>
  </si>
  <si>
    <t>2.0 Diesel R-Dynamic S</t>
  </si>
  <si>
    <t>Rs. 72,46,802</t>
  </si>
  <si>
    <t>4797 mm</t>
  </si>
  <si>
    <t>2145 mm</t>
  </si>
  <si>
    <t>2.0 Petrol R-Dynamic S</t>
  </si>
  <si>
    <t>12.63 km/litre</t>
  </si>
  <si>
    <t>365Nm@1500rpm</t>
  </si>
  <si>
    <t>Mercedes-Benz E-Class All Terrain</t>
  </si>
  <si>
    <t>E 220D</t>
  </si>
  <si>
    <t>Rs. 75,00,000</t>
  </si>
  <si>
    <t>1852 mm</t>
  </si>
  <si>
    <t>12.06 km/litre</t>
  </si>
  <si>
    <t>194hp@3800rpm</t>
  </si>
  <si>
    <t>400Nm@1600-2800RPM</t>
  </si>
  <si>
    <t>Xc90</t>
  </si>
  <si>
    <t>D5 Inscription</t>
  </si>
  <si>
    <t>Rs. 87,90,000</t>
  </si>
  <si>
    <t>1776 mm</t>
  </si>
  <si>
    <t>4950 mm</t>
  </si>
  <si>
    <t>2140 mm</t>
  </si>
  <si>
    <t>2962 kg</t>
  </si>
  <si>
    <t>225PS@4250RPM</t>
  </si>
  <si>
    <t>470Nm@1740RPM</t>
  </si>
  <si>
    <t>D5 Momentum</t>
  </si>
  <si>
    <t>Rs. 80,90,000</t>
  </si>
  <si>
    <t>2910 kg</t>
  </si>
  <si>
    <t>T8 Excellence</t>
  </si>
  <si>
    <t>Rs. 1,31,24,000</t>
  </si>
  <si>
    <t>407ps@5700rpm</t>
  </si>
  <si>
    <t>640Nm@2200rpm</t>
  </si>
  <si>
    <t>T8 Inscription</t>
  </si>
  <si>
    <t>Rs. 96,65,000</t>
  </si>
  <si>
    <t>320bhp</t>
  </si>
  <si>
    <t>240Nm</t>
  </si>
  <si>
    <t>D5 R-Design</t>
  </si>
  <si>
    <t>Rs. 84,91,500</t>
  </si>
  <si>
    <t>235 bhp @ 4250 rpm</t>
  </si>
  <si>
    <t>480 Nm @ 1750 rpm</t>
  </si>
  <si>
    <t>Range Sport</t>
  </si>
  <si>
    <t>4999 cc</t>
  </si>
  <si>
    <t>1803 mm</t>
  </si>
  <si>
    <t>2220 mm</t>
  </si>
  <si>
    <t>335bhp@6500RPM</t>
  </si>
  <si>
    <t>450Nm@3500-5000RPM</t>
  </si>
  <si>
    <t>2687 kg</t>
  </si>
  <si>
    <t>518bhp@6000-6500rpm</t>
  </si>
  <si>
    <t>625Nm@2500-5500rpm</t>
  </si>
  <si>
    <t>4.4L Sdv8 Hse Diesel</t>
  </si>
  <si>
    <t>Rs. 1,49,08,985</t>
  </si>
  <si>
    <t>4367 cc</t>
  </si>
  <si>
    <t>5.9 km/litre</t>
  </si>
  <si>
    <t>2443 kg</t>
  </si>
  <si>
    <t>335bhp@3500rpm</t>
  </si>
  <si>
    <t>740Nm@2250rpm</t>
  </si>
  <si>
    <t>Xj</t>
  </si>
  <si>
    <t>3.0L</t>
  </si>
  <si>
    <t>Rs. 97,38,609</t>
  </si>
  <si>
    <t>274PS@4000RPM</t>
  </si>
  <si>
    <t>600Nm@3500rpm</t>
  </si>
  <si>
    <t>3.0L Portfolio</t>
  </si>
  <si>
    <t>Rs. 1,07,25,145</t>
  </si>
  <si>
    <t>Rs. 1,11,29,599</t>
  </si>
  <si>
    <t>5255 mm</t>
  </si>
  <si>
    <t>302bhp@4000RPM</t>
  </si>
  <si>
    <t>689Nm@1800rpm</t>
  </si>
  <si>
    <t>Cayenne</t>
  </si>
  <si>
    <t>E-Hybrid</t>
  </si>
  <si>
    <t>Rs. 1,58,06,000</t>
  </si>
  <si>
    <t>1696 mm</t>
  </si>
  <si>
    <t>4918 mm</t>
  </si>
  <si>
    <t>1983 mm</t>
  </si>
  <si>
    <t>3.4 km/litre</t>
  </si>
  <si>
    <t>2370 kg</t>
  </si>
  <si>
    <t>340bhp@6400RPM</t>
  </si>
  <si>
    <t>450Nm@5300RPM</t>
  </si>
  <si>
    <t>Rs. 1,92,10,000</t>
  </si>
  <si>
    <t>1673 mm</t>
  </si>
  <si>
    <t>4926 mm</t>
  </si>
  <si>
    <t>2245 kg</t>
  </si>
  <si>
    <t>550bhp@6000RPM</t>
  </si>
  <si>
    <t>770Nm@4500RPM</t>
  </si>
  <si>
    <t>Base</t>
  </si>
  <si>
    <t>600Nm@2000rpm</t>
  </si>
  <si>
    <t>Land Cruiser</t>
  </si>
  <si>
    <t>Rs. 1,46,99,000</t>
  </si>
  <si>
    <t>2740 kg</t>
  </si>
  <si>
    <t>265PS@3400rpm</t>
  </si>
  <si>
    <t>Rs7</t>
  </si>
  <si>
    <t>Rs. 1,70,72,000</t>
  </si>
  <si>
    <t>3993 cc</t>
  </si>
  <si>
    <t>1419 mm</t>
  </si>
  <si>
    <t>5012 mm</t>
  </si>
  <si>
    <t>1911 mm</t>
  </si>
  <si>
    <t>5.6 km/litre</t>
  </si>
  <si>
    <t>9.8 km/litre</t>
  </si>
  <si>
    <t>560PS@6600RPM</t>
  </si>
  <si>
    <t>700Nm@1750-5500rpm</t>
  </si>
  <si>
    <t>Range</t>
  </si>
  <si>
    <t>5.0L V8 Autobiography Petrol</t>
  </si>
  <si>
    <t>Rs. 2,60,37,526</t>
  </si>
  <si>
    <t>4999 mm</t>
  </si>
  <si>
    <t>2034 mm</t>
  </si>
  <si>
    <t>4.4 km/litre</t>
  </si>
  <si>
    <t>9.6 km/litre</t>
  </si>
  <si>
    <t>5.0L V8 Svautobiography Dynamic Petrol</t>
  </si>
  <si>
    <t>Rs. 3,25,22,000</t>
  </si>
  <si>
    <t>1827 mm</t>
  </si>
  <si>
    <t>558PS@6000-6500rpm</t>
  </si>
  <si>
    <t>700Nm@3500-5000rpm</t>
  </si>
  <si>
    <t>3.0L V6 Vogue Lwb Petrol</t>
  </si>
  <si>
    <t>Rs. 1,95,27,130</t>
  </si>
  <si>
    <t>5.0L V8 Svautobiography Lwb Petrol</t>
  </si>
  <si>
    <t>Rs. 4,04,99,548</t>
  </si>
  <si>
    <t>10kmpl km/litre</t>
  </si>
  <si>
    <t>558bhp@6000-6500RPM</t>
  </si>
  <si>
    <t>1868 mm</t>
  </si>
  <si>
    <t>5200 mm</t>
  </si>
  <si>
    <t>2073 mm</t>
  </si>
  <si>
    <t>740Nm@1750-2250rpm</t>
  </si>
  <si>
    <t>4.4L Sdv8 Svautobiography Lwb Diesel</t>
  </si>
  <si>
    <t>Rs. 3,92,94,685</t>
  </si>
  <si>
    <t>8.69 km/litre</t>
  </si>
  <si>
    <t>3.0L V6 Vogue Se Lwb Petrol</t>
  </si>
  <si>
    <t>Rs. 2,13,98,758</t>
  </si>
  <si>
    <t>Grancabrio</t>
  </si>
  <si>
    <t>Rs. 1,98,65,675</t>
  </si>
  <si>
    <t>2056 mm</t>
  </si>
  <si>
    <t>4 km/litre</t>
  </si>
  <si>
    <t>1980 kg</t>
  </si>
  <si>
    <t>450PS@7000rpm</t>
  </si>
  <si>
    <t>510Nm@4750rpm</t>
  </si>
  <si>
    <t>Mercedes-Benz Amg-Gt</t>
  </si>
  <si>
    <t>Rs. 2,15,83,466</t>
  </si>
  <si>
    <t>1288 mm</t>
  </si>
  <si>
    <t>4546 mm</t>
  </si>
  <si>
    <t>1939 mm</t>
  </si>
  <si>
    <t>1645 kg</t>
  </si>
  <si>
    <t>510PS@6250rpm</t>
  </si>
  <si>
    <t>650Nm@1750-4750rpm</t>
  </si>
  <si>
    <t>R</t>
  </si>
  <si>
    <t>Rs. 2,32,64,134</t>
  </si>
  <si>
    <t>1284 mm</t>
  </si>
  <si>
    <t>4551 mm</t>
  </si>
  <si>
    <t>2007 mm</t>
  </si>
  <si>
    <t>585PS@6250rpm</t>
  </si>
  <si>
    <t>700Nm@1900-5500rpm</t>
  </si>
  <si>
    <t>Roadster</t>
  </si>
  <si>
    <t>Rs. 2,27,33,626</t>
  </si>
  <si>
    <t>1259 mm</t>
  </si>
  <si>
    <t>476PS@6000rpm</t>
  </si>
  <si>
    <t>630Nm@1700-5000rpm</t>
  </si>
  <si>
    <t>Huracan</t>
  </si>
  <si>
    <t>Lp 610-4</t>
  </si>
  <si>
    <t>Rs. 3,71,33,704</t>
  </si>
  <si>
    <t>1165 mm</t>
  </si>
  <si>
    <t>4459 mm</t>
  </si>
  <si>
    <t>1924 mm</t>
  </si>
  <si>
    <t>1422 kg</t>
  </si>
  <si>
    <t>Lp 580-2</t>
  </si>
  <si>
    <t>Rs. 3,24,52,486</t>
  </si>
  <si>
    <t>5.8 km/litre</t>
  </si>
  <si>
    <t>1389 kg</t>
  </si>
  <si>
    <t>580PS@8000rpm</t>
  </si>
  <si>
    <t>540Nm@6500rpm</t>
  </si>
  <si>
    <t>Avio</t>
  </si>
  <si>
    <t>Rs. 3,51,50,732</t>
  </si>
  <si>
    <t>Performante</t>
  </si>
  <si>
    <t>Rs. 3,76,14,126</t>
  </si>
  <si>
    <t>639PS@8250rpm</t>
  </si>
  <si>
    <t>600Nm@6500rpm</t>
  </si>
  <si>
    <t>Lp 580-2 Spyder</t>
  </si>
  <si>
    <t>Rs. 3,55,35,000</t>
  </si>
  <si>
    <t>571 bhp @ 8000 rpm</t>
  </si>
  <si>
    <t>540 Nm @ 6500 rpm</t>
  </si>
  <si>
    <t>Lp 610-4 Spyder</t>
  </si>
  <si>
    <t>Rs. 4,07,42,932</t>
  </si>
  <si>
    <t>602 bhp @ 8250 rpm</t>
  </si>
  <si>
    <t>Evo</t>
  </si>
  <si>
    <t>Rs. 3,73,00,000</t>
  </si>
  <si>
    <t>631Bhp@8250rpm</t>
  </si>
  <si>
    <t>Evo Spyder</t>
  </si>
  <si>
    <t>Rs. 4,10,00,000</t>
  </si>
  <si>
    <t>Evo Rwd</t>
  </si>
  <si>
    <t>Rs. 3,22,00,000</t>
  </si>
  <si>
    <t>4520 mm</t>
  </si>
  <si>
    <t>1933 mm</t>
  </si>
  <si>
    <t>610PS@8000 rpm</t>
  </si>
  <si>
    <t>488 Gtb</t>
  </si>
  <si>
    <t>Rs. 3,67,61,413</t>
  </si>
  <si>
    <t>3902 cc</t>
  </si>
  <si>
    <t>1213 mm</t>
  </si>
  <si>
    <t>4568 mm</t>
  </si>
  <si>
    <t>1952 mm</t>
  </si>
  <si>
    <t>3.2 km/litre</t>
  </si>
  <si>
    <t>5.5 km/litre</t>
  </si>
  <si>
    <t>670PS@8000rpm</t>
  </si>
  <si>
    <t>760NM@3000rpm</t>
  </si>
  <si>
    <t>Spider</t>
  </si>
  <si>
    <t>Rs. 3,93,19,552</t>
  </si>
  <si>
    <t>Gtc4 Lusso</t>
  </si>
  <si>
    <t>V8 T</t>
  </si>
  <si>
    <t>Rs. 4,20,00,000</t>
  </si>
  <si>
    <t>3900 cc</t>
  </si>
  <si>
    <t>1383 mm</t>
  </si>
  <si>
    <t>1920 kg</t>
  </si>
  <si>
    <t>610PS@7000rpm</t>
  </si>
  <si>
    <t>Rs. 5,20,00,000</t>
  </si>
  <si>
    <t>6262 cc</t>
  </si>
  <si>
    <t>681PS@8000rpm</t>
  </si>
  <si>
    <t>697Nm@5250RPM</t>
  </si>
  <si>
    <t>Aventador</t>
  </si>
  <si>
    <t>Lp 700-4</t>
  </si>
  <si>
    <t>Rs. 4,78,93,943</t>
  </si>
  <si>
    <t>6498 cc</t>
  </si>
  <si>
    <t>1136 mm</t>
  </si>
  <si>
    <t>4780 mm</t>
  </si>
  <si>
    <t>2030 mm</t>
  </si>
  <si>
    <t>3 km/litre</t>
  </si>
  <si>
    <t>1575 kg</t>
  </si>
  <si>
    <t>700PS@8250RPM</t>
  </si>
  <si>
    <t>690Nm@5500rpm</t>
  </si>
  <si>
    <t>Lp700-4 Roadster</t>
  </si>
  <si>
    <t>Rs. 5,32,10,327</t>
  </si>
  <si>
    <t>3.6 km/litre</t>
  </si>
  <si>
    <t>8.8 km/litre</t>
  </si>
  <si>
    <t>690Nm@5506RPM</t>
  </si>
  <si>
    <t>Rs. 4,74,67,700</t>
  </si>
  <si>
    <t>740PS@8400rpm</t>
  </si>
  <si>
    <t>Rolls-Royce Dawn</t>
  </si>
  <si>
    <t>Rs. 5,92,16,193</t>
  </si>
  <si>
    <t>6598 cc</t>
  </si>
  <si>
    <t>1502 mm</t>
  </si>
  <si>
    <t>5285 mm</t>
  </si>
  <si>
    <t>2608 kg</t>
  </si>
  <si>
    <t>571PS@6000RPM</t>
  </si>
  <si>
    <t>780Nm@1500-5000RPM</t>
  </si>
  <si>
    <t>Rolls-Royce Drophead Coupe</t>
  </si>
  <si>
    <t>Phantom</t>
  </si>
  <si>
    <t>Rs. 8,37,55,383</t>
  </si>
  <si>
    <t>5842 mm</t>
  </si>
  <si>
    <t>1990 mm</t>
  </si>
  <si>
    <t>4.38 km/litre</t>
  </si>
  <si>
    <t>2649 kg</t>
  </si>
  <si>
    <t>453PS@5350rpm</t>
  </si>
  <si>
    <t>Omni</t>
  </si>
  <si>
    <t>5 Str Bs-Iv</t>
  </si>
  <si>
    <t>Rs. 2,82,778</t>
  </si>
  <si>
    <t>3370 mm</t>
  </si>
  <si>
    <t>14.7 km/litre</t>
  </si>
  <si>
    <t>785 kg</t>
  </si>
  <si>
    <t>34.7PS@5000rpm</t>
  </si>
  <si>
    <t>59Nm@2500rpm</t>
  </si>
  <si>
    <t>E 8 Str Bs-Iv</t>
  </si>
  <si>
    <t>Rs. 2,84,485</t>
  </si>
  <si>
    <t>Go+</t>
  </si>
  <si>
    <t>Datsun D</t>
  </si>
  <si>
    <t>Rs. 4,12,292</t>
  </si>
  <si>
    <t>1635 mm</t>
  </si>
  <si>
    <t>Datsun T</t>
  </si>
  <si>
    <t>Rs. 5,52,656</t>
  </si>
  <si>
    <t>Datsun T (O)</t>
  </si>
  <si>
    <t>Rs. 5,74,448</t>
  </si>
  <si>
    <t>Datsun A (O)</t>
  </si>
  <si>
    <t>Rs. 5,55,196</t>
  </si>
  <si>
    <t>20.62 km/litre</t>
  </si>
  <si>
    <t>Datsun A</t>
  </si>
  <si>
    <t>Rs. 5,00,575</t>
  </si>
  <si>
    <t>Datsun T Vdc</t>
  </si>
  <si>
    <t>Rs. 5,93,361</t>
  </si>
  <si>
    <t>Datsun T (O) Vdc</t>
  </si>
  <si>
    <t>Rs. 6,15,153</t>
  </si>
  <si>
    <t>Datsun T Cvt</t>
  </si>
  <si>
    <t>Rs. 6,58,361</t>
  </si>
  <si>
    <t>Datsun T (O) Cvt</t>
  </si>
  <si>
    <t>Rs. 6,80,153</t>
  </si>
  <si>
    <t>Punto Evo Pure</t>
  </si>
  <si>
    <t>1.2L Fire Dynamic</t>
  </si>
  <si>
    <t>Rs. 4,82,330</t>
  </si>
  <si>
    <t>1172 cc</t>
  </si>
  <si>
    <t>3987 mm</t>
  </si>
  <si>
    <t>1687 mm</t>
  </si>
  <si>
    <t>1165 kg</t>
  </si>
  <si>
    <t>96Nm@2500RPM</t>
  </si>
  <si>
    <t>Rs. 5,75,947</t>
  </si>
  <si>
    <t>1173 kg</t>
  </si>
  <si>
    <t>75 bhp @ 4000 rpm</t>
  </si>
  <si>
    <t>197 Nm @ 1750 RPM</t>
  </si>
  <si>
    <t>Figo</t>
  </si>
  <si>
    <t>Ambiente 1.2 Ti-Vct</t>
  </si>
  <si>
    <t>Rs. 5,23,000</t>
  </si>
  <si>
    <t>3941 mm</t>
  </si>
  <si>
    <t>Ambiente 1.5 Tdci</t>
  </si>
  <si>
    <t>Rs. 6,23,000</t>
  </si>
  <si>
    <t>25.5 km/litre</t>
  </si>
  <si>
    <t>1057 kg</t>
  </si>
  <si>
    <t>Titanium 1.2 Ti-Vct</t>
  </si>
  <si>
    <t>Rs. 5,99,900</t>
  </si>
  <si>
    <t>Titanium1.5 Tdci</t>
  </si>
  <si>
    <t>Rs. 6,99,900</t>
  </si>
  <si>
    <t>Titanium Blu 1.2 Ti-Vct</t>
  </si>
  <si>
    <t>Rs. 6,64,900</t>
  </si>
  <si>
    <t>Titanium Blu 1.5 Tdci</t>
  </si>
  <si>
    <t>Rs. 7,64,900</t>
  </si>
  <si>
    <t>Baleno</t>
  </si>
  <si>
    <t>1.3 Delta</t>
  </si>
  <si>
    <t>Rs. 7,46,621</t>
  </si>
  <si>
    <t>27.39 km/litre</t>
  </si>
  <si>
    <t>970 kg</t>
  </si>
  <si>
    <t>1.3 Alpha</t>
  </si>
  <si>
    <t>Rs. 8,68,221</t>
  </si>
  <si>
    <t>1500 mm</t>
  </si>
  <si>
    <t>1.3 Sigma</t>
  </si>
  <si>
    <t>Rs. 6,68,611</t>
  </si>
  <si>
    <t>960 kg</t>
  </si>
  <si>
    <t>1.3 Zeta</t>
  </si>
  <si>
    <t>Rs. 8,07,921</t>
  </si>
  <si>
    <t>980 kg</t>
  </si>
  <si>
    <t>1.2 Alpha</t>
  </si>
  <si>
    <t>Rs. 7,58,212</t>
  </si>
  <si>
    <t>83 Bhp@6000rpm</t>
  </si>
  <si>
    <t>115 Nm@4000rpm</t>
  </si>
  <si>
    <t>1.2 Alpha Cvt</t>
  </si>
  <si>
    <t>Rs. 8,90,212</t>
  </si>
  <si>
    <t>1.2 Delta</t>
  </si>
  <si>
    <t>Rs. 6,36,612</t>
  </si>
  <si>
    <t>870 kg</t>
  </si>
  <si>
    <t>1.2 Delta Cvt</t>
  </si>
  <si>
    <t>Rs. 7,68,612</t>
  </si>
  <si>
    <t>1.2 Sigma</t>
  </si>
  <si>
    <t>Rs. 5,58,602</t>
  </si>
  <si>
    <t>865 kg</t>
  </si>
  <si>
    <t>1.2 Zeta</t>
  </si>
  <si>
    <t>Rs. 6,97,912</t>
  </si>
  <si>
    <t>1.2 Delta Dualjet</t>
  </si>
  <si>
    <t>Rs. 7,33,412</t>
  </si>
  <si>
    <t>1.2 Zeta Dualjet</t>
  </si>
  <si>
    <t>Rs. 7,89,912</t>
  </si>
  <si>
    <t>1.2 Zeta Cvt</t>
  </si>
  <si>
    <t>Rs. 8,29,912</t>
  </si>
  <si>
    <t>Grand I10</t>
  </si>
  <si>
    <t>1.2 Kappa Vtvt Magna</t>
  </si>
  <si>
    <t>Rs. 5,86,428</t>
  </si>
  <si>
    <t>1.2 Kappa Vtvt Sportz</t>
  </si>
  <si>
    <t>Rs. 6,20,637</t>
  </si>
  <si>
    <t>1.2 Kappa Vtvt Magna At</t>
  </si>
  <si>
    <t>Rs. 6,52,328</t>
  </si>
  <si>
    <t>17.49 km/litre</t>
  </si>
  <si>
    <t>1.2 Kappa Vtvt Sportz At</t>
  </si>
  <si>
    <t>Rs. 7,05,538</t>
  </si>
  <si>
    <t>1.2 Kappa Vtvt Sportz Dual Tone</t>
  </si>
  <si>
    <t>Rs. 6,40,537</t>
  </si>
  <si>
    <t>1.2 Kappa Vtvt Magna Cng</t>
  </si>
  <si>
    <t>Rs. 6,53,452</t>
  </si>
  <si>
    <t>18.9 km/kg</t>
  </si>
  <si>
    <t>82bhp@6000RPM</t>
  </si>
  <si>
    <t>Linea Classic</t>
  </si>
  <si>
    <t>1.3 Multijet</t>
  </si>
  <si>
    <t>Rs. 7,51,203</t>
  </si>
  <si>
    <t>4560 mm</t>
  </si>
  <si>
    <t>76PS@4000RPM</t>
  </si>
  <si>
    <t>197Nm@1750RPM</t>
  </si>
  <si>
    <t>Rs. 6,46,336</t>
  </si>
  <si>
    <t>11.4 km/litre</t>
  </si>
  <si>
    <t>14.9 km/litre</t>
  </si>
  <si>
    <t>115Nm@4500RPM</t>
  </si>
  <si>
    <t>Plus 1.3 Multijet</t>
  </si>
  <si>
    <t>Rs. 8,08,558</t>
  </si>
  <si>
    <t>Sunny</t>
  </si>
  <si>
    <t>Rs. 7,07,025</t>
  </si>
  <si>
    <t>4455 mm</t>
  </si>
  <si>
    <t>16.95 km/litre</t>
  </si>
  <si>
    <t>99PS@6000rpm</t>
  </si>
  <si>
    <t>134Nm@4000rpm</t>
  </si>
  <si>
    <t>Xl Petrol</t>
  </si>
  <si>
    <t>Rs. 8,36,461</t>
  </si>
  <si>
    <t>Xl Diesel</t>
  </si>
  <si>
    <t>Rs. 9,12,534</t>
  </si>
  <si>
    <t>22.71 km/litre</t>
  </si>
  <si>
    <t>86Ps@3750rpm</t>
  </si>
  <si>
    <t>Xv Diesel</t>
  </si>
  <si>
    <t>Rs. 9,93,997</t>
  </si>
  <si>
    <t>Rs. 8,60,997</t>
  </si>
  <si>
    <t>Xv Cvt</t>
  </si>
  <si>
    <t>17.97 km/litre</t>
  </si>
  <si>
    <t>101PS@5600rpm</t>
  </si>
  <si>
    <t>Special Edition Diesel</t>
  </si>
  <si>
    <t>Rs. 8,77,285</t>
  </si>
  <si>
    <t>Ertiga</t>
  </si>
  <si>
    <t>Rs. 7,59,000</t>
  </si>
  <si>
    <t>19.34 km/litre</t>
  </si>
  <si>
    <t>103Bhp@6000rpm</t>
  </si>
  <si>
    <t>Rs. 9,17,000</t>
  </si>
  <si>
    <t>1685 mm</t>
  </si>
  <si>
    <t>4265 mm</t>
  </si>
  <si>
    <t>1175 kg</t>
  </si>
  <si>
    <t>104bhp@6000rpm</t>
  </si>
  <si>
    <t>Rs. 9,36,000</t>
  </si>
  <si>
    <t>18.69 km/litre</t>
  </si>
  <si>
    <t>130Nm@4400rpm</t>
  </si>
  <si>
    <t>Rs. 9,71,000</t>
  </si>
  <si>
    <t>Rs. 8,34,000</t>
  </si>
  <si>
    <t>180Nm@4400rpm</t>
  </si>
  <si>
    <t>Rs. 10,13,000</t>
  </si>
  <si>
    <t>1.5L Vdi</t>
  </si>
  <si>
    <t>Rs. 9,86,689</t>
  </si>
  <si>
    <t>24.2 km/litre</t>
  </si>
  <si>
    <t>1225 kg kg</t>
  </si>
  <si>
    <t>95Bhp@4400rpm</t>
  </si>
  <si>
    <t>225Nm@1750rpm</t>
  </si>
  <si>
    <t>1.5L Zdi</t>
  </si>
  <si>
    <t>Rs. 10,69,689</t>
  </si>
  <si>
    <t>1.5L Zdi Plus</t>
  </si>
  <si>
    <t>Rs. 11,20,689</t>
  </si>
  <si>
    <t>Vxi Cng (Cng +</t>
  </si>
  <si>
    <t>Rs. 8,87,689</t>
  </si>
  <si>
    <t>Baleno Rs</t>
  </si>
  <si>
    <t>Rs 1.0</t>
  </si>
  <si>
    <t>Rs. 7,88,913</t>
  </si>
  <si>
    <t>102PS@5500rpm</t>
  </si>
  <si>
    <t>150Nm@1700-4500RPM</t>
  </si>
  <si>
    <t>Wr-V</t>
  </si>
  <si>
    <t>Rs. 10,35,000</t>
  </si>
  <si>
    <t>1601 mm</t>
  </si>
  <si>
    <t>3999 mm</t>
  </si>
  <si>
    <t>1204 kg</t>
  </si>
  <si>
    <t>1104 kg</t>
  </si>
  <si>
    <t>1176 kg</t>
  </si>
  <si>
    <t>Rs. 8,15,000</t>
  </si>
  <si>
    <t>1087 kg</t>
  </si>
  <si>
    <t>Edge Plus Edition Diesel</t>
  </si>
  <si>
    <t>Rs. 9,16,050</t>
  </si>
  <si>
    <t>Edge Plus Edition Petrol</t>
  </si>
  <si>
    <t>Rs. 8,08,050</t>
  </si>
  <si>
    <t>Rs. 10,48,050</t>
  </si>
  <si>
    <t>Rs. 9,35,050</t>
  </si>
  <si>
    <t>Rs. 9,95,000</t>
  </si>
  <si>
    <t>Tuv300</t>
  </si>
  <si>
    <t>T4 Plus</t>
  </si>
  <si>
    <t>Rs. 8,54,328</t>
  </si>
  <si>
    <t>1817 mm</t>
  </si>
  <si>
    <t>84PS@3750RPM</t>
  </si>
  <si>
    <t>240Nm@1600-2800rpm</t>
  </si>
  <si>
    <t>T6 Plus</t>
  </si>
  <si>
    <t>Rs. 9,14,328</t>
  </si>
  <si>
    <t>T8</t>
  </si>
  <si>
    <t>Rs. 9,76,592</t>
  </si>
  <si>
    <t>T10</t>
  </si>
  <si>
    <t>Rs. 9,99,614</t>
  </si>
  <si>
    <t>240Nm@1500-2250rpm</t>
  </si>
  <si>
    <t>T10 (O)</t>
  </si>
  <si>
    <t>Rs. 10,31,943</t>
  </si>
  <si>
    <t>T10 Dual Tone</t>
  </si>
  <si>
    <t>Rs. 10,22,930</t>
  </si>
  <si>
    <t>T10 (O) Dual Tone</t>
  </si>
  <si>
    <t>Rs. 10,55,259</t>
  </si>
  <si>
    <t>S-Cross</t>
  </si>
  <si>
    <t>1.3L Sigma</t>
  </si>
  <si>
    <t>Rs. 8,80,689</t>
  </si>
  <si>
    <t>4300 mm</t>
  </si>
  <si>
    <t>23.65 km/litre</t>
  </si>
  <si>
    <t>1.3L Delta</t>
  </si>
  <si>
    <t>Rs. 9,92,689</t>
  </si>
  <si>
    <t>1224 kg</t>
  </si>
  <si>
    <t>1.3L Zeta</t>
  </si>
  <si>
    <t>Rs. 10,43,689</t>
  </si>
  <si>
    <t>1233 kg</t>
  </si>
  <si>
    <t>1.3L Alpha</t>
  </si>
  <si>
    <t>Rs. 11,43,689</t>
  </si>
  <si>
    <t>Captur</t>
  </si>
  <si>
    <t>Rs. 9,49,999</t>
  </si>
  <si>
    <t>1619 mm</t>
  </si>
  <si>
    <t>4329 mm</t>
  </si>
  <si>
    <t>1813 mm</t>
  </si>
  <si>
    <t>13.86 km/litre</t>
  </si>
  <si>
    <t>Rxe Diesel</t>
  </si>
  <si>
    <t>Rs. 10,49,999</t>
  </si>
  <si>
    <t>20.37 km/litre</t>
  </si>
  <si>
    <t>110PS@3850rpm</t>
  </si>
  <si>
    <t>240Nm@1750rpm</t>
  </si>
  <si>
    <t>Platine Diesel Dual Tone</t>
  </si>
  <si>
    <t>Rs. 12,99,999</t>
  </si>
  <si>
    <t>Platine Petrol Dual Tone</t>
  </si>
  <si>
    <t>Rs. 11,99,999</t>
  </si>
  <si>
    <t>Xylo</t>
  </si>
  <si>
    <t>D2 Bs-Iv</t>
  </si>
  <si>
    <t>Rs. 9,63,037</t>
  </si>
  <si>
    <t>2489 cc</t>
  </si>
  <si>
    <t>10.7 km/litre</t>
  </si>
  <si>
    <t>1875 kg</t>
  </si>
  <si>
    <t>95PS@3600rpm</t>
  </si>
  <si>
    <t>218Nm@1400-2600rpm</t>
  </si>
  <si>
    <t>2475 kg</t>
  </si>
  <si>
    <t>D4 Bs-Iv</t>
  </si>
  <si>
    <t>Rs. 10,04,487</t>
  </si>
  <si>
    <t>H4 Bs-Iv</t>
  </si>
  <si>
    <t>Rs. 10,31,951</t>
  </si>
  <si>
    <t>14.02 km/litre</t>
  </si>
  <si>
    <t>280Nm@2400-2800rpm</t>
  </si>
  <si>
    <t>H4 Abs Bs-Iv</t>
  </si>
  <si>
    <t>Rs. 10,66,139</t>
  </si>
  <si>
    <t>H8 Abs Airbags Bs-Iv</t>
  </si>
  <si>
    <t>Rs. 12,28,335</t>
  </si>
  <si>
    <t>Seltos</t>
  </si>
  <si>
    <t>Hte 1.5</t>
  </si>
  <si>
    <t>115PS@6300rpm</t>
  </si>
  <si>
    <t>144Nm@4500 rpm</t>
  </si>
  <si>
    <t>Htk 1.5</t>
  </si>
  <si>
    <t>Rs. 10,29,000</t>
  </si>
  <si>
    <t>Htk Plus 1.5</t>
  </si>
  <si>
    <t>Rs. 11,49,000</t>
  </si>
  <si>
    <t>Htx 1.5</t>
  </si>
  <si>
    <t>Rs. 13,09,000</t>
  </si>
  <si>
    <t>Htx Cvt 1.5</t>
  </si>
  <si>
    <t>Rs. 14,09,000</t>
  </si>
  <si>
    <t>Hte 1.5 Diesel</t>
  </si>
  <si>
    <t>Rs. 10,34,000</t>
  </si>
  <si>
    <t>114PS@4000 rpm</t>
  </si>
  <si>
    <t>250Nm@1500-2750rpm</t>
  </si>
  <si>
    <t>Htk 1.5 Diesel</t>
  </si>
  <si>
    <t>Rs. 11,54,000</t>
  </si>
  <si>
    <t>115PS@4000RPM</t>
  </si>
  <si>
    <t>Htk Plus 1.5 Diesel</t>
  </si>
  <si>
    <t>Rs. 12,54,000</t>
  </si>
  <si>
    <t>Htk Plus At 1.5 Diesel</t>
  </si>
  <si>
    <t>Rs. 13,54,000</t>
  </si>
  <si>
    <t>Htx Plus 1.5 Diesel</t>
  </si>
  <si>
    <t>Rs. 15,34,000</t>
  </si>
  <si>
    <t>Htx Plus At 1.5 Diesel</t>
  </si>
  <si>
    <t>Rs. 16,34,000</t>
  </si>
  <si>
    <t>Gtk 1.4</t>
  </si>
  <si>
    <t>Rs. 13,79,000</t>
  </si>
  <si>
    <t>1353 cc</t>
  </si>
  <si>
    <t>16.1 km/litre</t>
  </si>
  <si>
    <t>140PS@6000RPM</t>
  </si>
  <si>
    <t>242Nm@1500-3200rpm</t>
  </si>
  <si>
    <t>Gtx 1.4</t>
  </si>
  <si>
    <t>Rs. 15,29,000</t>
  </si>
  <si>
    <t>Gtx At 1.4</t>
  </si>
  <si>
    <t>Rs. 16,29,000</t>
  </si>
  <si>
    <t>Gtx Plus 1.4</t>
  </si>
  <si>
    <t>Htx 1.5 Diesel</t>
  </si>
  <si>
    <t>Rs. 14,14,000</t>
  </si>
  <si>
    <t>Terrano</t>
  </si>
  <si>
    <t>Xe D 85Ps</t>
  </si>
  <si>
    <t>1671 mm</t>
  </si>
  <si>
    <t>4331 mm</t>
  </si>
  <si>
    <t>20.45 km/litre</t>
  </si>
  <si>
    <t>Xv D Premium 110 Ps Amt</t>
  </si>
  <si>
    <t>Rs. 14,64,900</t>
  </si>
  <si>
    <t>110PS@3900rpm</t>
  </si>
  <si>
    <t>248Nm@2250rpm</t>
  </si>
  <si>
    <t>Xl (P)</t>
  </si>
  <si>
    <t>13.24 km/litre</t>
  </si>
  <si>
    <t>104PS@5850rpm</t>
  </si>
  <si>
    <t>145Nm@3750rpm</t>
  </si>
  <si>
    <t>Xl D(O)</t>
  </si>
  <si>
    <t>Rs. 12,35,700</t>
  </si>
  <si>
    <t>Xv D Premium 110 Ps</t>
  </si>
  <si>
    <t>Rs. 14,19,900</t>
  </si>
  <si>
    <t>Sport Edition</t>
  </si>
  <si>
    <t>Safari Storme</t>
  </si>
  <si>
    <t>2.2 Lx 4X2</t>
  </si>
  <si>
    <t>Rs. 11,09,005</t>
  </si>
  <si>
    <t>1922 mm</t>
  </si>
  <si>
    <t>4655 mm</t>
  </si>
  <si>
    <t>2.2 Ex 4X2</t>
  </si>
  <si>
    <t>Rs. 13,35,158</t>
  </si>
  <si>
    <t>1965 mm</t>
  </si>
  <si>
    <t>2.2 Vx 4X2 Varicor 400</t>
  </si>
  <si>
    <t>Rs. 14,79,574</t>
  </si>
  <si>
    <t>2095 kg</t>
  </si>
  <si>
    <t>2.2 Vx 4X4 Varicor 400</t>
  </si>
  <si>
    <t>Rs. 16,43,829</t>
  </si>
  <si>
    <t>13,93 km/litre</t>
  </si>
  <si>
    <t>Hector</t>
  </si>
  <si>
    <t>1.5L Style</t>
  </si>
  <si>
    <t>Rs. 12,48,000</t>
  </si>
  <si>
    <t>1500 cc</t>
  </si>
  <si>
    <t>14.16 km/kg</t>
  </si>
  <si>
    <t>141bhp</t>
  </si>
  <si>
    <t>250NM</t>
  </si>
  <si>
    <t>2.0L Style</t>
  </si>
  <si>
    <t>Rs. 13,48,000</t>
  </si>
  <si>
    <t>17.41 km/litre</t>
  </si>
  <si>
    <t>168bhp</t>
  </si>
  <si>
    <t>350NM</t>
  </si>
  <si>
    <t>2.0L Super</t>
  </si>
  <si>
    <t>Rs. 14,48,000</t>
  </si>
  <si>
    <t>2.0L Smart</t>
  </si>
  <si>
    <t>Rs. 15,88,000</t>
  </si>
  <si>
    <t>2.0L Sharp</t>
  </si>
  <si>
    <t>Rs. 17,28,000</t>
  </si>
  <si>
    <t>1.5L Super</t>
  </si>
  <si>
    <t>Rs. 13,28,000</t>
  </si>
  <si>
    <t>1.5L Super Hybrid</t>
  </si>
  <si>
    <t>Rs. 13,88,000</t>
  </si>
  <si>
    <t>1.5L Sharp Hybrid</t>
  </si>
  <si>
    <t>Rs. 16,28,000</t>
  </si>
  <si>
    <t>1.5L Smart Hybrid</t>
  </si>
  <si>
    <t>1.5L Smart Dct</t>
  </si>
  <si>
    <t>Rs. 15,68,000</t>
  </si>
  <si>
    <t>13.96 km/kg</t>
  </si>
  <si>
    <t>1.5L Sharp Dct</t>
  </si>
  <si>
    <t>Rs. 17,18,000</t>
  </si>
  <si>
    <t>Elantra</t>
  </si>
  <si>
    <t>Rs. 15,89,000</t>
  </si>
  <si>
    <t>1465 mm</t>
  </si>
  <si>
    <t>152PS@6200rpm</t>
  </si>
  <si>
    <t>196Nm@4000rpm</t>
  </si>
  <si>
    <t>Sx</t>
  </si>
  <si>
    <t>Rs. 18,49,000</t>
  </si>
  <si>
    <t>Sx At</t>
  </si>
  <si>
    <t>Rs. 19,49,000</t>
  </si>
  <si>
    <t>Sx(O) At</t>
  </si>
  <si>
    <t>Rs. 20,39,000</t>
  </si>
  <si>
    <t>Tucson</t>
  </si>
  <si>
    <t>2Wd Mt Diesel</t>
  </si>
  <si>
    <t>Rs. 20,79,717</t>
  </si>
  <si>
    <t>4475 mm</t>
  </si>
  <si>
    <t>16,38 km/litre</t>
  </si>
  <si>
    <t>18.42 km/litre</t>
  </si>
  <si>
    <t>185PS@4000rpm</t>
  </si>
  <si>
    <t>2Wd Mt Petrol</t>
  </si>
  <si>
    <t>Rs. 18,76,656</t>
  </si>
  <si>
    <t>13,3 km/litre</t>
  </si>
  <si>
    <t>13.03 km/litre</t>
  </si>
  <si>
    <t>155PS@6200rpm</t>
  </si>
  <si>
    <t>192NM@4000rpm</t>
  </si>
  <si>
    <t>2Wd At Gl Diesel</t>
  </si>
  <si>
    <t>Rs. 23,64,354</t>
  </si>
  <si>
    <t>16.38 km/litre</t>
  </si>
  <si>
    <t>2Wd At Gl Petrol</t>
  </si>
  <si>
    <t>Rs. 21,87,384</t>
  </si>
  <si>
    <t>12.95 km/litre</t>
  </si>
  <si>
    <t>4Wd At Gls Diesel</t>
  </si>
  <si>
    <t>Rs. 26,97,417</t>
  </si>
  <si>
    <t>2Wd At Gls Petrol</t>
  </si>
  <si>
    <t>Rs. 23,73,522</t>
  </si>
  <si>
    <t>2Wd At Gl(O) Petrol</t>
  </si>
  <si>
    <t>Rs. 22,46,749</t>
  </si>
  <si>
    <t>2Wd At Gl(O) Diesel</t>
  </si>
  <si>
    <t>Rs. 24,23,720</t>
  </si>
  <si>
    <t>Passat</t>
  </si>
  <si>
    <t>2.0 Tdi Comfortline</t>
  </si>
  <si>
    <t>Rs. 30,21,500</t>
  </si>
  <si>
    <t>1456 mm</t>
  </si>
  <si>
    <t>4767 mm</t>
  </si>
  <si>
    <t>1832 mm</t>
  </si>
  <si>
    <t>17.42 km/litre</t>
  </si>
  <si>
    <t>1535 kg</t>
  </si>
  <si>
    <t>180PS@3600-4000rpm</t>
  </si>
  <si>
    <t>2.0 Tdi Highline</t>
  </si>
  <si>
    <t>Rs. 33,21,500</t>
  </si>
  <si>
    <t>1550 kg</t>
  </si>
  <si>
    <t>2.0 Tdi Comfortline Connect</t>
  </si>
  <si>
    <t>Rs. 25,99,000</t>
  </si>
  <si>
    <t>2.0 Tdi Highline Connect</t>
  </si>
  <si>
    <t>Rs. 28,99,000</t>
  </si>
  <si>
    <t>Mercedes-Benz A-Class</t>
  </si>
  <si>
    <t>Rs. 27,85,288</t>
  </si>
  <si>
    <t>4292 mm</t>
  </si>
  <si>
    <t>1780 mm</t>
  </si>
  <si>
    <t>12.03 km/litre</t>
  </si>
  <si>
    <t>200D</t>
  </si>
  <si>
    <t>Rs. 28,86,871</t>
  </si>
  <si>
    <t>2022 mm</t>
  </si>
  <si>
    <t>V40 Cross Country</t>
  </si>
  <si>
    <t>D3</t>
  </si>
  <si>
    <t>Rs. 32,83,000</t>
  </si>
  <si>
    <t>1458 mm</t>
  </si>
  <si>
    <t>1783 mm</t>
  </si>
  <si>
    <t>13.05 km/litre</t>
  </si>
  <si>
    <t>1607 kg</t>
  </si>
  <si>
    <t>2040 kg</t>
  </si>
  <si>
    <t>T4</t>
  </si>
  <si>
    <t>Rs. 29,62,000</t>
  </si>
  <si>
    <t>1596 cc</t>
  </si>
  <si>
    <t>1470 mm</t>
  </si>
  <si>
    <t>1857 mm</t>
  </si>
  <si>
    <t>1587 kg</t>
  </si>
  <si>
    <t>180PS@5700rpm</t>
  </si>
  <si>
    <t>240Nm@1600-500rpm</t>
  </si>
  <si>
    <t>Countryman</t>
  </si>
  <si>
    <t>Rs. 34,90,000</t>
  </si>
  <si>
    <t>4299 mm</t>
  </si>
  <si>
    <t>14.41 km/litre</t>
  </si>
  <si>
    <t>192PS@5500rpm</t>
  </si>
  <si>
    <t>280Nm@1350rpm</t>
  </si>
  <si>
    <t>Cooper Sd</t>
  </si>
  <si>
    <t>Rs. 37,40,000</t>
  </si>
  <si>
    <t>19.19 km/litre</t>
  </si>
  <si>
    <t>190PS@5500rpm</t>
  </si>
  <si>
    <t>Cooper S Jcw Inspired</t>
  </si>
  <si>
    <t>Black Edition</t>
  </si>
  <si>
    <t>Mercedes-Benz C-Class</t>
  </si>
  <si>
    <t>C 220D Prime</t>
  </si>
  <si>
    <t>Rs. 40,20,000</t>
  </si>
  <si>
    <t>1442 mm</t>
  </si>
  <si>
    <t>192bhp@3800rpm</t>
  </si>
  <si>
    <t>400Nm@1600rpm</t>
  </si>
  <si>
    <t>C 220D Progressive</t>
  </si>
  <si>
    <t>Rs. 46,70,000</t>
  </si>
  <si>
    <t>C 300D Amg Line</t>
  </si>
  <si>
    <t>Rs. 49,74,750</t>
  </si>
  <si>
    <t>16.05 km/litre</t>
  </si>
  <si>
    <t>241bhp@4200rpm</t>
  </si>
  <si>
    <t>500Nm@1600rpm</t>
  </si>
  <si>
    <t>C 43 Amg</t>
  </si>
  <si>
    <t>1426 mm</t>
  </si>
  <si>
    <t>4756 mm</t>
  </si>
  <si>
    <t>1449 km/litre</t>
  </si>
  <si>
    <t>503bhp@5500rpm</t>
  </si>
  <si>
    <t>700Nm@1750RPM</t>
  </si>
  <si>
    <t>C 200 Prime</t>
  </si>
  <si>
    <t>Rs. 40,90,000</t>
  </si>
  <si>
    <t>181bhp@5800rpm</t>
  </si>
  <si>
    <t>280Nm@1600rpm</t>
  </si>
  <si>
    <t>C 200 Progressive</t>
  </si>
  <si>
    <t>Rs. 46,54,000</t>
  </si>
  <si>
    <t>181bhp @5800rpm</t>
  </si>
  <si>
    <t>Prius</t>
  </si>
  <si>
    <t>Z8</t>
  </si>
  <si>
    <t>Rs. 45,09,000</t>
  </si>
  <si>
    <t>4540 mm</t>
  </si>
  <si>
    <t>18.7 km/litre</t>
  </si>
  <si>
    <t>98PS@5200rpm</t>
  </si>
  <si>
    <t>142Nm@3600rpm</t>
  </si>
  <si>
    <t>Es</t>
  </si>
  <si>
    <t>300H</t>
  </si>
  <si>
    <t>Rs. 56,95,000</t>
  </si>
  <si>
    <t>2487 cc</t>
  </si>
  <si>
    <t>4975 mm</t>
  </si>
  <si>
    <t>17.8 km/litre</t>
  </si>
  <si>
    <t>176Bhp@5700rpm</t>
  </si>
  <si>
    <t>221Nm@3600-5200rpm</t>
  </si>
  <si>
    <t>Nx 300H</t>
  </si>
  <si>
    <t>F-Sport</t>
  </si>
  <si>
    <t>2494 cc</t>
  </si>
  <si>
    <t>4.64 mm</t>
  </si>
  <si>
    <t>1905 kg</t>
  </si>
  <si>
    <t>194PS@5700rpm</t>
  </si>
  <si>
    <t>210Nm@4200-4400rpm</t>
  </si>
  <si>
    <t>Luxury</t>
  </si>
  <si>
    <t>4640 mm</t>
  </si>
  <si>
    <t>F-Pace</t>
  </si>
  <si>
    <t>Prestige</t>
  </si>
  <si>
    <t>Rs. 64,63,780</t>
  </si>
  <si>
    <t>1651 mm</t>
  </si>
  <si>
    <t>4731 mm</t>
  </si>
  <si>
    <t>2175 mm</t>
  </si>
  <si>
    <t>21.27 km/litre</t>
  </si>
  <si>
    <t>1830 kg</t>
  </si>
  <si>
    <t>Prestige Petrol</t>
  </si>
  <si>
    <t>Rs. 64,22,809</t>
  </si>
  <si>
    <t>247bhp@5500rpm</t>
  </si>
  <si>
    <t>369Nm@1300-4000rpm</t>
  </si>
  <si>
    <t>V90 Cross Country</t>
  </si>
  <si>
    <t>Rs. 65,31,000</t>
  </si>
  <si>
    <t>1543 mm</t>
  </si>
  <si>
    <t>2052 mm</t>
  </si>
  <si>
    <t>235PS@4250RPM</t>
  </si>
  <si>
    <t>480Nm@1740RPM</t>
  </si>
  <si>
    <t>4988 mm</t>
  </si>
  <si>
    <t>X7</t>
  </si>
  <si>
    <t>Xdrive 40I</t>
  </si>
  <si>
    <t>Rs. 1,04,90,000</t>
  </si>
  <si>
    <t>1805 mm</t>
  </si>
  <si>
    <t>5151 mm</t>
  </si>
  <si>
    <t>335 bhp @ 5500 rpm</t>
  </si>
  <si>
    <t>450 Nm @ 1500 rpm</t>
  </si>
  <si>
    <t>Xdrive30D Dpe Signature</t>
  </si>
  <si>
    <t>Rs. 1,02,50,000</t>
  </si>
  <si>
    <t>262 bhp @ 4000 rpm</t>
  </si>
  <si>
    <t>620 Nm @ 1500 rpm</t>
  </si>
  <si>
    <t>M4</t>
  </si>
  <si>
    <t>Rs. 1,35,90,000</t>
  </si>
  <si>
    <t>4671 mm</t>
  </si>
  <si>
    <t>1870 mm</t>
  </si>
  <si>
    <t>7.32 km/litre</t>
  </si>
  <si>
    <t>1612 kg</t>
  </si>
  <si>
    <t>431PS@7300RPM</t>
  </si>
  <si>
    <t>550Nm@1850-5500rpm</t>
  </si>
  <si>
    <t>Carrera S</t>
  </si>
  <si>
    <t>Rs. 1,74,20,000</t>
  </si>
  <si>
    <t>2981 cc</t>
  </si>
  <si>
    <t>1300 mm</t>
  </si>
  <si>
    <t>4519 mm</t>
  </si>
  <si>
    <t>8.9 km/litre</t>
  </si>
  <si>
    <t>450hp@6500rpm</t>
  </si>
  <si>
    <t>530Nm@5000rpm</t>
  </si>
  <si>
    <t>Carrera S Cabriolet</t>
  </si>
  <si>
    <t>Rs. 1,88,44,000</t>
  </si>
  <si>
    <t>1299 mm</t>
  </si>
  <si>
    <t>9.1 km/litre</t>
  </si>
  <si>
    <t>Gtr</t>
  </si>
  <si>
    <t>3.8 V6</t>
  </si>
  <si>
    <t>Rs. 2,12,40,272</t>
  </si>
  <si>
    <t>3799 cc</t>
  </si>
  <si>
    <t>1370 mm</t>
  </si>
  <si>
    <t>4710 mm</t>
  </si>
  <si>
    <t>1752 kg</t>
  </si>
  <si>
    <t>570PS@6800rpm</t>
  </si>
  <si>
    <t>637Nm@3200rpm</t>
  </si>
  <si>
    <t>Vantage</t>
  </si>
  <si>
    <t>Rs. 2,95,00,000</t>
  </si>
  <si>
    <t>1273 mm</t>
  </si>
  <si>
    <t>4465 mm</t>
  </si>
  <si>
    <t>2153 mm</t>
  </si>
  <si>
    <t>505bhp@6000rpm</t>
  </si>
  <si>
    <t>685Nm@2000-5000rpm</t>
  </si>
  <si>
    <t>Rapide</t>
  </si>
  <si>
    <t>Luxe</t>
  </si>
  <si>
    <t>Rs. 3,88,45,823</t>
  </si>
  <si>
    <t>5935 cc</t>
  </si>
  <si>
    <t>1360 mm</t>
  </si>
  <si>
    <t>5019 mm</t>
  </si>
  <si>
    <t>1929 mm</t>
  </si>
  <si>
    <t>1990 kg</t>
  </si>
  <si>
    <t>560PS@6650rpm</t>
  </si>
  <si>
    <t>630Nm@5500rpm</t>
  </si>
  <si>
    <t>812 Superfast</t>
  </si>
  <si>
    <t>Superfast</t>
  </si>
  <si>
    <t>6496 cc</t>
  </si>
  <si>
    <t>1276 mm</t>
  </si>
  <si>
    <t>1971 mm</t>
  </si>
  <si>
    <t>789 bhp @ 8500 rpm</t>
  </si>
  <si>
    <t>718 Nm @ 7000 rpm</t>
  </si>
  <si>
    <t>Alto 800 Tour</t>
  </si>
  <si>
    <t>H1</t>
  </si>
  <si>
    <t>Rs. 3,54,235</t>
  </si>
  <si>
    <t>720 kg</t>
  </si>
  <si>
    <t>H1 (O)</t>
  </si>
  <si>
    <t>Rs. 3,56,559</t>
  </si>
  <si>
    <t>3395 mm</t>
  </si>
  <si>
    <t>24.7 km/litre</t>
  </si>
  <si>
    <t>Grand I10 Nios</t>
  </si>
  <si>
    <t>Magna 1.2 Crdi</t>
  </si>
  <si>
    <t>Rs. 6,75,090</t>
  </si>
  <si>
    <t>3805 mm</t>
  </si>
  <si>
    <t>20.7 km/litre</t>
  </si>
  <si>
    <t>Era 1.2 Vtvt</t>
  </si>
  <si>
    <t>Rs. 5,04,990</t>
  </si>
  <si>
    <t>Magna 1.2 Vtvt</t>
  </si>
  <si>
    <t>Rs. 5,89,610</t>
  </si>
  <si>
    <t>Magna Amt 1.2 Vtvt</t>
  </si>
  <si>
    <t>Rs. 6,42,610</t>
  </si>
  <si>
    <t>Sportz 1.2 Vtvt</t>
  </si>
  <si>
    <t>Rs. 6,43,350</t>
  </si>
  <si>
    <t>Sportz Amt 1.2 Vtvt</t>
  </si>
  <si>
    <t>Rs. 7,03,350</t>
  </si>
  <si>
    <t>Sportz Dual Tone 1.2 Vtvt</t>
  </si>
  <si>
    <t>Rs. 6,73,350</t>
  </si>
  <si>
    <t>Asta 1.2 Vtvt</t>
  </si>
  <si>
    <t>Rs. 7,18,950</t>
  </si>
  <si>
    <t>Sportz Amt 1.2 Crdi</t>
  </si>
  <si>
    <t>Rs. 7,90,350</t>
  </si>
  <si>
    <t>Asta 1.2 Crdi</t>
  </si>
  <si>
    <t>Rs. 8,04,450</t>
  </si>
  <si>
    <t>Xcent</t>
  </si>
  <si>
    <t>S 1.2</t>
  </si>
  <si>
    <t>Rs. 6,43,769</t>
  </si>
  <si>
    <t>S At 1.2</t>
  </si>
  <si>
    <t>Rs. 7,33,734</t>
  </si>
  <si>
    <t>17.36 km/litre</t>
  </si>
  <si>
    <t>82PS@6000rpm</t>
  </si>
  <si>
    <t>Sx 1.2</t>
  </si>
  <si>
    <t>Rs. 7,05,546</t>
  </si>
  <si>
    <t>Sx 1.2 (O)</t>
  </si>
  <si>
    <t>Rs. 7,82,346</t>
  </si>
  <si>
    <t>S 1.2 Crdi</t>
  </si>
  <si>
    <t>Rs. 7,42,033</t>
  </si>
  <si>
    <t>180Nm@1750rpm</t>
  </si>
  <si>
    <t>E</t>
  </si>
  <si>
    <t>Rs. 5,81,078</t>
  </si>
  <si>
    <t>Sx 1.2 Crdi</t>
  </si>
  <si>
    <t>Rs. 7,98,558</t>
  </si>
  <si>
    <t>Sx 1.2 Crdi (O)</t>
  </si>
  <si>
    <t>Rs. 8,75,358</t>
  </si>
  <si>
    <t>E Crdi</t>
  </si>
  <si>
    <t>Rs. 6,73,261</t>
  </si>
  <si>
    <t>Micra</t>
  </si>
  <si>
    <t>Xl (O) Cvt</t>
  </si>
  <si>
    <t>Rs. 6,62,880</t>
  </si>
  <si>
    <t>77PS@6000rpm</t>
  </si>
  <si>
    <t>Rs. 7,81,686</t>
  </si>
  <si>
    <t>104Nm@4400rpm</t>
  </si>
  <si>
    <t>Xld (O)</t>
  </si>
  <si>
    <t>Rs. 7,43,504</t>
  </si>
  <si>
    <t>Xvd</t>
  </si>
  <si>
    <t>Rs. 8,12,964</t>
  </si>
  <si>
    <t>1001 kg</t>
  </si>
  <si>
    <t>Bolero</t>
  </si>
  <si>
    <t>Rs. 9,42,263</t>
  </si>
  <si>
    <t>4107 mm</t>
  </si>
  <si>
    <t>Rs. 9,17,055</t>
  </si>
  <si>
    <t>Rs. 8,60,720</t>
  </si>
  <si>
    <t>Rs. 8,15,883</t>
  </si>
  <si>
    <t>4221 mm</t>
  </si>
  <si>
    <t>Ex Non Ac</t>
  </si>
  <si>
    <t>Rs. 7,73,678</t>
  </si>
  <si>
    <t>Ciaz</t>
  </si>
  <si>
    <t>1.3L Alpha Smart Hybrid</t>
  </si>
  <si>
    <t>Rs. 11,02,689</t>
  </si>
  <si>
    <t>4490 mm</t>
  </si>
  <si>
    <t>28.09 km/litre</t>
  </si>
  <si>
    <t>1105 kg</t>
  </si>
  <si>
    <t>89Bhp@4000RPM</t>
  </si>
  <si>
    <t>1.3L Sigma Smart Hybrid</t>
  </si>
  <si>
    <t>Rs. 9,19,689</t>
  </si>
  <si>
    <t>1.3L Delta Smart Hybrid</t>
  </si>
  <si>
    <t>Rs. 9,80,689</t>
  </si>
  <si>
    <t>1.3L Zeta Smart Hybrid</t>
  </si>
  <si>
    <t>Rs. 10,62,689</t>
  </si>
  <si>
    <t>1.5L Sigma Smart Hybrid</t>
  </si>
  <si>
    <t>Rs. 8,19,689</t>
  </si>
  <si>
    <t>21.56 km/litre</t>
  </si>
  <si>
    <t>1.5L Delta Smart Hybrid</t>
  </si>
  <si>
    <t>Rs. 8,81,689</t>
  </si>
  <si>
    <t>1.5L Zeta Smart Hybrid</t>
  </si>
  <si>
    <t>Rs. 9,58,689</t>
  </si>
  <si>
    <t>1.5L Alpha Smart Hybrid</t>
  </si>
  <si>
    <t>Rs. 9,97,689</t>
  </si>
  <si>
    <t>1.5L Delta At Smart Hybrid</t>
  </si>
  <si>
    <t>20.28 km/litre</t>
  </si>
  <si>
    <t>1.5L Zeta At Smart Hybrid</t>
  </si>
  <si>
    <t>Rs. 10,58,688</t>
  </si>
  <si>
    <t>1.5L Alpha At Smart Hybrid</t>
  </si>
  <si>
    <t>Rs. 10,98,689</t>
  </si>
  <si>
    <t>1.5L Alpha</t>
  </si>
  <si>
    <t>Rs. 11,38,189</t>
  </si>
  <si>
    <t>26.82 km/litre</t>
  </si>
  <si>
    <t>94Bhp@4000RPM</t>
  </si>
  <si>
    <t>225Nm@1500-2250rpm</t>
  </si>
  <si>
    <t>1.5L Delta</t>
  </si>
  <si>
    <t>26032 km/litre</t>
  </si>
  <si>
    <t>26.32 km/litre</t>
  </si>
  <si>
    <t>1.5L Zeta</t>
  </si>
  <si>
    <t>Rs. 11,09,189</t>
  </si>
  <si>
    <t>Rapid</t>
  </si>
  <si>
    <t>1.6 Mpi Ambition</t>
  </si>
  <si>
    <t>Rs. 9,98,599</t>
  </si>
  <si>
    <t>1.5 Tdi Cr Active</t>
  </si>
  <si>
    <t>Rs. 10,06,139</t>
  </si>
  <si>
    <t>14.5 km/litre</t>
  </si>
  <si>
    <t>1.6 Mpi Active</t>
  </si>
  <si>
    <t>Rs. 8,81,916</t>
  </si>
  <si>
    <t>1.5 Tdi Cr Ambition</t>
  </si>
  <si>
    <t>Rs. 11,29,599</t>
  </si>
  <si>
    <t>1.5 Tdi Cr Ambition At</t>
  </si>
  <si>
    <t>Rs. 12,49,599</t>
  </si>
  <si>
    <t>1.6 Mpi Style At</t>
  </si>
  <si>
    <t>Rs. 12,43,599</t>
  </si>
  <si>
    <t>1.5 Tdi Cr Style At</t>
  </si>
  <si>
    <t>Rs. 13,99,599</t>
  </si>
  <si>
    <t>1.5 Tdi Cr Style</t>
  </si>
  <si>
    <t>Rs. 12,73,599</t>
  </si>
  <si>
    <t>1.6 Mpi Style</t>
  </si>
  <si>
    <t>Rs. 11,15,599</t>
  </si>
  <si>
    <t>1.6 Mpi Ambition At</t>
  </si>
  <si>
    <t>Rs. 9,99,599</t>
  </si>
  <si>
    <t>Onyx Mt Petrol</t>
  </si>
  <si>
    <t>Rs. 9,75,599</t>
  </si>
  <si>
    <t>Onyx At Petrol</t>
  </si>
  <si>
    <t>Rs. 10,99,599</t>
  </si>
  <si>
    <t>Onyx Mt Diesel</t>
  </si>
  <si>
    <t>Rs. 11,58,599</t>
  </si>
  <si>
    <t>Onyx At Diesel</t>
  </si>
  <si>
    <t>Abarth Punto</t>
  </si>
  <si>
    <t>Rs. 9,80,970</t>
  </si>
  <si>
    <t>145PS@5500rpm</t>
  </si>
  <si>
    <t>212Nm@2000-4000rpm</t>
  </si>
  <si>
    <t>Creta</t>
  </si>
  <si>
    <t>1.4 Crdi E Plus</t>
  </si>
  <si>
    <t>1630 mm</t>
  </si>
  <si>
    <t>4270 mm</t>
  </si>
  <si>
    <t>1.6 Vtvt E Plus</t>
  </si>
  <si>
    <t>15.29 km/litre</t>
  </si>
  <si>
    <t>Rs. 12,32,534</t>
  </si>
  <si>
    <t>Rs. 13,94,437</t>
  </si>
  <si>
    <t>1.6 Vtvt Sx At</t>
  </si>
  <si>
    <t>Rs. 13,77,363</t>
  </si>
  <si>
    <t>1.6 Vtvt Sx Dual Tone</t>
  </si>
  <si>
    <t>Rs. 12,87,041</t>
  </si>
  <si>
    <t>1.4 Crdi S</t>
  </si>
  <si>
    <t>Rs. 11,97,919</t>
  </si>
  <si>
    <t>Rs. 13,66,797</t>
  </si>
  <si>
    <t>19.67 km/litre</t>
  </si>
  <si>
    <t>260Nm@1900-2750rpm</t>
  </si>
  <si>
    <t>Rs. 15,43,564</t>
  </si>
  <si>
    <t>1.6 Crdi Sx At</t>
  </si>
  <si>
    <t>Rs. 15,27,395</t>
  </si>
  <si>
    <t>1.6 Crdi Sx Dual Tone</t>
  </si>
  <si>
    <t>Rs. 14,21,208</t>
  </si>
  <si>
    <t>1.6 Crdi S At</t>
  </si>
  <si>
    <t>Rs. 13,36,033</t>
  </si>
  <si>
    <t>1.6 Vtvt Sx (O) Executive</t>
  </si>
  <si>
    <t>Rs. 14,22,937</t>
  </si>
  <si>
    <t>121bhp@6400rpm</t>
  </si>
  <si>
    <t>1.6 Crdi Sx (O) Executive</t>
  </si>
  <si>
    <t>Rs. 15,72,064</t>
  </si>
  <si>
    <t>126bhp@4000RPM</t>
  </si>
  <si>
    <t>Rs. 11,07,167</t>
  </si>
  <si>
    <t>1.6 Vtvt Ex</t>
  </si>
  <si>
    <t>Rs. 10,92,192</t>
  </si>
  <si>
    <t>Sports Edition Petrol</t>
  </si>
  <si>
    <t>Rs. 12,79,983</t>
  </si>
  <si>
    <t>Sports Edition Diesel</t>
  </si>
  <si>
    <t>Rs. 14,14,247</t>
  </si>
  <si>
    <t>Harrier</t>
  </si>
  <si>
    <t>Revotorq Xe</t>
  </si>
  <si>
    <t>Rs. 13,45,363</t>
  </si>
  <si>
    <t>4598 mm</t>
  </si>
  <si>
    <t>1894 mm</t>
  </si>
  <si>
    <t>Revotorq Xm</t>
  </si>
  <si>
    <t>Rs. 14,71,368</t>
  </si>
  <si>
    <t>Revotorq Xt</t>
  </si>
  <si>
    <t>Rs. 15,91,368</t>
  </si>
  <si>
    <t>Revotorq Xz</t>
  </si>
  <si>
    <t>Rs. 17,21,368</t>
  </si>
  <si>
    <t>Revotorq Xz Dual Tone</t>
  </si>
  <si>
    <t>Rs. 17,32,231</t>
  </si>
  <si>
    <t>Revotorq Dark Edition</t>
  </si>
  <si>
    <t>Rs. 17,30,755</t>
  </si>
  <si>
    <t>Dmax V-Cross</t>
  </si>
  <si>
    <t>Rs. 16,54,783</t>
  </si>
  <si>
    <t>2499 cc</t>
  </si>
  <si>
    <t>5295 mm</t>
  </si>
  <si>
    <t>Pick-up</t>
  </si>
  <si>
    <t>7.3 km/litre</t>
  </si>
  <si>
    <t>1935 kg</t>
  </si>
  <si>
    <t>134PS@3600RPM</t>
  </si>
  <si>
    <t>320NM@1800-2800RPM</t>
  </si>
  <si>
    <t>High Z</t>
  </si>
  <si>
    <t>Rs. 18,06,813</t>
  </si>
  <si>
    <t>134HP@3600RPM</t>
  </si>
  <si>
    <t>Z Prestige</t>
  </si>
  <si>
    <t>Rs. 19,99,000</t>
  </si>
  <si>
    <t>1898 cc</t>
  </si>
  <si>
    <t>150PS@3600rpm</t>
  </si>
  <si>
    <t>350Nm@1800-2800rpm</t>
  </si>
  <si>
    <t>Mitsubishi</t>
  </si>
  <si>
    <t>Outlander</t>
  </si>
  <si>
    <t>2.4L Outlander</t>
  </si>
  <si>
    <t>Rs. 26,93,000</t>
  </si>
  <si>
    <t>2360 cc</t>
  </si>
  <si>
    <t>4695 mm</t>
  </si>
  <si>
    <t>9.62 km/litre</t>
  </si>
  <si>
    <t>1602 kg</t>
  </si>
  <si>
    <t>167PS@6000RPM</t>
  </si>
  <si>
    <t>222Nm@4100RPM</t>
  </si>
  <si>
    <t>Mercedes-Benz Gla-Class</t>
  </si>
  <si>
    <t>Rs. 34,38,000</t>
  </si>
  <si>
    <t>4424 mm</t>
  </si>
  <si>
    <t>1804 mm</t>
  </si>
  <si>
    <t>1525 kg</t>
  </si>
  <si>
    <t>300Nm@1200-1400rpm</t>
  </si>
  <si>
    <t>200 D Style</t>
  </si>
  <si>
    <t>13.4 km/litre</t>
  </si>
  <si>
    <t>136PS@4000rpm</t>
  </si>
  <si>
    <t>Rs. 35,64,000</t>
  </si>
  <si>
    <t>45 Amg 4Matic</t>
  </si>
  <si>
    <t>Rs. 77,84,944</t>
  </si>
  <si>
    <t>360PS@6000rpm</t>
  </si>
  <si>
    <t>450Nm@2250-5000rpm</t>
  </si>
  <si>
    <t>220 D 4Matic</t>
  </si>
  <si>
    <t>Rs. 38,64,000</t>
  </si>
  <si>
    <t>170PS@4000RPM</t>
  </si>
  <si>
    <t>350Nm@1400-3400rpm</t>
  </si>
  <si>
    <t>45 Aero Edition</t>
  </si>
  <si>
    <t>Rs. 80,67,000</t>
  </si>
  <si>
    <t>375PS@6000rpm</t>
  </si>
  <si>
    <t>475Nm@2250-5000rpm</t>
  </si>
  <si>
    <t>Accord Hybrid</t>
  </si>
  <si>
    <t>2.0 At</t>
  </si>
  <si>
    <t>Rs. 43,21,237</t>
  </si>
  <si>
    <t>1993 cc</t>
  </si>
  <si>
    <t>1464 mm</t>
  </si>
  <si>
    <t>1849 mm</t>
  </si>
  <si>
    <t>145PS@6200rpm</t>
  </si>
  <si>
    <t>175Nm@4000rpm</t>
  </si>
  <si>
    <t>5-Series</t>
  </si>
  <si>
    <t>520D Luxury Line</t>
  </si>
  <si>
    <t>4907 mm</t>
  </si>
  <si>
    <t>18.12 km/litre</t>
  </si>
  <si>
    <t>530D M Sport</t>
  </si>
  <si>
    <t>Rs. 66,80,000</t>
  </si>
  <si>
    <t>14.69 km/litre</t>
  </si>
  <si>
    <t>258PS@4000rpm</t>
  </si>
  <si>
    <t>560Nm@1500-3000rpm</t>
  </si>
  <si>
    <t>530I M Sport</t>
  </si>
  <si>
    <t>Rs. 59,80,000</t>
  </si>
  <si>
    <t>15.01 km/litre</t>
  </si>
  <si>
    <t>252PS@5200rpm</t>
  </si>
  <si>
    <t>350Nm@1450-4800rpm</t>
  </si>
  <si>
    <t>6-Series</t>
  </si>
  <si>
    <t>630D Gt Luxury Line</t>
  </si>
  <si>
    <t>Rs. 68,90,000</t>
  </si>
  <si>
    <t>630D Gt M Sport</t>
  </si>
  <si>
    <t>Rs. 74,50,000</t>
  </si>
  <si>
    <t>Rs. 64,40,000</t>
  </si>
  <si>
    <t>4395 cc</t>
  </si>
  <si>
    <t>620D Gt Luxury Line</t>
  </si>
  <si>
    <t>1538 mm</t>
  </si>
  <si>
    <t>5091 mm</t>
  </si>
  <si>
    <t>21.76 km/litre</t>
  </si>
  <si>
    <t>188PS@4000RPM</t>
  </si>
  <si>
    <t>Macan</t>
  </si>
  <si>
    <t>Rs. 85,03,000</t>
  </si>
  <si>
    <t>1624 mm</t>
  </si>
  <si>
    <t>4696 mm</t>
  </si>
  <si>
    <t>1923 mm</t>
  </si>
  <si>
    <t>10.8 km/kg</t>
  </si>
  <si>
    <t>349PS@5400RPM</t>
  </si>
  <si>
    <t>480Nm@1360rpm</t>
  </si>
  <si>
    <t>Rs. 69,98,000</t>
  </si>
  <si>
    <t>248PS@5000RPM</t>
  </si>
  <si>
    <t>370Nm@1600rpm</t>
  </si>
  <si>
    <t>F-Type</t>
  </si>
  <si>
    <t>5000 cc</t>
  </si>
  <si>
    <t>1308 mm</t>
  </si>
  <si>
    <t>4470 mm</t>
  </si>
  <si>
    <t>5.0 Coupe R</t>
  </si>
  <si>
    <t>Rs. 2,21,55,390</t>
  </si>
  <si>
    <t>2042 mm</t>
  </si>
  <si>
    <t>14.3 km/litre</t>
  </si>
  <si>
    <t>550PS@6500RPM</t>
  </si>
  <si>
    <t>680Nm@2500RPM</t>
  </si>
  <si>
    <t>Svr Coupe</t>
  </si>
  <si>
    <t>Rs. 2,65,01,830</t>
  </si>
  <si>
    <t>1311 mm</t>
  </si>
  <si>
    <t>567PS@6500rpm</t>
  </si>
  <si>
    <t>700Nm@3500rpm</t>
  </si>
  <si>
    <t>Svr Convertible</t>
  </si>
  <si>
    <t>Rs. 2,80,04,965</t>
  </si>
  <si>
    <t>2.0L Coupe</t>
  </si>
  <si>
    <t>Rs. 90,92,578</t>
  </si>
  <si>
    <t>4482 mm</t>
  </si>
  <si>
    <t>297 bhp @ 5500 rpm</t>
  </si>
  <si>
    <t>400 Nm @ 1500 rpm</t>
  </si>
  <si>
    <t>2.0 Convertible R Dynamic</t>
  </si>
  <si>
    <t>Rs. 1,04,19,200</t>
  </si>
  <si>
    <t>2.0 Coupe R Dynamic</t>
  </si>
  <si>
    <t>Rs. 93,66,433</t>
  </si>
  <si>
    <t>10.85 km/litre</t>
  </si>
  <si>
    <t>M5</t>
  </si>
  <si>
    <t>Competition</t>
  </si>
  <si>
    <t>Rs. 1,54,90,000</t>
  </si>
  <si>
    <t>1473 mm</t>
  </si>
  <si>
    <t>4956 mm</t>
  </si>
  <si>
    <t>625PS@6000rpm</t>
  </si>
  <si>
    <t>750Nm@1800-5860rpm</t>
  </si>
  <si>
    <t>Lx 570</t>
  </si>
  <si>
    <t>5700 cc</t>
  </si>
  <si>
    <t>380PS@6000rpm</t>
  </si>
  <si>
    <t>546Nm@1600-2600rpm</t>
  </si>
  <si>
    <t>458 Spider</t>
  </si>
  <si>
    <t>Rs. 4,33,67,500</t>
  </si>
  <si>
    <t>1211 mm</t>
  </si>
  <si>
    <t>Coupe, Convertible</t>
  </si>
  <si>
    <t>669PS@8000rpm</t>
  </si>
  <si>
    <t>Maruti Suzuki R</t>
  </si>
  <si>
    <t>Wagon</t>
  </si>
  <si>
    <t>Rs. 4,79,000</t>
  </si>
  <si>
    <t>1675 mm</t>
  </si>
  <si>
    <t>3655 mm</t>
  </si>
  <si>
    <t>1620 mm</t>
  </si>
  <si>
    <t>Rs. 5,26,000</t>
  </si>
  <si>
    <t>1.2L Zxi</t>
  </si>
  <si>
    <t>Rs. 5,48,000</t>
  </si>
  <si>
    <t>1130Nm@4200rpm</t>
  </si>
  <si>
    <t>Rs. 4,34,000</t>
  </si>
  <si>
    <t>1.2L Vxi</t>
  </si>
  <si>
    <t>Rs. 5,13,501</t>
  </si>
  <si>
    <t>1.2L Vxi Ags</t>
  </si>
  <si>
    <t>Rs. 5,60,500</t>
  </si>
  <si>
    <t>1.2L Zxi Ags</t>
  </si>
  <si>
    <t>Rs. 5,94,800</t>
  </si>
  <si>
    <t>Rs. 4,41,000</t>
  </si>
  <si>
    <t>Rs. 4,86,001</t>
  </si>
  <si>
    <t>1.2L Vxi (O)</t>
  </si>
  <si>
    <t>Rs. 5,20,500</t>
  </si>
  <si>
    <t>1.2L Vxi Ags (O)</t>
  </si>
  <si>
    <t>Rs. 5,67,500</t>
  </si>
  <si>
    <t>Vxi Ags (O)</t>
  </si>
  <si>
    <t>Rs. 5,33,000</t>
  </si>
  <si>
    <t>Rs. 5,00,500</t>
  </si>
  <si>
    <t>33.54 km/kg</t>
  </si>
  <si>
    <t>Lxi (O) Cng</t>
  </si>
  <si>
    <t>Rs. 5,07,500</t>
  </si>
  <si>
    <t>Tiago Nrg</t>
  </si>
  <si>
    <t>1.2L Revotron</t>
  </si>
  <si>
    <t>Rs. 5,94,993</t>
  </si>
  <si>
    <t>1587 mm</t>
  </si>
  <si>
    <t>3793 mm</t>
  </si>
  <si>
    <t>1017 kg</t>
  </si>
  <si>
    <t>85PS@6000rpm</t>
  </si>
  <si>
    <t>114NM@3500rpm</t>
  </si>
  <si>
    <t>1.05L Revotorq</t>
  </si>
  <si>
    <t>Rs. 6,89,993</t>
  </si>
  <si>
    <t>1047 cc</t>
  </si>
  <si>
    <t>27.28 km/litre</t>
  </si>
  <si>
    <t>1085 kg</t>
  </si>
  <si>
    <t>70PS@4000rpm</t>
  </si>
  <si>
    <t>140Nm@1800-3000rpm</t>
  </si>
  <si>
    <t>1.2L Revotron Amt</t>
  </si>
  <si>
    <t>Rs. 6,39,993</t>
  </si>
  <si>
    <t>Nuvosport</t>
  </si>
  <si>
    <t>N4</t>
  </si>
  <si>
    <t>Rs. 7,97,802</t>
  </si>
  <si>
    <t>N6</t>
  </si>
  <si>
    <t>Rs. 9,05,642</t>
  </si>
  <si>
    <t>N8</t>
  </si>
  <si>
    <t>Rs. 9,84,818</t>
  </si>
  <si>
    <t>N4 +</t>
  </si>
  <si>
    <t>Rs. 8,32,415</t>
  </si>
  <si>
    <t>N6 Amt</t>
  </si>
  <si>
    <t>Rs. 9,72,359</t>
  </si>
  <si>
    <t>16.21 km/litre</t>
  </si>
  <si>
    <t>N8 Amt</t>
  </si>
  <si>
    <t>Rs. 10,48,603</t>
  </si>
  <si>
    <t>Kicks</t>
  </si>
  <si>
    <t>Rs. 9,55,000</t>
  </si>
  <si>
    <t>4384 mm</t>
  </si>
  <si>
    <t>14.23 km/litre</t>
  </si>
  <si>
    <t>Xv Petrol</t>
  </si>
  <si>
    <t>Rs. 10,95,000</t>
  </si>
  <si>
    <t>Rs. 11,09,000</t>
  </si>
  <si>
    <t>Rs. 12,51,000</t>
  </si>
  <si>
    <t>Xv Premium</t>
  </si>
  <si>
    <t>Rs. 13,69,000</t>
  </si>
  <si>
    <t>Xv Premium (O)</t>
  </si>
  <si>
    <t>Rs. 14,65,000</t>
  </si>
  <si>
    <t>Xv Premium (O) Dual Tone</t>
  </si>
  <si>
    <t>Camry</t>
  </si>
  <si>
    <t>Rs. 37,88,000</t>
  </si>
  <si>
    <t>4885 mm</t>
  </si>
  <si>
    <t>23.2 km/litre</t>
  </si>
  <si>
    <t>178PS@5700rpm</t>
  </si>
  <si>
    <t>Discovery</t>
  </si>
  <si>
    <t>3.0 Hse Diesel</t>
  </si>
  <si>
    <t>Rs. 1,02,05,494</t>
  </si>
  <si>
    <t>1846 mm</t>
  </si>
  <si>
    <t>2200 mm</t>
  </si>
  <si>
    <t>258PS@3750rpm</t>
  </si>
  <si>
    <t>3.0 Se Diesel</t>
  </si>
  <si>
    <t>Rs. 96,89,321</t>
  </si>
  <si>
    <t>3.0 Hse Petrol</t>
  </si>
  <si>
    <t>Rs. 84,33,741</t>
  </si>
  <si>
    <t>9.17 km/litre</t>
  </si>
  <si>
    <t>394PS@3750rpm</t>
  </si>
  <si>
    <t>3.0 Se Petrol</t>
  </si>
  <si>
    <t>Rs. 80,77,550</t>
  </si>
  <si>
    <t>3.0 S Diesel</t>
  </si>
  <si>
    <t>Rs. 88,77,094</t>
  </si>
  <si>
    <t>3.0 S Petrol</t>
  </si>
  <si>
    <t>Rs. 76,93,664</t>
  </si>
  <si>
    <t>3.0 Hse Luxury Diesel</t>
  </si>
  <si>
    <t>Rs. 1,08,61,088</t>
  </si>
  <si>
    <t>3.0 Hse Luxury Petrol</t>
  </si>
  <si>
    <t>Rs. 89,37,846</t>
  </si>
  <si>
    <t>Ls 500H</t>
  </si>
  <si>
    <t>Rs. 1,82,21,000</t>
  </si>
  <si>
    <t>1450 mm</t>
  </si>
  <si>
    <t>5235 mm</t>
  </si>
  <si>
    <t>Ultra Luxury</t>
  </si>
  <si>
    <t>Rs. 1,87,36,000</t>
  </si>
  <si>
    <t>2322 kg</t>
  </si>
  <si>
    <t>Distinct</t>
  </si>
  <si>
    <t>Rs. 1,93,71,000</t>
  </si>
  <si>
    <t>Rolls-Royce Phantom</t>
  </si>
  <si>
    <t>Rs. 9,50,00,000</t>
  </si>
  <si>
    <t>Rs. 7,54,00,000</t>
  </si>
  <si>
    <t>6092 mm</t>
  </si>
  <si>
    <t>2694 kg</t>
  </si>
  <si>
    <t>Punto Evo</t>
  </si>
  <si>
    <t>Dynamic 1.2</t>
  </si>
  <si>
    <t>Rs. 5,35,562</t>
  </si>
  <si>
    <t>15.8 km/litre</t>
  </si>
  <si>
    <t>Active Multijet 1.3</t>
  </si>
  <si>
    <t>Rs. 6,31,292</t>
  </si>
  <si>
    <t>21,2 km/litre</t>
  </si>
  <si>
    <t>Dynamic Multijet 1.3</t>
  </si>
  <si>
    <t>Rs. 6,92,655</t>
  </si>
  <si>
    <t>Emotion Multijet 1.3</t>
  </si>
  <si>
    <t>Rs. 7,47,774</t>
  </si>
  <si>
    <t>21.2 km/litre</t>
  </si>
  <si>
    <t>Yaris</t>
  </si>
  <si>
    <t>J</t>
  </si>
  <si>
    <t>1495 mm</t>
  </si>
  <si>
    <t>1090 kg</t>
  </si>
  <si>
    <t>107PS@6000rpm</t>
  </si>
  <si>
    <t>140Nm@4200rpm</t>
  </si>
  <si>
    <t>Rs. 10,55,000</t>
  </si>
  <si>
    <t>Rs. 11,74,000</t>
  </si>
  <si>
    <t>Rs. 14,18,000</t>
  </si>
  <si>
    <t>Rs. 11,75,000</t>
  </si>
  <si>
    <t>1115 kg</t>
  </si>
  <si>
    <t>J Cvt</t>
  </si>
  <si>
    <t>1110 kg</t>
  </si>
  <si>
    <t>Rs. 12,94,000</t>
  </si>
  <si>
    <t>Rs. 12,96,000</t>
  </si>
  <si>
    <t>1120 kg</t>
  </si>
  <si>
    <t>V (O)</t>
  </si>
  <si>
    <t>Rs. 11,97,000</t>
  </si>
  <si>
    <t>J (O)</t>
  </si>
  <si>
    <t>Rs. 8,76,000</t>
  </si>
  <si>
    <t>G (O)</t>
  </si>
  <si>
    <t>J (O) Cvt</t>
  </si>
  <si>
    <t>Rs. 9,35,000</t>
  </si>
  <si>
    <t>G (O) Cvt</t>
  </si>
  <si>
    <t>Rs. 10,83,000</t>
  </si>
  <si>
    <t>V (O) Cvt</t>
  </si>
  <si>
    <t>Rs. 13,17,000</t>
  </si>
  <si>
    <t>Octavia</t>
  </si>
  <si>
    <t>Ambition 1.4 Tsi</t>
  </si>
  <si>
    <t>Rs. 15,99,599</t>
  </si>
  <si>
    <t>1476 mm</t>
  </si>
  <si>
    <t>4670 mm</t>
  </si>
  <si>
    <t>1814 mm</t>
  </si>
  <si>
    <t>250Nm@1500-3500rpm</t>
  </si>
  <si>
    <t>Ambition 2.0 Tdi Cr</t>
  </si>
  <si>
    <t>Rs. 17,99,599</t>
  </si>
  <si>
    <t>Style 1.4 Tsi</t>
  </si>
  <si>
    <t>Rs. 18,99,599</t>
  </si>
  <si>
    <t>Rs. 20,59,599</t>
  </si>
  <si>
    <t>1376 kg</t>
  </si>
  <si>
    <t>Style 2.0 Tdi Cr</t>
  </si>
  <si>
    <t>Rs. 20,79,599</t>
  </si>
  <si>
    <t>Style 2.0 Tdi Cr At</t>
  </si>
  <si>
    <t>Rs. 22,99,599</t>
  </si>
  <si>
    <t>Rs. 23,59,599</t>
  </si>
  <si>
    <t>L &amp; K 2.0 Tdi Cr At</t>
  </si>
  <si>
    <t>Corporate Edition 1.4 Tsi</t>
  </si>
  <si>
    <t>Rs. 15,49,000</t>
  </si>
  <si>
    <t>Corporate Edition 2.0 Tdi</t>
  </si>
  <si>
    <t>Onyx 1.8 Tsi Dsg</t>
  </si>
  <si>
    <t>Rs. 19,99,599</t>
  </si>
  <si>
    <t>Onyx 2.0 Tdi Dsg</t>
  </si>
  <si>
    <t>Rs. 21,99,599</t>
  </si>
  <si>
    <t>Mercedes-Benz Glc</t>
  </si>
  <si>
    <t>200 Progressive</t>
  </si>
  <si>
    <t>Rs. 52,75,000</t>
  </si>
  <si>
    <t>4658 mm</t>
  </si>
  <si>
    <t>13.51 km/litre</t>
  </si>
  <si>
    <t>197PS@5500-6100rpm</t>
  </si>
  <si>
    <t>320Nm@1650-4000rpm</t>
  </si>
  <si>
    <t>220D 4Matic Progressive</t>
  </si>
  <si>
    <t>Rs. 57,75,000</t>
  </si>
  <si>
    <t>18.18 km/litre</t>
  </si>
  <si>
    <t>194PS@3800rpm</t>
  </si>
  <si>
    <t>Verito</t>
  </si>
  <si>
    <t>1.5 D2</t>
  </si>
  <si>
    <t>Rs. 7,48,370</t>
  </si>
  <si>
    <t>4277 mm</t>
  </si>
  <si>
    <t>1.5 D4 Bs-Iv</t>
  </si>
  <si>
    <t>Rs. 7,72,617</t>
  </si>
  <si>
    <t>1.5 D6 Bs-Iv</t>
  </si>
  <si>
    <t>Rs. 8,45,154</t>
  </si>
  <si>
    <t>Pajero Sport</t>
  </si>
  <si>
    <t>2.5 Mt</t>
  </si>
  <si>
    <t>Rs. 29,03,750</t>
  </si>
  <si>
    <t>2477 cc</t>
  </si>
  <si>
    <t>1815 mm</t>
  </si>
  <si>
    <t>10.77 km/litre</t>
  </si>
  <si>
    <t>178PS@4000rpm</t>
  </si>
  <si>
    <t>400Nm@2000rpm</t>
  </si>
  <si>
    <t>2.5 At</t>
  </si>
  <si>
    <t>Rs. 28,35,500</t>
  </si>
  <si>
    <t>350Nm@1800-3500rpm</t>
  </si>
  <si>
    <t>Limited Edition</t>
  </si>
  <si>
    <t>Rs. 29,53,240</t>
  </si>
  <si>
    <t>400Nm@2000-2500rpm</t>
  </si>
  <si>
    <t>Select Plus Mt</t>
  </si>
  <si>
    <t>Rs. 29,92,800</t>
  </si>
  <si>
    <t>Select Plus At</t>
  </si>
  <si>
    <t>Rs. 29,52,500</t>
  </si>
  <si>
    <t>Flying Spur</t>
  </si>
  <si>
    <t>Rs. 3,41,67,064</t>
  </si>
  <si>
    <t>1488 mm</t>
  </si>
  <si>
    <t>5299 mm</t>
  </si>
  <si>
    <t>2207 mm</t>
  </si>
  <si>
    <t>2 km/litre</t>
  </si>
  <si>
    <t>2417 kg</t>
  </si>
  <si>
    <t>507PS@6000rpm</t>
  </si>
  <si>
    <t>660NM@1700rpm</t>
  </si>
  <si>
    <t>Rs. 3,93,82,083</t>
  </si>
  <si>
    <t>Rear, Longitudinal</t>
  </si>
  <si>
    <t>616PS@6100rpm</t>
  </si>
  <si>
    <t>800Nm@1600-6100rpm</t>
  </si>
  <si>
    <t>City</t>
  </si>
  <si>
    <t>Sv Mt Petrol</t>
  </si>
  <si>
    <t>Rs. 9,91,000</t>
  </si>
  <si>
    <t>17.4 km/litre</t>
  </si>
  <si>
    <t>1063 kg</t>
  </si>
  <si>
    <t>Rs. 10,65,900</t>
  </si>
  <si>
    <t>1061 kg</t>
  </si>
  <si>
    <t>Rs. 11,82,000</t>
  </si>
  <si>
    <t>1084 kg</t>
  </si>
  <si>
    <t>Rs. 13,12,000</t>
  </si>
  <si>
    <t>Sv Mt Diesel</t>
  </si>
  <si>
    <t>Rs. 11,11,000</t>
  </si>
  <si>
    <t>22.6 km/litre</t>
  </si>
  <si>
    <t>25.6 km/litre</t>
  </si>
  <si>
    <t>1147 kg</t>
  </si>
  <si>
    <t>Rs. 11,91,000</t>
  </si>
  <si>
    <t>Rs. 13,02,000</t>
  </si>
  <si>
    <t>25.1 km/litre</t>
  </si>
  <si>
    <t>Zx Mt Diesel</t>
  </si>
  <si>
    <t>Rs. 14,21,000</t>
  </si>
  <si>
    <t>Zx Cvt Petrol</t>
  </si>
  <si>
    <t>Rs. 14,31,000</t>
  </si>
  <si>
    <t>1107 kg</t>
  </si>
  <si>
    <t>Rs. 12,01,000</t>
  </si>
  <si>
    <t>Montero</t>
  </si>
  <si>
    <t>3.2 At</t>
  </si>
  <si>
    <t>Rs. 68,62,560</t>
  </si>
  <si>
    <t>3200 cc</t>
  </si>
  <si>
    <t>4900 mm</t>
  </si>
  <si>
    <t>8.25 km/litre</t>
  </si>
  <si>
    <t>11.56 km/litre</t>
  </si>
  <si>
    <t>2335 kg</t>
  </si>
  <si>
    <t>202ps@3800rpm</t>
  </si>
  <si>
    <t>441Nm@2000rpm</t>
  </si>
  <si>
    <t>Price</t>
  </si>
  <si>
    <t>Unfiltered_Price</t>
  </si>
  <si>
    <t>Unfiltered_Engine Capacity</t>
  </si>
  <si>
    <t>Engine Capacity</t>
  </si>
  <si>
    <t>Unfiltered_City_Mileage</t>
  </si>
  <si>
    <t>Unfiltered_Highway_Mileage</t>
  </si>
  <si>
    <t>Unstructured_ARAI_Certified_Mileage</t>
  </si>
  <si>
    <t>Unfiltered_ARAI_Certified_Mileage_for_CNG</t>
  </si>
  <si>
    <t>Final Mileage</t>
  </si>
  <si>
    <t>Unfiltered_Power</t>
  </si>
  <si>
    <t>Horse Power</t>
  </si>
  <si>
    <t>IFERROR</t>
  </si>
  <si>
    <t>SUBSTITUTE</t>
  </si>
  <si>
    <t>LEFT(A1, FIND("@", A1) - 1)</t>
  </si>
  <si>
    <t>Unfiltered_Torque</t>
  </si>
  <si>
    <t>FERROR(LEFT(AE4,FIND("@",AE4)-3)*0.98632,IFERROR(LEFT(AE4,FIND("b",AE4)-1),LEFT(AE4,FIND("B",AE4)-1)))</t>
  </si>
  <si>
    <t>Average of Price</t>
  </si>
  <si>
    <t>Average of Final Mileage</t>
  </si>
  <si>
    <t>Row Labels</t>
  </si>
  <si>
    <t>Grand Total</t>
  </si>
  <si>
    <t>Average of Horse Power</t>
  </si>
  <si>
    <t>Average of Torque</t>
  </si>
  <si>
    <t>ISNUMBER TO CHECK whehter it is a number or not</t>
  </si>
  <si>
    <t>value to convert a text into a nuber</t>
  </si>
  <si>
    <t>Count of Make</t>
  </si>
  <si>
    <t>Top 10 Car  models</t>
  </si>
  <si>
    <t>Count of Fuel_Type</t>
  </si>
  <si>
    <t>Count of Drivetrain</t>
  </si>
  <si>
    <t>Count of Type</t>
  </si>
  <si>
    <t>Fuel type</t>
  </si>
  <si>
    <t>Trasmission</t>
  </si>
  <si>
    <t>engine sixe</t>
  </si>
  <si>
    <t>Average of Engine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</si>
</sst>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gt;=1000000]&quot;₹&quot;\ #0.00,,\ &quot;M&quot;;[&gt;=1000]&quot;₹&quot;\ #0.00,\ &quot;K&quot;;&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88889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33" borderId="10" xfId="0" applyFont="1" applyFill="1" applyBorder="1"/>
    <xf numFmtId="0" fontId="18" fillId="33" borderId="11" xfId="0" applyFont="1" applyFill="1" applyBorder="1"/>
    <xf numFmtId="2" fontId="18" fillId="33" borderId="11" xfId="0" applyNumberFormat="1" applyFont="1" applyFill="1" applyBorder="1"/>
    <xf numFmtId="2"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34" borderId="0" xfId="0" applyFill="1"/>
    <xf numFmtId="165" fontId="0" fillId="0" borderId="0" xfId="0" applyNumberFormat="1"/>
    <xf numFmtId="165" fontId="19" fillId="34" borderId="0" xfId="0" applyNumberFormat="1" applyFont="1" applyFill="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2" formatCode="0.00"/>
    </dxf>
    <dxf>
      <numFmt numFmtId="2" formatCode="0.00"/>
    </dxf>
    <dxf>
      <numFmt numFmtId="164" formatCode="0.0"/>
    </dxf>
    <dxf>
      <numFmt numFmtId="165" formatCode="[&gt;=1000000]&quot;₹&quot;\ #0.00,,\ &quot;M&quot;;[&gt;=1000]&quot;₹&quot;\ #0.00,\ &quot;K&quot;;&quot;₹&quot;\ #,##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1C1C1E"/>
      <color rgb="FF8888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[Playgroundd.xlsx]Analysis!PivotTable7</c:name>
    <c:fmtId val="5"/>
  </c:pivotSource>
  <c:chart>
    <c:autoTitleDeleted val="1"/>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727982978717427"/>
          <c:y val="6.1640419947506561E-2"/>
          <c:w val="0.70272017021282573"/>
          <c:h val="0.89814814814814814"/>
        </c:manualLayout>
      </c:layout>
      <c:barChart>
        <c:barDir val="bar"/>
        <c:grouping val="clustered"/>
        <c:varyColors val="0"/>
        <c:ser>
          <c:idx val="0"/>
          <c:order val="0"/>
          <c:tx>
            <c:strRef>
              <c:f>Analysis!$E$4</c:f>
              <c:strCache>
                <c:ptCount val="1"/>
                <c:pt idx="0">
                  <c:v>Total</c:v>
                </c:pt>
              </c:strCache>
            </c:strRef>
          </c:tx>
          <c:spPr>
            <a:solidFill>
              <a:schemeClr val="bg1">
                <a:lumMod val="65000"/>
              </a:schemeClr>
            </a:solidFill>
            <a:ln>
              <a:noFill/>
            </a:ln>
            <a:effectLst/>
          </c:spPr>
          <c:invertIfNegative val="0"/>
          <c:cat>
            <c:strRef>
              <c:f>Analysis!$D$5:$D$15</c:f>
              <c:strCache>
                <c:ptCount val="10"/>
                <c:pt idx="0">
                  <c:v>Ford</c:v>
                </c:pt>
                <c:pt idx="1">
                  <c:v>Honda</c:v>
                </c:pt>
                <c:pt idx="2">
                  <c:v>Hyundai</c:v>
                </c:pt>
                <c:pt idx="3">
                  <c:v>Mahindra</c:v>
                </c:pt>
                <c:pt idx="4">
                  <c:v>Maruti Suzuki</c:v>
                </c:pt>
                <c:pt idx="5">
                  <c:v>Renault</c:v>
                </c:pt>
                <c:pt idx="6">
                  <c:v>Skoda</c:v>
                </c:pt>
                <c:pt idx="7">
                  <c:v>Tata</c:v>
                </c:pt>
                <c:pt idx="8">
                  <c:v>Toyota</c:v>
                </c:pt>
                <c:pt idx="9">
                  <c:v>Volkswagen</c:v>
                </c:pt>
              </c:strCache>
            </c:strRef>
          </c:cat>
          <c:val>
            <c:numRef>
              <c:f>Analysis!$E$5:$E$15</c:f>
              <c:numCache>
                <c:formatCode>0.00</c:formatCode>
                <c:ptCount val="10"/>
                <c:pt idx="0">
                  <c:v>43</c:v>
                </c:pt>
                <c:pt idx="1">
                  <c:v>64</c:v>
                </c:pt>
                <c:pt idx="2">
                  <c:v>118</c:v>
                </c:pt>
                <c:pt idx="3">
                  <c:v>106</c:v>
                </c:pt>
                <c:pt idx="4">
                  <c:v>149</c:v>
                </c:pt>
                <c:pt idx="5">
                  <c:v>36</c:v>
                </c:pt>
                <c:pt idx="6">
                  <c:v>43</c:v>
                </c:pt>
                <c:pt idx="7">
                  <c:v>92</c:v>
                </c:pt>
                <c:pt idx="8">
                  <c:v>82</c:v>
                </c:pt>
                <c:pt idx="9">
                  <c:v>34</c:v>
                </c:pt>
              </c:numCache>
            </c:numRef>
          </c:val>
          <c:extLst>
            <c:ext xmlns:c16="http://schemas.microsoft.com/office/drawing/2014/chart" uri="{C3380CC4-5D6E-409C-BE32-E72D297353CC}">
              <c16:uniqueId val="{00000000-3503-4EA3-9E7C-9CD31FBE0DF7}"/>
            </c:ext>
          </c:extLst>
        </c:ser>
        <c:dLbls>
          <c:showLegendKey val="0"/>
          <c:showVal val="0"/>
          <c:showCatName val="0"/>
          <c:showSerName val="0"/>
          <c:showPercent val="0"/>
          <c:showBubbleSize val="0"/>
        </c:dLbls>
        <c:gapWidth val="182"/>
        <c:axId val="1991864144"/>
        <c:axId val="1991859824"/>
      </c:barChart>
      <c:catAx>
        <c:axId val="1991864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991859824"/>
        <c:crosses val="autoZero"/>
        <c:auto val="1"/>
        <c:lblAlgn val="ctr"/>
        <c:lblOffset val="100"/>
        <c:noMultiLvlLbl val="0"/>
      </c:catAx>
      <c:valAx>
        <c:axId val="1991859824"/>
        <c:scaling>
          <c:orientation val="minMax"/>
        </c:scaling>
        <c:delete val="1"/>
        <c:axPos val="b"/>
        <c:numFmt formatCode="0.00" sourceLinked="1"/>
        <c:majorTickMark val="out"/>
        <c:minorTickMark val="none"/>
        <c:tickLblPos val="nextTo"/>
        <c:crossAx val="199186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[Playgroundd.xlsx]Analysis!PivotTable10</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lumMod val="6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65000"/>
            </a:schemeClr>
          </a:solidFill>
          <a:ln w="19050">
            <a:solidFill>
              <a:schemeClr val="lt1"/>
            </a:solidFill>
          </a:ln>
          <a:effectLst/>
        </c:spPr>
      </c:pivotFmt>
      <c:pivotFmt>
        <c:idx val="6"/>
        <c:spPr>
          <a:solidFill>
            <a:schemeClr val="tx1">
              <a:lumMod val="85000"/>
              <a:lumOff val="15000"/>
            </a:schemeClr>
          </a:solidFill>
          <a:ln w="19050">
            <a:solidFill>
              <a:schemeClr val="lt1"/>
            </a:solidFill>
          </a:ln>
          <a:effectLst/>
        </c:spPr>
      </c:pivotFmt>
    </c:pivotFmts>
    <c:plotArea>
      <c:layout>
        <c:manualLayout>
          <c:layoutTarget val="inner"/>
          <c:xMode val="edge"/>
          <c:yMode val="edge"/>
          <c:x val="0.50613543940201844"/>
          <c:y val="0.13967130986976087"/>
          <c:w val="0.45454572026638762"/>
          <c:h val="0.70422546145227127"/>
        </c:manualLayout>
      </c:layout>
      <c:doughnutChart>
        <c:varyColors val="1"/>
        <c:ser>
          <c:idx val="0"/>
          <c:order val="0"/>
          <c:tx>
            <c:strRef>
              <c:f>Analysis!$H$17</c:f>
              <c:strCache>
                <c:ptCount val="1"/>
                <c:pt idx="0">
                  <c:v>Total</c:v>
                </c:pt>
              </c:strCache>
            </c:strRef>
          </c:tx>
          <c:spPr>
            <a:solidFill>
              <a:schemeClr val="bg1">
                <a:lumMod val="65000"/>
              </a:schemeClr>
            </a:solidFill>
          </c:spPr>
          <c:explosion val="10"/>
          <c:dPt>
            <c:idx val="0"/>
            <c:bubble3D val="0"/>
            <c:explosion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1-AABF-4F46-9CAD-8CDD4382CA7F}"/>
              </c:ext>
            </c:extLst>
          </c:dPt>
          <c:dPt>
            <c:idx val="1"/>
            <c:bubble3D val="0"/>
            <c:explosion val="0"/>
            <c:spPr>
              <a:solidFill>
                <a:schemeClr val="bg1">
                  <a:lumMod val="65000"/>
                </a:schemeClr>
              </a:solidFill>
              <a:ln w="19050">
                <a:solidFill>
                  <a:schemeClr val="lt1"/>
                </a:solidFill>
              </a:ln>
              <a:effectLst/>
            </c:spPr>
            <c:extLst>
              <c:ext xmlns:c16="http://schemas.microsoft.com/office/drawing/2014/chart" uri="{C3380CC4-5D6E-409C-BE32-E72D297353CC}">
                <c16:uniqueId val="{00000003-AABF-4F46-9CAD-8CDD4382CA7F}"/>
              </c:ext>
            </c:extLst>
          </c:dPt>
          <c:cat>
            <c:strRef>
              <c:f>Analysis!$G$18:$G$19</c:f>
              <c:strCache>
                <c:ptCount val="1"/>
                <c:pt idx="0">
                  <c:v>Manual</c:v>
                </c:pt>
              </c:strCache>
            </c:strRef>
          </c:cat>
          <c:val>
            <c:numRef>
              <c:f>Analysis!$H$18:$H$19</c:f>
              <c:numCache>
                <c:formatCode>0.00</c:formatCode>
                <c:ptCount val="1"/>
                <c:pt idx="0">
                  <c:v>14</c:v>
                </c:pt>
              </c:numCache>
            </c:numRef>
          </c:val>
          <c:extLst>
            <c:ext xmlns:c16="http://schemas.microsoft.com/office/drawing/2014/chart" uri="{C3380CC4-5D6E-409C-BE32-E72D297353CC}">
              <c16:uniqueId val="{00000004-AABF-4F46-9CAD-8CDD4382CA7F}"/>
            </c:ext>
          </c:extLst>
        </c:ser>
        <c:dLbls>
          <c:showLegendKey val="0"/>
          <c:showVal val="0"/>
          <c:showCatName val="0"/>
          <c:showSerName val="0"/>
          <c:showPercent val="0"/>
          <c:showBubbleSize val="0"/>
          <c:showLeaderLines val="1"/>
        </c:dLbls>
        <c:firstSliceAng val="166"/>
        <c:holeSize val="74"/>
      </c:doughnutChart>
      <c:spPr>
        <a:noFill/>
        <a:ln>
          <a:noFill/>
        </a:ln>
        <a:effectLst/>
      </c:spPr>
    </c:plotArea>
    <c:legend>
      <c:legendPos val="r"/>
      <c:layout>
        <c:manualLayout>
          <c:xMode val="edge"/>
          <c:yMode val="edge"/>
          <c:x val="0.29696971468442585"/>
          <c:y val="1.6284419694495698E-2"/>
          <c:w val="0.31272890197619313"/>
          <c:h val="0.310154408282722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[Playgroundd.xlsx]Analysis!PivotTable8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068827240540125E-2"/>
          <c:y val="9.2750767334998901E-2"/>
          <c:w val="0.86506072508851461"/>
          <c:h val="0.71164403888760164"/>
        </c:manualLayout>
      </c:layout>
      <c:barChart>
        <c:barDir val="col"/>
        <c:grouping val="clustered"/>
        <c:varyColors val="0"/>
        <c:ser>
          <c:idx val="0"/>
          <c:order val="0"/>
          <c:tx>
            <c:strRef>
              <c:f>Analysis!$E$18</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Analysis!$D$19:$D$22</c:f>
              <c:strCache>
                <c:ptCount val="3"/>
                <c:pt idx="0">
                  <c:v>CNG</c:v>
                </c:pt>
                <c:pt idx="1">
                  <c:v>Diesel</c:v>
                </c:pt>
                <c:pt idx="2">
                  <c:v>Petrol</c:v>
                </c:pt>
              </c:strCache>
            </c:strRef>
          </c:cat>
          <c:val>
            <c:numRef>
              <c:f>Analysis!$E$19:$E$22</c:f>
              <c:numCache>
                <c:formatCode>0.00</c:formatCode>
                <c:ptCount val="3"/>
                <c:pt idx="0">
                  <c:v>14</c:v>
                </c:pt>
                <c:pt idx="1">
                  <c:v>538</c:v>
                </c:pt>
                <c:pt idx="2">
                  <c:v>603</c:v>
                </c:pt>
              </c:numCache>
            </c:numRef>
          </c:val>
          <c:extLst>
            <c:ext xmlns:c16="http://schemas.microsoft.com/office/drawing/2014/chart" uri="{C3380CC4-5D6E-409C-BE32-E72D297353CC}">
              <c16:uniqueId val="{00000000-B7BB-4DAC-9BB0-ADA5D9C0CE24}"/>
            </c:ext>
          </c:extLst>
        </c:ser>
        <c:dLbls>
          <c:dLblPos val="outEnd"/>
          <c:showLegendKey val="0"/>
          <c:showVal val="1"/>
          <c:showCatName val="0"/>
          <c:showSerName val="0"/>
          <c:showPercent val="0"/>
          <c:showBubbleSize val="0"/>
        </c:dLbls>
        <c:gapWidth val="219"/>
        <c:overlap val="-27"/>
        <c:axId val="2051489792"/>
        <c:axId val="2051498432"/>
      </c:barChart>
      <c:catAx>
        <c:axId val="205148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498432"/>
        <c:crosses val="autoZero"/>
        <c:auto val="1"/>
        <c:lblAlgn val="ctr"/>
        <c:lblOffset val="100"/>
        <c:noMultiLvlLbl val="0"/>
      </c:catAx>
      <c:valAx>
        <c:axId val="2051498432"/>
        <c:scaling>
          <c:orientation val="minMax"/>
        </c:scaling>
        <c:delete val="1"/>
        <c:axPos val="l"/>
        <c:numFmt formatCode="0.00" sourceLinked="1"/>
        <c:majorTickMark val="none"/>
        <c:minorTickMark val="none"/>
        <c:tickLblPos val="nextTo"/>
        <c:crossAx val="205148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13" Type="http://schemas.microsoft.com/office/2007/relationships/hdphoto" Target="../media/hdphoto1.wdp"/><Relationship Id="rId18" Type="http://schemas.openxmlformats.org/officeDocument/2006/relationships/image" Target="../media/image13.png"/><Relationship Id="rId3" Type="http://schemas.openxmlformats.org/officeDocument/2006/relationships/image" Target="../media/image2.png"/><Relationship Id="rId21" Type="http://schemas.openxmlformats.org/officeDocument/2006/relationships/image" Target="../media/image15.png"/><Relationship Id="rId7" Type="http://schemas.openxmlformats.org/officeDocument/2006/relationships/image" Target="../media/image5.png"/><Relationship Id="rId12" Type="http://schemas.openxmlformats.org/officeDocument/2006/relationships/image" Target="../media/image9.png"/><Relationship Id="rId17" Type="http://schemas.microsoft.com/office/2007/relationships/hdphoto" Target="../media/hdphoto2.wdp"/><Relationship Id="rId2" Type="http://schemas.openxmlformats.org/officeDocument/2006/relationships/image" Target="../media/image1.png"/><Relationship Id="rId16" Type="http://schemas.openxmlformats.org/officeDocument/2006/relationships/image" Target="../media/image12.png"/><Relationship Id="rId20" Type="http://schemas.openxmlformats.org/officeDocument/2006/relationships/image" Target="../media/image14.png"/><Relationship Id="rId1" Type="http://schemas.openxmlformats.org/officeDocument/2006/relationships/hyperlink" Target="#Dashboard!A1"/><Relationship Id="rId6" Type="http://schemas.openxmlformats.org/officeDocument/2006/relationships/hyperlink" Target="#Analysis!A1"/><Relationship Id="rId11" Type="http://schemas.openxmlformats.org/officeDocument/2006/relationships/image" Target="../media/image8.png"/><Relationship Id="rId24" Type="http://schemas.openxmlformats.org/officeDocument/2006/relationships/chart" Target="../charts/chart3.xml"/><Relationship Id="rId5" Type="http://schemas.openxmlformats.org/officeDocument/2006/relationships/image" Target="../media/image4.svg"/><Relationship Id="rId15" Type="http://schemas.openxmlformats.org/officeDocument/2006/relationships/image" Target="../media/image11.png"/><Relationship Id="rId23" Type="http://schemas.openxmlformats.org/officeDocument/2006/relationships/chart" Target="../charts/chart2.xml"/><Relationship Id="rId10" Type="http://schemas.openxmlformats.org/officeDocument/2006/relationships/image" Target="../media/image7.png"/><Relationship Id="rId19" Type="http://schemas.microsoft.com/office/2007/relationships/hdphoto" Target="../media/hdphoto3.wdp"/><Relationship Id="rId4" Type="http://schemas.openxmlformats.org/officeDocument/2006/relationships/image" Target="../media/image3.png"/><Relationship Id="rId9" Type="http://schemas.openxmlformats.org/officeDocument/2006/relationships/hyperlink" Target="#Playground!A1"/><Relationship Id="rId14" Type="http://schemas.openxmlformats.org/officeDocument/2006/relationships/image" Target="../media/image10.png"/><Relationship Id="rId2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60960</xdr:colOff>
      <xdr:row>3</xdr:row>
      <xdr:rowOff>91440</xdr:rowOff>
    </xdr:from>
    <xdr:to>
      <xdr:col>12</xdr:col>
      <xdr:colOff>342900</xdr:colOff>
      <xdr:row>16</xdr:row>
      <xdr:rowOff>180975</xdr:rowOff>
    </xdr:to>
    <mc:AlternateContent xmlns:mc="http://schemas.openxmlformats.org/markup-compatibility/2006" xmlns:a14="http://schemas.microsoft.com/office/drawing/2010/main">
      <mc:Choice Requires="a14">
        <xdr:graphicFrame macro="">
          <xdr:nvGraphicFramePr>
            <xdr:cNvPr id="2" name="Fuel_Type">
              <a:extLst>
                <a:ext uri="{FF2B5EF4-FFF2-40B4-BE49-F238E27FC236}">
                  <a16:creationId xmlns:a16="http://schemas.microsoft.com/office/drawing/2014/main" id="{6B244FD0-AED1-BA7A-B613-E376168BF250}"/>
                </a:ext>
              </a:extLst>
            </xdr:cNvPr>
            <xdr:cNvGraphicFramePr/>
          </xdr:nvGraphicFramePr>
          <xdr:xfrm>
            <a:off x="0" y="0"/>
            <a:ext cx="0" cy="0"/>
          </xdr:xfrm>
          <a:graphic>
            <a:graphicData uri="http://schemas.microsoft.com/office/drawing/2010/slicer">
              <sle:slicer xmlns:sle="http://schemas.microsoft.com/office/drawing/2010/slicer" name="Fuel_Type"/>
            </a:graphicData>
          </a:graphic>
        </xdr:graphicFrame>
      </mc:Choice>
      <mc:Fallback xmlns="">
        <xdr:sp macro="" textlink="">
          <xdr:nvSpPr>
            <xdr:cNvPr id="0" name=""/>
            <xdr:cNvSpPr>
              <a:spLocks noTextEdit="1"/>
            </xdr:cNvSpPr>
          </xdr:nvSpPr>
          <xdr:spPr>
            <a:xfrm>
              <a:off x="9265920" y="640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209797</xdr:colOff>
      <xdr:row>2</xdr:row>
      <xdr:rowOff>128649</xdr:rowOff>
    </xdr:from>
    <xdr:to>
      <xdr:col>20</xdr:col>
      <xdr:colOff>543172</xdr:colOff>
      <xdr:row>30</xdr:row>
      <xdr:rowOff>35408</xdr:rowOff>
    </xdr:to>
    <xdr:sp macro="" textlink="">
      <xdr:nvSpPr>
        <xdr:cNvPr id="3" name="Rectangle: Rounded Corners 2">
          <a:extLst>
            <a:ext uri="{FF2B5EF4-FFF2-40B4-BE49-F238E27FC236}">
              <a16:creationId xmlns:a16="http://schemas.microsoft.com/office/drawing/2014/main" id="{D3DAED6A-1DAC-41AD-833E-6CC26F5688CE}"/>
            </a:ext>
          </a:extLst>
        </xdr:cNvPr>
        <xdr:cNvSpPr/>
      </xdr:nvSpPr>
      <xdr:spPr>
        <a:xfrm>
          <a:off x="3703122" y="484909"/>
          <a:ext cx="9536751" cy="5013148"/>
        </a:xfrm>
        <a:prstGeom prst="roundRect">
          <a:avLst>
            <a:gd name="adj" fmla="val 3896"/>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356259</xdr:colOff>
      <xdr:row>3</xdr:row>
      <xdr:rowOff>168232</xdr:rowOff>
    </xdr:from>
    <xdr:to>
      <xdr:col>11</xdr:col>
      <xdr:colOff>138546</xdr:colOff>
      <xdr:row>5</xdr:row>
      <xdr:rowOff>89064</xdr:rowOff>
    </xdr:to>
    <xdr:sp macro="" textlink="">
      <xdr:nvSpPr>
        <xdr:cNvPr id="84" name="Rectangle: Rounded Corners 83">
          <a:extLst>
            <a:ext uri="{FF2B5EF4-FFF2-40B4-BE49-F238E27FC236}">
              <a16:creationId xmlns:a16="http://schemas.microsoft.com/office/drawing/2014/main" id="{9B9F7CF1-9028-D00D-8783-E532668CB616}"/>
            </a:ext>
          </a:extLst>
        </xdr:cNvPr>
        <xdr:cNvSpPr/>
      </xdr:nvSpPr>
      <xdr:spPr>
        <a:xfrm>
          <a:off x="3849584" y="702622"/>
          <a:ext cx="3463637" cy="27709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158338</xdr:colOff>
      <xdr:row>2</xdr:row>
      <xdr:rowOff>163038</xdr:rowOff>
    </xdr:from>
    <xdr:to>
      <xdr:col>5</xdr:col>
      <xdr:colOff>18307</xdr:colOff>
      <xdr:row>29</xdr:row>
      <xdr:rowOff>143988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11FBA01-1FF5-4ABA-FBFA-73D0A7B00E0B}"/>
            </a:ext>
          </a:extLst>
        </xdr:cNvPr>
        <xdr:cNvSpPr/>
      </xdr:nvSpPr>
      <xdr:spPr>
        <a:xfrm>
          <a:off x="2596738" y="538176"/>
          <a:ext cx="469569" cy="5045320"/>
        </a:xfrm>
        <a:prstGeom prst="roundRect">
          <a:avLst>
            <a:gd name="adj" fmla="val 24359"/>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456459</xdr:colOff>
      <xdr:row>0</xdr:row>
      <xdr:rowOff>0</xdr:rowOff>
    </xdr:from>
    <xdr:to>
      <xdr:col>10</xdr:col>
      <xdr:colOff>566492</xdr:colOff>
      <xdr:row>0</xdr:row>
      <xdr:rowOff>110033</xdr:rowOff>
    </xdr:to>
    <xdr:pic>
      <xdr:nvPicPr>
        <xdr:cNvPr id="7" name="Picture 6">
          <a:extLst>
            <a:ext uri="{FF2B5EF4-FFF2-40B4-BE49-F238E27FC236}">
              <a16:creationId xmlns:a16="http://schemas.microsoft.com/office/drawing/2014/main" id="{11511ADD-B268-5AFB-97F6-C1100A07FCF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6552459" y="0"/>
          <a:ext cx="110033" cy="110033"/>
        </a:xfrm>
        <a:prstGeom prst="rect">
          <a:avLst/>
        </a:prstGeom>
      </xdr:spPr>
    </xdr:pic>
    <xdr:clientData/>
  </xdr:twoCellAnchor>
  <xdr:twoCellAnchor editAs="oneCell">
    <xdr:from>
      <xdr:col>19</xdr:col>
      <xdr:colOff>402149</xdr:colOff>
      <xdr:row>38</xdr:row>
      <xdr:rowOff>55034</xdr:rowOff>
    </xdr:from>
    <xdr:to>
      <xdr:col>21</xdr:col>
      <xdr:colOff>135052</xdr:colOff>
      <xdr:row>43</xdr:row>
      <xdr:rowOff>102261</xdr:rowOff>
    </xdr:to>
    <xdr:pic>
      <xdr:nvPicPr>
        <xdr:cNvPr id="19" name="Picture 18">
          <a:extLst>
            <a:ext uri="{FF2B5EF4-FFF2-40B4-BE49-F238E27FC236}">
              <a16:creationId xmlns:a16="http://schemas.microsoft.com/office/drawing/2014/main" id="{AFFDC8D2-9EC4-2EA8-CC5D-2EB2B44EC9B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11984549" y="6932084"/>
          <a:ext cx="952103" cy="952103"/>
        </a:xfrm>
        <a:prstGeom prst="rect">
          <a:avLst/>
        </a:prstGeom>
      </xdr:spPr>
    </xdr:pic>
    <xdr:clientData/>
  </xdr:twoCellAnchor>
  <xdr:twoCellAnchor>
    <xdr:from>
      <xdr:col>4</xdr:col>
      <xdr:colOff>263126</xdr:colOff>
      <xdr:row>9</xdr:row>
      <xdr:rowOff>31751</xdr:rowOff>
    </xdr:from>
    <xdr:to>
      <xdr:col>4</xdr:col>
      <xdr:colOff>523119</xdr:colOff>
      <xdr:row>10</xdr:row>
      <xdr:rowOff>119078</xdr:rowOff>
    </xdr:to>
    <xdr:pic>
      <xdr:nvPicPr>
        <xdr:cNvPr id="13" name="Picture 12" descr="Home with solid fill">
          <a:extLst>
            <a:ext uri="{FF2B5EF4-FFF2-40B4-BE49-F238E27FC236}">
              <a16:creationId xmlns:a16="http://schemas.microsoft.com/office/drawing/2014/main" id="{8EF3AEA3-255D-A946-E329-B1B006BBB61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rcRect/>
        <a:stretch/>
      </xdr:blipFill>
      <xdr:spPr>
        <a:xfrm flipH="1">
          <a:off x="2701526" y="1719874"/>
          <a:ext cx="259993" cy="274896"/>
        </a:xfrm>
        <a:prstGeom prst="rect">
          <a:avLst/>
        </a:prstGeom>
      </xdr:spPr>
    </xdr:pic>
    <xdr:clientData/>
  </xdr:twoCellAnchor>
  <xdr:twoCellAnchor>
    <xdr:from>
      <xdr:col>4</xdr:col>
      <xdr:colOff>263081</xdr:colOff>
      <xdr:row>12</xdr:row>
      <xdr:rowOff>103909</xdr:rowOff>
    </xdr:from>
    <xdr:to>
      <xdr:col>4</xdr:col>
      <xdr:colOff>523163</xdr:colOff>
      <xdr:row>14</xdr:row>
      <xdr:rowOff>24238</xdr:rowOff>
    </xdr:to>
    <xdr:pic>
      <xdr:nvPicPr>
        <xdr:cNvPr id="23" name="Graphic 22" descr="Pie chart with solid fill">
          <a:hlinkClick xmlns:r="http://schemas.openxmlformats.org/officeDocument/2006/relationships" r:id="rId6"/>
          <a:extLst>
            <a:ext uri="{FF2B5EF4-FFF2-40B4-BE49-F238E27FC236}">
              <a16:creationId xmlns:a16="http://schemas.microsoft.com/office/drawing/2014/main" id="{5E5AADB6-39ED-DC84-C344-F38B2FFDED1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701481" y="2354740"/>
          <a:ext cx="260082" cy="295467"/>
        </a:xfrm>
        <a:prstGeom prst="rect">
          <a:avLst/>
        </a:prstGeom>
      </xdr:spPr>
    </xdr:pic>
    <xdr:clientData/>
  </xdr:twoCellAnchor>
  <xdr:twoCellAnchor>
    <xdr:from>
      <xdr:col>4</xdr:col>
      <xdr:colOff>267122</xdr:colOff>
      <xdr:row>16</xdr:row>
      <xdr:rowOff>107092</xdr:rowOff>
    </xdr:from>
    <xdr:to>
      <xdr:col>4</xdr:col>
      <xdr:colOff>519122</xdr:colOff>
      <xdr:row>18</xdr:row>
      <xdr:rowOff>1393</xdr:rowOff>
    </xdr:to>
    <xdr:pic>
      <xdr:nvPicPr>
        <xdr:cNvPr id="27" name="Picture 26">
          <a:hlinkClick xmlns:r="http://schemas.openxmlformats.org/officeDocument/2006/relationships" r:id="rId9"/>
          <a:extLst>
            <a:ext uri="{FF2B5EF4-FFF2-40B4-BE49-F238E27FC236}">
              <a16:creationId xmlns:a16="http://schemas.microsoft.com/office/drawing/2014/main" id="{00E4A916-8466-E177-7AA6-7FDEA835A08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705522" y="3108200"/>
          <a:ext cx="252000" cy="269439"/>
        </a:xfrm>
        <a:prstGeom prst="rect">
          <a:avLst/>
        </a:prstGeom>
      </xdr:spPr>
    </xdr:pic>
    <xdr:clientData/>
  </xdr:twoCellAnchor>
  <xdr:twoCellAnchor>
    <xdr:from>
      <xdr:col>4</xdr:col>
      <xdr:colOff>231603</xdr:colOff>
      <xdr:row>27</xdr:row>
      <xdr:rowOff>31316</xdr:rowOff>
    </xdr:from>
    <xdr:to>
      <xdr:col>4</xdr:col>
      <xdr:colOff>519603</xdr:colOff>
      <xdr:row>28</xdr:row>
      <xdr:rowOff>131630</xdr:rowOff>
    </xdr:to>
    <xdr:pic>
      <xdr:nvPicPr>
        <xdr:cNvPr id="39" name="Picture 38">
          <a:extLst>
            <a:ext uri="{FF2B5EF4-FFF2-40B4-BE49-F238E27FC236}">
              <a16:creationId xmlns:a16="http://schemas.microsoft.com/office/drawing/2014/main" id="{8F704567-ECBD-70C7-7E7B-1FDA84DA3B26}"/>
            </a:ext>
          </a:extLst>
        </xdr:cNvPr>
        <xdr:cNvPicPr>
          <a:picLocks noChangeAspect="1"/>
        </xdr:cNvPicPr>
      </xdr:nvPicPr>
      <xdr:blipFill>
        <a:blip xmlns:r="http://schemas.openxmlformats.org/officeDocument/2006/relationships" r:embed="rId11"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2674178" y="4963439"/>
          <a:ext cx="288000" cy="282986"/>
        </a:xfrm>
        <a:prstGeom prst="rect">
          <a:avLst/>
        </a:prstGeom>
      </xdr:spPr>
    </xdr:pic>
    <xdr:clientData/>
  </xdr:twoCellAnchor>
  <xdr:twoCellAnchor editAs="oneCell">
    <xdr:from>
      <xdr:col>9</xdr:col>
      <xdr:colOff>451863</xdr:colOff>
      <xdr:row>14</xdr:row>
      <xdr:rowOff>58479</xdr:rowOff>
    </xdr:from>
    <xdr:to>
      <xdr:col>21</xdr:col>
      <xdr:colOff>413762</xdr:colOff>
      <xdr:row>35</xdr:row>
      <xdr:rowOff>47201</xdr:rowOff>
    </xdr:to>
    <xdr:pic>
      <xdr:nvPicPr>
        <xdr:cNvPr id="49" name="Picture 48">
          <a:extLst>
            <a:ext uri="{FF2B5EF4-FFF2-40B4-BE49-F238E27FC236}">
              <a16:creationId xmlns:a16="http://schemas.microsoft.com/office/drawing/2014/main" id="{85480C0B-522F-9DFA-FA47-3D62E97840C3}"/>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colorTemperature colorTemp="88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399421" y="2671050"/>
          <a:ext cx="7324601" cy="3729450"/>
        </a:xfrm>
        <a:prstGeom prst="rect">
          <a:avLst/>
        </a:prstGeom>
        <a:effectLst>
          <a:reflection stA="20000" endPos="65000" dist="50800" dir="5400000" sy="-100000" algn="bl" rotWithShape="0"/>
        </a:effectLst>
      </xdr:spPr>
    </xdr:pic>
    <xdr:clientData/>
  </xdr:twoCellAnchor>
  <xdr:oneCellAnchor>
    <xdr:from>
      <xdr:col>5</xdr:col>
      <xdr:colOff>356259</xdr:colOff>
      <xdr:row>3</xdr:row>
      <xdr:rowOff>79167</xdr:rowOff>
    </xdr:from>
    <xdr:ext cx="3869377" cy="342786"/>
    <xdr:sp macro="" textlink="">
      <xdr:nvSpPr>
        <xdr:cNvPr id="52" name="TextBox 51">
          <a:extLst>
            <a:ext uri="{FF2B5EF4-FFF2-40B4-BE49-F238E27FC236}">
              <a16:creationId xmlns:a16="http://schemas.microsoft.com/office/drawing/2014/main" id="{40F3BC7F-397F-1F5F-2E0E-E8EF914464B3}"/>
            </a:ext>
          </a:extLst>
        </xdr:cNvPr>
        <xdr:cNvSpPr txBox="1"/>
      </xdr:nvSpPr>
      <xdr:spPr>
        <a:xfrm>
          <a:off x="3849584" y="613557"/>
          <a:ext cx="386937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a:solidFill>
                <a:schemeClr val="bg1">
                  <a:lumMod val="85000"/>
                </a:schemeClr>
              </a:solidFill>
            </a:rPr>
            <a:t>Automobile Trends Across Indian Market</a:t>
          </a:r>
        </a:p>
      </xdr:txBody>
    </xdr:sp>
    <xdr:clientData/>
  </xdr:oneCellAnchor>
  <xdr:twoCellAnchor editAs="oneCell">
    <xdr:from>
      <xdr:col>4</xdr:col>
      <xdr:colOff>259886</xdr:colOff>
      <xdr:row>4</xdr:row>
      <xdr:rowOff>19791</xdr:rowOff>
    </xdr:from>
    <xdr:to>
      <xdr:col>4</xdr:col>
      <xdr:colOff>551591</xdr:colOff>
      <xdr:row>5</xdr:row>
      <xdr:rowOff>133366</xdr:rowOff>
    </xdr:to>
    <xdr:pic>
      <xdr:nvPicPr>
        <xdr:cNvPr id="62" name="Picture 61">
          <a:extLst>
            <a:ext uri="{FF2B5EF4-FFF2-40B4-BE49-F238E27FC236}">
              <a16:creationId xmlns:a16="http://schemas.microsoft.com/office/drawing/2014/main" id="{B41F6E96-5A9C-83F0-7A55-6164C5B4B47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flipV="1">
          <a:off x="2714120" y="732310"/>
          <a:ext cx="291705" cy="291705"/>
        </a:xfrm>
        <a:prstGeom prst="rect">
          <a:avLst/>
        </a:prstGeom>
      </xdr:spPr>
    </xdr:pic>
    <xdr:clientData/>
  </xdr:twoCellAnchor>
  <xdr:oneCellAnchor>
    <xdr:from>
      <xdr:col>1</xdr:col>
      <xdr:colOff>554182</xdr:colOff>
      <xdr:row>7</xdr:row>
      <xdr:rowOff>19790</xdr:rowOff>
    </xdr:from>
    <xdr:ext cx="1464623" cy="937757"/>
    <xdr:sp macro="" textlink="">
      <xdr:nvSpPr>
        <xdr:cNvPr id="64" name="TextBox 63">
          <a:extLst>
            <a:ext uri="{FF2B5EF4-FFF2-40B4-BE49-F238E27FC236}">
              <a16:creationId xmlns:a16="http://schemas.microsoft.com/office/drawing/2014/main" id="{E372C0FB-5467-5029-49EA-BF531C044526}"/>
            </a:ext>
          </a:extLst>
        </xdr:cNvPr>
        <xdr:cNvSpPr txBox="1"/>
      </xdr:nvSpPr>
      <xdr:spPr>
        <a:xfrm>
          <a:off x="1167740" y="1266699"/>
          <a:ext cx="1464623" cy="937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800">
            <a:solidFill>
              <a:schemeClr val="bg1">
                <a:lumMod val="85000"/>
              </a:schemeClr>
            </a:solidFill>
          </a:endParaRPr>
        </a:p>
        <a:p>
          <a:endParaRPr lang="en-IN" sz="1800">
            <a:solidFill>
              <a:schemeClr val="bg1">
                <a:lumMod val="85000"/>
              </a:schemeClr>
            </a:solidFill>
          </a:endParaRPr>
        </a:p>
        <a:p>
          <a:endParaRPr lang="en-IN" sz="1800">
            <a:solidFill>
              <a:schemeClr val="bg1">
                <a:lumMod val="85000"/>
              </a:schemeClr>
            </a:solidFill>
          </a:endParaRPr>
        </a:p>
      </xdr:txBody>
    </xdr:sp>
    <xdr:clientData/>
  </xdr:oneCellAnchor>
  <xdr:twoCellAnchor>
    <xdr:from>
      <xdr:col>5</xdr:col>
      <xdr:colOff>451001</xdr:colOff>
      <xdr:row>6</xdr:row>
      <xdr:rowOff>78337</xdr:rowOff>
    </xdr:from>
    <xdr:to>
      <xdr:col>18</xdr:col>
      <xdr:colOff>168234</xdr:colOff>
      <xdr:row>12</xdr:row>
      <xdr:rowOff>63638</xdr:rowOff>
    </xdr:to>
    <xdr:grpSp>
      <xdr:nvGrpSpPr>
        <xdr:cNvPr id="80" name="Group 79">
          <a:extLst>
            <a:ext uri="{FF2B5EF4-FFF2-40B4-BE49-F238E27FC236}">
              <a16:creationId xmlns:a16="http://schemas.microsoft.com/office/drawing/2014/main" id="{DCA3E920-FE65-CDC7-4493-74222033E4F2}"/>
            </a:ext>
          </a:extLst>
        </xdr:cNvPr>
        <xdr:cNvGrpSpPr/>
      </xdr:nvGrpSpPr>
      <xdr:grpSpPr>
        <a:xfrm>
          <a:off x="3927626" y="1164187"/>
          <a:ext cx="7642033" cy="1071151"/>
          <a:chOff x="4201625" y="1147116"/>
          <a:chExt cx="7693492" cy="1054080"/>
        </a:xfrm>
        <a:effectLst>
          <a:outerShdw blurRad="50800" dist="38100" dir="5400000" algn="t" rotWithShape="0">
            <a:prstClr val="black">
              <a:alpha val="40000"/>
            </a:prstClr>
          </a:outerShdw>
        </a:effectLst>
      </xdr:grpSpPr>
      <xdr:sp macro="" textlink="">
        <xdr:nvSpPr>
          <xdr:cNvPr id="51" name="Rectangle: Rounded Corners 50">
            <a:extLst>
              <a:ext uri="{FF2B5EF4-FFF2-40B4-BE49-F238E27FC236}">
                <a16:creationId xmlns:a16="http://schemas.microsoft.com/office/drawing/2014/main" id="{B77DB662-AEFB-D2BD-F1FB-E3CFCA4B75D3}"/>
              </a:ext>
            </a:extLst>
          </xdr:cNvPr>
          <xdr:cNvSpPr/>
        </xdr:nvSpPr>
        <xdr:spPr>
          <a:xfrm>
            <a:off x="4201625" y="1147116"/>
            <a:ext cx="7663804" cy="1054080"/>
          </a:xfrm>
          <a:prstGeom prst="roundRect">
            <a:avLst>
              <a:gd name="adj" fmla="val 27813"/>
            </a:avLst>
          </a:prstGeom>
          <a:solidFill>
            <a:srgbClr val="1C1C1E">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3" name="TextBox 52">
            <a:extLst>
              <a:ext uri="{FF2B5EF4-FFF2-40B4-BE49-F238E27FC236}">
                <a16:creationId xmlns:a16="http://schemas.microsoft.com/office/drawing/2014/main" id="{8A348EDA-B9DB-E093-A50A-9FFE8E151633}"/>
              </a:ext>
            </a:extLst>
          </xdr:cNvPr>
          <xdr:cNvSpPr txBox="1"/>
        </xdr:nvSpPr>
        <xdr:spPr>
          <a:xfrm>
            <a:off x="4417619" y="1161803"/>
            <a:ext cx="3869377"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000">
                <a:solidFill>
                  <a:schemeClr val="bg1">
                    <a:lumMod val="85000"/>
                  </a:schemeClr>
                </a:solidFill>
              </a:rPr>
              <a:t>Average</a:t>
            </a:r>
            <a:r>
              <a:rPr lang="en-IN" sz="1000" baseline="0">
                <a:solidFill>
                  <a:schemeClr val="bg1">
                    <a:lumMod val="85000"/>
                  </a:schemeClr>
                </a:solidFill>
              </a:rPr>
              <a:t> Vehicle Metrics : Indian Car Matricks</a:t>
            </a:r>
          </a:p>
        </xdr:txBody>
      </xdr:sp>
      <xdr:pic>
        <xdr:nvPicPr>
          <xdr:cNvPr id="31" name="Picture 30">
            <a:extLst>
              <a:ext uri="{FF2B5EF4-FFF2-40B4-BE49-F238E27FC236}">
                <a16:creationId xmlns:a16="http://schemas.microsoft.com/office/drawing/2014/main" id="{F3508CB3-56CB-B17E-155C-9DA9F334F8C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4434981" y="1511576"/>
            <a:ext cx="275248" cy="273673"/>
          </a:xfrm>
          <a:prstGeom prst="rect">
            <a:avLst/>
          </a:prstGeom>
        </xdr:spPr>
      </xdr:pic>
      <xdr:pic>
        <xdr:nvPicPr>
          <xdr:cNvPr id="41" name="Picture 40">
            <a:extLst>
              <a:ext uri="{FF2B5EF4-FFF2-40B4-BE49-F238E27FC236}">
                <a16:creationId xmlns:a16="http://schemas.microsoft.com/office/drawing/2014/main" id="{D726DA40-49F9-65FA-38F1-E0A287867FD7}"/>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saturation sat="0"/>
                    </a14:imgEffect>
                  </a14:imgLayer>
                </a14:imgProps>
              </a:ext>
              <a:ext uri="{28A0092B-C50C-407E-A947-70E740481C1C}">
                <a14:useLocalDpi xmlns:a14="http://schemas.microsoft.com/office/drawing/2010/main" val="0"/>
              </a:ext>
            </a:extLst>
          </a:blip>
          <a:stretch>
            <a:fillRect/>
          </a:stretch>
        </xdr:blipFill>
        <xdr:spPr>
          <a:xfrm>
            <a:off x="7331331" y="1482125"/>
            <a:ext cx="294846" cy="273199"/>
          </a:xfrm>
          <a:prstGeom prst="rect">
            <a:avLst/>
          </a:prstGeom>
        </xdr:spPr>
      </xdr:pic>
      <xdr:pic>
        <xdr:nvPicPr>
          <xdr:cNvPr id="43" name="Picture 42">
            <a:extLst>
              <a:ext uri="{FF2B5EF4-FFF2-40B4-BE49-F238E27FC236}">
                <a16:creationId xmlns:a16="http://schemas.microsoft.com/office/drawing/2014/main" id="{BA2FDA67-DAC3-F5BC-2918-E6784E135AC4}"/>
              </a:ext>
            </a:extLst>
          </xdr:cNvPr>
          <xdr:cNvPicPr>
            <a:picLocks noChangeAspect="1"/>
          </xdr:cNvPicPr>
        </xdr:nvPicPr>
        <xdr:blipFill>
          <a:blip xmlns:r="http://schemas.openxmlformats.org/officeDocument/2006/relationships" r:embed="rId18" cstate="print">
            <a:duotone>
              <a:schemeClr val="bg2">
                <a:shade val="45000"/>
                <a:satMod val="135000"/>
              </a:schemeClr>
              <a:prstClr val="white"/>
            </a:duotone>
            <a:extLst>
              <a:ext uri="{BEBA8EAE-BF5A-486C-A8C5-ECC9F3942E4B}">
                <a14:imgProps xmlns:a14="http://schemas.microsoft.com/office/drawing/2010/main">
                  <a14:imgLayer r:embed="rId19">
                    <a14:imgEffect>
                      <a14:saturation sat="0"/>
                    </a14:imgEffect>
                  </a14:imgLayer>
                </a14:imgProps>
              </a:ext>
              <a:ext uri="{28A0092B-C50C-407E-A947-70E740481C1C}">
                <a14:useLocalDpi xmlns:a14="http://schemas.microsoft.com/office/drawing/2010/main" val="0"/>
              </a:ext>
            </a:extLst>
          </a:blip>
          <a:stretch>
            <a:fillRect/>
          </a:stretch>
        </xdr:blipFill>
        <xdr:spPr>
          <a:xfrm>
            <a:off x="8791672" y="1462668"/>
            <a:ext cx="362225" cy="346146"/>
          </a:xfrm>
          <a:prstGeom prst="rect">
            <a:avLst/>
          </a:prstGeom>
        </xdr:spPr>
      </xdr:pic>
      <xdr:pic>
        <xdr:nvPicPr>
          <xdr:cNvPr id="21" name="Picture 20">
            <a:extLst>
              <a:ext uri="{FF2B5EF4-FFF2-40B4-BE49-F238E27FC236}">
                <a16:creationId xmlns:a16="http://schemas.microsoft.com/office/drawing/2014/main" id="{951D3404-D9F6-C053-0A1B-41E1782C6D3F}"/>
              </a:ext>
            </a:extLst>
          </xdr:cNvPr>
          <xdr:cNvPicPr>
            <a:picLocks noChangeAspect="1"/>
          </xdr:cNvPicPr>
        </xdr:nvPicPr>
        <xdr:blipFill>
          <a:blip xmlns:r="http://schemas.openxmlformats.org/officeDocument/2006/relationships" r:embed="rId20" cstate="print">
            <a:lum bright="70000" contrast="-70000"/>
            <a:extLst>
              <a:ext uri="{28A0092B-C50C-407E-A947-70E740481C1C}">
                <a14:useLocalDpi xmlns:a14="http://schemas.microsoft.com/office/drawing/2010/main" val="0"/>
              </a:ext>
            </a:extLst>
          </a:blip>
          <a:stretch>
            <a:fillRect/>
          </a:stretch>
        </xdr:blipFill>
        <xdr:spPr>
          <a:xfrm flipH="1">
            <a:off x="5895515" y="1482125"/>
            <a:ext cx="290116" cy="273199"/>
          </a:xfrm>
          <a:prstGeom prst="rect">
            <a:avLst/>
          </a:prstGeom>
        </xdr:spPr>
      </xdr:pic>
      <xdr:pic>
        <xdr:nvPicPr>
          <xdr:cNvPr id="59" name="Picture 58">
            <a:extLst>
              <a:ext uri="{FF2B5EF4-FFF2-40B4-BE49-F238E27FC236}">
                <a16:creationId xmlns:a16="http://schemas.microsoft.com/office/drawing/2014/main" id="{BA236EC8-4DC9-8443-240B-F1B14984EE2C}"/>
              </a:ext>
            </a:extLst>
          </xdr:cNvPr>
          <xdr:cNvPicPr>
            <a:picLocks noChangeAspect="1"/>
          </xdr:cNvPicPr>
        </xdr:nvPicPr>
        <xdr:blipFill>
          <a:blip xmlns:r="http://schemas.openxmlformats.org/officeDocument/2006/relationships" r:embed="rId21"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10371117" y="1436295"/>
            <a:ext cx="325273" cy="325272"/>
          </a:xfrm>
          <a:prstGeom prst="rect">
            <a:avLst/>
          </a:prstGeom>
        </xdr:spPr>
      </xdr:pic>
      <xdr:sp macro="" textlink="">
        <xdr:nvSpPr>
          <xdr:cNvPr id="54" name="TextBox 53">
            <a:extLst>
              <a:ext uri="{FF2B5EF4-FFF2-40B4-BE49-F238E27FC236}">
                <a16:creationId xmlns:a16="http://schemas.microsoft.com/office/drawing/2014/main" id="{BFD900B5-3180-E282-7C1E-0BFB5ACE6556}"/>
              </a:ext>
            </a:extLst>
          </xdr:cNvPr>
          <xdr:cNvSpPr txBox="1"/>
        </xdr:nvSpPr>
        <xdr:spPr>
          <a:xfrm>
            <a:off x="4995553" y="1902863"/>
            <a:ext cx="67491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000" baseline="0">
                <a:solidFill>
                  <a:schemeClr val="bg1">
                    <a:lumMod val="85000"/>
                  </a:schemeClr>
                </a:solidFill>
              </a:rPr>
              <a:t>Price</a:t>
            </a:r>
          </a:p>
        </xdr:txBody>
      </xdr:sp>
      <xdr:sp macro="" textlink="">
        <xdr:nvSpPr>
          <xdr:cNvPr id="55" name="TextBox 54">
            <a:extLst>
              <a:ext uri="{FF2B5EF4-FFF2-40B4-BE49-F238E27FC236}">
                <a16:creationId xmlns:a16="http://schemas.microsoft.com/office/drawing/2014/main" id="{F095B70B-1962-4E6D-1B67-2289AD6F38DF}"/>
              </a:ext>
            </a:extLst>
          </xdr:cNvPr>
          <xdr:cNvSpPr txBox="1"/>
        </xdr:nvSpPr>
        <xdr:spPr>
          <a:xfrm>
            <a:off x="6523512" y="1892967"/>
            <a:ext cx="67491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000" baseline="0">
                <a:solidFill>
                  <a:schemeClr val="bg1">
                    <a:lumMod val="85000"/>
                  </a:schemeClr>
                </a:solidFill>
              </a:rPr>
              <a:t>Mileage</a:t>
            </a:r>
          </a:p>
        </xdr:txBody>
      </xdr:sp>
      <xdr:sp macro="" textlink="">
        <xdr:nvSpPr>
          <xdr:cNvPr id="56" name="TextBox 55">
            <a:extLst>
              <a:ext uri="{FF2B5EF4-FFF2-40B4-BE49-F238E27FC236}">
                <a16:creationId xmlns:a16="http://schemas.microsoft.com/office/drawing/2014/main" id="{BD98D34B-761D-C220-0AA8-D25C27FDCCAC}"/>
              </a:ext>
            </a:extLst>
          </xdr:cNvPr>
          <xdr:cNvSpPr txBox="1"/>
        </xdr:nvSpPr>
        <xdr:spPr>
          <a:xfrm>
            <a:off x="8061369" y="1922656"/>
            <a:ext cx="67491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000" baseline="0">
                <a:solidFill>
                  <a:schemeClr val="bg1">
                    <a:lumMod val="85000"/>
                  </a:schemeClr>
                </a:solidFill>
              </a:rPr>
              <a:t>Power</a:t>
            </a:r>
          </a:p>
        </xdr:txBody>
      </xdr:sp>
      <xdr:sp macro="" textlink="">
        <xdr:nvSpPr>
          <xdr:cNvPr id="57" name="TextBox 56">
            <a:extLst>
              <a:ext uri="{FF2B5EF4-FFF2-40B4-BE49-F238E27FC236}">
                <a16:creationId xmlns:a16="http://schemas.microsoft.com/office/drawing/2014/main" id="{6E026C15-6977-0C6F-23A5-3B9B5963F15F}"/>
              </a:ext>
            </a:extLst>
          </xdr:cNvPr>
          <xdr:cNvSpPr txBox="1"/>
        </xdr:nvSpPr>
        <xdr:spPr>
          <a:xfrm>
            <a:off x="9460680" y="1922656"/>
            <a:ext cx="67491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000" baseline="0">
                <a:solidFill>
                  <a:schemeClr val="bg1">
                    <a:lumMod val="85000"/>
                  </a:schemeClr>
                </a:solidFill>
              </a:rPr>
              <a:t>Torque</a:t>
            </a:r>
          </a:p>
        </xdr:txBody>
      </xdr:sp>
      <xdr:sp macro="" textlink="">
        <xdr:nvSpPr>
          <xdr:cNvPr id="60" name="TextBox 59">
            <a:extLst>
              <a:ext uri="{FF2B5EF4-FFF2-40B4-BE49-F238E27FC236}">
                <a16:creationId xmlns:a16="http://schemas.microsoft.com/office/drawing/2014/main" id="{9D4D5AA6-0019-9E80-A356-658DDBB756A5}"/>
              </a:ext>
            </a:extLst>
          </xdr:cNvPr>
          <xdr:cNvSpPr txBox="1"/>
        </xdr:nvSpPr>
        <xdr:spPr>
          <a:xfrm>
            <a:off x="10850093" y="1892967"/>
            <a:ext cx="104502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000" baseline="0">
                <a:solidFill>
                  <a:schemeClr val="bg1">
                    <a:lumMod val="85000"/>
                  </a:schemeClr>
                </a:solidFill>
              </a:rPr>
              <a:t>Engine Size</a:t>
            </a:r>
          </a:p>
        </xdr:txBody>
      </xdr:sp>
      <xdr:sp macro="" textlink="Analysis!A8">
        <xdr:nvSpPr>
          <xdr:cNvPr id="65" name="TextBox 64">
            <a:extLst>
              <a:ext uri="{FF2B5EF4-FFF2-40B4-BE49-F238E27FC236}">
                <a16:creationId xmlns:a16="http://schemas.microsoft.com/office/drawing/2014/main" id="{3AC4FC93-FE8F-EBD5-17A3-F2C8E70F5394}"/>
              </a:ext>
            </a:extLst>
          </xdr:cNvPr>
          <xdr:cNvSpPr txBox="1"/>
        </xdr:nvSpPr>
        <xdr:spPr>
          <a:xfrm>
            <a:off x="4799610" y="1474518"/>
            <a:ext cx="1029195" cy="395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83B233E-F919-4CC8-8A77-41D73DF0E019}" type="TxLink">
              <a:rPr lang="en-US" sz="1600" b="0" i="0" u="none" strike="noStrike">
                <a:solidFill>
                  <a:schemeClr val="bg1">
                    <a:lumMod val="85000"/>
                  </a:schemeClr>
                </a:solidFill>
                <a:latin typeface="Calibri"/>
                <a:ea typeface="Calibri"/>
                <a:cs typeface="Calibri"/>
              </a:rPr>
              <a:pPr/>
              <a:t>₹ 4.16 M</a:t>
            </a:fld>
            <a:endParaRPr lang="en-IN" sz="1600">
              <a:solidFill>
                <a:schemeClr val="bg1">
                  <a:lumMod val="85000"/>
                </a:schemeClr>
              </a:solidFill>
            </a:endParaRPr>
          </a:p>
        </xdr:txBody>
      </xdr:sp>
      <xdr:sp macro="" textlink="Analysis!A16">
        <xdr:nvSpPr>
          <xdr:cNvPr id="66" name="TextBox 65">
            <a:extLst>
              <a:ext uri="{FF2B5EF4-FFF2-40B4-BE49-F238E27FC236}">
                <a16:creationId xmlns:a16="http://schemas.microsoft.com/office/drawing/2014/main" id="{2EC93340-C01A-7003-D175-C71F1E8A5D76}"/>
              </a:ext>
            </a:extLst>
          </xdr:cNvPr>
          <xdr:cNvSpPr txBox="1"/>
        </xdr:nvSpPr>
        <xdr:spPr>
          <a:xfrm>
            <a:off x="9177646" y="1468580"/>
            <a:ext cx="1029195" cy="395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D8C4501-32F4-4665-9941-14845DA8D3F8}" type="TxLink">
              <a:rPr lang="en-US" sz="1600" b="0" i="0" u="none" strike="noStrike">
                <a:solidFill>
                  <a:schemeClr val="bg1">
                    <a:lumMod val="85000"/>
                  </a:schemeClr>
                </a:solidFill>
                <a:latin typeface="Calibri"/>
                <a:ea typeface="Calibri"/>
                <a:cs typeface="Calibri"/>
              </a:rPr>
              <a:pPr/>
              <a:t>256.10</a:t>
            </a:fld>
            <a:endParaRPr lang="en-IN" sz="2400">
              <a:solidFill>
                <a:schemeClr val="bg1">
                  <a:lumMod val="85000"/>
                </a:schemeClr>
              </a:solidFill>
            </a:endParaRPr>
          </a:p>
        </xdr:txBody>
      </xdr:sp>
      <xdr:sp macro="" textlink="Analysis!A4">
        <xdr:nvSpPr>
          <xdr:cNvPr id="67" name="TextBox 66">
            <a:extLst>
              <a:ext uri="{FF2B5EF4-FFF2-40B4-BE49-F238E27FC236}">
                <a16:creationId xmlns:a16="http://schemas.microsoft.com/office/drawing/2014/main" id="{839E058F-B50E-8883-B267-7C8C26AEFE68}"/>
              </a:ext>
            </a:extLst>
          </xdr:cNvPr>
          <xdr:cNvSpPr txBox="1"/>
        </xdr:nvSpPr>
        <xdr:spPr>
          <a:xfrm>
            <a:off x="6282046" y="1472538"/>
            <a:ext cx="1029195" cy="395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4D39F30-553A-4667-8951-0F811AEB6C4E}" type="TxLink">
              <a:rPr lang="en-US" sz="1600" b="0" i="0" u="none" strike="noStrike">
                <a:solidFill>
                  <a:schemeClr val="bg1">
                    <a:lumMod val="85000"/>
                  </a:schemeClr>
                </a:solidFill>
                <a:latin typeface="Calibri"/>
                <a:ea typeface="Calibri"/>
                <a:cs typeface="Calibri"/>
              </a:rPr>
              <a:pPr/>
              <a:t>40.7</a:t>
            </a:fld>
            <a:endParaRPr lang="en-IN" sz="2400">
              <a:solidFill>
                <a:schemeClr val="bg1">
                  <a:lumMod val="85000"/>
                </a:schemeClr>
              </a:solidFill>
            </a:endParaRPr>
          </a:p>
        </xdr:txBody>
      </xdr:sp>
      <xdr:sp macro="" textlink="Analysis!A12">
        <xdr:nvSpPr>
          <xdr:cNvPr id="68" name="TextBox 67">
            <a:extLst>
              <a:ext uri="{FF2B5EF4-FFF2-40B4-BE49-F238E27FC236}">
                <a16:creationId xmlns:a16="http://schemas.microsoft.com/office/drawing/2014/main" id="{DB1EA589-F873-1645-951F-31BE0220E4A9}"/>
              </a:ext>
            </a:extLst>
          </xdr:cNvPr>
          <xdr:cNvSpPr txBox="1"/>
        </xdr:nvSpPr>
        <xdr:spPr>
          <a:xfrm>
            <a:off x="7641769" y="1486394"/>
            <a:ext cx="1029195" cy="395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7265200-CC4D-4185-A9BC-FE5FC77BFD69}" type="TxLink">
              <a:rPr lang="en-US" sz="1600" b="0" i="0" u="none" strike="noStrike">
                <a:solidFill>
                  <a:schemeClr val="bg1">
                    <a:lumMod val="85000"/>
                  </a:schemeClr>
                </a:solidFill>
                <a:latin typeface="Calibri"/>
                <a:ea typeface="Calibri"/>
                <a:cs typeface="Calibri"/>
              </a:rPr>
              <a:pPr/>
              <a:t>141.88</a:t>
            </a:fld>
            <a:endParaRPr lang="en-IN" sz="2400">
              <a:solidFill>
                <a:schemeClr val="bg1">
                  <a:lumMod val="85000"/>
                </a:schemeClr>
              </a:solidFill>
            </a:endParaRPr>
          </a:p>
        </xdr:txBody>
      </xdr:sp>
      <xdr:sp macro="" textlink="Analysis!A20">
        <xdr:nvSpPr>
          <xdr:cNvPr id="69" name="TextBox 68">
            <a:extLst>
              <a:ext uri="{FF2B5EF4-FFF2-40B4-BE49-F238E27FC236}">
                <a16:creationId xmlns:a16="http://schemas.microsoft.com/office/drawing/2014/main" id="{362E6BB4-5D1E-99DC-05B1-D001B0562FD5}"/>
              </a:ext>
            </a:extLst>
          </xdr:cNvPr>
          <xdr:cNvSpPr txBox="1"/>
        </xdr:nvSpPr>
        <xdr:spPr>
          <a:xfrm>
            <a:off x="10735293" y="1442851"/>
            <a:ext cx="1029195" cy="395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279021F-1109-4D19-B3E5-B1B7E4CC9B33}" type="TxLink">
              <a:rPr lang="en-US" sz="1600" b="0" i="0" u="none" strike="noStrike">
                <a:solidFill>
                  <a:schemeClr val="bg1">
                    <a:lumMod val="85000"/>
                  </a:schemeClr>
                </a:solidFill>
                <a:latin typeface="Calibri"/>
                <a:ea typeface="Calibri"/>
                <a:cs typeface="Calibri"/>
              </a:rPr>
              <a:pPr/>
              <a:t>1812.21</a:t>
            </a:fld>
            <a:endParaRPr lang="en-IN" sz="2400">
              <a:solidFill>
                <a:schemeClr val="bg1">
                  <a:lumMod val="85000"/>
                </a:schemeClr>
              </a:solidFill>
            </a:endParaRPr>
          </a:p>
        </xdr:txBody>
      </xdr:sp>
      <xdr:sp macro="" textlink="">
        <xdr:nvSpPr>
          <xdr:cNvPr id="70" name="TextBox 69">
            <a:extLst>
              <a:ext uri="{FF2B5EF4-FFF2-40B4-BE49-F238E27FC236}">
                <a16:creationId xmlns:a16="http://schemas.microsoft.com/office/drawing/2014/main" id="{1FB191B0-FF38-5E52-5493-073F06AA8F2A}"/>
              </a:ext>
            </a:extLst>
          </xdr:cNvPr>
          <xdr:cNvSpPr txBox="1"/>
        </xdr:nvSpPr>
        <xdr:spPr>
          <a:xfrm>
            <a:off x="11439896" y="1454728"/>
            <a:ext cx="44537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a:solidFill>
                  <a:schemeClr val="bg1">
                    <a:lumMod val="85000"/>
                  </a:schemeClr>
                </a:solidFill>
              </a:rPr>
              <a:t>(cc)</a:t>
            </a:r>
          </a:p>
        </xdr:txBody>
      </xdr:sp>
      <xdr:sp macro="" textlink="">
        <xdr:nvSpPr>
          <xdr:cNvPr id="71" name="TextBox 70">
            <a:extLst>
              <a:ext uri="{FF2B5EF4-FFF2-40B4-BE49-F238E27FC236}">
                <a16:creationId xmlns:a16="http://schemas.microsoft.com/office/drawing/2014/main" id="{072C9A71-2191-99ED-023D-14146D91909C}"/>
              </a:ext>
            </a:extLst>
          </xdr:cNvPr>
          <xdr:cNvSpPr txBox="1"/>
        </xdr:nvSpPr>
        <xdr:spPr>
          <a:xfrm>
            <a:off x="6723412" y="1488375"/>
            <a:ext cx="51860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a:solidFill>
                  <a:schemeClr val="bg1">
                    <a:lumMod val="85000"/>
                  </a:schemeClr>
                </a:solidFill>
              </a:rPr>
              <a:t>(km)</a:t>
            </a:r>
          </a:p>
        </xdr:txBody>
      </xdr:sp>
      <xdr:sp macro="" textlink="">
        <xdr:nvSpPr>
          <xdr:cNvPr id="72" name="TextBox 71">
            <a:extLst>
              <a:ext uri="{FF2B5EF4-FFF2-40B4-BE49-F238E27FC236}">
                <a16:creationId xmlns:a16="http://schemas.microsoft.com/office/drawing/2014/main" id="{BFDB70E0-D272-4C0B-5F53-10718BB14BBA}"/>
              </a:ext>
            </a:extLst>
          </xdr:cNvPr>
          <xdr:cNvSpPr txBox="1"/>
        </xdr:nvSpPr>
        <xdr:spPr>
          <a:xfrm>
            <a:off x="8281060" y="1492333"/>
            <a:ext cx="48218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a:solidFill>
                  <a:schemeClr val="bg1">
                    <a:lumMod val="85000"/>
                  </a:schemeClr>
                </a:solidFill>
              </a:rPr>
              <a:t>(hp)</a:t>
            </a:r>
          </a:p>
        </xdr:txBody>
      </xdr:sp>
      <xdr:sp macro="" textlink="">
        <xdr:nvSpPr>
          <xdr:cNvPr id="73" name="TextBox 72">
            <a:extLst>
              <a:ext uri="{FF2B5EF4-FFF2-40B4-BE49-F238E27FC236}">
                <a16:creationId xmlns:a16="http://schemas.microsoft.com/office/drawing/2014/main" id="{AB485D55-47A5-F391-BE9C-963A3BF3BBAB}"/>
              </a:ext>
            </a:extLst>
          </xdr:cNvPr>
          <xdr:cNvSpPr txBox="1"/>
        </xdr:nvSpPr>
        <xdr:spPr>
          <a:xfrm>
            <a:off x="9789226" y="1486394"/>
            <a:ext cx="50026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lumMod val="85000"/>
                  </a:schemeClr>
                </a:solidFill>
              </a:rPr>
              <a:t>(Nm)</a:t>
            </a:r>
          </a:p>
        </xdr:txBody>
      </xdr:sp>
    </xdr:grpSp>
    <xdr:clientData/>
  </xdr:twoCellAnchor>
  <xdr:twoCellAnchor>
    <xdr:from>
      <xdr:col>5</xdr:col>
      <xdr:colOff>277090</xdr:colOff>
      <xdr:row>15</xdr:row>
      <xdr:rowOff>9896</xdr:rowOff>
    </xdr:from>
    <xdr:to>
      <xdr:col>10</xdr:col>
      <xdr:colOff>59377</xdr:colOff>
      <xdr:row>30</xdr:row>
      <xdr:rowOff>81148</xdr:rowOff>
    </xdr:to>
    <xdr:graphicFrame macro="">
      <xdr:nvGraphicFramePr>
        <xdr:cNvPr id="74" name="Chart 73">
          <a:extLst>
            <a:ext uri="{FF2B5EF4-FFF2-40B4-BE49-F238E27FC236}">
              <a16:creationId xmlns:a16="http://schemas.microsoft.com/office/drawing/2014/main" id="{30AB1350-0CFF-4B80-A39E-39F800943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oneCellAnchor>
    <xdr:from>
      <xdr:col>5</xdr:col>
      <xdr:colOff>261256</xdr:colOff>
      <xdr:row>13</xdr:row>
      <xdr:rowOff>172191</xdr:rowOff>
    </xdr:from>
    <xdr:ext cx="3869377" cy="311496"/>
    <xdr:sp macro="" textlink="">
      <xdr:nvSpPr>
        <xdr:cNvPr id="75" name="TextBox 74">
          <a:extLst>
            <a:ext uri="{FF2B5EF4-FFF2-40B4-BE49-F238E27FC236}">
              <a16:creationId xmlns:a16="http://schemas.microsoft.com/office/drawing/2014/main" id="{7099BCE1-46AF-F4AD-7BE9-6C340BCBE6E7}"/>
            </a:ext>
          </a:extLst>
        </xdr:cNvPr>
        <xdr:cNvSpPr txBox="1"/>
      </xdr:nvSpPr>
      <xdr:spPr>
        <a:xfrm>
          <a:off x="3754581" y="2606633"/>
          <a:ext cx="386937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solidFill>
                <a:schemeClr val="bg1">
                  <a:lumMod val="85000"/>
                </a:schemeClr>
              </a:solidFill>
            </a:rPr>
            <a:t>Top</a:t>
          </a:r>
          <a:r>
            <a:rPr lang="en-IN" sz="1400" baseline="0">
              <a:solidFill>
                <a:schemeClr val="bg1">
                  <a:lumMod val="85000"/>
                </a:schemeClr>
              </a:solidFill>
            </a:rPr>
            <a:t> 10 Popular Car Model in India:</a:t>
          </a:r>
          <a:endParaRPr lang="en-IN" sz="1400">
            <a:solidFill>
              <a:schemeClr val="bg1">
                <a:lumMod val="85000"/>
              </a:schemeClr>
            </a:solidFill>
          </a:endParaRPr>
        </a:p>
      </xdr:txBody>
    </xdr:sp>
    <xdr:clientData/>
  </xdr:oneCellAnchor>
  <xdr:twoCellAnchor>
    <xdr:from>
      <xdr:col>16</xdr:col>
      <xdr:colOff>166253</xdr:colOff>
      <xdr:row>3</xdr:row>
      <xdr:rowOff>67292</xdr:rowOff>
    </xdr:from>
    <xdr:to>
      <xdr:col>22</xdr:col>
      <xdr:colOff>354280</xdr:colOff>
      <xdr:row>13</xdr:row>
      <xdr:rowOff>76534</xdr:rowOff>
    </xdr:to>
    <xdr:grpSp>
      <xdr:nvGrpSpPr>
        <xdr:cNvPr id="81" name="Group 80">
          <a:extLst>
            <a:ext uri="{FF2B5EF4-FFF2-40B4-BE49-F238E27FC236}">
              <a16:creationId xmlns:a16="http://schemas.microsoft.com/office/drawing/2014/main" id="{21B9832A-6D13-B207-EB0E-10046BEBD8C5}"/>
            </a:ext>
          </a:extLst>
        </xdr:cNvPr>
        <xdr:cNvGrpSpPr/>
      </xdr:nvGrpSpPr>
      <xdr:grpSpPr>
        <a:xfrm>
          <a:off x="10348478" y="610217"/>
          <a:ext cx="3845627" cy="1933292"/>
          <a:chOff x="7004461" y="2303812"/>
          <a:chExt cx="3869377" cy="1909294"/>
        </a:xfrm>
      </xdr:grpSpPr>
      <xdr:graphicFrame macro="">
        <xdr:nvGraphicFramePr>
          <xdr:cNvPr id="76" name="Chart 75">
            <a:extLst>
              <a:ext uri="{FF2B5EF4-FFF2-40B4-BE49-F238E27FC236}">
                <a16:creationId xmlns:a16="http://schemas.microsoft.com/office/drawing/2014/main" id="{8DC5851F-CD7C-4253-96AD-1B5671560CEB}"/>
              </a:ext>
            </a:extLst>
          </xdr:cNvPr>
          <xdr:cNvGraphicFramePr>
            <a:graphicFrameLocks/>
          </xdr:cNvGraphicFramePr>
        </xdr:nvGraphicFramePr>
        <xdr:xfrm>
          <a:off x="7441869" y="2483922"/>
          <a:ext cx="2394857" cy="1545772"/>
        </xdr:xfrm>
        <a:graphic>
          <a:graphicData uri="http://schemas.openxmlformats.org/drawingml/2006/chart">
            <c:chart xmlns:c="http://schemas.openxmlformats.org/drawingml/2006/chart" xmlns:r="http://schemas.openxmlformats.org/officeDocument/2006/relationships" r:id="rId23"/>
          </a:graphicData>
        </a:graphic>
      </xdr:graphicFrame>
      <xdr:sp macro="" textlink="">
        <xdr:nvSpPr>
          <xdr:cNvPr id="77" name="TextBox 76">
            <a:extLst>
              <a:ext uri="{FF2B5EF4-FFF2-40B4-BE49-F238E27FC236}">
                <a16:creationId xmlns:a16="http://schemas.microsoft.com/office/drawing/2014/main" id="{40B623CC-9CD5-40E7-890E-92C38A97AD7A}"/>
              </a:ext>
            </a:extLst>
          </xdr:cNvPr>
          <xdr:cNvSpPr txBox="1"/>
        </xdr:nvSpPr>
        <xdr:spPr>
          <a:xfrm>
            <a:off x="7004461" y="2303812"/>
            <a:ext cx="386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lumMod val="85000"/>
                  </a:schemeClr>
                </a:solidFill>
              </a:rPr>
              <a:t>Indian</a:t>
            </a:r>
            <a:r>
              <a:rPr lang="en-IN" sz="1100" baseline="0">
                <a:solidFill>
                  <a:schemeClr val="bg1">
                    <a:lumMod val="85000"/>
                  </a:schemeClr>
                </a:solidFill>
              </a:rPr>
              <a:t> Driver's Choice : Automatic or Manual</a:t>
            </a:r>
            <a:endParaRPr lang="en-IN" sz="1100">
              <a:solidFill>
                <a:schemeClr val="bg1">
                  <a:lumMod val="85000"/>
                </a:schemeClr>
              </a:solidFill>
            </a:endParaRPr>
          </a:p>
        </xdr:txBody>
      </xdr:sp>
      <xdr:sp macro="" textlink="">
        <xdr:nvSpPr>
          <xdr:cNvPr id="82" name="TextBox 81">
            <a:extLst>
              <a:ext uri="{FF2B5EF4-FFF2-40B4-BE49-F238E27FC236}">
                <a16:creationId xmlns:a16="http://schemas.microsoft.com/office/drawing/2014/main" id="{7B2A8F47-D09B-836E-027E-6977D49291C8}"/>
              </a:ext>
            </a:extLst>
          </xdr:cNvPr>
          <xdr:cNvSpPr txBox="1"/>
        </xdr:nvSpPr>
        <xdr:spPr>
          <a:xfrm>
            <a:off x="9027225" y="3948546"/>
            <a:ext cx="9678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lumMod val="85000"/>
                  </a:schemeClr>
                </a:solidFill>
              </a:rPr>
              <a:t>Fuel</a:t>
            </a:r>
            <a:r>
              <a:rPr lang="en-IN" sz="1100" baseline="0">
                <a:solidFill>
                  <a:schemeClr val="bg1">
                    <a:lumMod val="85000"/>
                  </a:schemeClr>
                </a:solidFill>
              </a:rPr>
              <a:t> Type :</a:t>
            </a:r>
          </a:p>
        </xdr:txBody>
      </xdr:sp>
    </xdr:grpSp>
    <xdr:clientData/>
  </xdr:twoCellAnchor>
  <xdr:twoCellAnchor>
    <xdr:from>
      <xdr:col>17</xdr:col>
      <xdr:colOff>475013</xdr:colOff>
      <xdr:row>12</xdr:row>
      <xdr:rowOff>217714</xdr:rowOff>
    </xdr:from>
    <xdr:to>
      <xdr:col>21</xdr:col>
      <xdr:colOff>91340</xdr:colOff>
      <xdr:row>21</xdr:row>
      <xdr:rowOff>1978</xdr:rowOff>
    </xdr:to>
    <xdr:graphicFrame macro="">
      <xdr:nvGraphicFramePr>
        <xdr:cNvPr id="79" name="Chart 78">
          <a:extLst>
            <a:ext uri="{FF2B5EF4-FFF2-40B4-BE49-F238E27FC236}">
              <a16:creationId xmlns:a16="http://schemas.microsoft.com/office/drawing/2014/main" id="{FEFF0D92-DE5E-4600-866F-9A4A8A58D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861.11103576389" createdVersion="8" refreshedVersion="8" minRefreshableVersion="3" recordCount="1182" xr:uid="{8F04B58E-67F3-48F6-89E0-37F46723DD20}">
  <cacheSource type="worksheet">
    <worksheetSource ref="A1:AG1048576" sheet="Playground"/>
  </cacheSource>
  <cacheFields count="33">
    <cacheField name="Make" numFmtId="0">
      <sharedItems containsBlank="1" count="40">
        <s v="Tata"/>
        <s v="Datsun"/>
        <s v="Renault"/>
        <s v="Maruti Suzuki"/>
        <s v="Premier"/>
        <s v="Toyota"/>
        <s v="Nissan"/>
        <s v="Hyundai"/>
        <s v="Volkswagen"/>
        <s v="Ford"/>
        <s v="Mahindra"/>
        <s v="Fiat"/>
        <s v="Honda"/>
        <s v="Jeep"/>
        <s v="Isuzu"/>
        <s v="Skoda"/>
        <s v="Audi"/>
        <m/>
        <s v="Dc"/>
        <s v="Mini"/>
        <s v="Jaguar"/>
        <s v="Bmw"/>
        <s v="Porsche"/>
        <s v="Lexus"/>
        <s v="Maserati"/>
        <s v="Lamborghini"/>
        <s v="Bentley"/>
        <s v="Ferrari"/>
        <s v="Aston Martin"/>
        <s v="Bugatti"/>
        <s v="Bajaj"/>
        <s v="Icml"/>
        <s v="Force"/>
        <s v="Volvo"/>
        <s v="Land Rover Rover"/>
        <s v="Kia"/>
        <s v="Mg"/>
        <s v="Mitsubishi"/>
        <s v="Maruti Suzuki R"/>
        <s v="Land Rover"/>
      </sharedItems>
    </cacheField>
    <cacheField name="Model" numFmtId="0">
      <sharedItems containsBlank="1" containsMixedTypes="1" containsNumber="1" containsInteger="1" minValue="718" maxValue="911"/>
    </cacheField>
    <cacheField name="Variant" numFmtId="0">
      <sharedItems containsBlank="1" containsMixedTypes="1" containsNumber="1" minValue="1.3" maxValue="180"/>
    </cacheField>
    <cacheField name="Unfiltered_Price" numFmtId="2">
      <sharedItems containsBlank="1"/>
    </cacheField>
    <cacheField name="Price" numFmtId="0">
      <sharedItems containsString="0" containsBlank="1" containsNumber="1" containsInteger="1" minValue="236447" maxValue="192142937"/>
    </cacheField>
    <cacheField name="Unfiltered_Engine Capacity" numFmtId="0">
      <sharedItems containsBlank="1"/>
    </cacheField>
    <cacheField name="Engine Capacity" numFmtId="0">
      <sharedItems containsString="0" containsBlank="1" containsNumber="1" containsInteger="1" minValue="72" maxValue="7993"/>
    </cacheField>
    <cacheField name="Cylinders" numFmtId="0">
      <sharedItems containsString="0" containsBlank="1" containsNumber="1" containsInteger="1" minValue="2" maxValue="16"/>
    </cacheField>
    <cacheField name="Valves_Per_Cylinder" numFmtId="0">
      <sharedItems containsString="0" containsBlank="1" containsNumber="1" containsInteger="1" minValue="1" maxValue="16"/>
    </cacheField>
    <cacheField name="Drivetrain" numFmtId="0">
      <sharedItems containsBlank="1" count="5">
        <s v="RWD (Rear Wheel Drive)"/>
        <s v="FWD (Front Wheel Drive)"/>
        <s v="AWD (All Wheel Drive)"/>
        <s v="4WD"/>
        <m/>
      </sharedItems>
    </cacheField>
    <cacheField name="Emission_Norm" numFmtId="0">
      <sharedItems containsBlank="1"/>
    </cacheField>
    <cacheField name="Engine_Location" numFmtId="0">
      <sharedItems containsBlank="1"/>
    </cacheField>
    <cacheField name="Fuel_Type" numFmtId="0">
      <sharedItems containsBlank="1" count="7">
        <s v="Petrol"/>
        <s v="CNG"/>
        <s v="Diesel"/>
        <s v="CNG + Petrol"/>
        <s v="Electric"/>
        <s v="Hybrid"/>
        <m/>
      </sharedItems>
    </cacheField>
    <cacheField name="Height" numFmtId="0">
      <sharedItems containsBlank="1"/>
    </cacheField>
    <cacheField name="Length" numFmtId="0">
      <sharedItems containsBlank="1"/>
    </cacheField>
    <cacheField name="Width" numFmtId="0">
      <sharedItems containsBlank="1"/>
    </cacheField>
    <cacheField name="Body_Type" numFmtId="0">
      <sharedItems containsBlank="1"/>
    </cacheField>
    <cacheField name="Unfiltered_City_Mileage" numFmtId="0">
      <sharedItems containsBlank="1"/>
    </cacheField>
    <cacheField name="Unfiltered_Highway_Mileage" numFmtId="0">
      <sharedItems containsBlank="1"/>
    </cacheField>
    <cacheField name="Unstructured_ARAI_Certified_Mileage" numFmtId="0">
      <sharedItems containsBlank="1"/>
    </cacheField>
    <cacheField name="Unfiltered_ARAI_Certified_Mileage_for_CNG" numFmtId="0">
      <sharedItems containsBlank="1"/>
    </cacheField>
    <cacheField name="City_Mileage" numFmtId="0">
      <sharedItems containsBlank="1" containsMixedTypes="1" containsNumber="1" minValue="2" maxValue="26032"/>
    </cacheField>
    <cacheField name="Highway_Mileage" numFmtId="0">
      <sharedItems containsBlank="1" containsMixedTypes="1" containsNumber="1" minValue="4" maxValue="25.6"/>
    </cacheField>
    <cacheField name="ARAI_Certified_Mileage" numFmtId="0">
      <sharedItems containsBlank="1" containsMixedTypes="1" containsNumber="1" minValue="3.4" maxValue="1449"/>
    </cacheField>
    <cacheField name="ARAI_Certified_Mileage_for_CNG" numFmtId="0">
      <sharedItems containsBlank="1" containsMixedTypes="1" containsNumber="1" minValue="10.8" maxValue="43"/>
    </cacheField>
    <cacheField name="Final Mileage" numFmtId="2">
      <sharedItems containsString="0" containsBlank="1" containsNumber="1" minValue="2" maxValue="26032"/>
    </cacheField>
    <cacheField name="Kerb_Weight" numFmtId="0">
      <sharedItems containsBlank="1"/>
    </cacheField>
    <cacheField name="Gears" numFmtId="0">
      <sharedItems containsString="0" containsBlank="1" containsNumber="1" containsInteger="1" minValue="4" maxValue="9"/>
    </cacheField>
    <cacheField name="Unfiltered_Power" numFmtId="0">
      <sharedItems containsBlank="1"/>
    </cacheField>
    <cacheField name="Horse Power" numFmtId="0">
      <sharedItems containsBlank="1" containsMixedTypes="1" containsNumber="1" minValue="0.98631999999999997" maxValue="729.8768"/>
    </cacheField>
    <cacheField name="Unfiltered_Torque" numFmtId="0">
      <sharedItems containsBlank="1"/>
    </cacheField>
    <cacheField name="Torque" numFmtId="2">
      <sharedItems containsString="0" containsBlank="1" containsNumber="1" minValue="16.100000000000001" maxValue="1712"/>
    </cacheField>
    <cacheField name="Type" numFmtId="0">
      <sharedItems containsBlank="1" count="6">
        <s v="Manual"/>
        <s v="Automatic"/>
        <s v="AMT"/>
        <s v="CVT"/>
        <s v="DCT"/>
        <m/>
      </sharedItems>
    </cacheField>
  </cacheFields>
  <extLst>
    <ext xmlns:x14="http://schemas.microsoft.com/office/spreadsheetml/2009/9/main" uri="{725AE2AE-9491-48be-B2B4-4EB974FC3084}">
      <x14:pivotCacheDefinition pivotCacheId="298039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2">
  <r>
    <x v="0"/>
    <s v="Nano Genx"/>
    <s v="Xt"/>
    <s v="Rs. 2,92,667"/>
    <n v="292667"/>
    <s v="624 cc"/>
    <n v="624"/>
    <n v="2"/>
    <n v="2"/>
    <x v="0"/>
    <s v="BS IV"/>
    <s v="Rear, Transverse"/>
    <x v="0"/>
    <s v="1652 mm"/>
    <s v="3164 mm"/>
    <s v="1750 mm"/>
    <s v="Hatchback"/>
    <s v="?23.6 km/litre"/>
    <m/>
    <s v="23.6 km/litre"/>
    <m/>
    <n v="23.6"/>
    <e v="#VALUE!"/>
    <n v="23.6"/>
    <e v="#VALUE!"/>
    <n v="23.6"/>
    <s v="660 kg"/>
    <n v="4"/>
    <s v="38PS@5500rpm"/>
    <n v="37.480159999999998"/>
    <s v="51Nm@4000rpm"/>
    <n v="51"/>
    <x v="0"/>
  </r>
  <r>
    <x v="0"/>
    <s v="Nano Genx"/>
    <s v="Xe"/>
    <s v="Rs. 2,36,447"/>
    <n v="236447"/>
    <s v="624 cc"/>
    <n v="624"/>
    <n v="2"/>
    <n v="2"/>
    <x v="0"/>
    <s v="BS IV"/>
    <s v="Rear, Transverse"/>
    <x v="0"/>
    <s v="1652 mm"/>
    <s v="3164 mm"/>
    <s v="1750 mm"/>
    <s v="Hatchback"/>
    <s v="?23.6 km/litre"/>
    <m/>
    <s v="23.6 km/litre"/>
    <m/>
    <n v="23.6"/>
    <e v="#VALUE!"/>
    <n v="23.6"/>
    <e v="#VALUE!"/>
    <n v="23.6"/>
    <s v="725 kg"/>
    <n v="4"/>
    <s v="38PS@5500rpm"/>
    <n v="37.480159999999998"/>
    <s v="51Nm@4000rpm"/>
    <n v="51"/>
    <x v="0"/>
  </r>
  <r>
    <x v="0"/>
    <s v="Nano Genx"/>
    <s v="Emax Xm"/>
    <s v="Rs. 2,96,661"/>
    <n v="296661"/>
    <s v="624 cc"/>
    <n v="624"/>
    <n v="2"/>
    <n v="2"/>
    <x v="0"/>
    <s v="BS IV"/>
    <s v="Rear, Transverse"/>
    <x v="1"/>
    <s v="1652 mm"/>
    <s v="3164 mm"/>
    <s v="1750 mm"/>
    <s v="Hatchback"/>
    <m/>
    <m/>
    <m/>
    <s v="36 km/kg"/>
    <e v="#VALUE!"/>
    <e v="#VALUE!"/>
    <e v="#VALUE!"/>
    <n v="36"/>
    <n v="36"/>
    <s v="710 kg"/>
    <n v="4"/>
    <s v="38PS@5500rpm"/>
    <n v="37.480159999999998"/>
    <s v="51Nm@4000rpm"/>
    <n v="51"/>
    <x v="0"/>
  </r>
  <r>
    <x v="0"/>
    <s v="Nano Genx"/>
    <s v="Xta"/>
    <s v="Rs. 3,34,768"/>
    <n v="334768"/>
    <s v="624 cc"/>
    <n v="624"/>
    <n v="2"/>
    <n v="2"/>
    <x v="0"/>
    <s v="BS IV"/>
    <s v="Rear, Transverse"/>
    <x v="0"/>
    <s v="1652 mm"/>
    <s v="3164 mm"/>
    <s v="1750 mm"/>
    <s v="Hatchback"/>
    <s v="?23.6 km/litre"/>
    <m/>
    <s v="21.9 km/litre"/>
    <m/>
    <n v="23.6"/>
    <e v="#VALUE!"/>
    <n v="21.9"/>
    <e v="#VALUE!"/>
    <n v="23.6"/>
    <s v="725 kg"/>
    <n v="5"/>
    <s v="38PS@5500rpm"/>
    <n v="37.480159999999998"/>
    <s v="51Nm@4000rpm"/>
    <n v="51"/>
    <x v="1"/>
  </r>
  <r>
    <x v="0"/>
    <s v="Nano Genx"/>
    <s v="Xm"/>
    <s v="Rs. 2,72,223"/>
    <n v="272223"/>
    <s v="624 cc"/>
    <n v="624"/>
    <n v="2"/>
    <n v="2"/>
    <x v="0"/>
    <s v="BS IV"/>
    <s v="Rear, Transverse"/>
    <x v="0"/>
    <s v="1652 mm"/>
    <s v="3164 mm"/>
    <s v="1750 mm"/>
    <s v="Hatchback"/>
    <s v="?23.6 km/litre"/>
    <m/>
    <s v="23.6 km/litre"/>
    <m/>
    <n v="23.6"/>
    <e v="#VALUE!"/>
    <n v="23.6"/>
    <e v="#VALUE!"/>
    <n v="23.6"/>
    <s v="725 kg"/>
    <n v="4"/>
    <s v="38PS@5500rpm"/>
    <n v="37.480159999999998"/>
    <s v="51Nm@4000rpm"/>
    <n v="51"/>
    <x v="0"/>
  </r>
  <r>
    <x v="0"/>
    <s v="Nano Genx"/>
    <s v="Xma"/>
    <s v="Rs. 3,14,815"/>
    <n v="314815"/>
    <s v="624 cc"/>
    <n v="624"/>
    <n v="2"/>
    <n v="2"/>
    <x v="0"/>
    <s v="BS IV"/>
    <s v="Rear, Transverse"/>
    <x v="0"/>
    <s v="1652 mm"/>
    <s v="3164 mm"/>
    <s v="1750 mm"/>
    <s v="Hatchback"/>
    <s v="?23.6 km/litre"/>
    <m/>
    <s v="21.9 km/litre"/>
    <m/>
    <n v="23.6"/>
    <e v="#VALUE!"/>
    <n v="21.9"/>
    <e v="#VALUE!"/>
    <n v="23.6"/>
    <s v="710 kg"/>
    <n v="5"/>
    <s v="38PS@5500rpm"/>
    <n v="37.480159999999998"/>
    <s v="51Nm@4000rpm"/>
    <n v="51"/>
    <x v="1"/>
  </r>
  <r>
    <x v="1"/>
    <s v="Redi-Go"/>
    <s v="D"/>
    <s v="Rs. 2,79,650"/>
    <n v="279650"/>
    <s v="799 cc"/>
    <n v="799"/>
    <n v="3"/>
    <n v="4"/>
    <x v="1"/>
    <s v="BS IV"/>
    <s v="Front, Transverse"/>
    <x v="0"/>
    <s v="1541 mm"/>
    <s v="3429 mm"/>
    <s v="1560 mm"/>
    <s v="Hatchback"/>
    <s v="21.38 km/litre"/>
    <s v="24 km/litre"/>
    <s v="25.17 km/litre"/>
    <m/>
    <n v="21.38"/>
    <n v="24"/>
    <n v="25.17"/>
    <e v="#VALUE!"/>
    <n v="21.38"/>
    <m/>
    <n v="5"/>
    <s v="54PS@5678rpm"/>
    <n v="53.261279999999999"/>
    <s v="72Nm@4386rpm"/>
    <n v="72"/>
    <x v="0"/>
  </r>
  <r>
    <x v="1"/>
    <s v="Redi-Go"/>
    <s v="T"/>
    <s v="Rs. 3,51,832"/>
    <n v="351832"/>
    <s v="799 cc"/>
    <n v="799"/>
    <n v="3"/>
    <n v="4"/>
    <x v="1"/>
    <s v="BS IV"/>
    <s v="Front, Transverse"/>
    <x v="0"/>
    <s v="1541 mm"/>
    <s v="3429 mm"/>
    <s v="1560 mm"/>
    <s v="Hatchback"/>
    <s v="21.38 km/litre"/>
    <s v="24 km/litre"/>
    <s v="25.17 km/litre"/>
    <m/>
    <n v="21.38"/>
    <n v="24"/>
    <n v="25.17"/>
    <e v="#VALUE!"/>
    <n v="21.38"/>
    <m/>
    <n v="5"/>
    <s v="54PS@5678rpm"/>
    <n v="53.261279999999999"/>
    <s v="72Nm@4386rpm"/>
    <n v="72"/>
    <x v="0"/>
  </r>
  <r>
    <x v="1"/>
    <s v="Redi-Go"/>
    <s v="A"/>
    <s v="Rs. 3,33,419"/>
    <n v="333419"/>
    <s v="799 cc"/>
    <n v="799"/>
    <n v="3"/>
    <n v="4"/>
    <x v="1"/>
    <s v="BS IV"/>
    <s v="Front, Transverse"/>
    <x v="0"/>
    <s v="1541 mm"/>
    <s v="3429 mm"/>
    <s v="1560 mm"/>
    <s v="Hatchback"/>
    <s v="21.38 km/litre"/>
    <s v="24 km/litre"/>
    <s v="25.17 km/litre"/>
    <m/>
    <n v="21.38"/>
    <n v="24"/>
    <n v="25.17"/>
    <e v="#VALUE!"/>
    <n v="21.38"/>
    <m/>
    <n v="5"/>
    <s v="54PS@5678rpm"/>
    <n v="53.261279999999999"/>
    <s v="72Nm@4386rpm"/>
    <n v="72"/>
    <x v="0"/>
  </r>
  <r>
    <x v="1"/>
    <s v="Redi-Go"/>
    <s v="S"/>
    <s v="Rs. 3,62,000"/>
    <n v="362000"/>
    <s v="799 cc"/>
    <n v="799"/>
    <n v="3"/>
    <n v="4"/>
    <x v="1"/>
    <s v="BS IV"/>
    <s v="Front, Transverse"/>
    <x v="0"/>
    <s v="1541 mm"/>
    <s v="3429 mm"/>
    <s v="1560 mm"/>
    <s v="Hatchback"/>
    <s v="21.38 km/litre"/>
    <s v="24 km/litre"/>
    <s v="25.17 km/litre"/>
    <m/>
    <n v="21.38"/>
    <n v="24"/>
    <n v="25.17"/>
    <e v="#VALUE!"/>
    <n v="21.38"/>
    <m/>
    <n v="5"/>
    <s v="54PS@5678rpm"/>
    <n v="53.261279999999999"/>
    <s v="72Nm@4386rpm"/>
    <n v="72"/>
    <x v="0"/>
  </r>
  <r>
    <x v="1"/>
    <s v="Redi-Go"/>
    <s v="1.0 S"/>
    <s v="Rs. 3,90,000"/>
    <n v="390000"/>
    <s v="999 cc"/>
    <n v="999"/>
    <n v="3"/>
    <n v="4"/>
    <x v="1"/>
    <s v="BS IV"/>
    <s v="Front, Transverse"/>
    <x v="0"/>
    <s v="1541 mm"/>
    <s v="3429 mm"/>
    <s v="1560 mm"/>
    <s v="Hatchback"/>
    <m/>
    <m/>
    <s v="22.5 km/litre"/>
    <m/>
    <e v="#VALUE!"/>
    <e v="#VALUE!"/>
    <n v="22.5"/>
    <e v="#VALUE!"/>
    <n v="22.5"/>
    <m/>
    <n v="5"/>
    <s v="68PS@5500rpm"/>
    <n v="67.069760000000002"/>
    <s v="91Nm@4250RPM"/>
    <n v="91"/>
    <x v="0"/>
  </r>
  <r>
    <x v="1"/>
    <s v="Redi-Go"/>
    <s v="1.0 S Amt"/>
    <s v="Rs. 4,37,065"/>
    <n v="437065"/>
    <s v="999 cc"/>
    <n v="999"/>
    <n v="3"/>
    <n v="4"/>
    <x v="1"/>
    <s v="BS IV"/>
    <s v="Front, Transverse"/>
    <x v="0"/>
    <s v="1541 mm"/>
    <s v="3429 mm"/>
    <s v="1560 mm"/>
    <s v="Hatchback"/>
    <m/>
    <m/>
    <s v="23 km/litre"/>
    <m/>
    <e v="#VALUE!"/>
    <e v="#VALUE!"/>
    <n v="23"/>
    <e v="#VALUE!"/>
    <n v="23"/>
    <m/>
    <n v="5"/>
    <s v="68PS@5500rpm"/>
    <n v="67.069760000000002"/>
    <s v="91Nm@4250RPM"/>
    <n v="91"/>
    <x v="1"/>
  </r>
  <r>
    <x v="2"/>
    <s v="Kwid"/>
    <s v="Rxe 0.8"/>
    <s v="Rs. 3,53,290"/>
    <n v="353290"/>
    <s v="799 cc"/>
    <n v="799"/>
    <n v="3"/>
    <n v="4"/>
    <x v="1"/>
    <s v="BS 6"/>
    <s v="Front, Transverse"/>
    <x v="0"/>
    <s v="1490 mm"/>
    <s v="3731 mm"/>
    <s v="1579 mm"/>
    <s v="Hatchback"/>
    <s v="25.17 km/litre"/>
    <m/>
    <s v="25.17 km/litre"/>
    <m/>
    <n v="25.17"/>
    <e v="#VALUE!"/>
    <n v="25.17"/>
    <e v="#VALUE!"/>
    <n v="25.17"/>
    <s v="669 kg"/>
    <n v="6"/>
    <s v="54PS@5678rpm"/>
    <n v="53.261279999999999"/>
    <s v="72Nm@4386rpm"/>
    <n v="72"/>
    <x v="0"/>
  </r>
  <r>
    <x v="2"/>
    <s v="Kwid"/>
    <s v="Std 0.8"/>
    <s v="Rs. 2,83,290"/>
    <n v="283290"/>
    <s v="799 cc"/>
    <n v="799"/>
    <n v="3"/>
    <n v="4"/>
    <x v="1"/>
    <s v="BS 6"/>
    <s v="Front, Transverse"/>
    <x v="0"/>
    <s v="1490 mm"/>
    <s v="3731 mm"/>
    <s v="1579 mm"/>
    <s v="Hatchback"/>
    <s v="25.17 km/litre"/>
    <m/>
    <s v="25.17 km/litre"/>
    <m/>
    <n v="25.17"/>
    <e v="#VALUE!"/>
    <n v="25.17"/>
    <e v="#VALUE!"/>
    <n v="25.17"/>
    <s v="669 kg"/>
    <n v="5"/>
    <s v="54PS@5678rpm"/>
    <n v="53.261279999999999"/>
    <s v="72Nm@4386rpm"/>
    <n v="72"/>
    <x v="0"/>
  </r>
  <r>
    <x v="2"/>
    <s v="Kwid"/>
    <s v="Rxl 0.8"/>
    <s v="Rs. 3,83,290"/>
    <n v="383290"/>
    <s v="799 cc"/>
    <n v="799"/>
    <n v="3"/>
    <n v="4"/>
    <x v="1"/>
    <s v="BS 6"/>
    <s v="Front, Transverse"/>
    <x v="0"/>
    <s v="1490 mm"/>
    <s v="3731 mm"/>
    <s v="1579 mm"/>
    <s v="Hatchback"/>
    <s v="25.17 km/litre"/>
    <m/>
    <s v="25.17 km/litre"/>
    <m/>
    <n v="25.17"/>
    <e v="#VALUE!"/>
    <n v="25.17"/>
    <e v="#VALUE!"/>
    <n v="25.17"/>
    <s v="669 kg"/>
    <n v="5"/>
    <s v="54PS@5678rpm"/>
    <n v="53.261279999999999"/>
    <s v="72Nm@4386rpm"/>
    <n v="72"/>
    <x v="0"/>
  </r>
  <r>
    <x v="2"/>
    <s v="Kwid"/>
    <s v="Rxt 0.8"/>
    <s v="Rs. 4,13,290"/>
    <n v="413290"/>
    <s v="799 cc"/>
    <n v="799"/>
    <n v="3"/>
    <n v="4"/>
    <x v="1"/>
    <s v="BS 6"/>
    <s v="Front, Transverse"/>
    <x v="0"/>
    <s v="1490 mm"/>
    <s v="3731 mm"/>
    <s v="1580 mm"/>
    <s v="Hatchback"/>
    <s v="25.17 km/litre"/>
    <m/>
    <s v="25.17 km/litre"/>
    <m/>
    <n v="25.17"/>
    <e v="#VALUE!"/>
    <n v="25.17"/>
    <e v="#VALUE!"/>
    <n v="25.17"/>
    <s v="669 kg"/>
    <n v="5"/>
    <s v="54PS@5678rpm"/>
    <n v="53.261279999999999"/>
    <s v="72Nm@4386rpm"/>
    <n v="72"/>
    <x v="0"/>
  </r>
  <r>
    <x v="2"/>
    <s v="Kwid"/>
    <s v="Rxt 1.0"/>
    <s v="Rs. 4,33,290"/>
    <n v="433290"/>
    <s v="999 cc"/>
    <n v="999"/>
    <n v="3"/>
    <n v="4"/>
    <x v="1"/>
    <s v="BS 6"/>
    <s v="Front, Transverse"/>
    <x v="0"/>
    <s v="1490 mm"/>
    <s v="3731 mm"/>
    <s v="1579 mm"/>
    <s v="Hatchback"/>
    <s v="25.17 km/litre"/>
    <m/>
    <s v="23.01 km/litre"/>
    <m/>
    <n v="25.17"/>
    <e v="#VALUE!"/>
    <n v="23.01"/>
    <e v="#VALUE!"/>
    <n v="25.17"/>
    <s v="669 kg"/>
    <n v="5"/>
    <s v="68PS@5500rpm"/>
    <n v="67.069760000000002"/>
    <s v="91Nm@4250RPM"/>
    <n v="91"/>
    <x v="0"/>
  </r>
  <r>
    <x v="2"/>
    <s v="Kwid"/>
    <s v="Climber 1.0 Mt"/>
    <s v="Rs. 4,54,490"/>
    <n v="454490"/>
    <s v="999 cc"/>
    <n v="999"/>
    <n v="3"/>
    <n v="4"/>
    <x v="1"/>
    <s v="BS 6"/>
    <s v="Front, Transverse"/>
    <x v="0"/>
    <s v="1490 mm"/>
    <s v="3731 mm"/>
    <s v="1579 mm"/>
    <s v="Hatchback"/>
    <s v="25.17 km/litre"/>
    <m/>
    <s v="23.01 km/litre"/>
    <m/>
    <n v="25.17"/>
    <e v="#VALUE!"/>
    <n v="23.01"/>
    <e v="#VALUE!"/>
    <n v="25.17"/>
    <s v="669 kg"/>
    <n v="5"/>
    <s v="68PS@5500rpm"/>
    <n v="67.069760000000002"/>
    <s v="91Nm@4250RPM"/>
    <n v="91"/>
    <x v="0"/>
  </r>
  <r>
    <x v="2"/>
    <s v="Kwid"/>
    <s v="Rxt Amt 1.0"/>
    <s v="Rs. 4,63,290"/>
    <n v="463290"/>
    <s v="999 cc"/>
    <n v="999"/>
    <n v="3"/>
    <n v="4"/>
    <x v="1"/>
    <s v="BS 6"/>
    <s v="Front, Transverse"/>
    <x v="0"/>
    <s v="1490 mm"/>
    <s v="3731 mm"/>
    <s v="1579 mm"/>
    <s v="Hatchback"/>
    <s v="25.17 km/litre"/>
    <m/>
    <s v="24.04 km/litre"/>
    <m/>
    <n v="25.17"/>
    <e v="#VALUE!"/>
    <n v="24.04"/>
    <e v="#VALUE!"/>
    <n v="25.17"/>
    <s v="669 kg"/>
    <m/>
    <s v="68PS@5500rpm"/>
    <n v="67.069760000000002"/>
    <s v="91Nm@4250RPM"/>
    <n v="91"/>
    <x v="1"/>
  </r>
  <r>
    <x v="2"/>
    <s v="Kwid"/>
    <s v="Climber Amt 1.0"/>
    <s v="Rs. 4,84,490"/>
    <n v="484490"/>
    <s v="999 cc"/>
    <n v="999"/>
    <n v="3"/>
    <n v="4"/>
    <x v="1"/>
    <s v="BS 6"/>
    <s v="Front, Transverse"/>
    <x v="0"/>
    <s v="1490 mm"/>
    <s v="3731 mm"/>
    <s v="1579 mm"/>
    <s v="Hatchback"/>
    <s v="25.17 km/litre"/>
    <m/>
    <s v="24.04 km/litre"/>
    <m/>
    <n v="25.17"/>
    <e v="#VALUE!"/>
    <n v="24.04"/>
    <e v="#VALUE!"/>
    <n v="25.17"/>
    <s v="669 kg"/>
    <m/>
    <s v="68PS@5500rpm"/>
    <n v="67.069760000000002"/>
    <s v="91Nm@4250RPM"/>
    <n v="91"/>
    <x v="1"/>
  </r>
  <r>
    <x v="2"/>
    <s v="Kwid"/>
    <s v="Rxt (O) 1.0"/>
    <s v="Rs. 4,40,990"/>
    <n v="440990"/>
    <s v="999 cc"/>
    <n v="999"/>
    <n v="3"/>
    <n v="4"/>
    <x v="1"/>
    <s v="BS 6"/>
    <s v="Front, Transverse"/>
    <x v="0"/>
    <s v="1490 mm"/>
    <s v="3731 mm"/>
    <s v="1579 mm"/>
    <s v="Hatchback"/>
    <s v="25.17 km/litre"/>
    <m/>
    <s v="23.01 km/litre"/>
    <m/>
    <n v="25.17"/>
    <e v="#VALUE!"/>
    <n v="23.01"/>
    <e v="#VALUE!"/>
    <n v="25.17"/>
    <s v="669 kg"/>
    <n v="5"/>
    <s v="68PS@5500rpm"/>
    <n v="67.069760000000002"/>
    <s v="91Nm@4250RPM"/>
    <n v="91"/>
    <x v="0"/>
  </r>
  <r>
    <x v="2"/>
    <s v="Kwid"/>
    <s v="Rxt (O) Amt 1.0"/>
    <s v="Rs. 4,70,990"/>
    <n v="470990"/>
    <s v="999 cc"/>
    <n v="999"/>
    <n v="3"/>
    <n v="4"/>
    <x v="1"/>
    <s v="BS 6"/>
    <s v="Front, Transverse"/>
    <x v="0"/>
    <s v="1490 mm"/>
    <s v="3731 mm"/>
    <s v="1579 mm"/>
    <s v="Hatchback"/>
    <s v="25.17 km/litre"/>
    <m/>
    <s v="23.01 km/litre"/>
    <m/>
    <n v="25.17"/>
    <e v="#VALUE!"/>
    <n v="23.01"/>
    <e v="#VALUE!"/>
    <n v="25.17"/>
    <s v="669 kg"/>
    <n v="5"/>
    <s v="68PS@5500rpm"/>
    <n v="67.069760000000002"/>
    <s v="91Nm@4250RPM"/>
    <n v="91"/>
    <x v="1"/>
  </r>
  <r>
    <x v="2"/>
    <s v="Kwid"/>
    <s v="Climber (O) Mt 1.0"/>
    <s v="Rs. 4,62,190"/>
    <n v="462190"/>
    <s v="999 cc"/>
    <n v="999"/>
    <n v="3"/>
    <n v="4"/>
    <x v="1"/>
    <s v="BS 6"/>
    <s v="Front, Transverse"/>
    <x v="0"/>
    <s v="1490 mm"/>
    <s v="3731 mm"/>
    <s v="1579 mm"/>
    <s v="Hatchback"/>
    <s v="25.17 km/litre"/>
    <m/>
    <s v="23.01 km/litre"/>
    <m/>
    <n v="25.17"/>
    <e v="#VALUE!"/>
    <n v="23.01"/>
    <e v="#VALUE!"/>
    <n v="25.17"/>
    <s v="669 kg"/>
    <n v="5"/>
    <s v="68PS@5500rpm"/>
    <n v="67.069760000000002"/>
    <s v="91Nm@4250RPM"/>
    <n v="91"/>
    <x v="0"/>
  </r>
  <r>
    <x v="2"/>
    <s v="Kwid"/>
    <s v="Climber (O) Amt 1.0"/>
    <s v="Rs. 4,92,190"/>
    <n v="492190"/>
    <s v="999 cc"/>
    <n v="999"/>
    <n v="3"/>
    <n v="4"/>
    <x v="1"/>
    <s v="BS 6"/>
    <s v="Front, Transverse"/>
    <x v="0"/>
    <s v="1490 mm"/>
    <s v="3731 mm"/>
    <s v="1579 mm"/>
    <s v="Hatchback"/>
    <s v="25.17 km/litre"/>
    <m/>
    <s v="24.04 km/litre"/>
    <m/>
    <n v="25.17"/>
    <e v="#VALUE!"/>
    <n v="24.04"/>
    <e v="#VALUE!"/>
    <n v="25.17"/>
    <s v="669 kg"/>
    <m/>
    <s v="68PS@5500rpm"/>
    <n v="67.069760000000002"/>
    <s v="91Nm@4250RPM"/>
    <n v="91"/>
    <x v="1"/>
  </r>
  <r>
    <x v="3"/>
    <s v="Eeco"/>
    <s v="5 Str"/>
    <s v="Rs. 3,52,136"/>
    <n v="352136"/>
    <s v="1196 cc"/>
    <n v="1196"/>
    <n v="4"/>
    <n v="4"/>
    <x v="0"/>
    <s v="BS 6"/>
    <s v="Front, Longitudinal"/>
    <x v="0"/>
    <s v="1800 mm"/>
    <s v="3675 mm"/>
    <s v="1475 mm"/>
    <s v="MPV"/>
    <s v="12 km/litre"/>
    <s v="15 km/litre"/>
    <s v="15 km/litre"/>
    <m/>
    <n v="12"/>
    <n v="15"/>
    <n v="15"/>
    <e v="#VALUE!"/>
    <n v="12"/>
    <s v="920 kg"/>
    <n v="5"/>
    <s v="73PS@6000rpm"/>
    <n v="72.001359999999991"/>
    <s v="101Nm@3000rpm"/>
    <n v="101"/>
    <x v="0"/>
  </r>
  <r>
    <x v="3"/>
    <s v="Eeco"/>
    <s v="7 Str"/>
    <s v="Rs. 3,80,573"/>
    <n v="380573"/>
    <s v="1196 cc"/>
    <n v="1196"/>
    <n v="4"/>
    <n v="4"/>
    <x v="1"/>
    <s v="BS 6"/>
    <s v="Front, Longitudinal"/>
    <x v="0"/>
    <s v="1800 mm"/>
    <s v="3675 mm"/>
    <s v="1475 mm"/>
    <s v="MPV"/>
    <s v="12 km/litre"/>
    <s v="15 km/litre"/>
    <s v="15 km/litre"/>
    <m/>
    <n v="12"/>
    <n v="15"/>
    <n v="15"/>
    <e v="#VALUE!"/>
    <n v="12"/>
    <s v="940 kg"/>
    <n v="5"/>
    <s v="74PS@6000RPM"/>
    <n v="72.987679999999997"/>
    <s v="101Nm@3000rpm"/>
    <n v="101"/>
    <x v="0"/>
  </r>
  <r>
    <x v="3"/>
    <s v="Eeco"/>
    <s v="5 Str With Ac+Htr"/>
    <s v="Rs. 3,92,967"/>
    <n v="392967"/>
    <s v="1196 cc"/>
    <n v="1196"/>
    <n v="4"/>
    <n v="4"/>
    <x v="0"/>
    <s v="BS 6"/>
    <s v="Front, Longitudinal"/>
    <x v="0"/>
    <s v="1800 mm"/>
    <s v="3675 mm"/>
    <s v="1475 mm"/>
    <s v="MPV"/>
    <s v="11 km/litre"/>
    <s v="15 km/litre"/>
    <s v="15 km/litre"/>
    <m/>
    <n v="11"/>
    <n v="15"/>
    <n v="15"/>
    <e v="#VALUE!"/>
    <n v="11"/>
    <s v="928 kg"/>
    <n v="5"/>
    <s v="73PS@6000rpm"/>
    <n v="72.001359999999991"/>
    <s v="101Nm@3000rpm"/>
    <n v="101"/>
    <x v="0"/>
  </r>
  <r>
    <x v="3"/>
    <s v="Eeco"/>
    <s v="5 Str With Ac+Htr Cng"/>
    <s v="Rs. 4,66,057"/>
    <n v="466057"/>
    <s v="1196 cc"/>
    <n v="1196"/>
    <n v="4"/>
    <n v="4"/>
    <x v="0"/>
    <s v="BS 6"/>
    <s v="Front, Longitudinal"/>
    <x v="1"/>
    <s v="1800 mm"/>
    <s v="3675 mm"/>
    <s v="1475 mm"/>
    <s v="MPV"/>
    <m/>
    <m/>
    <m/>
    <s v="20 km/kg"/>
    <e v="#VALUE!"/>
    <e v="#VALUE!"/>
    <e v="#VALUE!"/>
    <n v="20"/>
    <n v="20"/>
    <s v="1050 kg"/>
    <n v="5"/>
    <s v="62PS@6000rpm"/>
    <n v="61.15184"/>
    <s v="85Nm@3000rpm"/>
    <n v="85"/>
    <x v="0"/>
  </r>
  <r>
    <x v="3"/>
    <s v="Eeco"/>
    <s v="5 Str With Htr Cng"/>
    <s v="Rs. 4,25,255"/>
    <n v="425255"/>
    <s v="1196 cc"/>
    <n v="1196"/>
    <n v="4"/>
    <n v="4"/>
    <x v="0"/>
    <s v="BS 6"/>
    <s v="Front, Longitudinal"/>
    <x v="1"/>
    <s v="1800 mm"/>
    <s v="3675 mm"/>
    <s v="1475 mm"/>
    <s v="MPV"/>
    <m/>
    <m/>
    <m/>
    <s v="20 km/kg"/>
    <e v="#VALUE!"/>
    <e v="#VALUE!"/>
    <e v="#VALUE!"/>
    <n v="20"/>
    <n v="20"/>
    <s v="1030 kg"/>
    <n v="5"/>
    <s v="62PS@6000rpm"/>
    <n v="61.15184"/>
    <s v="85Nm@3000rpm"/>
    <n v="85"/>
    <x v="0"/>
  </r>
  <r>
    <x v="3"/>
    <s v="Alto K10"/>
    <s v="Lxi"/>
    <s v="Rs. 3,77,588"/>
    <n v="377588"/>
    <s v="998 cc"/>
    <n v="998"/>
    <n v="3"/>
    <n v="4"/>
    <x v="1"/>
    <s v="BS IV"/>
    <s v="Front, Transverse"/>
    <x v="0"/>
    <s v="1475 mm"/>
    <s v="3545 mm"/>
    <s v="1490 mm"/>
    <s v="Hatchback"/>
    <s v="14 km/litre"/>
    <s v="17 km/litre"/>
    <s v="24.07 km/litre"/>
    <m/>
    <n v="14"/>
    <n v="17"/>
    <n v="24.07"/>
    <e v="#VALUE!"/>
    <n v="14"/>
    <s v="745 kg"/>
    <n v="5"/>
    <s v="68PS@6000rpm"/>
    <n v="67.069760000000002"/>
    <s v="90Nm@3500rpm"/>
    <n v="90"/>
    <x v="0"/>
  </r>
  <r>
    <x v="3"/>
    <s v="Alto K10"/>
    <s v="Vxi"/>
    <s v="Rs. 3,94,036"/>
    <n v="394036"/>
    <s v="998 cc"/>
    <n v="998"/>
    <n v="3"/>
    <n v="4"/>
    <x v="1"/>
    <s v="BS IV"/>
    <s v="Front, Transverse"/>
    <x v="0"/>
    <s v="1475 mm"/>
    <s v="3545 mm"/>
    <s v="1490 mm"/>
    <s v="Hatchback"/>
    <s v="14 km/litre"/>
    <s v="17 km/litre"/>
    <s v="24.07 km/litre"/>
    <m/>
    <n v="14"/>
    <n v="17"/>
    <n v="24.07"/>
    <e v="#VALUE!"/>
    <n v="14"/>
    <s v="750 kg"/>
    <n v="5"/>
    <s v="68PS@6200rpm"/>
    <n v="67.069760000000002"/>
    <s v="90Nm@3500rpm"/>
    <n v="90"/>
    <x v="0"/>
  </r>
  <r>
    <x v="3"/>
    <s v="Alto K10"/>
    <s v="Lx"/>
    <s v="Rs. 3,60,843"/>
    <n v="360843"/>
    <s v="998 cc"/>
    <n v="998"/>
    <n v="3"/>
    <n v="4"/>
    <x v="1"/>
    <s v="BS IV"/>
    <s v="Front, Transverse"/>
    <x v="0"/>
    <s v="1475 mm"/>
    <s v="3545 mm"/>
    <s v="1490 mm"/>
    <s v="Hatchback"/>
    <s v="19 km/litre"/>
    <s v="24.07 km/litre"/>
    <s v="24.07 km/litre"/>
    <m/>
    <n v="19"/>
    <n v="24.07"/>
    <n v="24.07"/>
    <e v="#VALUE!"/>
    <n v="19"/>
    <s v="740 kg"/>
    <n v="5"/>
    <s v="68PS@6000rpm"/>
    <n v="67.069760000000002"/>
    <s v="90Nm@3500rpm"/>
    <n v="90"/>
    <x v="0"/>
  </r>
  <r>
    <x v="3"/>
    <s v="Alto K10"/>
    <s v="Vxi (O)"/>
    <s v="Rs. 4,07,238"/>
    <n v="407238"/>
    <s v="998 cc"/>
    <n v="998"/>
    <n v="3"/>
    <n v="4"/>
    <x v="1"/>
    <s v="BS IV"/>
    <s v="Front, Transverse"/>
    <x v="0"/>
    <s v="1460 mm"/>
    <s v="3620 mm"/>
    <s v="1475 mm"/>
    <s v="Hatchback"/>
    <s v="14 km/litre"/>
    <s v="17 km/litre"/>
    <s v="24.07 km/litre"/>
    <m/>
    <n v="14"/>
    <n v="17"/>
    <n v="24.07"/>
    <e v="#VALUE!"/>
    <n v="14"/>
    <s v="755 kg"/>
    <n v="5"/>
    <s v="68PS@6000rpm"/>
    <n v="67.069760000000002"/>
    <s v="90Nm@3500rpm"/>
    <n v="90"/>
    <x v="0"/>
  </r>
  <r>
    <x v="3"/>
    <s v="Alto K10"/>
    <s v="Lxi Cng (O)"/>
    <s v="Rs. 4,39,777"/>
    <n v="439777"/>
    <s v="998 cc"/>
    <n v="998"/>
    <n v="3"/>
    <n v="4"/>
    <x v="1"/>
    <s v="BS IV"/>
    <s v="Front, Transverse"/>
    <x v="1"/>
    <s v="1475 mm"/>
    <s v="3545 mm"/>
    <s v="1490 mm"/>
    <s v="Hatchback"/>
    <m/>
    <m/>
    <m/>
    <s v="32.26 km/kg"/>
    <e v="#VALUE!"/>
    <e v="#VALUE!"/>
    <e v="#VALUE!"/>
    <n v="32.26"/>
    <n v="32.26"/>
    <s v="740 kg"/>
    <n v="5"/>
    <s v="59PS@6000rpm"/>
    <n v="58.192879999999995"/>
    <s v="78Nm@3500rpm"/>
    <n v="78"/>
    <x v="0"/>
  </r>
  <r>
    <x v="3"/>
    <s v="Alto K10"/>
    <s v="Vxi Amt (O)"/>
    <s v="Rs. 4,38,559"/>
    <n v="438559"/>
    <s v="998 cc"/>
    <n v="998"/>
    <n v="3"/>
    <n v="4"/>
    <x v="1"/>
    <s v="BS IV"/>
    <s v="Front, Transverse"/>
    <x v="0"/>
    <s v="1475 mm"/>
    <s v="3545 mm"/>
    <s v="1490 mm"/>
    <s v="Hatchback"/>
    <s v="14 km/litre"/>
    <s v="17 km/litre"/>
    <s v="24.07 km/litre"/>
    <m/>
    <n v="14"/>
    <n v="17"/>
    <n v="24.07"/>
    <e v="#VALUE!"/>
    <n v="14"/>
    <s v="755 kg"/>
    <n v="5"/>
    <s v="68PS@6000rpm"/>
    <n v="67.069760000000002"/>
    <s v="90Nm@3500rpm"/>
    <n v="90"/>
    <x v="1"/>
  </r>
  <r>
    <x v="1"/>
    <s v="Go"/>
    <s v="D"/>
    <s v="Rs. 3,74,990"/>
    <n v="374990"/>
    <s v="1198 cc"/>
    <n v="1198"/>
    <n v="3"/>
    <n v="4"/>
    <x v="1"/>
    <s v="BS IV"/>
    <s v="Front, Transverse"/>
    <x v="0"/>
    <s v="1507 mm"/>
    <s v="3788 mm"/>
    <s v="1636 mm"/>
    <s v="Hatchback"/>
    <m/>
    <m/>
    <s v="20.1 km/litre"/>
    <m/>
    <e v="#VALUE!"/>
    <e v="#VALUE!"/>
    <n v="20.100000000000001"/>
    <e v="#VALUE!"/>
    <n v="20.100000000000001"/>
    <s v="864 kg"/>
    <n v="5"/>
    <s v="68PS@5000rpm"/>
    <n v="67.069760000000002"/>
    <s v="104Nm@4000rpm"/>
    <n v="104"/>
    <x v="0"/>
  </r>
  <r>
    <x v="1"/>
    <s v="Go"/>
    <s v="T"/>
    <s v="Rs. 4,68,229"/>
    <n v="468229"/>
    <s v="1198 cc"/>
    <n v="1198"/>
    <n v="3"/>
    <n v="4"/>
    <x v="1"/>
    <s v="BS IV"/>
    <s v="Front, Transverse"/>
    <x v="0"/>
    <s v="1507 mm"/>
    <s v="3788 mm"/>
    <s v="1636 mm"/>
    <s v="Hatchback"/>
    <m/>
    <m/>
    <s v="20.1 km/litre"/>
    <m/>
    <e v="#VALUE!"/>
    <e v="#VALUE!"/>
    <n v="20.100000000000001"/>
    <e v="#VALUE!"/>
    <n v="20.100000000000001"/>
    <s v="864 kg"/>
    <n v="5"/>
    <s v="68PS@5000rpm"/>
    <n v="67.069760000000002"/>
    <s v="104Nm@4000rpm"/>
    <n v="104"/>
    <x v="0"/>
  </r>
  <r>
    <x v="1"/>
    <s v="Go"/>
    <s v="T (O)"/>
    <s v="Rs. 5,02,492"/>
    <n v="502492"/>
    <s v="1198 cc"/>
    <n v="1198"/>
    <n v="3"/>
    <n v="4"/>
    <x v="1"/>
    <s v="BS IV"/>
    <s v="Front, Transverse"/>
    <x v="0"/>
    <s v="1507 mm"/>
    <s v="3788 mm"/>
    <s v="1636 mm"/>
    <s v="Hatchback"/>
    <s v="20.6 km/litre"/>
    <m/>
    <s v="20.1 km/litre"/>
    <m/>
    <n v="20.6"/>
    <e v="#VALUE!"/>
    <n v="20.100000000000001"/>
    <e v="#VALUE!"/>
    <n v="20.6"/>
    <s v="864 kg"/>
    <n v="5"/>
    <s v="68PS@5000rpm"/>
    <n v="67.069760000000002"/>
    <s v="104Nm@4000rpm"/>
    <n v="104"/>
    <x v="0"/>
  </r>
  <r>
    <x v="1"/>
    <s v="Go"/>
    <s v="A (O)"/>
    <s v="Rs. 4,99,990"/>
    <n v="499990"/>
    <s v="1198 cc"/>
    <n v="1198"/>
    <n v="3"/>
    <n v="4"/>
    <x v="1"/>
    <s v="BS IV"/>
    <s v="Front, Transverse"/>
    <x v="0"/>
    <s v="1507 mm"/>
    <s v="3788 mm"/>
    <s v="1636 mm"/>
    <s v="Hatchback"/>
    <s v="20.6 km/litre"/>
    <m/>
    <s v="20.1 km/litre"/>
    <m/>
    <n v="20.6"/>
    <e v="#VALUE!"/>
    <n v="20.100000000000001"/>
    <e v="#VALUE!"/>
    <n v="20.6"/>
    <s v="864 kg"/>
    <n v="5"/>
    <s v="68PS@5000rpm"/>
    <n v="67.069760000000002"/>
    <s v="104Nm@4000rpm"/>
    <n v="104"/>
    <x v="0"/>
  </r>
  <r>
    <x v="1"/>
    <s v="Go"/>
    <s v="A"/>
    <s v="Rs. 4,69,990"/>
    <n v="469990"/>
    <s v="1198 cc"/>
    <n v="1198"/>
    <n v="3"/>
    <n v="4"/>
    <x v="1"/>
    <s v="BS IV"/>
    <s v="Front, Transverse"/>
    <x v="0"/>
    <s v="1507 mm"/>
    <s v="3788 mm"/>
    <s v="1636 mm"/>
    <s v="Hatchback"/>
    <s v="20.6 km/litre"/>
    <m/>
    <s v="20.1 km/litre"/>
    <m/>
    <n v="20.6"/>
    <e v="#VALUE!"/>
    <n v="20.100000000000001"/>
    <e v="#VALUE!"/>
    <n v="20.6"/>
    <s v="864 kg"/>
    <n v="5"/>
    <s v="68PS@5000rpm"/>
    <n v="67.069760000000002"/>
    <s v="104Nm@4000rpm"/>
    <n v="104"/>
    <x v="0"/>
  </r>
  <r>
    <x v="1"/>
    <s v="Go"/>
    <s v="T Vdc"/>
    <s v="Rs. 5,28,464"/>
    <n v="528464"/>
    <s v="1198 cc"/>
    <n v="1198"/>
    <n v="3"/>
    <n v="4"/>
    <x v="1"/>
    <s v="BS IV"/>
    <s v="Front, Transverse"/>
    <x v="0"/>
    <s v="1507 mm"/>
    <s v="3788 mm"/>
    <s v="1636 mm"/>
    <s v="Hatchback"/>
    <m/>
    <m/>
    <s v="20.1 km/litre"/>
    <m/>
    <e v="#VALUE!"/>
    <e v="#VALUE!"/>
    <n v="20.100000000000001"/>
    <e v="#VALUE!"/>
    <n v="20.100000000000001"/>
    <s v="864 kg"/>
    <n v="5"/>
    <s v="68PS@5000rpm"/>
    <n v="67.069760000000002"/>
    <s v="104Nm@4000rpm"/>
    <n v="104"/>
    <x v="0"/>
  </r>
  <r>
    <x v="1"/>
    <s v="Go"/>
    <s v="T (O) Vdc"/>
    <s v="Rs. 5,53,015"/>
    <n v="553015"/>
    <s v="1198 cc"/>
    <n v="1198"/>
    <n v="3"/>
    <n v="4"/>
    <x v="1"/>
    <s v="BS IV"/>
    <s v="Front, Transverse"/>
    <x v="0"/>
    <s v="1507 mm"/>
    <s v="3788 mm"/>
    <s v="1636 mm"/>
    <s v="Hatchback"/>
    <s v="20.6 km/litre"/>
    <m/>
    <s v="20.1 km/litre"/>
    <m/>
    <n v="20.6"/>
    <e v="#VALUE!"/>
    <n v="20.100000000000001"/>
    <e v="#VALUE!"/>
    <n v="20.6"/>
    <s v="864 kg"/>
    <n v="5"/>
    <s v="68PS@5000rpm"/>
    <n v="67.069760000000002"/>
    <s v="104Nm@4000rpm"/>
    <n v="104"/>
    <x v="0"/>
  </r>
  <r>
    <x v="1"/>
    <s v="Go"/>
    <s v="T Cvt"/>
    <s v="Rs. 5,94,464"/>
    <n v="594464"/>
    <s v="1198 cc"/>
    <n v="1198"/>
    <n v="3"/>
    <n v="4"/>
    <x v="1"/>
    <s v="BS IV"/>
    <s v="Front, Transverse"/>
    <x v="0"/>
    <s v="1507 mm"/>
    <s v="3788 mm"/>
    <s v="1636 mm"/>
    <s v="Hatchback"/>
    <m/>
    <m/>
    <s v="20.1 km/litre"/>
    <m/>
    <e v="#VALUE!"/>
    <e v="#VALUE!"/>
    <n v="20.100000000000001"/>
    <e v="#VALUE!"/>
    <n v="20.100000000000001"/>
    <s v="864 kg"/>
    <n v="5"/>
    <s v="78PS@5000rpm"/>
    <n v="76.932959999999994"/>
    <s v="104Nm@4000rpm"/>
    <n v="104"/>
    <x v="0"/>
  </r>
  <r>
    <x v="1"/>
    <s v="Go"/>
    <s v="T (O) Cvt"/>
    <s v="Rs. 6,18,015"/>
    <n v="618015"/>
    <s v="1198 cc"/>
    <n v="1198"/>
    <n v="3"/>
    <n v="4"/>
    <x v="1"/>
    <s v="BS IV"/>
    <s v="Front, Transverse"/>
    <x v="0"/>
    <s v="1507 mm"/>
    <s v="3788 mm"/>
    <s v="1636 mm"/>
    <s v="Hatchback"/>
    <s v="20.6 km/litre"/>
    <m/>
    <s v="20.1 km/litre"/>
    <m/>
    <n v="20.6"/>
    <e v="#VALUE!"/>
    <n v="20.100000000000001"/>
    <e v="#VALUE!"/>
    <n v="20.6"/>
    <s v="864 kg"/>
    <n v="5"/>
    <s v="78PS@5000rpm"/>
    <n v="76.932959999999994"/>
    <s v="104Nm@4000rpm"/>
    <n v="104"/>
    <x v="0"/>
  </r>
  <r>
    <x v="3"/>
    <s v="Celerio Tour"/>
    <s v="H2"/>
    <s v="Rs. 4,22,444"/>
    <n v="422444"/>
    <s v="998 cc"/>
    <n v="998"/>
    <n v="3"/>
    <n v="4"/>
    <x v="1"/>
    <s v="BS IV"/>
    <s v="Front, Transverse"/>
    <x v="0"/>
    <s v="1560 mm"/>
    <s v="3600 mm"/>
    <s v="1600 mm"/>
    <s v="Hatchback"/>
    <s v="23 km/litre"/>
    <m/>
    <s v="23.1 km/litre"/>
    <m/>
    <n v="23"/>
    <e v="#VALUE!"/>
    <n v="23.1"/>
    <e v="#VALUE!"/>
    <n v="23"/>
    <s v="830 kg"/>
    <n v="5"/>
    <s v="68PS@6000rpm"/>
    <n v="67.069760000000002"/>
    <s v="90Nm@3500rpm"/>
    <n v="90"/>
    <x v="0"/>
  </r>
  <r>
    <x v="3"/>
    <s v="Celerio Tour"/>
    <s v="H2 Cng"/>
    <s v="Rs. 4,80,670"/>
    <n v="480670"/>
    <s v="998 cc"/>
    <n v="998"/>
    <n v="3"/>
    <n v="4"/>
    <x v="1"/>
    <s v="BS IV"/>
    <s v="Front, Transverse"/>
    <x v="1"/>
    <s v="1560 mm"/>
    <s v="3695 mm"/>
    <s v="1600 mm"/>
    <s v="Hatchback"/>
    <m/>
    <m/>
    <m/>
    <s v="31.76 km/kg"/>
    <e v="#VALUE!"/>
    <e v="#VALUE!"/>
    <e v="#VALUE!"/>
    <n v="31.76"/>
    <n v="31.76"/>
    <s v="915 kg"/>
    <n v="5"/>
    <s v="59bhp@6000rpm"/>
    <s v="59"/>
    <s v="78Nm@3500rpm"/>
    <n v="78"/>
    <x v="0"/>
  </r>
  <r>
    <x v="0"/>
    <s v="Tiago"/>
    <s v="Revotron Xe"/>
    <s v="Rs. 4,60,000"/>
    <n v="460000"/>
    <s v="1199 cc"/>
    <n v="1199"/>
    <n v="3"/>
    <n v="4"/>
    <x v="1"/>
    <s v="BS 6"/>
    <s v="Front, Transverse"/>
    <x v="0"/>
    <s v="1535 mm"/>
    <s v="3765 mm"/>
    <s v="1677 mm"/>
    <s v="Hatchback"/>
    <m/>
    <m/>
    <s v="23 km/litre"/>
    <m/>
    <e v="#VALUE!"/>
    <e v="#VALUE!"/>
    <n v="23"/>
    <e v="#VALUE!"/>
    <n v="23"/>
    <s v="935 kg"/>
    <n v="5"/>
    <s v="86PS@6000rpm"/>
    <n v="84.823520000000002"/>
    <s v="114NM@3300rpm"/>
    <n v="114"/>
    <x v="0"/>
  </r>
  <r>
    <x v="0"/>
    <s v="Tiago"/>
    <s v="Revotron Xt"/>
    <s v="Rs. 5,20,000"/>
    <n v="520000"/>
    <s v="1199 cc"/>
    <n v="1199"/>
    <n v="3"/>
    <n v="4"/>
    <x v="1"/>
    <s v="BS 6"/>
    <s v="Front, Transverse"/>
    <x v="0"/>
    <s v="1535 mm"/>
    <s v="3746 mm"/>
    <s v="1647 mm"/>
    <s v="Hatchback"/>
    <s v="23.84 km/litre"/>
    <s v="23 km/litre"/>
    <s v="23 km/litre"/>
    <m/>
    <n v="23.84"/>
    <n v="23"/>
    <n v="23"/>
    <e v="#VALUE!"/>
    <n v="23.84"/>
    <s v="930 kg"/>
    <n v="5"/>
    <s v="86PS@6000rpm"/>
    <n v="84.823520000000002"/>
    <s v="114NM@3300rpm"/>
    <n v="114"/>
    <x v="0"/>
  </r>
  <r>
    <x v="0"/>
    <s v="Tiago"/>
    <s v="Revotron Xz"/>
    <s v="Rs. 5,70,000"/>
    <n v="570000"/>
    <s v="1199 cc"/>
    <n v="1199"/>
    <n v="3"/>
    <n v="4"/>
    <x v="1"/>
    <s v="BS 6"/>
    <s v="Front, Transverse"/>
    <x v="0"/>
    <s v="1535 mm"/>
    <s v="3746 mm"/>
    <s v="1647 mm"/>
    <s v="Hatchback"/>
    <s v="23.84 km/litre"/>
    <s v="23 km/litre"/>
    <s v="23 km/litre"/>
    <m/>
    <n v="23.84"/>
    <n v="23"/>
    <n v="23"/>
    <e v="#VALUE!"/>
    <n v="23.84"/>
    <s v="930 kg"/>
    <n v="5"/>
    <s v="86PS@6000rpm"/>
    <n v="84.823520000000002"/>
    <s v="114NM@3300rpm"/>
    <n v="114"/>
    <x v="0"/>
  </r>
  <r>
    <x v="0"/>
    <s v="Tiago"/>
    <s v="Revotron Xz Plus"/>
    <s v="Rs. 5,99,000"/>
    <n v="599000"/>
    <s v="1199 cc"/>
    <n v="1199"/>
    <n v="3"/>
    <n v="4"/>
    <x v="1"/>
    <s v="BS 6"/>
    <s v="Front, Transverse"/>
    <x v="0"/>
    <s v="1535 mm"/>
    <s v="3746 mm"/>
    <s v="1647 mm"/>
    <s v="Hatchback"/>
    <s v="23.84 km/litre"/>
    <s v="23 km/litre"/>
    <s v="23 km/litre"/>
    <m/>
    <n v="23.84"/>
    <n v="23"/>
    <n v="23"/>
    <e v="#VALUE!"/>
    <n v="23.84"/>
    <s v="930 kg"/>
    <n v="5"/>
    <s v="86PS@6000rpm"/>
    <n v="84.823520000000002"/>
    <s v="114NM@3300rpm"/>
    <n v="114"/>
    <x v="0"/>
  </r>
  <r>
    <x v="0"/>
    <s v="Tiago"/>
    <s v="Revotron Xz Plus Dual Tone"/>
    <s v="Rs. 6,10,000"/>
    <n v="610000"/>
    <s v="1199 cc"/>
    <n v="1199"/>
    <n v="3"/>
    <n v="4"/>
    <x v="1"/>
    <s v="BS 6"/>
    <s v="Front, Transverse"/>
    <x v="0"/>
    <s v="1535 mm"/>
    <s v="3746 mm"/>
    <s v="1647 mm"/>
    <s v="Hatchback"/>
    <s v="23.84 km/litre"/>
    <s v="23 km/litre"/>
    <s v="23 km/litre"/>
    <m/>
    <n v="23.84"/>
    <n v="23"/>
    <n v="23"/>
    <e v="#VALUE!"/>
    <n v="23.84"/>
    <s v="930 kg"/>
    <n v="5"/>
    <s v="86PS@6000rpm"/>
    <n v="84.823520000000002"/>
    <s v="114NM@3300rpm"/>
    <n v="114"/>
    <x v="0"/>
  </r>
  <r>
    <x v="0"/>
    <s v="Tiago"/>
    <s v="Revotron Xza"/>
    <s v="Rs. 6,20,000"/>
    <n v="620000"/>
    <s v="1199 cc"/>
    <n v="1199"/>
    <n v="3"/>
    <n v="4"/>
    <x v="1"/>
    <s v="BS 6"/>
    <s v="Front, Transverse"/>
    <x v="0"/>
    <s v="1535 mm"/>
    <s v="3746 mm"/>
    <s v="1647 mm"/>
    <s v="Hatchback"/>
    <s v="23.84 km/litre"/>
    <s v="24 km/litre"/>
    <s v="24 km/litre"/>
    <m/>
    <n v="23.84"/>
    <n v="24"/>
    <n v="24"/>
    <e v="#VALUE!"/>
    <n v="23.84"/>
    <s v="930 kg"/>
    <n v="5"/>
    <s v="86PS@6000rpm"/>
    <n v="84.823520000000002"/>
    <s v="114NM@3300rpm"/>
    <n v="114"/>
    <x v="2"/>
  </r>
  <r>
    <x v="0"/>
    <s v="Tiago"/>
    <s v="Revotron Xza Plus"/>
    <s v="Rs. 6,49,000"/>
    <n v="649000"/>
    <s v="1199 cc"/>
    <n v="1199"/>
    <n v="3"/>
    <n v="4"/>
    <x v="1"/>
    <s v="BS 6"/>
    <s v="Front, Transverse"/>
    <x v="0"/>
    <s v="1535 mm"/>
    <s v="3746 mm"/>
    <s v="1647 mm"/>
    <s v="Hatchback"/>
    <s v="23.84 km/litre"/>
    <s v="24 km/litre"/>
    <s v="24 km/litre"/>
    <m/>
    <n v="23.84"/>
    <n v="24"/>
    <n v="24"/>
    <e v="#VALUE!"/>
    <n v="23.84"/>
    <s v="930 kg"/>
    <n v="5"/>
    <s v="86PS@6000rpm"/>
    <n v="84.823520000000002"/>
    <s v="114NM@3300rpm"/>
    <n v="114"/>
    <x v="2"/>
  </r>
  <r>
    <x v="0"/>
    <s v="Tiago"/>
    <s v="Revotron Xza Plus Dual Tone"/>
    <s v="Rs. 6,60,000"/>
    <n v="660000"/>
    <s v="1199 cc"/>
    <n v="1199"/>
    <n v="3"/>
    <n v="4"/>
    <x v="1"/>
    <s v="BS 6"/>
    <s v="Front, Transverse"/>
    <x v="0"/>
    <s v="1535 mm"/>
    <s v="3746 mm"/>
    <s v="1647 mm"/>
    <s v="Hatchback"/>
    <s v="23.84 km/litre"/>
    <s v="24 km/litre"/>
    <s v="24 km/litre"/>
    <m/>
    <n v="23.84"/>
    <n v="24"/>
    <n v="24"/>
    <e v="#VALUE!"/>
    <n v="23.84"/>
    <s v="930 kg"/>
    <n v="5"/>
    <s v="86PS@6000rpm"/>
    <n v="84.823520000000002"/>
    <s v="114NM@3300rpm"/>
    <n v="114"/>
    <x v="2"/>
  </r>
  <r>
    <x v="3"/>
    <s v="Celerio X"/>
    <s v="Vxi (O)"/>
    <s v="Rs. 4,81,074"/>
    <n v="481074"/>
    <s v="998 cc"/>
    <n v="998"/>
    <n v="3"/>
    <n v="4"/>
    <x v="1"/>
    <s v="BS IV"/>
    <s v="Front, Transverse"/>
    <x v="0"/>
    <s v="1560 mm"/>
    <s v="3600 mm"/>
    <s v="1600 mm"/>
    <s v="Hatchback"/>
    <s v="23 km/litre"/>
    <s v="22 km/litre"/>
    <s v="23.1 km/litre"/>
    <m/>
    <n v="23"/>
    <n v="22"/>
    <n v="23.1"/>
    <e v="#VALUE!"/>
    <n v="23"/>
    <s v="810 kg"/>
    <n v="5"/>
    <s v="68PS@6000rpm"/>
    <n v="67.069760000000002"/>
    <s v="90Nm@3500rpm"/>
    <n v="90"/>
    <x v="0"/>
  </r>
  <r>
    <x v="3"/>
    <s v="Celerio X"/>
    <s v="Vxi"/>
    <s v="Rs. 4,75,198"/>
    <n v="475198"/>
    <s v="998 cc"/>
    <n v="998"/>
    <n v="3"/>
    <n v="4"/>
    <x v="1"/>
    <s v="BS IV"/>
    <s v="Front, Transverse"/>
    <x v="0"/>
    <s v="1560 mm"/>
    <s v="3600 mm"/>
    <s v="1600 mm"/>
    <s v="Hatchback"/>
    <s v="23 km/litre"/>
    <s v="22 km/litre"/>
    <s v="23.1 km/litre"/>
    <m/>
    <n v="23"/>
    <n v="22"/>
    <n v="23.1"/>
    <e v="#VALUE!"/>
    <n v="23"/>
    <s v="810 kg"/>
    <n v="5"/>
    <s v="68PS@6000rpm"/>
    <n v="67.069760000000002"/>
    <s v="90Nm@3500rpm"/>
    <n v="90"/>
    <x v="0"/>
  </r>
  <r>
    <x v="3"/>
    <s v="Celerio X"/>
    <s v="Vxi Amt"/>
    <s v="Rs. 5,18,198"/>
    <n v="518198"/>
    <s v="998 cc"/>
    <n v="998"/>
    <n v="3"/>
    <n v="4"/>
    <x v="1"/>
    <s v="BS IV"/>
    <s v="Front, Transverse"/>
    <x v="0"/>
    <s v="1560 mm"/>
    <s v="3600 mm"/>
    <s v="1600 mm"/>
    <s v="Hatchback"/>
    <s v="23 km/litre"/>
    <s v="22 km/litre"/>
    <s v="23.1 km/litre"/>
    <m/>
    <n v="23"/>
    <n v="22"/>
    <n v="23.1"/>
    <e v="#VALUE!"/>
    <n v="23"/>
    <s v="810 kg"/>
    <n v="5"/>
    <s v="68PS@6000rpm"/>
    <n v="67.069760000000002"/>
    <s v="90Nm@3500rpm"/>
    <n v="90"/>
    <x v="1"/>
  </r>
  <r>
    <x v="3"/>
    <s v="Celerio X"/>
    <s v="Vxi Amt (O)"/>
    <s v="Rs. 5,24,074"/>
    <n v="524074"/>
    <s v="998 cc"/>
    <n v="998"/>
    <n v="3"/>
    <n v="4"/>
    <x v="1"/>
    <s v="BS IV"/>
    <s v="Front, Transverse"/>
    <x v="0"/>
    <s v="1560 mm"/>
    <s v="3600 mm"/>
    <s v="1600 mm"/>
    <s v="Hatchback"/>
    <s v="23 km/litre"/>
    <s v="22 km/litre"/>
    <s v="23.1 km/litre"/>
    <m/>
    <n v="23"/>
    <n v="22"/>
    <n v="23.1"/>
    <e v="#VALUE!"/>
    <n v="23"/>
    <s v="810 kg"/>
    <n v="5"/>
    <s v="68PS@6000rpm"/>
    <n v="67.069760000000002"/>
    <s v="90Nm@3500rpm"/>
    <n v="90"/>
    <x v="1"/>
  </r>
  <r>
    <x v="3"/>
    <s v="Celerio X"/>
    <s v="Zxi"/>
    <s v="Rs. 4,99,734"/>
    <n v="499734"/>
    <s v="998 cc"/>
    <n v="998"/>
    <n v="3"/>
    <n v="4"/>
    <x v="1"/>
    <s v="BS IV"/>
    <s v="Front, Transverse"/>
    <x v="0"/>
    <s v="1560 mm"/>
    <s v="3600 mm"/>
    <s v="1600 mm"/>
    <s v="Hatchback"/>
    <s v="23 km/litre"/>
    <s v="22 km/litre"/>
    <s v="23.1 km/litre"/>
    <m/>
    <n v="23"/>
    <n v="22"/>
    <n v="23.1"/>
    <e v="#VALUE!"/>
    <n v="23"/>
    <s v="810 kg"/>
    <n v="5"/>
    <s v="68PS@6000rpm"/>
    <n v="67.069760000000002"/>
    <s v="90Nm@3500rpm"/>
    <n v="90"/>
    <x v="0"/>
  </r>
  <r>
    <x v="3"/>
    <s v="Celerio X"/>
    <s v="Zxi (O)"/>
    <s v="Rs. 5,40,350"/>
    <n v="540350"/>
    <s v="998 cc"/>
    <n v="998"/>
    <n v="3"/>
    <n v="4"/>
    <x v="1"/>
    <s v="BS IV"/>
    <s v="Front, Transverse"/>
    <x v="0"/>
    <s v="1560 mm"/>
    <s v="3600 mm"/>
    <s v="1600 mm"/>
    <s v="Hatchback"/>
    <s v="23 km/litre"/>
    <s v="22 km/litre"/>
    <s v="23.1 km/litre"/>
    <m/>
    <n v="23"/>
    <n v="22"/>
    <n v="23.1"/>
    <e v="#VALUE!"/>
    <n v="23"/>
    <s v="810 kg"/>
    <n v="5"/>
    <s v="68PS@6000rpm"/>
    <n v="67.069760000000002"/>
    <s v="90Nm@3500rpm"/>
    <n v="90"/>
    <x v="0"/>
  </r>
  <r>
    <x v="3"/>
    <s v="Celerio X"/>
    <s v="Zxi Amt"/>
    <s v="Rs. 5,42,735"/>
    <n v="542735"/>
    <s v="998 cc"/>
    <n v="998"/>
    <n v="3"/>
    <n v="4"/>
    <x v="1"/>
    <s v="BS IV"/>
    <s v="Front, Transverse"/>
    <x v="0"/>
    <s v="1560 mm"/>
    <s v="3600 mm"/>
    <s v="1600 mm"/>
    <s v="Hatchback"/>
    <s v="23 km/litre"/>
    <s v="22 km/litre"/>
    <s v="23.1 km/litre"/>
    <m/>
    <n v="23"/>
    <n v="22"/>
    <n v="23.1"/>
    <e v="#VALUE!"/>
    <n v="23"/>
    <s v="810 kg"/>
    <n v="5"/>
    <s v="68PS@6000rpm"/>
    <n v="67.069760000000002"/>
    <s v="90Nm@3500rpm"/>
    <n v="90"/>
    <x v="1"/>
  </r>
  <r>
    <x v="3"/>
    <s v="Celerio X"/>
    <s v="Zxi Amt (O)"/>
    <s v="Rs. 5,52,350"/>
    <n v="552350"/>
    <s v="998 cc"/>
    <n v="998"/>
    <n v="3"/>
    <n v="4"/>
    <x v="1"/>
    <s v="BS IV"/>
    <s v="Front, Transverse"/>
    <x v="0"/>
    <s v="1560 mm"/>
    <s v="3600 mm"/>
    <s v="1600 mm"/>
    <s v="Hatchback"/>
    <s v="23 km/litre"/>
    <s v="22 km/litre"/>
    <s v="23.1 km/litre"/>
    <m/>
    <n v="23"/>
    <n v="22"/>
    <n v="23.1"/>
    <e v="#VALUE!"/>
    <n v="23"/>
    <s v="810 kg"/>
    <n v="5"/>
    <s v="68PS@6000rpm"/>
    <n v="67.069760000000002"/>
    <s v="90Nm@3500rpm"/>
    <n v="90"/>
    <x v="1"/>
  </r>
  <r>
    <x v="3"/>
    <s v="Ignis"/>
    <s v="Alpha 1.2 Amt"/>
    <s v="Rs. 7,13,898"/>
    <n v="713898"/>
    <s v="1197 cc"/>
    <n v="1197"/>
    <n v="4"/>
    <n v="4"/>
    <x v="1"/>
    <s v="BS IV"/>
    <s v="Front, Transverse"/>
    <x v="0"/>
    <s v="1595 mm"/>
    <s v="3700 mm"/>
    <s v="1690 mm"/>
    <s v="Hatchback"/>
    <s v="20.89 km/litre"/>
    <m/>
    <s v="20.89 km/litre"/>
    <m/>
    <n v="20.89"/>
    <e v="#VALUE!"/>
    <n v="20.89"/>
    <e v="#VALUE!"/>
    <n v="20.89"/>
    <s v="860 kg"/>
    <m/>
    <s v="83PS@6000rpm"/>
    <n v="81.864559999999997"/>
    <s v="113Nm@4200RPM"/>
    <n v="113"/>
    <x v="2"/>
  </r>
  <r>
    <x v="3"/>
    <s v="Ignis"/>
    <s v="Alpha 1.2 Mt"/>
    <s v="Rs. 6,66,898"/>
    <n v="666898"/>
    <s v="1197 cc"/>
    <n v="1197"/>
    <n v="4"/>
    <n v="4"/>
    <x v="1"/>
    <s v="BS IV"/>
    <s v="Front, Transverse"/>
    <x v="0"/>
    <s v="1595 mm"/>
    <s v="3700 mm"/>
    <s v="1690 mm"/>
    <s v="Hatchback"/>
    <s v="20.89 km/litre"/>
    <m/>
    <s v="20.89 km/litre"/>
    <m/>
    <n v="20.89"/>
    <e v="#VALUE!"/>
    <n v="20.89"/>
    <e v="#VALUE!"/>
    <n v="20.89"/>
    <s v="860 kg"/>
    <m/>
    <s v="83PS@6000rpm"/>
    <n v="81.864559999999997"/>
    <s v="113Nm@4200RPM"/>
    <n v="113"/>
    <x v="0"/>
  </r>
  <r>
    <x v="3"/>
    <s v="Ignis"/>
    <s v="Delta 1.2 Amt"/>
    <s v="Rs. 6,07,841"/>
    <n v="607841"/>
    <s v="1197 cc"/>
    <n v="1197"/>
    <n v="4"/>
    <n v="4"/>
    <x v="1"/>
    <s v="BS IV"/>
    <s v="Front, Transverse"/>
    <x v="0"/>
    <s v="1595 mm"/>
    <s v="3700 mm"/>
    <s v="1690 mm"/>
    <s v="Hatchback"/>
    <s v="20.89 km/litre"/>
    <s v="20.89 km/litre"/>
    <s v="20.89 km/litre"/>
    <m/>
    <n v="20.89"/>
    <n v="20.89"/>
    <n v="20.89"/>
    <e v="#VALUE!"/>
    <n v="20.89"/>
    <s v="825 kg"/>
    <n v="5"/>
    <s v="83PS@6000rpm"/>
    <n v="81.864559999999997"/>
    <s v="113Nm@4200RPM"/>
    <n v="113"/>
    <x v="2"/>
  </r>
  <r>
    <x v="3"/>
    <s v="Ignis"/>
    <s v="Delta 1.2 Mt"/>
    <s v="Rs. 5,60,841"/>
    <n v="560841"/>
    <s v="1197 cc"/>
    <n v="1197"/>
    <n v="4"/>
    <n v="4"/>
    <x v="1"/>
    <s v="BS IV"/>
    <s v="Front, Transverse"/>
    <x v="0"/>
    <s v="1595 mm"/>
    <s v="3700 mm"/>
    <s v="1690 mm"/>
    <s v="Hatchback"/>
    <s v="20.89 km/litre"/>
    <s v="20.89 km/litre"/>
    <s v="20.89 km/litre"/>
    <m/>
    <n v="20.89"/>
    <n v="20.89"/>
    <n v="20.89"/>
    <e v="#VALUE!"/>
    <n v="20.89"/>
    <s v="825 kg"/>
    <n v="5"/>
    <s v="83PS@6000rpm"/>
    <n v="81.864559999999997"/>
    <s v="113Nm@4200RPM"/>
    <n v="113"/>
    <x v="0"/>
  </r>
  <r>
    <x v="3"/>
    <s v="Ignis"/>
    <s v="Sigma 1.2 Mt"/>
    <s v="Rs. 4,83,320"/>
    <n v="483320"/>
    <s v="1197 cc"/>
    <n v="1197"/>
    <n v="4"/>
    <n v="4"/>
    <x v="1"/>
    <s v="BS IV"/>
    <s v="Front, Transverse"/>
    <x v="0"/>
    <s v="1595 mm"/>
    <s v="3700 mm"/>
    <s v="1690 mm"/>
    <s v="Hatchback"/>
    <s v="20.89 km/litre"/>
    <m/>
    <s v="20.89 km/litre"/>
    <m/>
    <n v="20.89"/>
    <e v="#VALUE!"/>
    <n v="20.89"/>
    <e v="#VALUE!"/>
    <n v="20.89"/>
    <s v="825 kg"/>
    <m/>
    <s v="83PS@6000rpm"/>
    <n v="81.864559999999997"/>
    <s v="113Nm@4200RPM"/>
    <n v="113"/>
    <x v="0"/>
  </r>
  <r>
    <x v="3"/>
    <s v="Ignis"/>
    <s v="Zeta 1.2 Amt"/>
    <s v="Rs. 6,30,320"/>
    <n v="630320"/>
    <s v="1197 cc"/>
    <n v="1197"/>
    <n v="4"/>
    <n v="4"/>
    <x v="1"/>
    <s v="BS IV"/>
    <s v="Front, Transverse"/>
    <x v="0"/>
    <s v="1595 mm"/>
    <s v="3700 mm"/>
    <s v="1690 mm"/>
    <s v="Hatchback"/>
    <s v="15.1 km/litre"/>
    <m/>
    <s v="20.89 km/litre"/>
    <m/>
    <n v="15.1"/>
    <e v="#VALUE!"/>
    <n v="20.89"/>
    <e v="#VALUE!"/>
    <n v="15.1"/>
    <m/>
    <m/>
    <s v="83PS@6000rpm"/>
    <n v="81.864559999999997"/>
    <s v="113Nm@4200RPM"/>
    <n v="113"/>
    <x v="2"/>
  </r>
  <r>
    <x v="3"/>
    <s v="Ignis"/>
    <s v="Zeta 1.2 Mt"/>
    <s v="Rs. 5,83,320"/>
    <n v="583320"/>
    <s v="1197 cc"/>
    <n v="1197"/>
    <n v="4"/>
    <n v="4"/>
    <x v="1"/>
    <s v="BS IV"/>
    <s v="Front, Transverse"/>
    <x v="0"/>
    <s v="1595 mm"/>
    <s v="3700 mm"/>
    <s v="1690 mm"/>
    <s v="Hatchback"/>
    <s v="20.89 km/litre"/>
    <m/>
    <s v="20.89 km/litre"/>
    <m/>
    <n v="20.89"/>
    <e v="#VALUE!"/>
    <n v="20.89"/>
    <e v="#VALUE!"/>
    <n v="20.89"/>
    <m/>
    <m/>
    <s v="83PS@6000rpm"/>
    <n v="81.864559999999997"/>
    <s v="113Nm@4200RPM"/>
    <n v="113"/>
    <x v="0"/>
  </r>
  <r>
    <x v="2"/>
    <s v="Triber"/>
    <s v="Rxe"/>
    <s v="Rs. 4,95,000"/>
    <n v="495000"/>
    <s v="999 cc"/>
    <n v="999"/>
    <n v="3"/>
    <n v="4"/>
    <x v="1"/>
    <s v="BS 6"/>
    <s v="Front, Transverse"/>
    <x v="0"/>
    <s v="1643 mm"/>
    <s v="3990 mm"/>
    <s v="1739 mm"/>
    <s v="MUV"/>
    <m/>
    <m/>
    <s v="20.5 km/litre"/>
    <m/>
    <e v="#VALUE!"/>
    <e v="#VALUE!"/>
    <n v="20.5"/>
    <e v="#VALUE!"/>
    <n v="20.5"/>
    <s v="947 kg"/>
    <n v="5"/>
    <s v="72PS@62050rpm"/>
    <n v="71.015039999999999"/>
    <s v="96Nm@3500rpm"/>
    <n v="96"/>
    <x v="0"/>
  </r>
  <r>
    <x v="2"/>
    <s v="Triber"/>
    <s v="Rxl"/>
    <s v="Rs. 5,59,000"/>
    <n v="559000"/>
    <s v="999 cc"/>
    <n v="999"/>
    <n v="3"/>
    <n v="4"/>
    <x v="1"/>
    <s v="BS 6"/>
    <s v="Front, Transverse"/>
    <x v="0"/>
    <s v="1643 mm"/>
    <s v="3990 mm"/>
    <s v="1739 mm"/>
    <s v="MUV"/>
    <m/>
    <m/>
    <s v="20.5 km/litre"/>
    <m/>
    <e v="#VALUE!"/>
    <e v="#VALUE!"/>
    <n v="20.5"/>
    <e v="#VALUE!"/>
    <n v="20.5"/>
    <s v="947 kg"/>
    <n v="5"/>
    <s v="72PS@62050rpm"/>
    <n v="71.015039999999999"/>
    <s v="96Nm@3500rpm"/>
    <n v="96"/>
    <x v="0"/>
  </r>
  <r>
    <x v="2"/>
    <s v="Triber"/>
    <s v="Rxt"/>
    <s v="Rs. 6,09,000"/>
    <n v="609000"/>
    <s v="999 cc"/>
    <n v="999"/>
    <n v="3"/>
    <n v="4"/>
    <x v="1"/>
    <s v="BS 6"/>
    <s v="Front, Transverse"/>
    <x v="0"/>
    <s v="1643 mm"/>
    <s v="3990 mm"/>
    <s v="1739 mm"/>
    <s v="MUV"/>
    <m/>
    <m/>
    <s v="20.5 km/litre"/>
    <m/>
    <e v="#VALUE!"/>
    <e v="#VALUE!"/>
    <n v="20.5"/>
    <e v="#VALUE!"/>
    <n v="20.5"/>
    <s v="947 kg"/>
    <n v="5"/>
    <s v="72PS@62050rpm"/>
    <n v="71.015039999999999"/>
    <s v="96Nm@3500rpm"/>
    <n v="96"/>
    <x v="0"/>
  </r>
  <r>
    <x v="2"/>
    <s v="Triber"/>
    <s v="Rxz"/>
    <s v="Rs. 6,63,000"/>
    <n v="663000"/>
    <s v="999 cc"/>
    <n v="999"/>
    <n v="3"/>
    <n v="4"/>
    <x v="1"/>
    <s v="BS 6"/>
    <s v="Front, Transverse"/>
    <x v="0"/>
    <s v="1643 mm"/>
    <s v="3990 mm"/>
    <s v="1739 mm"/>
    <s v="MUV"/>
    <m/>
    <m/>
    <s v="20.5 km/litre"/>
    <m/>
    <e v="#VALUE!"/>
    <e v="#VALUE!"/>
    <n v="20.5"/>
    <e v="#VALUE!"/>
    <n v="20.5"/>
    <s v="947 kg"/>
    <n v="5"/>
    <s v="72PS@62050rpm"/>
    <n v="71.015039999999999"/>
    <s v="96Nm@3500rpm"/>
    <n v="96"/>
    <x v="0"/>
  </r>
  <r>
    <x v="4"/>
    <s v="Rio"/>
    <s v="Gx"/>
    <s v="Rs. 5,06,000"/>
    <n v="506000"/>
    <s v="1173 cc"/>
    <n v="1173"/>
    <n v="4"/>
    <n v="4"/>
    <x v="1"/>
    <s v="BS IV"/>
    <s v="Front, Longitudinal"/>
    <x v="0"/>
    <s v="1730 mm"/>
    <s v="3970 mm"/>
    <s v="1570 mm"/>
    <s v="SUV"/>
    <s v="13 km/litre"/>
    <s v="16 km/litre"/>
    <s v="16 km/litre"/>
    <m/>
    <n v="13"/>
    <n v="16"/>
    <n v="16"/>
    <e v="#VALUE!"/>
    <n v="13"/>
    <s v="1080 kg"/>
    <n v="5"/>
    <s v="76.6PS@5800rpm"/>
    <n v="75.552111999999994"/>
    <s v="103.9Nm@3500-4250rpm"/>
    <n v="103.9"/>
    <x v="0"/>
  </r>
  <r>
    <x v="4"/>
    <s v="Rio"/>
    <s v="Ex"/>
    <s v="Rs. 5,68,623"/>
    <n v="568623"/>
    <s v="1489 cc"/>
    <n v="1489"/>
    <n v="4"/>
    <n v="4"/>
    <x v="1"/>
    <s v="BS IV"/>
    <s v="Front, Longitudinal"/>
    <x v="2"/>
    <s v="1730 mm"/>
    <s v="3970 mm"/>
    <s v="1570 mm"/>
    <s v="SUV"/>
    <s v="12 km/litre"/>
    <s v="16 km/litre"/>
    <s v="16 km/litre"/>
    <m/>
    <n v="12"/>
    <n v="16"/>
    <n v="16"/>
    <e v="#VALUE!"/>
    <n v="12"/>
    <s v="1145 kg"/>
    <n v="5"/>
    <s v="64PS@4000rpm"/>
    <n v="63.124479999999998"/>
    <s v="152Nm@2500RPM"/>
    <n v="152"/>
    <x v="0"/>
  </r>
  <r>
    <x v="4"/>
    <s v="Rio"/>
    <s v="Glx"/>
    <s v="Rs. 6,70,000"/>
    <n v="670000"/>
    <s v="1173 cc"/>
    <n v="1173"/>
    <n v="4"/>
    <n v="4"/>
    <x v="1"/>
    <s v="BS IV"/>
    <s v="Front, Longitudinal"/>
    <x v="0"/>
    <s v="1730 mm"/>
    <s v="3970 mm"/>
    <s v="1570 mm"/>
    <s v="SUV"/>
    <s v="13 km/litre"/>
    <s v="16 km/litre"/>
    <s v="16 km/litre"/>
    <m/>
    <n v="13"/>
    <n v="16"/>
    <n v="16"/>
    <e v="#VALUE!"/>
    <n v="13"/>
    <s v="1080 kg"/>
    <n v="5"/>
    <s v="76.6PS@5800rpm"/>
    <n v="75.552111999999994"/>
    <s v="103.9Nm@3500-4250rpm"/>
    <n v="103.9"/>
    <x v="0"/>
  </r>
  <r>
    <x v="4"/>
    <s v="Rio"/>
    <s v="Dx"/>
    <s v="Rs. 6,03,000"/>
    <n v="603000"/>
    <s v="1489 cc"/>
    <n v="1489"/>
    <n v="4"/>
    <n v="4"/>
    <x v="1"/>
    <s v="BS IV"/>
    <s v="Front, Longitudinal"/>
    <x v="2"/>
    <s v="1730 mm"/>
    <s v="3970 mm"/>
    <s v="1570 mm"/>
    <s v="SUV"/>
    <s v="12 km/litre"/>
    <s v="16 km/litre"/>
    <s v="16 km/litre"/>
    <m/>
    <n v="12"/>
    <n v="16"/>
    <n v="16"/>
    <e v="#VALUE!"/>
    <n v="12"/>
    <s v="1145 kg"/>
    <n v="5"/>
    <s v="64PS@4000rpm"/>
    <n v="63.124479999999998"/>
    <s v="152Nm@2250RPM"/>
    <n v="152"/>
    <x v="0"/>
  </r>
  <r>
    <x v="4"/>
    <s v="Rio"/>
    <s v="Lx"/>
    <s v="Rs. 7,39,000"/>
    <n v="739000"/>
    <s v="1489 cc"/>
    <n v="1489"/>
    <n v="4"/>
    <n v="4"/>
    <x v="1"/>
    <s v="BS IV"/>
    <s v="Front, Longitudinal"/>
    <x v="2"/>
    <s v="1730 mm"/>
    <s v="3970 mm"/>
    <s v="1570 mm"/>
    <s v="SUV"/>
    <s v="12 km/litre"/>
    <s v="16 km/litre"/>
    <s v="16 km/litre"/>
    <m/>
    <n v="12"/>
    <n v="16"/>
    <n v="16"/>
    <e v="#VALUE!"/>
    <n v="12"/>
    <s v="1145 kg"/>
    <n v="5"/>
    <s v="64PS@4000rpm"/>
    <n v="63.124479999999998"/>
    <s v="152Nm@2250RPM"/>
    <n v="152"/>
    <x v="0"/>
  </r>
  <r>
    <x v="4"/>
    <s v="Rio"/>
    <s v="Crdi4"/>
    <s v="Rs. 7,39,000"/>
    <n v="739000"/>
    <s v="1248 cc"/>
    <n v="1248"/>
    <n v="4"/>
    <n v="4"/>
    <x v="1"/>
    <s v="BS IV"/>
    <s v="Front, Longitudinal"/>
    <x v="2"/>
    <s v="1730 mm"/>
    <s v="3970 mm"/>
    <s v="1570 mm"/>
    <s v="SUV"/>
    <s v="20 km/litre"/>
    <s v="23.7 km/litre"/>
    <s v="23.7 km/litre"/>
    <m/>
    <n v="20"/>
    <n v="23.7"/>
    <n v="23.7"/>
    <e v="#VALUE!"/>
    <n v="20"/>
    <s v="1145 kg"/>
    <n v="5"/>
    <s v="72PS@4000rpm"/>
    <n v="71.015039999999999"/>
    <s v="183Nm@1800-2400rpm"/>
    <n v="183"/>
    <x v="0"/>
  </r>
  <r>
    <x v="5"/>
    <s v="Etios Liva"/>
    <s v="G"/>
    <s v="Rs. 5,20,300"/>
    <n v="520300"/>
    <s v="1197 cc"/>
    <n v="1197"/>
    <n v="4"/>
    <n v="4"/>
    <x v="1"/>
    <s v="BS IV"/>
    <s v="Front, Transverse"/>
    <x v="0"/>
    <s v="1510 mm"/>
    <s v="3884 mm"/>
    <s v="1695 mm"/>
    <s v="Hatchback"/>
    <s v="15.1 km/litre"/>
    <s v="17.71 km/litre"/>
    <s v="18.16 km/litre"/>
    <m/>
    <n v="15.1"/>
    <n v="17.71"/>
    <n v="18.16"/>
    <e v="#VALUE!"/>
    <n v="15.1"/>
    <s v="895 kg"/>
    <n v="5"/>
    <s v="80PS@5600rpm"/>
    <n v="78.905599999999993"/>
    <s v="104Nm@3100rpm"/>
    <n v="104"/>
    <x v="0"/>
  </r>
  <r>
    <x v="5"/>
    <s v="Etios Liva"/>
    <s v="V"/>
    <s v="Rs. 5,81,000"/>
    <n v="581000"/>
    <s v="1197 cc"/>
    <n v="1197"/>
    <n v="4"/>
    <n v="4"/>
    <x v="1"/>
    <s v="BS IV"/>
    <s v="Front, Transverse"/>
    <x v="0"/>
    <s v="1510 mm"/>
    <s v="3884 mm"/>
    <s v="1695 mm"/>
    <s v="Hatchback"/>
    <s v="15.1 km/litre"/>
    <s v="18.16 km/litre"/>
    <s v="18.16 km/litre"/>
    <m/>
    <n v="15.1"/>
    <n v="18.16"/>
    <n v="18.16"/>
    <e v="#VALUE!"/>
    <n v="15.1"/>
    <s v="895 kg"/>
    <n v="5"/>
    <s v="80PS@5600rpm"/>
    <n v="78.905599999999993"/>
    <s v="104Nm@3100rpm"/>
    <n v="104"/>
    <x v="0"/>
  </r>
  <r>
    <x v="5"/>
    <s v="Etios Liva"/>
    <s v="Gd"/>
    <s v="Rs. 6,47,800"/>
    <n v="647800"/>
    <s v="1364 cc"/>
    <n v="1364"/>
    <n v="4"/>
    <n v="2"/>
    <x v="1"/>
    <s v="BS IV"/>
    <s v="Front, Transverse"/>
    <x v="2"/>
    <s v="1510 mm"/>
    <s v="3884 mm"/>
    <s v="1695 mm"/>
    <s v="Hatchback"/>
    <s v="20.3 km/litre"/>
    <s v="23.59 km/litre"/>
    <s v="23.59 km/litre"/>
    <m/>
    <n v="20.3"/>
    <n v="23.59"/>
    <n v="23.59"/>
    <e v="#VALUE!"/>
    <n v="20.3"/>
    <s v="895 kg"/>
    <n v="5"/>
    <s v="68PS@3800rpm"/>
    <n v="67.069760000000002"/>
    <s v="170Nm@1800-2400rpm"/>
    <n v="170"/>
    <x v="0"/>
  </r>
  <r>
    <x v="5"/>
    <s v="Etios Liva"/>
    <s v="Vx"/>
    <s v="Rs. 6,30,000"/>
    <n v="630000"/>
    <s v="1197 cc"/>
    <n v="1197"/>
    <n v="4"/>
    <n v="4"/>
    <x v="1"/>
    <s v="BS IV"/>
    <s v="Front, Transverse"/>
    <x v="0"/>
    <s v="1510 mm"/>
    <s v="3884 mm"/>
    <s v="1695 mm"/>
    <s v="Hatchback"/>
    <s v="15.1 km/litre"/>
    <s v="17.71 km/litre"/>
    <s v="18.16 km/litre"/>
    <m/>
    <n v="15.1"/>
    <n v="17.71"/>
    <n v="18.16"/>
    <e v="#VALUE!"/>
    <n v="15.1"/>
    <s v="895 kg"/>
    <n v="5"/>
    <s v="80PS@5600rpm"/>
    <n v="78.905599999999993"/>
    <s v="104Nm@3100rpm"/>
    <n v="104"/>
    <x v="0"/>
  </r>
  <r>
    <x v="5"/>
    <s v="Etios Liva"/>
    <s v="Vxd"/>
    <s v="Rs. 7,45,000"/>
    <n v="745000"/>
    <s v="1364 cc"/>
    <n v="1364"/>
    <n v="4"/>
    <n v="2"/>
    <x v="1"/>
    <s v="BS IV"/>
    <s v="Front, Transverse"/>
    <x v="2"/>
    <s v="1510 mm"/>
    <s v="3884 mm"/>
    <s v="1695 mm"/>
    <s v="Hatchback"/>
    <s v="20.3 km/litre"/>
    <s v="23.08 km/litre"/>
    <s v="23.59 km/litre"/>
    <m/>
    <n v="20.3"/>
    <n v="23.08"/>
    <n v="23.59"/>
    <e v="#VALUE!"/>
    <n v="20.3"/>
    <s v="895 kg"/>
    <n v="5"/>
    <s v="68PS@3800rpm"/>
    <n v="67.069760000000002"/>
    <s v="170Nm@1800-2400rpm"/>
    <n v="170"/>
    <x v="0"/>
  </r>
  <r>
    <x v="5"/>
    <s v="Etios Liva"/>
    <s v="Vd"/>
    <s v="Rs. 7,04,000"/>
    <n v="704000"/>
    <s v="1364 cc"/>
    <n v="1364"/>
    <n v="4"/>
    <n v="2"/>
    <x v="1"/>
    <s v="BS IV"/>
    <s v="Front, Transverse"/>
    <x v="2"/>
    <s v="1510 mm"/>
    <s v="3884 mm"/>
    <s v="1695 mm"/>
    <s v="Hatchback"/>
    <s v="20.3 km/litre"/>
    <s v="23.08 km/litre"/>
    <s v="23.59 km/litre"/>
    <m/>
    <n v="20.3"/>
    <n v="23.08"/>
    <n v="23.59"/>
    <e v="#VALUE!"/>
    <n v="20.3"/>
    <s v="895 kg"/>
    <n v="5"/>
    <s v="68PS@3800rpm"/>
    <n v="67.069760000000002"/>
    <s v="170Nm@1800-2400rpm"/>
    <n v="170"/>
    <x v="0"/>
  </r>
  <r>
    <x v="5"/>
    <s v="Etios Liva"/>
    <s v="Dual Tone V"/>
    <s v="Rs. 5,97,700"/>
    <n v="597700"/>
    <s v="1197 cc"/>
    <n v="1197"/>
    <n v="4"/>
    <n v="4"/>
    <x v="1"/>
    <s v="BS IV"/>
    <s v="Front, Transverse"/>
    <x v="0"/>
    <s v="1510 mm"/>
    <s v="3884 mm"/>
    <s v="1695 mm"/>
    <s v="Hatchback"/>
    <s v="15.1 km/litre"/>
    <s v="18.16 km/litre"/>
    <s v="18.16 km/litre"/>
    <m/>
    <n v="15.1"/>
    <n v="18.16"/>
    <n v="18.16"/>
    <e v="#VALUE!"/>
    <n v="15.1"/>
    <s v="895 kg"/>
    <n v="5"/>
    <s v="80PS@5600rpm"/>
    <n v="78.905599999999993"/>
    <s v="104Nm@3100rpm"/>
    <n v="104"/>
    <x v="0"/>
  </r>
  <r>
    <x v="5"/>
    <s v="Etios Liva"/>
    <s v="Dual Tone Vd"/>
    <s v="Rs. 7,20,700"/>
    <n v="720700"/>
    <s v="1364 cc"/>
    <n v="1364"/>
    <n v="4"/>
    <n v="2"/>
    <x v="1"/>
    <s v="BS IV"/>
    <s v="Front, Transverse"/>
    <x v="2"/>
    <s v="1510 mm"/>
    <s v="3884 mm"/>
    <s v="1695 mm"/>
    <s v="Hatchback"/>
    <s v="20.3 km/litre"/>
    <s v="23.08 km/litre"/>
    <s v="23.59 km/litre"/>
    <m/>
    <n v="20.3"/>
    <n v="23.08"/>
    <n v="23.59"/>
    <e v="#VALUE!"/>
    <n v="20.3"/>
    <s v="895 kg"/>
    <n v="5"/>
    <s v="68PS@3800rpm"/>
    <n v="67.069760000000002"/>
    <s v="170Nm@1800-2400rpm"/>
    <n v="170"/>
    <x v="0"/>
  </r>
  <r>
    <x v="5"/>
    <s v="Etios Liva"/>
    <s v="Dual Tone Vx"/>
    <s v="Rs. 6,41,700"/>
    <n v="641700"/>
    <s v="1197 cc"/>
    <n v="1197"/>
    <n v="4"/>
    <n v="4"/>
    <x v="1"/>
    <s v="BS IV"/>
    <s v="Front, Transverse"/>
    <x v="0"/>
    <s v="1510 mm"/>
    <s v="3884 mm"/>
    <s v="1695 mm"/>
    <s v="Hatchback"/>
    <s v="15.1 km/litre"/>
    <s v="17.71 km/litre"/>
    <s v="18.16 km/litre"/>
    <m/>
    <n v="15.1"/>
    <n v="17.71"/>
    <n v="18.16"/>
    <e v="#VALUE!"/>
    <n v="15.1"/>
    <s v="895 kg"/>
    <n v="5"/>
    <s v="80PS@5600rpm"/>
    <n v="78.905599999999993"/>
    <s v="104Nm@3100rpm"/>
    <n v="104"/>
    <x v="0"/>
  </r>
  <r>
    <x v="5"/>
    <s v="Etios Liva"/>
    <s v="Dual Tone Vxd"/>
    <s v="Rs. 7,56,700"/>
    <n v="756700"/>
    <s v="1364 cc"/>
    <n v="1364"/>
    <n v="4"/>
    <n v="2"/>
    <x v="1"/>
    <s v="BS IV"/>
    <s v="Front, Transverse"/>
    <x v="2"/>
    <s v="1510 mm"/>
    <s v="3884 mm"/>
    <s v="1695 mm"/>
    <s v="Hatchback"/>
    <s v="20.3 km/litre"/>
    <s v="23.08 km/litre"/>
    <s v="23.59 km/litre"/>
    <m/>
    <n v="20.3"/>
    <n v="23.08"/>
    <n v="23.59"/>
    <e v="#VALUE!"/>
    <n v="20.3"/>
    <s v="895 kg"/>
    <n v="5"/>
    <s v="68PS@3800rpm"/>
    <n v="67.069760000000002"/>
    <s v="170Nm@1800-2400rpm"/>
    <n v="170"/>
    <x v="0"/>
  </r>
  <r>
    <x v="5"/>
    <s v="Etios Liva"/>
    <s v="Gx"/>
    <s v="Rs. 5,58,400"/>
    <n v="558400"/>
    <s v="1197 cc"/>
    <n v="1197"/>
    <n v="4"/>
    <n v="4"/>
    <x v="1"/>
    <s v="BS IV"/>
    <s v="Front, Transverse"/>
    <x v="0"/>
    <s v="1510 mm"/>
    <s v="3884 mm"/>
    <s v="1695 mm"/>
    <s v="Hatchback"/>
    <s v="15.1 km/litre"/>
    <s v="17.71 km/litre"/>
    <s v="18.16 km/litre"/>
    <m/>
    <n v="15.1"/>
    <n v="17.71"/>
    <n v="18.16"/>
    <e v="#VALUE!"/>
    <n v="15.1"/>
    <s v="895 kg"/>
    <n v="5"/>
    <s v="80PS@5600rpm"/>
    <n v="78.905599999999993"/>
    <s v="104Nm@3100rpm"/>
    <n v="104"/>
    <x v="0"/>
  </r>
  <r>
    <x v="5"/>
    <s v="Etios Liva"/>
    <s v="Gxd"/>
    <s v="Rs. 6,86,000"/>
    <n v="686000"/>
    <s v="1364 cc"/>
    <n v="1364"/>
    <n v="4"/>
    <n v="2"/>
    <x v="1"/>
    <s v="BS IV"/>
    <s v="Front, Transverse"/>
    <x v="2"/>
    <s v="1510 mm"/>
    <s v="3884 mm"/>
    <s v="1695 mm"/>
    <s v="Hatchback"/>
    <s v="20.3 km/litre"/>
    <s v="23.59 km/litre"/>
    <s v="23.59 km/litre"/>
    <m/>
    <n v="20.3"/>
    <n v="23.59"/>
    <n v="23.59"/>
    <e v="#VALUE!"/>
    <n v="20.3"/>
    <s v="895 kg"/>
    <n v="5"/>
    <s v="68PS@3800rpm"/>
    <n v="67.069760000000002"/>
    <s v="170Nm@1800-2400rpm"/>
    <n v="170"/>
    <x v="0"/>
  </r>
  <r>
    <x v="5"/>
    <s v="Etios Liva"/>
    <s v="Vx Dual Tone Limited Edition"/>
    <s v="Rs. 6,62,700"/>
    <n v="662700"/>
    <s v="1197 cc"/>
    <n v="1197"/>
    <n v="4"/>
    <n v="4"/>
    <x v="1"/>
    <s v="BS IV"/>
    <s v="Front, Transverse"/>
    <x v="0"/>
    <s v="1510 mm"/>
    <s v="3884 mm"/>
    <s v="1695 mm"/>
    <s v="Hatchback"/>
    <s v="15.1 km/litre"/>
    <s v="17.71 km/litre"/>
    <s v="18.16 km/litre"/>
    <m/>
    <n v="15.1"/>
    <n v="17.71"/>
    <n v="18.16"/>
    <e v="#VALUE!"/>
    <n v="15.1"/>
    <s v="895 kg"/>
    <n v="5"/>
    <s v="80PS@5600rpm"/>
    <n v="78.905599999999993"/>
    <s v="104Nm@3100rpm"/>
    <n v="104"/>
    <x v="0"/>
  </r>
  <r>
    <x v="5"/>
    <s v="Etios Liva"/>
    <s v="Vxd Dual Tone Limited Edition"/>
    <s v="Rs. 7,77,700"/>
    <n v="777700"/>
    <s v="1364 cc"/>
    <n v="1364"/>
    <n v="4"/>
    <n v="2"/>
    <x v="1"/>
    <s v="BS IV"/>
    <s v="Front, Transverse"/>
    <x v="2"/>
    <s v="1510 mm"/>
    <s v="3884 mm"/>
    <s v="1695 mm"/>
    <s v="Hatchback"/>
    <s v="20.3 km/litre"/>
    <s v="23.08 km/litre"/>
    <s v="23.59 km/litre"/>
    <m/>
    <n v="20.3"/>
    <n v="23.08"/>
    <n v="23.59"/>
    <e v="#VALUE!"/>
    <n v="20.3"/>
    <s v="895 kg"/>
    <n v="5"/>
    <s v="68PS@3800rpm"/>
    <n v="67.069760000000002"/>
    <s v="170Nm@1800-2400rpm"/>
    <n v="170"/>
    <x v="0"/>
  </r>
  <r>
    <x v="6"/>
    <s v="Micra Active"/>
    <s v="Xl"/>
    <s v="Rs. 5,25,021"/>
    <n v="525021"/>
    <s v="1198 cc"/>
    <n v="1198"/>
    <n v="3"/>
    <n v="12"/>
    <x v="1"/>
    <s v="BS IV"/>
    <s v="Front, Transverse"/>
    <x v="0"/>
    <s v="1530 mm"/>
    <s v="3801 mm"/>
    <s v="1665 mm"/>
    <s v="Hatchback"/>
    <m/>
    <m/>
    <s v="18.97 km/litre"/>
    <m/>
    <e v="#VALUE!"/>
    <e v="#VALUE!"/>
    <n v="18.97"/>
    <e v="#VALUE!"/>
    <n v="18.97"/>
    <m/>
    <n v="5"/>
    <s v="68PS@5000rpm"/>
    <n v="67.069760000000002"/>
    <s v="104Nm@4000rpm"/>
    <n v="104"/>
    <x v="0"/>
  </r>
  <r>
    <x v="6"/>
    <s v="Micra Active"/>
    <s v="Xv"/>
    <s v="Rs. 5,99,950"/>
    <n v="599950"/>
    <s v="1198 cc"/>
    <n v="1198"/>
    <n v="3"/>
    <n v="4"/>
    <x v="1"/>
    <s v="BS IV"/>
    <s v="Front, Transverse"/>
    <x v="0"/>
    <s v="1530 mm"/>
    <s v="3801 mm"/>
    <s v="1665 mm"/>
    <s v="Hatchback"/>
    <s v="19.49 km/litre"/>
    <m/>
    <s v="19.49 km/litre"/>
    <m/>
    <n v="19.489999999999998"/>
    <e v="#VALUE!"/>
    <n v="19.489999999999998"/>
    <e v="#VALUE!"/>
    <n v="19.489999999999998"/>
    <m/>
    <n v="5"/>
    <s v="68PS@5000rpm"/>
    <n v="67.069760000000002"/>
    <s v="104Nm@4000rpm"/>
    <n v="104"/>
    <x v="0"/>
  </r>
  <r>
    <x v="6"/>
    <s v="Micra Active"/>
    <s v="Xl (O)"/>
    <s v="Rs. 5,63,133"/>
    <n v="563133"/>
    <s v="1198 cc"/>
    <n v="1198"/>
    <n v="3"/>
    <n v="12"/>
    <x v="1"/>
    <s v="BS IV"/>
    <s v="Front, Transverse"/>
    <x v="0"/>
    <s v="1530 mm"/>
    <s v="3801 mm"/>
    <s v="1665 mm"/>
    <s v="Hatchback"/>
    <m/>
    <m/>
    <s v="18.97 km/litre"/>
    <m/>
    <e v="#VALUE!"/>
    <e v="#VALUE!"/>
    <n v="18.97"/>
    <e v="#VALUE!"/>
    <n v="18.97"/>
    <m/>
    <n v="5"/>
    <s v="68PS@5000rpm"/>
    <n v="67.069760000000002"/>
    <s v="104Nm@4000rpm"/>
    <n v="104"/>
    <x v="0"/>
  </r>
  <r>
    <x v="0"/>
    <s v="Bolt"/>
    <s v="Xt Diesel"/>
    <s v="Rs. 7,87,980"/>
    <n v="787980"/>
    <s v="1248 cc"/>
    <n v="1248"/>
    <n v="4"/>
    <n v="4"/>
    <x v="1"/>
    <s v="BS IV"/>
    <s v="Front, Transverse"/>
    <x v="2"/>
    <s v="1562 mm"/>
    <s v="3825 mm"/>
    <s v="1695 mm"/>
    <s v="Hatchback"/>
    <s v="22,95 km/litre"/>
    <m/>
    <s v="22.95 km/litre"/>
    <m/>
    <e v="#VALUE!"/>
    <e v="#VALUE!"/>
    <n v="22.95"/>
    <e v="#VALUE!"/>
    <n v="22.95"/>
    <s v="1132 kg"/>
    <n v="5"/>
    <s v="75PS@4000rpm"/>
    <n v="73.974000000000004"/>
    <s v="190Nm@1750-3000rpm"/>
    <n v="190"/>
    <x v="0"/>
  </r>
  <r>
    <x v="0"/>
    <s v="Bolt"/>
    <s v="Xe Diesel"/>
    <s v="Rs. 6,61,111"/>
    <n v="661111"/>
    <s v="1248 cc"/>
    <n v="1248"/>
    <n v="4"/>
    <n v="4"/>
    <x v="1"/>
    <s v="BS IV"/>
    <s v="Front, Transverse"/>
    <x v="2"/>
    <s v="1562 mm"/>
    <s v="3825 mm"/>
    <s v="1695 mm"/>
    <s v="Hatchback"/>
    <s v="22,95 km/litre"/>
    <m/>
    <s v="22.95 km/litre"/>
    <m/>
    <e v="#VALUE!"/>
    <e v="#VALUE!"/>
    <n v="22.95"/>
    <e v="#VALUE!"/>
    <n v="22.95"/>
    <s v="1132 kg"/>
    <n v="5"/>
    <s v="75PS@4000rpm"/>
    <n v="73.974000000000004"/>
    <s v="190Nm@1750-3000rpm"/>
    <n v="190"/>
    <x v="0"/>
  </r>
  <r>
    <x v="0"/>
    <s v="Bolt"/>
    <s v="Xm Diesel"/>
    <s v="Rs. 6,93,798"/>
    <n v="693798"/>
    <s v="1248 cc"/>
    <n v="1248"/>
    <n v="4"/>
    <n v="4"/>
    <x v="1"/>
    <s v="BS IV"/>
    <s v="Front, Transverse"/>
    <x v="2"/>
    <s v="1562 mm"/>
    <s v="3825 mm"/>
    <s v="1695 mm"/>
    <s v="Hatchback"/>
    <s v="22,95 km/litre"/>
    <m/>
    <s v="22.95 km/litre"/>
    <m/>
    <e v="#VALUE!"/>
    <e v="#VALUE!"/>
    <n v="22.95"/>
    <e v="#VALUE!"/>
    <n v="22.95"/>
    <s v="1132 kg"/>
    <n v="5"/>
    <s v="75PS@4000rpm"/>
    <n v="73.974000000000004"/>
    <s v="190Nm@1750-3000rpm"/>
    <n v="190"/>
    <x v="0"/>
  </r>
  <r>
    <x v="0"/>
    <s v="Bolt"/>
    <s v="Xms Diesel"/>
    <s v="Rs. 7,19,661"/>
    <n v="719661"/>
    <s v="1248 cc"/>
    <n v="1248"/>
    <n v="4"/>
    <n v="4"/>
    <x v="1"/>
    <s v="BS IV"/>
    <s v="Front, Transverse"/>
    <x v="2"/>
    <s v="1562 mm"/>
    <s v="3825 mm"/>
    <s v="1695 mm"/>
    <s v="Hatchback"/>
    <s v="22,95 km/litre"/>
    <m/>
    <s v="22.95 km/litre"/>
    <m/>
    <e v="#VALUE!"/>
    <e v="#VALUE!"/>
    <n v="22.95"/>
    <e v="#VALUE!"/>
    <n v="22.95"/>
    <s v="1132 kg"/>
    <n v="5"/>
    <s v="75PS@4000rpm"/>
    <n v="73.974000000000004"/>
    <s v="190Nm@1750-3000rpm"/>
    <n v="190"/>
    <x v="0"/>
  </r>
  <r>
    <x v="0"/>
    <s v="Bolt"/>
    <s v="Xt Petrol"/>
    <s v="Rs. 6,74,960"/>
    <n v="674960"/>
    <s v="1193 cc"/>
    <n v="1193"/>
    <n v="4"/>
    <n v="4"/>
    <x v="1"/>
    <s v="BS IV"/>
    <s v="Front, Transverse"/>
    <x v="0"/>
    <s v="1562 mm"/>
    <s v="3825 mm"/>
    <s v="1695 mm"/>
    <s v="Hatchback"/>
    <s v="17,57 km/litre"/>
    <m/>
    <s v="17.57 km/litre"/>
    <m/>
    <e v="#VALUE!"/>
    <e v="#VALUE!"/>
    <n v="17.57"/>
    <e v="#VALUE!"/>
    <n v="17.57"/>
    <s v="1095 kg"/>
    <n v="5"/>
    <s v="90PS@5000rpm"/>
    <n v="88.768799999999999"/>
    <s v="140Nm@1500-4000rpm"/>
    <n v="140"/>
    <x v="0"/>
  </r>
  <r>
    <x v="0"/>
    <s v="Bolt"/>
    <s v="Xe Petrol"/>
    <s v="Rs. 5,29,035"/>
    <n v="529035"/>
    <s v="1193 cc"/>
    <n v="1193"/>
    <n v="4"/>
    <n v="4"/>
    <x v="1"/>
    <s v="BS IV"/>
    <s v="Front, Transverse"/>
    <x v="0"/>
    <s v="1562 mm"/>
    <s v="3825 mm"/>
    <s v="1695 mm"/>
    <s v="Hatchback"/>
    <s v="17,57 km/litre"/>
    <m/>
    <s v="17.57 km/litre"/>
    <m/>
    <e v="#VALUE!"/>
    <e v="#VALUE!"/>
    <n v="17.57"/>
    <e v="#VALUE!"/>
    <n v="17.57"/>
    <s v="1095 kg"/>
    <n v="5"/>
    <s v="90PS@5000rpm"/>
    <n v="88.768799999999999"/>
    <s v="140Nm@1500-4000rpm"/>
    <n v="140"/>
    <x v="0"/>
  </r>
  <r>
    <x v="0"/>
    <s v="Bolt"/>
    <s v="Xm Petrol"/>
    <s v="Rs. 5,90,268"/>
    <n v="590268"/>
    <s v="1193 cc"/>
    <n v="1193"/>
    <n v="4"/>
    <n v="4"/>
    <x v="1"/>
    <s v="BS IV"/>
    <s v="Front, Transverse"/>
    <x v="0"/>
    <s v="1562 mm"/>
    <s v="3825 mm"/>
    <s v="1695 mm"/>
    <s v="Hatchback"/>
    <s v="17,57 km/litre"/>
    <m/>
    <s v="17.57 km/litre"/>
    <m/>
    <e v="#VALUE!"/>
    <e v="#VALUE!"/>
    <n v="17.57"/>
    <e v="#VALUE!"/>
    <n v="17.57"/>
    <s v="1095 kg"/>
    <n v="5"/>
    <s v="90PS@5000rpm"/>
    <n v="88.768799999999999"/>
    <s v="140Nm@1500-4000rpm"/>
    <n v="140"/>
    <x v="0"/>
  </r>
  <r>
    <x v="0"/>
    <s v="Bolt"/>
    <s v="Xms Petrol"/>
    <s v="Rs. 6,14,515"/>
    <n v="614515"/>
    <s v="1193 cc"/>
    <n v="1193"/>
    <n v="4"/>
    <n v="4"/>
    <x v="1"/>
    <s v="BS IV"/>
    <s v="Front, Transverse"/>
    <x v="0"/>
    <s v="1562 mm"/>
    <s v="3825 mm"/>
    <s v="1695 mm"/>
    <s v="Hatchback"/>
    <s v="17,57 km/litre"/>
    <m/>
    <s v="17.57 km/litre"/>
    <m/>
    <e v="#VALUE!"/>
    <e v="#VALUE!"/>
    <n v="17.57"/>
    <e v="#VALUE!"/>
    <n v="17.57"/>
    <s v="1095 kg"/>
    <n v="5"/>
    <s v="90PS@5000rpm"/>
    <n v="88.768799999999999"/>
    <s v="140Nm@1500-4000rpm"/>
    <n v="140"/>
    <x v="0"/>
  </r>
  <r>
    <x v="7"/>
    <s v="Xcent Prime"/>
    <s v="Cng T + (Cng +"/>
    <s v="Rs. 5,56,130"/>
    <n v="556130"/>
    <s v="1197 cc"/>
    <n v="1197"/>
    <n v="4"/>
    <n v="4"/>
    <x v="1"/>
    <s v="BS IV"/>
    <s v="Front, Longitudinal"/>
    <x v="3"/>
    <s v="1520 mm"/>
    <s v="3995 mm"/>
    <s v="1660 mm"/>
    <s v="Sedan"/>
    <m/>
    <m/>
    <m/>
    <s v="25 km/kg"/>
    <e v="#VALUE!"/>
    <e v="#VALUE!"/>
    <e v="#VALUE!"/>
    <n v="25"/>
    <n v="25"/>
    <s v="1100 kg"/>
    <n v="5"/>
    <s v="83PS@6000rpm"/>
    <n v="81.864559999999997"/>
    <s v="114Nm@6000rpm"/>
    <n v="114"/>
    <x v="0"/>
  </r>
  <r>
    <x v="7"/>
    <s v="Xcent Prime"/>
    <s v="T"/>
    <s v="Rs. 5,36,859"/>
    <n v="536859"/>
    <s v="1197 cc"/>
    <n v="1197"/>
    <n v="4"/>
    <n v="4"/>
    <x v="1"/>
    <s v="BS IV"/>
    <s v="Front, Longitudinal"/>
    <x v="0"/>
    <s v="1520 mm"/>
    <s v="3995 mm"/>
    <s v="1660 mm"/>
    <s v="Sedan"/>
    <m/>
    <m/>
    <s v="15.7 km/litre"/>
    <m/>
    <e v="#VALUE!"/>
    <e v="#VALUE!"/>
    <n v="15.7"/>
    <e v="#VALUE!"/>
    <n v="15.7"/>
    <s v="1100 kg"/>
    <n v="5"/>
    <s v="83PS@6000rpm"/>
    <n v="81.864559999999997"/>
    <s v="114Nm@6000rpm"/>
    <n v="114"/>
    <x v="0"/>
  </r>
  <r>
    <x v="7"/>
    <s v="Xcent Prime"/>
    <s v="T+"/>
    <s v="Rs. 5,56,130"/>
    <n v="556130"/>
    <s v="1197 cc"/>
    <n v="1197"/>
    <n v="4"/>
    <n v="4"/>
    <x v="1"/>
    <s v="BS IV"/>
    <s v="Front, Longitudinal"/>
    <x v="0"/>
    <s v="1520 mm"/>
    <s v="3995 mm"/>
    <s v="1660 mm"/>
    <s v="Sedan"/>
    <m/>
    <s v="15.7 km/litre"/>
    <m/>
    <m/>
    <e v="#VALUE!"/>
    <n v="15.7"/>
    <e v="#VALUE!"/>
    <e v="#VALUE!"/>
    <n v="15.7"/>
    <s v="1100 kg"/>
    <n v="5"/>
    <s v="83PS@6000rpm"/>
    <n v="81.864559999999997"/>
    <s v="114Nm@6000rpm"/>
    <n v="114"/>
    <x v="0"/>
  </r>
  <r>
    <x v="7"/>
    <s v="Xcent Prime"/>
    <s v="Cng T (Cng +"/>
    <s v="Rs. 5,36,859"/>
    <n v="536859"/>
    <s v="1197 cc"/>
    <n v="1197"/>
    <n v="4"/>
    <n v="4"/>
    <x v="1"/>
    <s v="BS IV"/>
    <s v="Front, Longitudinal"/>
    <x v="3"/>
    <s v="1520 mm"/>
    <s v="3995 mm"/>
    <s v="1660 mm"/>
    <s v="Sedan"/>
    <m/>
    <m/>
    <m/>
    <s v="25 km/kg"/>
    <e v="#VALUE!"/>
    <e v="#VALUE!"/>
    <e v="#VALUE!"/>
    <n v="25"/>
    <n v="25"/>
    <s v="1100 kg"/>
    <n v="5"/>
    <s v="81.8bhp@6000rpm"/>
    <s v="81.8"/>
    <s v="114Nm@6000rpm"/>
    <n v="114"/>
    <x v="0"/>
  </r>
  <r>
    <x v="7"/>
    <s v="Xcent Prime"/>
    <s v="T+ Crdi"/>
    <s v="Rs. 6,39,616"/>
    <n v="639616"/>
    <s v="1197 cc"/>
    <n v="1197"/>
    <n v="4"/>
    <n v="4"/>
    <x v="1"/>
    <s v="BS IV"/>
    <s v="Front, Longitudinal"/>
    <x v="2"/>
    <s v="1520 mm"/>
    <s v="3995 mm"/>
    <s v="1660 mm"/>
    <s v="Sedan"/>
    <m/>
    <m/>
    <s v="20.14 km/litre"/>
    <m/>
    <e v="#VALUE!"/>
    <e v="#VALUE!"/>
    <n v="20.14"/>
    <e v="#VALUE!"/>
    <n v="20.14"/>
    <s v="1100 kg"/>
    <n v="5"/>
    <s v="70bhp@4000RPM"/>
    <s v="70"/>
    <s v="114Nm@6000rpm"/>
    <n v="114"/>
    <x v="0"/>
  </r>
  <r>
    <x v="7"/>
    <s v="Xcent Prime"/>
    <s v="T Crdi"/>
    <s v="Rs. 6,20,297"/>
    <n v="620297"/>
    <s v="1197 cc"/>
    <n v="1197"/>
    <n v="4"/>
    <n v="4"/>
    <x v="1"/>
    <s v="BS IV"/>
    <s v="Front, Longitudinal"/>
    <x v="2"/>
    <s v="1520 mm"/>
    <s v="3995 mm"/>
    <s v="1660 mm"/>
    <s v="Sedan"/>
    <m/>
    <m/>
    <s v="20 km/litre"/>
    <m/>
    <e v="#VALUE!"/>
    <e v="#VALUE!"/>
    <n v="20"/>
    <e v="#VALUE!"/>
    <n v="20"/>
    <s v="1100 kg"/>
    <n v="5"/>
    <s v="71PS@4000rpm"/>
    <n v="70.028719999999993"/>
    <s v="114Nm@6000rpm"/>
    <n v="114"/>
    <x v="0"/>
  </r>
  <r>
    <x v="3"/>
    <s v="Dzire Tour"/>
    <s v="Ldi"/>
    <s v="Rs. 6,53,523"/>
    <n v="653523"/>
    <s v="1248 cc"/>
    <n v="1248"/>
    <n v="4"/>
    <n v="4"/>
    <x v="1"/>
    <s v="BS IV"/>
    <s v="Front, Transverse"/>
    <x v="2"/>
    <s v="1555 mm"/>
    <s v="3995 mm"/>
    <s v="1695 mm"/>
    <s v="Sedan"/>
    <s v="14.6 km/litre"/>
    <s v="19.8 km/litre"/>
    <s v="28.4 km/litre"/>
    <m/>
    <n v="14.6"/>
    <n v="19.8"/>
    <n v="28.4"/>
    <e v="#VALUE!"/>
    <n v="14.6"/>
    <s v="1045 kg"/>
    <m/>
    <s v="75PS@4000rpm"/>
    <n v="73.974000000000004"/>
    <s v="190Nm@2000rpm"/>
    <n v="190"/>
    <x v="0"/>
  </r>
  <r>
    <x v="3"/>
    <s v="Dzire Tour"/>
    <s v="Lxi"/>
    <s v="Rs. 5,53,423"/>
    <n v="553423"/>
    <s v="1197 cc"/>
    <n v="1197"/>
    <n v="4"/>
    <n v="4"/>
    <x v="1"/>
    <s v="BS IV"/>
    <s v="Front, Transverse"/>
    <x v="0"/>
    <s v="1555 mm"/>
    <s v="3995 mm"/>
    <s v="1695 mm"/>
    <s v="Sedan"/>
    <s v="16.3 km/litre"/>
    <s v="19.1 km/litre"/>
    <s v="22 km/litre"/>
    <m/>
    <n v="16.3"/>
    <n v="19.100000000000001"/>
    <n v="22"/>
    <e v="#VALUE!"/>
    <n v="16.3"/>
    <s v="935 kg"/>
    <n v="5"/>
    <s v="83PS@6000rpm"/>
    <n v="81.864559999999997"/>
    <s v="115Nm@4000rpm"/>
    <n v="115"/>
    <x v="0"/>
  </r>
  <r>
    <x v="3"/>
    <s v="Dzire Tour"/>
    <s v="Lxi Cng"/>
    <s v="Rs. 5,98,940"/>
    <n v="598940"/>
    <s v="1197 cc"/>
    <n v="1197"/>
    <n v="4"/>
    <n v="4"/>
    <x v="1"/>
    <s v="BS IV"/>
    <s v="Front, Transverse"/>
    <x v="1"/>
    <s v="1555 mm"/>
    <s v="3995 mm"/>
    <s v="1695 mm"/>
    <s v="Sedan"/>
    <m/>
    <m/>
    <m/>
    <s v="26.6 km/kg"/>
    <e v="#VALUE!"/>
    <e v="#VALUE!"/>
    <e v="#VALUE!"/>
    <n v="26.6"/>
    <n v="26.6"/>
    <s v="935 kg"/>
    <n v="5"/>
    <s v="69bhp@6000rpm"/>
    <s v="69"/>
    <s v="115Nm@4000rpm"/>
    <n v="115"/>
    <x v="0"/>
  </r>
  <r>
    <x v="7"/>
    <s v="Elite I20"/>
    <s v="Era 1.2"/>
    <s v="Rs. 5,59,693"/>
    <n v="559693"/>
    <s v="1197 cc"/>
    <n v="1197"/>
    <n v="4"/>
    <n v="4"/>
    <x v="1"/>
    <s v="BS IV"/>
    <s v="Front, Transverse"/>
    <x v="0"/>
    <s v="1505 mm"/>
    <s v="3995 mm"/>
    <s v="1710 mm"/>
    <s v="Hatchback"/>
    <s v="13.3 km/litre"/>
    <s v="18.6 km/litre"/>
    <s v="18.6 km/litre"/>
    <m/>
    <n v="13.3"/>
    <n v="18.600000000000001"/>
    <n v="18.600000000000001"/>
    <e v="#VALUE!"/>
    <n v="13.3"/>
    <s v="1066 kg"/>
    <n v="5"/>
    <s v="84PS@6000rpm"/>
    <n v="82.850880000000004"/>
    <s v="115Nm@4000rpm"/>
    <n v="115"/>
    <x v="0"/>
  </r>
  <r>
    <x v="7"/>
    <s v="Elite I20"/>
    <s v="Era 1.4 Crdi"/>
    <s v="Rs. 6,97,803"/>
    <n v="697803"/>
    <s v="1396 cc"/>
    <n v="1396"/>
    <n v="4"/>
    <n v="4"/>
    <x v="1"/>
    <s v="BS IV"/>
    <s v="Front, Transverse"/>
    <x v="2"/>
    <s v="1505 mm"/>
    <s v="3985 mm"/>
    <s v="1734 mm"/>
    <s v="Hatchback"/>
    <s v="18.4 km/litre"/>
    <s v="22.54 km/litre"/>
    <s v="22.54 km/litre"/>
    <m/>
    <n v="18.399999999999999"/>
    <n v="22.54"/>
    <n v="22.54"/>
    <e v="#VALUE!"/>
    <n v="18.399999999999999"/>
    <s v="1510 kg"/>
    <n v="6"/>
    <s v="90PS@4000rpm"/>
    <n v="88.768799999999999"/>
    <s v="220Nm@1500rpm"/>
    <n v="220"/>
    <x v="0"/>
  </r>
  <r>
    <x v="7"/>
    <s v="Elite I20"/>
    <s v="Magna Plus"/>
    <s v="Rs. 6,34,950"/>
    <n v="634950"/>
    <s v="1197 cc"/>
    <n v="1197"/>
    <n v="4"/>
    <n v="4"/>
    <x v="1"/>
    <s v="BS IV"/>
    <s v="Front, Transverse"/>
    <x v="0"/>
    <s v="1505 mm"/>
    <s v="3985 mm"/>
    <s v="1734 mm"/>
    <s v="Hatchback"/>
    <s v="13.3 km/litre"/>
    <s v="18.5 km/litre"/>
    <s v="18.6 km/litre"/>
    <m/>
    <n v="13.3"/>
    <n v="18.5"/>
    <n v="18.600000000000001"/>
    <e v="#VALUE!"/>
    <n v="13.3"/>
    <s v="1058 kg"/>
    <n v="5"/>
    <s v="84PS@6000rpm"/>
    <n v="82.850880000000004"/>
    <s v="115Nm@4000rpm"/>
    <n v="115"/>
    <x v="0"/>
  </r>
  <r>
    <x v="7"/>
    <s v="Elite I20"/>
    <s v="Magna Plus Crdi"/>
    <s v="Rs. 7,70,803"/>
    <n v="770803"/>
    <s v="1396 cc"/>
    <n v="1396"/>
    <n v="4"/>
    <n v="4"/>
    <x v="1"/>
    <s v="BS IV"/>
    <s v="Front, Transverse"/>
    <x v="2"/>
    <s v="1505 mm"/>
    <s v="3985 mm"/>
    <s v="1734 mm"/>
    <s v="Hatchback"/>
    <s v="18.4 km/litre"/>
    <s v="22.54 km/litre"/>
    <s v="22.54 km/litre"/>
    <m/>
    <n v="18.399999999999999"/>
    <n v="22.54"/>
    <n v="22.54"/>
    <e v="#VALUE!"/>
    <n v="18.399999999999999"/>
    <s v="1510 kg"/>
    <n v="6"/>
    <s v="90PS@4000rpm"/>
    <n v="88.768799999999999"/>
    <s v="220Nm@1500rpm"/>
    <n v="220"/>
    <x v="0"/>
  </r>
  <r>
    <x v="7"/>
    <s v="Elite I20"/>
    <s v="Sportz Plus"/>
    <s v="Rs. 7,21,693"/>
    <n v="721693"/>
    <s v="1197 cc"/>
    <n v="1197"/>
    <n v="4"/>
    <n v="4"/>
    <x v="1"/>
    <s v="BS IV"/>
    <s v="Front, Transverse"/>
    <x v="0"/>
    <s v="1505 mm"/>
    <s v="3985 mm"/>
    <s v="1734 mm"/>
    <s v="Hatchback"/>
    <s v="13.3 km/litre"/>
    <s v="18.5 km/litre"/>
    <s v="18.6 km/litre"/>
    <m/>
    <n v="13.3"/>
    <n v="18.5"/>
    <n v="18.600000000000001"/>
    <e v="#VALUE!"/>
    <n v="13.3"/>
    <s v="1060 kg"/>
    <n v="5"/>
    <s v="84PS@6000rpm"/>
    <n v="82.850880000000004"/>
    <s v="115Nm@4000rpm"/>
    <n v="115"/>
    <x v="0"/>
  </r>
  <r>
    <x v="7"/>
    <s v="Elite I20"/>
    <s v="Sportz Plus Crdi Dual Tone"/>
    <s v="Rs. 8,76,103"/>
    <n v="876103"/>
    <s v="1396 cc"/>
    <n v="1396"/>
    <n v="4"/>
    <n v="4"/>
    <x v="1"/>
    <s v="BS IV"/>
    <s v="Front, Transverse"/>
    <x v="2"/>
    <s v="1505 mm"/>
    <s v="3985 mm"/>
    <s v="1734 mm"/>
    <s v="Hatchback"/>
    <s v="18.4 km/litre"/>
    <s v="22.54 km/litre"/>
    <s v="22.54 km/litre"/>
    <m/>
    <n v="18.399999999999999"/>
    <n v="22.54"/>
    <n v="22.54"/>
    <e v="#VALUE!"/>
    <n v="18.399999999999999"/>
    <s v="1515 kg"/>
    <n v="6"/>
    <s v="90PS@4000rpm"/>
    <n v="88.768799999999999"/>
    <s v="220Nm@1500rpm"/>
    <n v="220"/>
    <x v="0"/>
  </r>
  <r>
    <x v="7"/>
    <s v="Elite I20"/>
    <s v="Asta (O) 1.2"/>
    <s v="Rs. 8,08,993"/>
    <n v="808993"/>
    <s v="1197 cc"/>
    <n v="1197"/>
    <n v="4"/>
    <n v="4"/>
    <x v="1"/>
    <s v="BS IV"/>
    <s v="Front, Transverse"/>
    <x v="0"/>
    <s v="1505 mm"/>
    <s v="3995 mm"/>
    <s v="1734 mm"/>
    <s v="Hatchback"/>
    <s v="13.3 km/litre"/>
    <s v="18.5 km/litre"/>
    <s v="18.15 km/litre"/>
    <m/>
    <n v="13.3"/>
    <n v="18.5"/>
    <n v="18.149999999999999"/>
    <e v="#VALUE!"/>
    <n v="13.3"/>
    <s v="1515 kg"/>
    <n v="5"/>
    <s v="84PS@6000rpm"/>
    <n v="82.850880000000004"/>
    <s v="114Nm@4000rpm"/>
    <n v="114"/>
    <x v="0"/>
  </r>
  <r>
    <x v="7"/>
    <s v="Elite I20"/>
    <s v="Asta (O) Crdi"/>
    <s v="Rs. 9,34,003"/>
    <n v="934003"/>
    <s v="1396 cc"/>
    <n v="1396"/>
    <n v="4"/>
    <n v="4"/>
    <x v="1"/>
    <s v="BS IV"/>
    <s v="Front, Transverse"/>
    <x v="2"/>
    <s v="1505 mm"/>
    <s v="3985 mm"/>
    <s v="1734 mm"/>
    <s v="Hatchback"/>
    <s v="18.4 km/litre"/>
    <s v="22.5 km/litre"/>
    <s v="22.54 km/litre"/>
    <m/>
    <n v="18.399999999999999"/>
    <n v="22.5"/>
    <n v="22.54"/>
    <e v="#VALUE!"/>
    <n v="18.399999999999999"/>
    <s v="1515 kg"/>
    <n v="6"/>
    <s v="90PS@4000rpm"/>
    <n v="88.768799999999999"/>
    <s v="220Nm@1500-2750rpm"/>
    <n v="220"/>
    <x v="0"/>
  </r>
  <r>
    <x v="7"/>
    <s v="Elite I20"/>
    <s v="Asta (O) Cvt"/>
    <s v="Rs. 9,20,993"/>
    <n v="920993"/>
    <s v="1197 cc"/>
    <n v="1197"/>
    <n v="4"/>
    <n v="4"/>
    <x v="1"/>
    <s v="BS IV"/>
    <s v="Front, Transverse"/>
    <x v="0"/>
    <s v="1505 mm"/>
    <s v="3985 mm"/>
    <s v="1734 mm"/>
    <s v="Hatchback"/>
    <s v="13.3 km/litre"/>
    <s v="18.6 km/litre"/>
    <s v="18.6 km/litre"/>
    <m/>
    <n v="13.3"/>
    <n v="18.600000000000001"/>
    <n v="18.600000000000001"/>
    <e v="#VALUE!"/>
    <n v="13.3"/>
    <s v="1066 kg"/>
    <n v="5"/>
    <s v="83PS@6000rpm"/>
    <n v="81.864559999999997"/>
    <s v="115Nm@4000rpm"/>
    <n v="115"/>
    <x v="1"/>
  </r>
  <r>
    <x v="7"/>
    <s v="Elite I20"/>
    <s v="Sportz Plus Dual Tone"/>
    <s v="Rs. 7,51,693"/>
    <n v="751693"/>
    <s v="1197 cc"/>
    <n v="1197"/>
    <n v="4"/>
    <n v="4"/>
    <x v="1"/>
    <s v="BS IV"/>
    <s v="Front, Transverse"/>
    <x v="0"/>
    <s v="1505 mm"/>
    <s v="3985 mm"/>
    <s v="1734 mm"/>
    <s v="Hatchback"/>
    <s v="13.3 km/litre"/>
    <s v="18.5 km/litre"/>
    <s v="18.6 km/litre"/>
    <m/>
    <n v="13.3"/>
    <n v="18.5"/>
    <n v="18.600000000000001"/>
    <e v="#VALUE!"/>
    <n v="13.3"/>
    <s v="1060 kg"/>
    <n v="5"/>
    <s v="84PS@6000rpm"/>
    <n v="82.850880000000004"/>
    <s v="115Nm@4000rpm"/>
    <n v="115"/>
    <x v="0"/>
  </r>
  <r>
    <x v="7"/>
    <s v="Elite I20"/>
    <s v="Sportz Plus Cvt"/>
    <s v="Rs. 8,31,693"/>
    <n v="831693"/>
    <s v="1197 cc"/>
    <n v="1197"/>
    <n v="4"/>
    <n v="4"/>
    <x v="1"/>
    <s v="BS IV"/>
    <s v="Front, Transverse"/>
    <x v="0"/>
    <s v="1505 mm"/>
    <s v="3985 mm"/>
    <s v="1734 mm"/>
    <s v="Hatchback"/>
    <s v="13.3 km/litre"/>
    <s v="18.5 km/litre"/>
    <s v="18.6 km/litre"/>
    <m/>
    <n v="13.3"/>
    <n v="18.5"/>
    <n v="18.600000000000001"/>
    <e v="#VALUE!"/>
    <n v="13.3"/>
    <s v="1060 kg"/>
    <n v="5"/>
    <s v="84PS@6000rpm"/>
    <n v="82.850880000000004"/>
    <s v="115Nm@4000rpm"/>
    <n v="115"/>
    <x v="0"/>
  </r>
  <r>
    <x v="7"/>
    <s v="Elite I20"/>
    <s v="Sportz Plus Crdi"/>
    <s v="Rs. 8,46,103"/>
    <n v="846103"/>
    <s v="1396 cc"/>
    <n v="1396"/>
    <n v="4"/>
    <n v="4"/>
    <x v="1"/>
    <s v="BS IV"/>
    <s v="Front, Transverse"/>
    <x v="2"/>
    <s v="1505 mm"/>
    <s v="3985 mm"/>
    <s v="1734 mm"/>
    <s v="Hatchback"/>
    <s v="18.4 km/litre"/>
    <s v="22.54 km/litre"/>
    <s v="22.54 km/litre"/>
    <m/>
    <n v="18.399999999999999"/>
    <n v="22.54"/>
    <n v="22.54"/>
    <e v="#VALUE!"/>
    <n v="18.399999999999999"/>
    <s v="1515 kg"/>
    <n v="6"/>
    <s v="90PS@4000rpm"/>
    <n v="88.768799999999999"/>
    <s v="220Nm@1500rpm"/>
    <n v="220"/>
    <x v="0"/>
  </r>
  <r>
    <x v="7"/>
    <s v="Aura"/>
    <s v="E 1.2 Petrol"/>
    <s v="Rs. 5,79,900"/>
    <n v="579900"/>
    <s v="1197 cc"/>
    <n v="1197"/>
    <m/>
    <m/>
    <x v="1"/>
    <s v="BS 6"/>
    <s v="Front, Longitudinal"/>
    <x v="0"/>
    <s v="1520 mm"/>
    <s v="3995 mm"/>
    <s v="1680 mm"/>
    <s v="Sedan"/>
    <m/>
    <m/>
    <s v="20.5 km/litre"/>
    <m/>
    <e v="#VALUE!"/>
    <e v="#VALUE!"/>
    <n v="20.5"/>
    <e v="#VALUE!"/>
    <n v="20.5"/>
    <m/>
    <n v="5"/>
    <s v="83PS@6000rpm"/>
    <n v="81.864559999999997"/>
    <s v="114Nm@4000rpm"/>
    <n v="114"/>
    <x v="0"/>
  </r>
  <r>
    <x v="7"/>
    <s v="Aura"/>
    <s v="S 1.2 Petrol"/>
    <s v="Rs. 6,55,900"/>
    <n v="655900"/>
    <s v="1197 cc"/>
    <n v="1197"/>
    <m/>
    <m/>
    <x v="1"/>
    <s v="BS 6"/>
    <s v="Front, Longitudinal"/>
    <x v="0"/>
    <s v="1520 mm"/>
    <s v="3995 mm"/>
    <s v="1680 mm"/>
    <s v="Sedan"/>
    <m/>
    <m/>
    <s v="20.5 km/litre"/>
    <m/>
    <e v="#VALUE!"/>
    <e v="#VALUE!"/>
    <n v="20.5"/>
    <e v="#VALUE!"/>
    <n v="20.5"/>
    <m/>
    <n v="5"/>
    <s v="83PS@6000rpm"/>
    <n v="81.864559999999997"/>
    <s v="114Nm@4000rpm"/>
    <n v="114"/>
    <x v="0"/>
  </r>
  <r>
    <x v="7"/>
    <s v="Aura"/>
    <s v="S 1.2 Amt Petrol"/>
    <s v="Rs. 7,05,800"/>
    <n v="705800"/>
    <s v="1197 cc"/>
    <n v="1197"/>
    <m/>
    <m/>
    <x v="1"/>
    <s v="BS 6"/>
    <s v="Front, Longitudinal"/>
    <x v="0"/>
    <s v="1520 mm"/>
    <s v="3995 mm"/>
    <s v="1680 mm"/>
    <s v="Sedan"/>
    <m/>
    <m/>
    <s v="20.1 km/litre"/>
    <m/>
    <e v="#VALUE!"/>
    <e v="#VALUE!"/>
    <n v="20.100000000000001"/>
    <e v="#VALUE!"/>
    <n v="20.100000000000001"/>
    <m/>
    <n v="5"/>
    <s v="83PS@6000rpm"/>
    <n v="81.864559999999997"/>
    <s v="114Nm@4000rpm"/>
    <n v="114"/>
    <x v="1"/>
  </r>
  <r>
    <x v="7"/>
    <s v="Aura"/>
    <s v="Sx 1.2 Petrol"/>
    <s v="Rs. 7,29,900"/>
    <n v="729900"/>
    <s v="1197 cc"/>
    <n v="1197"/>
    <m/>
    <m/>
    <x v="1"/>
    <s v="BS 6"/>
    <s v="Front, Longitudinal"/>
    <x v="0"/>
    <s v="1520 mm"/>
    <s v="3995 mm"/>
    <s v="1680 mm"/>
    <s v="Sedan"/>
    <m/>
    <m/>
    <s v="20.5 km/litre"/>
    <m/>
    <e v="#VALUE!"/>
    <e v="#VALUE!"/>
    <n v="20.5"/>
    <e v="#VALUE!"/>
    <n v="20.5"/>
    <m/>
    <n v="5"/>
    <s v="83PS@6000rpm"/>
    <n v="81.864559999999997"/>
    <s v="114Nm@4000rpm"/>
    <n v="114"/>
    <x v="0"/>
  </r>
  <r>
    <x v="7"/>
    <s v="Aura"/>
    <s v="Sx Plus 1.2 Amt Petrol"/>
    <s v="Rs. 8,04,800"/>
    <n v="804800"/>
    <s v="1197 cc"/>
    <n v="1197"/>
    <m/>
    <m/>
    <x v="1"/>
    <s v="BS 6"/>
    <s v="Front, Longitudinal"/>
    <x v="0"/>
    <s v="1520 mm"/>
    <s v="3995 mm"/>
    <s v="1680 mm"/>
    <s v="Sedan"/>
    <m/>
    <m/>
    <s v="20.1 km/litre"/>
    <m/>
    <e v="#VALUE!"/>
    <e v="#VALUE!"/>
    <n v="20.100000000000001"/>
    <e v="#VALUE!"/>
    <n v="20.100000000000001"/>
    <m/>
    <n v="5"/>
    <s v="83PS@6000rpm"/>
    <n v="81.864559999999997"/>
    <s v="114Nm@4000rpm"/>
    <n v="114"/>
    <x v="1"/>
  </r>
  <r>
    <x v="7"/>
    <s v="Aura"/>
    <s v="Sx (O) 1.2 Petrol"/>
    <s v="Rs. 7,85,900"/>
    <n v="785900"/>
    <s v="1197 cc"/>
    <n v="1197"/>
    <m/>
    <m/>
    <x v="1"/>
    <s v="BS 6"/>
    <s v="Front, Longitudinal"/>
    <x v="0"/>
    <s v="1520 mm"/>
    <s v="3995 mm"/>
    <s v="1680 mm"/>
    <s v="Sedan"/>
    <m/>
    <m/>
    <s v="20.5 km/litre"/>
    <m/>
    <e v="#VALUE!"/>
    <e v="#VALUE!"/>
    <n v="20.5"/>
    <e v="#VALUE!"/>
    <n v="20.5"/>
    <m/>
    <n v="5"/>
    <s v="83PS@6000rpm"/>
    <n v="81.864559999999997"/>
    <s v="114Nm@4000rpm"/>
    <n v="114"/>
    <x v="0"/>
  </r>
  <r>
    <x v="7"/>
    <s v="Aura"/>
    <s v="S 1.2 Cng Petrol (Cng +"/>
    <s v="Rs. 7,28,900"/>
    <n v="728900"/>
    <s v="1197 cc"/>
    <n v="1197"/>
    <m/>
    <m/>
    <x v="1"/>
    <s v="BS 6"/>
    <s v="Front, Longitudinal"/>
    <x v="3"/>
    <s v="1520 mm"/>
    <s v="3995 mm"/>
    <s v="1680 mm"/>
    <s v="Sedan"/>
    <m/>
    <s v="20.5 km/litre"/>
    <s v="20.5 km/litre"/>
    <s v="20.5 km/kg"/>
    <e v="#VALUE!"/>
    <n v="20.5"/>
    <n v="20.5"/>
    <n v="20.5"/>
    <n v="20.5"/>
    <m/>
    <n v="5"/>
    <s v="69PS@6000rpm"/>
    <n v="68.056079999999994"/>
    <s v="95Nm@4000rpm"/>
    <n v="95"/>
    <x v="0"/>
  </r>
  <r>
    <x v="7"/>
    <s v="Aura"/>
    <s v="Sx Plus 1.0 Petrol"/>
    <s v="Rs. 8,54,900"/>
    <n v="854900"/>
    <s v="998 cc"/>
    <n v="998"/>
    <m/>
    <m/>
    <x v="1"/>
    <s v="BS 6"/>
    <s v="Front, Longitudinal"/>
    <x v="0"/>
    <s v="1520 mm"/>
    <s v="3995 mm"/>
    <s v="1680 mm"/>
    <s v="Sedan"/>
    <m/>
    <m/>
    <s v="20.5 km/litre"/>
    <m/>
    <e v="#VALUE!"/>
    <e v="#VALUE!"/>
    <n v="20.5"/>
    <e v="#VALUE!"/>
    <n v="20.5"/>
    <m/>
    <n v="5"/>
    <s v="100PS@6000rpm"/>
    <n v="98.631999999999991"/>
    <s v="172Nm@1500-4000rpm"/>
    <n v="172"/>
    <x v="0"/>
  </r>
  <r>
    <x v="7"/>
    <s v="Aura"/>
    <s v="S 1.2 Diesel"/>
    <s v="Rs. 7,73,800"/>
    <n v="773800"/>
    <s v="1186 cc"/>
    <n v="1186"/>
    <m/>
    <m/>
    <x v="1"/>
    <s v="BS 6"/>
    <s v="Front, Longitudinal"/>
    <x v="2"/>
    <s v="1520 mm"/>
    <s v="3995 mm"/>
    <s v="1680 mm"/>
    <s v="Sedan"/>
    <m/>
    <m/>
    <s v="25.35 km/litre"/>
    <m/>
    <e v="#VALUE!"/>
    <e v="#VALUE!"/>
    <n v="25.35"/>
    <e v="#VALUE!"/>
    <n v="25.35"/>
    <m/>
    <n v="5"/>
    <s v="75PS@4000rpm"/>
    <n v="73.974000000000004"/>
    <s v="190NM@1750-2250RPM"/>
    <n v="190"/>
    <x v="0"/>
  </r>
  <r>
    <x v="7"/>
    <s v="Aura"/>
    <s v="S 1.2 Amt Diesel"/>
    <s v="Rs. 8,23,700"/>
    <n v="823700"/>
    <s v="1186 cc"/>
    <n v="1186"/>
    <m/>
    <m/>
    <x v="1"/>
    <s v="BS 6"/>
    <s v="Front, Longitudinal"/>
    <x v="2"/>
    <s v="1520 mm"/>
    <s v="3995 mm"/>
    <s v="1680 mm"/>
    <s v="Sedan"/>
    <m/>
    <m/>
    <s v="20.4 km/litre"/>
    <m/>
    <e v="#VALUE!"/>
    <e v="#VALUE!"/>
    <n v="20.399999999999999"/>
    <e v="#VALUE!"/>
    <n v="20.399999999999999"/>
    <m/>
    <n v="5"/>
    <s v="75PS@4000rpm"/>
    <n v="73.974000000000004"/>
    <s v="190NM@1750-2250RPM"/>
    <n v="190"/>
    <x v="1"/>
  </r>
  <r>
    <x v="7"/>
    <s v="Aura"/>
    <s v="Sx Plus 1.2 Amt Diesel"/>
    <s v="Rs. 9,22,700"/>
    <n v="922700"/>
    <s v="1186 cc"/>
    <n v="1186"/>
    <m/>
    <m/>
    <x v="1"/>
    <s v="BS 6"/>
    <s v="Front, Longitudinal"/>
    <x v="2"/>
    <s v="1520 mm"/>
    <s v="3995 mm"/>
    <s v="1680 mm"/>
    <s v="Sedan"/>
    <m/>
    <m/>
    <s v="25.4 km/litre"/>
    <m/>
    <e v="#VALUE!"/>
    <e v="#VALUE!"/>
    <n v="25.4"/>
    <e v="#VALUE!"/>
    <n v="25.4"/>
    <m/>
    <n v="5"/>
    <s v="75PS@4000rpm"/>
    <n v="73.974000000000004"/>
    <s v="190NM@1750-2250RPM"/>
    <n v="190"/>
    <x v="1"/>
  </r>
  <r>
    <x v="7"/>
    <s v="Aura"/>
    <s v="Sx (O) 1.2 Diesel"/>
    <s v="Rs. 9,03,800"/>
    <n v="903800"/>
    <s v="1186 cc"/>
    <n v="1186"/>
    <m/>
    <m/>
    <x v="1"/>
    <s v="BS 6"/>
    <s v="Front, Longitudinal"/>
    <x v="2"/>
    <s v="1520 mm"/>
    <s v="3995 mm"/>
    <s v="1680 mm"/>
    <s v="Sedan"/>
    <m/>
    <m/>
    <s v="25.35 km/litre"/>
    <m/>
    <e v="#VALUE!"/>
    <e v="#VALUE!"/>
    <n v="25.35"/>
    <e v="#VALUE!"/>
    <n v="25.35"/>
    <m/>
    <n v="5"/>
    <s v="75PS@4000rpm"/>
    <n v="73.974000000000004"/>
    <s v="190NM@1750-2250RPM"/>
    <n v="190"/>
    <x v="0"/>
  </r>
  <r>
    <x v="8"/>
    <s v="Polo"/>
    <s v="Trendline 1.0L (P)"/>
    <s v="Rs. 5,82,000"/>
    <n v="582000"/>
    <s v="999 cc"/>
    <n v="999"/>
    <n v="3"/>
    <n v="4"/>
    <x v="1"/>
    <s v="BS IV"/>
    <s v="Front, Transverse"/>
    <x v="0"/>
    <s v="1469 mm"/>
    <s v="3971 mm"/>
    <s v="1682 mm"/>
    <s v="Hatchback"/>
    <s v="14 km/litre"/>
    <s v="16 km/litre"/>
    <s v="18.78 km/litre"/>
    <m/>
    <n v="14"/>
    <n v="16"/>
    <n v="18.78"/>
    <e v="#VALUE!"/>
    <n v="14"/>
    <s v="1033 kg"/>
    <n v="5"/>
    <s v="76PS@6200RPM"/>
    <n v="74.960319999999996"/>
    <s v="95Nm@3000-4300rpm"/>
    <n v="95"/>
    <x v="0"/>
  </r>
  <r>
    <x v="8"/>
    <s v="Polo"/>
    <s v="Comfortline 1.0 (P)"/>
    <s v="Rs. 6,76,500"/>
    <n v="676500"/>
    <s v="999 cc"/>
    <n v="999"/>
    <n v="3"/>
    <n v="4"/>
    <x v="1"/>
    <s v="BS IV"/>
    <s v="Front, Transverse"/>
    <x v="0"/>
    <s v="1469 mm"/>
    <s v="3971 mm"/>
    <s v="1682 mm"/>
    <s v="Hatchback"/>
    <s v="14 km/litre"/>
    <s v="16 km/litre"/>
    <s v="18.78 km/litre"/>
    <m/>
    <n v="14"/>
    <n v="16"/>
    <n v="18.78"/>
    <e v="#VALUE!"/>
    <n v="14"/>
    <s v="1049 kg"/>
    <n v="5"/>
    <s v="76PS@6200RPM"/>
    <n v="74.960319999999996"/>
    <s v="95Nm@3000-4300rpm"/>
    <n v="95"/>
    <x v="0"/>
  </r>
  <r>
    <x v="8"/>
    <s v="Polo"/>
    <s v="Highline Plus 1.0 (P)"/>
    <s v="Rs. 7,76,500"/>
    <n v="776500"/>
    <s v="999 cc"/>
    <n v="999"/>
    <n v="3"/>
    <n v="4"/>
    <x v="1"/>
    <s v="BS IV"/>
    <s v="Front, Transverse"/>
    <x v="0"/>
    <s v="1469 mm"/>
    <s v="3971 mm"/>
    <s v="1682 mm"/>
    <s v="Hatchback"/>
    <s v="14 km/litre"/>
    <s v="16 km/litre"/>
    <s v="18.78 km/litre"/>
    <m/>
    <n v="14"/>
    <n v="16"/>
    <n v="18.78"/>
    <e v="#VALUE!"/>
    <n v="14"/>
    <s v="1053 kg"/>
    <n v="5"/>
    <s v="76PS@6200RPM"/>
    <n v="74.960319999999996"/>
    <s v="95Nm@3000-4300rpm"/>
    <n v="95"/>
    <x v="0"/>
  </r>
  <r>
    <x v="8"/>
    <s v="Polo"/>
    <s v="Trendline 1.5L (D)"/>
    <s v="Rs. 7,34,500"/>
    <n v="734500"/>
    <s v="1498 cc"/>
    <n v="1498"/>
    <n v="4"/>
    <n v="4"/>
    <x v="1"/>
    <s v="BS IV"/>
    <s v="Front, Transverse"/>
    <x v="2"/>
    <s v="1469 mm"/>
    <s v="3971 mm"/>
    <s v="1682 mm"/>
    <s v="Hatchback"/>
    <s v="19 km/litre"/>
    <s v="20 km/litre"/>
    <s v="20.14 km/litre"/>
    <m/>
    <n v="19"/>
    <n v="20"/>
    <n v="20.14"/>
    <e v="#VALUE!"/>
    <n v="19"/>
    <s v="1033 kg"/>
    <n v="5"/>
    <s v="90PS@4200rpm"/>
    <n v="88.768799999999999"/>
    <s v="230Nm@1500-2500rpm"/>
    <n v="230"/>
    <x v="0"/>
  </r>
  <r>
    <x v="8"/>
    <s v="Polo"/>
    <s v="Comfortline 1.5 (D)"/>
    <s v="Rs. 8,51,500"/>
    <n v="851500"/>
    <s v="1498 cc"/>
    <n v="1498"/>
    <n v="4"/>
    <n v="4"/>
    <x v="1"/>
    <s v="BS IV"/>
    <s v="Front, Transverse"/>
    <x v="2"/>
    <s v="1469 mm"/>
    <s v="3971 mm"/>
    <s v="1682 mm"/>
    <s v="Hatchback"/>
    <s v="19 km/litre"/>
    <s v="20 km/litre"/>
    <s v="20.14 km/litre"/>
    <m/>
    <n v="19"/>
    <n v="20"/>
    <n v="20.14"/>
    <e v="#VALUE!"/>
    <n v="19"/>
    <s v="1142 kg"/>
    <n v="5"/>
    <s v="90PS@4200rpm"/>
    <n v="88.768799999999999"/>
    <s v="230Nm@1500-2500rpm"/>
    <n v="230"/>
    <x v="0"/>
  </r>
  <r>
    <x v="8"/>
    <s v="Polo"/>
    <s v="Highline Plus 1.5 (D)"/>
    <s v="Rs. 9,31,500"/>
    <n v="931500"/>
    <s v="1498 cc"/>
    <n v="1498"/>
    <n v="4"/>
    <n v="4"/>
    <x v="1"/>
    <s v="BS IV"/>
    <s v="Front, Transverse"/>
    <x v="2"/>
    <s v="1469 mm"/>
    <s v="3971 mm"/>
    <s v="1682 mm"/>
    <s v="Hatchback"/>
    <s v="19 km/litre"/>
    <s v="20 km/litre"/>
    <s v="20.14 km/litre"/>
    <m/>
    <n v="19"/>
    <n v="20"/>
    <n v="20.14"/>
    <e v="#VALUE!"/>
    <n v="19"/>
    <s v="1158 kg"/>
    <n v="5"/>
    <s v="90PS@4200rpm"/>
    <n v="88.768799999999999"/>
    <s v="230Nm@1500-2500rpm"/>
    <n v="230"/>
    <x v="0"/>
  </r>
  <r>
    <x v="8"/>
    <s v="Polo"/>
    <s v="Gt Tsi"/>
    <s v="Rs. 9,76,000"/>
    <n v="976000"/>
    <s v="1197 cc"/>
    <n v="1197"/>
    <n v="4"/>
    <n v="4"/>
    <x v="1"/>
    <s v="BS IV"/>
    <s v="Front, Transverse"/>
    <x v="0"/>
    <s v="1469 mm"/>
    <s v="3971 mm"/>
    <s v="1682 mm"/>
    <s v="Hatchback"/>
    <s v="17 km/litre"/>
    <s v="17 km/litre"/>
    <s v="17.21 km/litre"/>
    <m/>
    <n v="17"/>
    <n v="17"/>
    <n v="17.21"/>
    <e v="#VALUE!"/>
    <n v="17"/>
    <s v="1109 kg"/>
    <n v="7"/>
    <s v="105PS@5000rpm"/>
    <n v="103.56359999999999"/>
    <s v="175Nm@1500-4100rpm"/>
    <n v="175"/>
    <x v="1"/>
  </r>
  <r>
    <x v="8"/>
    <s v="Polo"/>
    <s v="Gt Tdi"/>
    <s v="Rs. 9,88,500"/>
    <n v="988500"/>
    <s v="1498 cc"/>
    <n v="1498"/>
    <n v="4"/>
    <n v="4"/>
    <x v="1"/>
    <s v="BS IV"/>
    <s v="Front, Transverse"/>
    <x v="2"/>
    <s v="1469 mm"/>
    <s v="3971 mm"/>
    <s v="1682 mm"/>
    <s v="Hatchback"/>
    <s v="19 km/litre"/>
    <s v="19 km/litre"/>
    <s v="19.91 km/litre"/>
    <m/>
    <n v="19"/>
    <n v="19"/>
    <n v="19.91"/>
    <e v="#VALUE!"/>
    <n v="19"/>
    <s v="1148 kg"/>
    <n v="5"/>
    <s v="110PS@4400rpm"/>
    <n v="108.4952"/>
    <s v="250Nm@1500-2500rpm"/>
    <n v="250"/>
    <x v="0"/>
  </r>
  <r>
    <x v="3"/>
    <s v="Dzire"/>
    <s v="Lxi"/>
    <s v="Rs. 5,82,613"/>
    <n v="582613"/>
    <s v="1197 cc"/>
    <n v="1197"/>
    <n v="4"/>
    <n v="4"/>
    <x v="1"/>
    <s v="BS IV"/>
    <s v="Front, Transverse"/>
    <x v="0"/>
    <s v="1515 mm"/>
    <s v="3995 mm"/>
    <s v="1735 mm"/>
    <s v="Sedan"/>
    <s v="16.3 km/litre"/>
    <m/>
    <s v="22 km/litre"/>
    <m/>
    <n v="16.3"/>
    <e v="#VALUE!"/>
    <n v="22"/>
    <e v="#VALUE!"/>
    <n v="16.3"/>
    <s v="860 kg"/>
    <n v="5"/>
    <s v="84.3PS@6000rpm"/>
    <n v="83.146775999999988"/>
    <s v="115Nm@4000rpm"/>
    <n v="115"/>
    <x v="0"/>
  </r>
  <r>
    <x v="3"/>
    <s v="Dzire"/>
    <s v="Vxi"/>
    <s v="Rs. 6,73,112"/>
    <n v="673112"/>
    <s v="1197 cc"/>
    <n v="1197"/>
    <n v="4"/>
    <n v="4"/>
    <x v="1"/>
    <s v="BS IV"/>
    <s v="Front, Transverse"/>
    <x v="0"/>
    <s v="1515 mm"/>
    <s v="3995 mm"/>
    <s v="1735 mm"/>
    <s v="Sedan"/>
    <s v="16.3 km/litre"/>
    <m/>
    <s v="22 km/litre"/>
    <m/>
    <n v="16.3"/>
    <e v="#VALUE!"/>
    <n v="22"/>
    <e v="#VALUE!"/>
    <n v="16.3"/>
    <s v="872 kg"/>
    <n v="5"/>
    <s v="84.3PS@6000rpm"/>
    <n v="83.146775999999988"/>
    <s v="115Nm@4000rpm"/>
    <n v="115"/>
    <x v="0"/>
  </r>
  <r>
    <x v="3"/>
    <s v="Dzire"/>
    <s v="Ldi"/>
    <s v="Rs. 6,66,622"/>
    <n v="666622"/>
    <s v="1248 cc"/>
    <n v="1248"/>
    <n v="4"/>
    <n v="4"/>
    <x v="1"/>
    <s v="BS IV"/>
    <s v="Front, Transverse"/>
    <x v="2"/>
    <s v="1515 mm"/>
    <s v="3995 mm"/>
    <s v="1735 mm"/>
    <s v="Sedan"/>
    <s v="28,4 km/litre"/>
    <m/>
    <s v="28.4 km/litre"/>
    <m/>
    <e v="#VALUE!"/>
    <e v="#VALUE!"/>
    <n v="28.4"/>
    <e v="#VALUE!"/>
    <n v="28.4"/>
    <s v="955 kg"/>
    <n v="5"/>
    <s v="75PS@4000rpm"/>
    <n v="73.974000000000004"/>
    <s v="190Nm@2000rpm"/>
    <n v="190"/>
    <x v="0"/>
  </r>
  <r>
    <x v="3"/>
    <s v="Dzire"/>
    <s v="Zxi"/>
    <s v="Rs. 7,32,113"/>
    <n v="732113"/>
    <s v="1197 cc"/>
    <n v="1197"/>
    <n v="4"/>
    <n v="4"/>
    <x v="1"/>
    <s v="BS IV"/>
    <s v="Front, Transverse"/>
    <x v="0"/>
    <s v="1515 mm"/>
    <s v="3995 mm"/>
    <s v="1735 mm"/>
    <s v="Sedan"/>
    <s v="16.3 km/litre"/>
    <m/>
    <s v="22 km/litre"/>
    <m/>
    <n v="16.3"/>
    <e v="#VALUE!"/>
    <n v="22"/>
    <e v="#VALUE!"/>
    <n v="16.3"/>
    <s v="882 kg"/>
    <n v="5"/>
    <s v="84.3PS@6000rpm"/>
    <n v="83.146775999999988"/>
    <s v="115Nm@4000rpm"/>
    <n v="115"/>
    <x v="0"/>
  </r>
  <r>
    <x v="3"/>
    <s v="Dzire"/>
    <s v="Vdi"/>
    <s v="Rs. 7,57,622"/>
    <n v="757622"/>
    <s v="1248 cc"/>
    <n v="1248"/>
    <n v="4"/>
    <n v="4"/>
    <x v="1"/>
    <s v="BS IV"/>
    <s v="Front, Transverse"/>
    <x v="2"/>
    <s v="1515 mm"/>
    <s v="3995 mm"/>
    <s v="1735 mm"/>
    <s v="Sedan"/>
    <s v="28.4 km/litre"/>
    <m/>
    <s v="28.4 km/litre"/>
    <m/>
    <n v="28.4"/>
    <e v="#VALUE!"/>
    <n v="28.4"/>
    <e v="#VALUE!"/>
    <n v="28.4"/>
    <s v="967 kg"/>
    <n v="5"/>
    <s v="75PS@4000rpm"/>
    <n v="73.974000000000004"/>
    <s v="190Nm@2000rpm"/>
    <n v="190"/>
    <x v="0"/>
  </r>
  <r>
    <x v="3"/>
    <s v="Dzire"/>
    <s v="Vxi Amt"/>
    <s v="Rs. 7,20,112"/>
    <n v="720112"/>
    <s v="1197 cc"/>
    <n v="1197"/>
    <n v="4"/>
    <n v="4"/>
    <x v="1"/>
    <s v="BS IV"/>
    <s v="Front, Transverse"/>
    <x v="0"/>
    <s v="1515 mm"/>
    <s v="3995 mm"/>
    <s v="1735 mm"/>
    <s v="Sedan"/>
    <s v="16.3 km/litre"/>
    <m/>
    <s v="22 km/litre"/>
    <m/>
    <n v="16.3"/>
    <e v="#VALUE!"/>
    <n v="22"/>
    <e v="#VALUE!"/>
    <n v="16.3"/>
    <s v="872 kg"/>
    <n v="4"/>
    <s v="84.3PS@6000rpm"/>
    <n v="83.146775999999988"/>
    <s v="115Nm@4000rpm"/>
    <n v="115"/>
    <x v="1"/>
  </r>
  <r>
    <x v="3"/>
    <s v="Dzire"/>
    <s v="Zdi Amt"/>
    <s v="Rs. 8,63,122"/>
    <n v="863122"/>
    <s v="1248 cc"/>
    <n v="1248"/>
    <n v="4"/>
    <n v="4"/>
    <x v="1"/>
    <s v="BS IV"/>
    <s v="Front, Transverse"/>
    <x v="2"/>
    <s v="1515 mm"/>
    <s v="3995 mm"/>
    <s v="1735 mm"/>
    <s v="Sedan"/>
    <s v="28.4 km/litre"/>
    <m/>
    <s v="28.4 km/litre"/>
    <m/>
    <n v="28.4"/>
    <e v="#VALUE!"/>
    <n v="28.4"/>
    <e v="#VALUE!"/>
    <n v="28.4"/>
    <s v="978 kg"/>
    <n v="5"/>
    <s v="75PS@4000rpm"/>
    <n v="73.974000000000004"/>
    <s v="190Nm@2000rpm"/>
    <n v="190"/>
    <x v="1"/>
  </r>
  <r>
    <x v="3"/>
    <s v="Dzire"/>
    <s v="Zdi"/>
    <s v="Rs. 8,16,622"/>
    <n v="816622"/>
    <s v="1248 cc"/>
    <n v="1248"/>
    <n v="4"/>
    <n v="4"/>
    <x v="1"/>
    <s v="BS IV"/>
    <s v="Front, Transverse"/>
    <x v="2"/>
    <s v="1515 mm"/>
    <s v="3995 mm"/>
    <s v="1735 mm"/>
    <s v="Sedan"/>
    <s v="28,4 km/litre"/>
    <m/>
    <s v="28.4 km/litre"/>
    <m/>
    <e v="#VALUE!"/>
    <e v="#VALUE!"/>
    <n v="28.4"/>
    <e v="#VALUE!"/>
    <n v="28.4"/>
    <s v="978 kg"/>
    <n v="5"/>
    <s v="75PS@4000rpm"/>
    <n v="73.974000000000004"/>
    <s v="190Nm@2000rpm"/>
    <n v="190"/>
    <x v="0"/>
  </r>
  <r>
    <x v="3"/>
    <s v="Dzire"/>
    <s v="Zxi Plus"/>
    <s v="Rs. 8,21,613"/>
    <n v="821613"/>
    <s v="1197 cc"/>
    <n v="1197"/>
    <n v="4"/>
    <n v="4"/>
    <x v="1"/>
    <s v="BS IV"/>
    <s v="Front, Transverse"/>
    <x v="0"/>
    <s v="1515 mm"/>
    <s v="3995 mm"/>
    <s v="1735 mm"/>
    <s v="Sedan"/>
    <s v="16.3 km/litre"/>
    <m/>
    <s v="22 km/litre"/>
    <m/>
    <n v="16.3"/>
    <e v="#VALUE!"/>
    <n v="22"/>
    <e v="#VALUE!"/>
    <n v="16.3"/>
    <s v="895 kg"/>
    <n v="5"/>
    <s v="84.3PS@6000rpm"/>
    <n v="83.146775999999988"/>
    <s v="115Nm@4000rpm"/>
    <n v="115"/>
    <x v="0"/>
  </r>
  <r>
    <x v="3"/>
    <s v="Dzire"/>
    <s v="Zxi At"/>
    <s v="Rs. 7,79,113"/>
    <n v="779113"/>
    <s v="1197 cc"/>
    <n v="1197"/>
    <n v="4"/>
    <n v="4"/>
    <x v="1"/>
    <s v="BS IV"/>
    <s v="Front, Transverse"/>
    <x v="0"/>
    <s v="1515 mm"/>
    <s v="3995 mm"/>
    <s v="1735 mm"/>
    <s v="Sedan"/>
    <s v="16.3 km/litre"/>
    <m/>
    <s v="22 km/litre"/>
    <m/>
    <n v="16.3"/>
    <e v="#VALUE!"/>
    <n v="22"/>
    <e v="#VALUE!"/>
    <n v="16.3"/>
    <s v="882 kg"/>
    <n v="5"/>
    <s v="84.3PS@6000rpm"/>
    <n v="83.146775999999988"/>
    <s v="115Nm@4000rpm"/>
    <n v="115"/>
    <x v="1"/>
  </r>
  <r>
    <x v="3"/>
    <s v="Dzire"/>
    <s v="Zxi Plus Amt"/>
    <s v="Rs. 8,68,613"/>
    <n v="868613"/>
    <s v="1197 cc"/>
    <n v="1197"/>
    <n v="4"/>
    <n v="4"/>
    <x v="1"/>
    <s v="BS IV"/>
    <s v="Front, Transverse"/>
    <x v="0"/>
    <s v="1515 mm"/>
    <s v="3995 mm"/>
    <s v="1735 mm"/>
    <s v="Sedan"/>
    <s v="16.3 km/litre"/>
    <m/>
    <s v="22 km/litre"/>
    <m/>
    <n v="16.3"/>
    <e v="#VALUE!"/>
    <n v="22"/>
    <e v="#VALUE!"/>
    <n v="16.3"/>
    <s v="990 kg"/>
    <n v="5"/>
    <s v="84.3PS@6000rpm"/>
    <n v="83.146775999999988"/>
    <s v="115Nm@4000rpm"/>
    <n v="115"/>
    <x v="1"/>
  </r>
  <r>
    <x v="3"/>
    <s v="Dzire"/>
    <s v="Zdi Plus"/>
    <s v="Rs. 9,06,122"/>
    <n v="906122"/>
    <s v="1248 cc"/>
    <n v="1248"/>
    <n v="4"/>
    <n v="4"/>
    <x v="1"/>
    <s v="BS IV"/>
    <s v="Front, Transverse"/>
    <x v="2"/>
    <s v="1515 mm"/>
    <s v="3995 mm"/>
    <s v="1735 mm"/>
    <s v="Sedan"/>
    <s v="28,4 km/litre"/>
    <m/>
    <s v="28.4 km/litre"/>
    <m/>
    <e v="#VALUE!"/>
    <e v="#VALUE!"/>
    <n v="28.4"/>
    <e v="#VALUE!"/>
    <n v="28.4"/>
    <s v="895 kg"/>
    <n v="5"/>
    <s v="75PS@4000rpm"/>
    <n v="73.974000000000004"/>
    <s v="190Nm@2000rpm"/>
    <n v="190"/>
    <x v="0"/>
  </r>
  <r>
    <x v="3"/>
    <s v="Dzire"/>
    <s v="Vdi Amt"/>
    <s v="Rs. 8,04,622"/>
    <n v="804622"/>
    <s v="1248 cc"/>
    <n v="1248"/>
    <n v="4"/>
    <n v="4"/>
    <x v="1"/>
    <s v="BS IV"/>
    <s v="Front, Transverse"/>
    <x v="2"/>
    <s v="1515 mm"/>
    <s v="3995 mm"/>
    <s v="1735 mm"/>
    <s v="Sedan"/>
    <s v="28.4 km/litre"/>
    <m/>
    <s v="28.4 km/litre"/>
    <m/>
    <n v="28.4"/>
    <e v="#VALUE!"/>
    <n v="28.4"/>
    <e v="#VALUE!"/>
    <n v="28.4"/>
    <s v="967 kg"/>
    <n v="5"/>
    <s v="75PS@4000rpm"/>
    <n v="73.974000000000004"/>
    <s v="190Nm@2000rpm"/>
    <n v="190"/>
    <x v="1"/>
  </r>
  <r>
    <x v="3"/>
    <s v="Dzire"/>
    <s v="Zdi Plus Amt"/>
    <s v="Rs. 9,52,622"/>
    <n v="952622"/>
    <s v="1248 cc"/>
    <n v="1248"/>
    <n v="4"/>
    <n v="4"/>
    <x v="1"/>
    <s v="BS IV"/>
    <s v="Front, Transverse"/>
    <x v="2"/>
    <s v="1515 mm"/>
    <s v="3995 mm"/>
    <s v="1735 mm"/>
    <s v="Sedan"/>
    <s v="28.4 km/litre"/>
    <m/>
    <s v="28.4 km/litre"/>
    <m/>
    <n v="28.4"/>
    <e v="#VALUE!"/>
    <n v="28.4"/>
    <e v="#VALUE!"/>
    <n v="28.4"/>
    <s v="990 kg"/>
    <n v="5"/>
    <s v="75PS@4000rpm"/>
    <n v="73.974000000000004"/>
    <s v="190Nm@2000rpm"/>
    <n v="190"/>
    <x v="1"/>
  </r>
  <r>
    <x v="9"/>
    <s v="Freestyle"/>
    <s v="1.5L Tdci Ambiente"/>
    <s v="Rs. 6,76,400"/>
    <n v="676400"/>
    <s v="1498 cc"/>
    <n v="1498"/>
    <n v="4"/>
    <n v="4"/>
    <x v="1"/>
    <s v="BS IV"/>
    <s v="Front, Transverse"/>
    <x v="2"/>
    <s v="1570 mm"/>
    <s v="3954 mm"/>
    <s v="1737 mm"/>
    <s v="Crossover"/>
    <m/>
    <m/>
    <s v="24.4 km/litre"/>
    <m/>
    <e v="#VALUE!"/>
    <e v="#VALUE!"/>
    <n v="24.4"/>
    <e v="#VALUE!"/>
    <n v="24.4"/>
    <s v="1062 kg"/>
    <n v="5"/>
    <s v="100PS@3750RPM"/>
    <n v="98.631999999999991"/>
    <s v="215Nm@1750-3000RPM"/>
    <n v="215"/>
    <x v="0"/>
  </r>
  <r>
    <x v="9"/>
    <s v="Freestyle"/>
    <s v="1.5L Tdci Titanium"/>
    <s v="Rs. 7,90,900"/>
    <n v="790900"/>
    <s v="1498 cc"/>
    <n v="1498"/>
    <n v="4"/>
    <n v="4"/>
    <x v="1"/>
    <s v="BS IV"/>
    <s v="Front, Transverse"/>
    <x v="2"/>
    <s v="1570 mm"/>
    <s v="3954 mm"/>
    <s v="1737 mm"/>
    <s v="Hatchback"/>
    <m/>
    <m/>
    <s v="24.4 km/litre"/>
    <m/>
    <e v="#VALUE!"/>
    <e v="#VALUE!"/>
    <n v="24.4"/>
    <e v="#VALUE!"/>
    <n v="24.4"/>
    <s v="1074 kg"/>
    <n v="5"/>
    <s v="100PS@3750RPM"/>
    <n v="98.631999999999991"/>
    <s v="215Nm@1750-3000RPM"/>
    <n v="215"/>
    <x v="0"/>
  </r>
  <r>
    <x v="9"/>
    <s v="Freestyle"/>
    <s v="1.5L Tdci Titanium Plus"/>
    <s v="Rs. 8,36,400"/>
    <n v="836400"/>
    <s v="1498 cc"/>
    <n v="1498"/>
    <n v="4"/>
    <n v="4"/>
    <x v="1"/>
    <s v="BS IV"/>
    <s v="Front, Transverse"/>
    <x v="2"/>
    <s v="1570 mm"/>
    <s v="3954 mm"/>
    <s v="1737 mm"/>
    <s v="Hatchback"/>
    <m/>
    <m/>
    <s v="24.4 km/litre"/>
    <m/>
    <e v="#VALUE!"/>
    <e v="#VALUE!"/>
    <n v="24.4"/>
    <e v="#VALUE!"/>
    <n v="24.4"/>
    <s v="1080 kg"/>
    <n v="5"/>
    <s v="100PS@3750RPM"/>
    <n v="98.631999999999991"/>
    <s v="215Nm@1750-3000RPM"/>
    <n v="215"/>
    <x v="0"/>
  </r>
  <r>
    <x v="9"/>
    <s v="Freestyle"/>
    <s v="1.2L Ti-Vct Ambiente"/>
    <s v="Rs. 5,91,400"/>
    <n v="591400"/>
    <s v="1194 cc"/>
    <n v="1194"/>
    <n v="3"/>
    <n v="4"/>
    <x v="1"/>
    <s v="BS IV"/>
    <s v="Front, Transverse"/>
    <x v="0"/>
    <s v="1570 mm"/>
    <s v="3954 mm"/>
    <s v="1737 mm"/>
    <s v="Hatchback"/>
    <m/>
    <m/>
    <s v="19 km/litre"/>
    <m/>
    <e v="#VALUE!"/>
    <e v="#VALUE!"/>
    <n v="19"/>
    <e v="#VALUE!"/>
    <n v="19"/>
    <s v="1026 kg"/>
    <n v="5"/>
    <s v="96PS@6500rpm"/>
    <n v="94.686719999999994"/>
    <s v="120Nm@4250rpm"/>
    <n v="120"/>
    <x v="0"/>
  </r>
  <r>
    <x v="9"/>
    <s v="Freestyle"/>
    <s v="1.2L Ti-Vct Titanium"/>
    <s v="Rs. 7,21,400"/>
    <n v="721400"/>
    <s v="1194 cc"/>
    <n v="1194"/>
    <n v="3"/>
    <n v="4"/>
    <x v="1"/>
    <s v="BS IV"/>
    <s v="Front, Transverse"/>
    <x v="0"/>
    <s v="1570 mm"/>
    <s v="3954 mm"/>
    <s v="1737 mm"/>
    <s v="Hatchback"/>
    <m/>
    <m/>
    <s v="19 km/litre"/>
    <m/>
    <e v="#VALUE!"/>
    <e v="#VALUE!"/>
    <n v="19"/>
    <e v="#VALUE!"/>
    <n v="19"/>
    <s v="1038 kg"/>
    <n v="5"/>
    <s v="96PS@6500rpm"/>
    <n v="94.686719999999994"/>
    <s v="120Nm@4250rpm"/>
    <n v="120"/>
    <x v="0"/>
  </r>
  <r>
    <x v="9"/>
    <s v="Freestyle"/>
    <s v="1.2L Ti-Vct Titanium Plus"/>
    <s v="Rs. 7,56,400"/>
    <n v="756400"/>
    <s v="1194 cc"/>
    <n v="1194"/>
    <n v="3"/>
    <n v="4"/>
    <x v="1"/>
    <s v="BS IV"/>
    <s v="Front, Transverse"/>
    <x v="0"/>
    <s v="1570 mm"/>
    <s v="3954 mm"/>
    <s v="1737 mm"/>
    <s v="Hatchback"/>
    <m/>
    <m/>
    <s v="19 km/litre"/>
    <m/>
    <e v="#VALUE!"/>
    <e v="#VALUE!"/>
    <n v="19"/>
    <e v="#VALUE!"/>
    <n v="19"/>
    <s v="1044 kg"/>
    <n v="5"/>
    <s v="96PS@6500rpm"/>
    <n v="94.686719999999994"/>
    <s v="120Nm@4250rpm"/>
    <n v="120"/>
    <x v="0"/>
  </r>
  <r>
    <x v="9"/>
    <s v="Freestyle"/>
    <s v="1.2L Ti-Vct Trend Plus"/>
    <s v="Rs. 6,81,400"/>
    <n v="681400"/>
    <s v="1194 cc"/>
    <n v="1194"/>
    <n v="3"/>
    <n v="4"/>
    <x v="1"/>
    <s v="BS IV"/>
    <s v="Front, Transverse"/>
    <x v="0"/>
    <s v="1570 mm"/>
    <s v="3954 mm"/>
    <s v="1737 mm"/>
    <s v="Crossover"/>
    <m/>
    <m/>
    <s v="19 km/litre"/>
    <m/>
    <e v="#VALUE!"/>
    <e v="#VALUE!"/>
    <n v="19"/>
    <e v="#VALUE!"/>
    <n v="19"/>
    <s v="1032 kg"/>
    <n v="5"/>
    <s v="96PS@6500rpm"/>
    <n v="94.686719999999994"/>
    <s v="120Nm@4250rpm"/>
    <n v="120"/>
    <x v="0"/>
  </r>
  <r>
    <x v="9"/>
    <s v="Freestyle"/>
    <s v="1.5L Tdci Trend Plus"/>
    <s v="Rs. 7,45,900"/>
    <n v="745900"/>
    <s v="1498 cc"/>
    <n v="1498"/>
    <n v="3"/>
    <n v="4"/>
    <x v="1"/>
    <s v="BS IV"/>
    <s v="Front, Transverse"/>
    <x v="2"/>
    <s v="1570 mm"/>
    <s v="3954 mm"/>
    <s v="1737 mm"/>
    <s v="Crossover"/>
    <m/>
    <m/>
    <s v="24.4 km/litre"/>
    <m/>
    <e v="#VALUE!"/>
    <e v="#VALUE!"/>
    <n v="24.4"/>
    <e v="#VALUE!"/>
    <n v="24.4"/>
    <s v="1068 kg"/>
    <n v="5"/>
    <s v="100PS@3750RPM"/>
    <n v="98.631999999999991"/>
    <s v="215Nm@1750-3000RPM"/>
    <n v="215"/>
    <x v="0"/>
  </r>
  <r>
    <x v="8"/>
    <s v="Ameo"/>
    <s v="Trendline 1.5L Tdi"/>
    <s v="Rs. 7,11,500"/>
    <n v="711500"/>
    <s v="1498 cc"/>
    <n v="1498"/>
    <m/>
    <n v="4"/>
    <x v="1"/>
    <s v="BS IV"/>
    <s v="Front, Longitudinal"/>
    <x v="2"/>
    <s v="1483 mm"/>
    <s v="3995 mm"/>
    <s v="1682 mm"/>
    <s v="Sedan"/>
    <s v="15.3 km/litre"/>
    <s v="21.66 km/litre"/>
    <s v="21.66 km/litre"/>
    <m/>
    <n v="15.3"/>
    <n v="21.66"/>
    <n v="21.66"/>
    <e v="#VALUE!"/>
    <n v="15.3"/>
    <s v="1044 kg"/>
    <m/>
    <s v="110PS@4400rpm"/>
    <n v="108.4952"/>
    <s v="250Nm@1500-2500rpm"/>
    <n v="250"/>
    <x v="0"/>
  </r>
  <r>
    <x v="8"/>
    <s v="Ameo"/>
    <s v="Comfortline 1.5L Tdi"/>
    <s v="Rs. 8,10,500"/>
    <n v="810500"/>
    <s v="1498 cc"/>
    <n v="1498"/>
    <m/>
    <n v="4"/>
    <x v="1"/>
    <s v="BS IV"/>
    <s v="Front, Transverse"/>
    <x v="2"/>
    <s v="1483 mm"/>
    <s v="3995 mm"/>
    <s v="1682 mm"/>
    <s v="Sedan"/>
    <s v="15.3 km/litre"/>
    <s v="21.66 km/litre"/>
    <s v="21.66 km/litre"/>
    <m/>
    <n v="15.3"/>
    <n v="21.66"/>
    <n v="21.66"/>
    <e v="#VALUE!"/>
    <n v="15.3"/>
    <s v="1044 kg"/>
    <m/>
    <s v="110PS@4400rpm"/>
    <n v="108.4952"/>
    <s v="250Nm@1500-2500rpm"/>
    <n v="250"/>
    <x v="0"/>
  </r>
  <r>
    <x v="8"/>
    <s v="Ameo"/>
    <s v="Highline Plus 1.5L Tdi Dsg"/>
    <s v="Rs. 9,99,900"/>
    <n v="999900"/>
    <s v="1498 cc"/>
    <n v="1498"/>
    <m/>
    <m/>
    <x v="1"/>
    <s v="BS IV"/>
    <s v="Front, Longitudinal"/>
    <x v="2"/>
    <s v="1483 mm"/>
    <s v="3995 mm"/>
    <s v="1682 mm"/>
    <s v="Sedan"/>
    <s v="15.3 km/litre"/>
    <s v="21.73 km/litre"/>
    <s v="21.73 km/litre"/>
    <m/>
    <n v="15.3"/>
    <n v="21.73"/>
    <n v="21.73"/>
    <e v="#VALUE!"/>
    <n v="15.3"/>
    <s v="1184 kg"/>
    <n v="7"/>
    <s v="110PS@4400rpm"/>
    <n v="108.4952"/>
    <s v="250Nm@1500-2500rpm"/>
    <n v="250"/>
    <x v="1"/>
  </r>
  <r>
    <x v="8"/>
    <s v="Ameo"/>
    <s v="Highline Plus 1.5L Tdi"/>
    <s v="Rs. 9,25,500"/>
    <n v="925500"/>
    <s v="1498 cc"/>
    <n v="1498"/>
    <m/>
    <n v="4"/>
    <x v="1"/>
    <s v="BS IV"/>
    <s v="Front, Longitudinal"/>
    <x v="2"/>
    <s v="1483 mm"/>
    <s v="3995 mm"/>
    <s v="1682 mm"/>
    <s v="Sedan"/>
    <s v="15.3 km/litre"/>
    <s v="21.66 km/litre"/>
    <s v="21.66 km/litre"/>
    <m/>
    <n v="15.3"/>
    <n v="21.66"/>
    <n v="21.66"/>
    <e v="#VALUE!"/>
    <n v="15.3"/>
    <s v="1044 kg"/>
    <m/>
    <s v="110PS@4400rpm"/>
    <n v="108.4952"/>
    <s v="250Nm@1500-2500rpm"/>
    <n v="250"/>
    <x v="0"/>
  </r>
  <r>
    <x v="8"/>
    <s v="Ameo"/>
    <s v="Trendline 1.0L"/>
    <s v="Rs. 5,94,000"/>
    <n v="594000"/>
    <s v="999 cc"/>
    <n v="999"/>
    <n v="3"/>
    <n v="4"/>
    <x v="1"/>
    <s v="BS IV"/>
    <s v="Front, Transverse"/>
    <x v="0"/>
    <s v="1483 mm"/>
    <s v="3995 mm"/>
    <s v="1682 mm"/>
    <s v="Sedan"/>
    <m/>
    <m/>
    <s v="19 km/litre"/>
    <m/>
    <e v="#VALUE!"/>
    <e v="#VALUE!"/>
    <n v="19"/>
    <e v="#VALUE!"/>
    <n v="19"/>
    <s v="1027 kg"/>
    <n v="5"/>
    <s v="76PS@6200RPM"/>
    <n v="74.960319999999996"/>
    <s v="95Nm@3000-4300rpm"/>
    <n v="95"/>
    <x v="0"/>
  </r>
  <r>
    <x v="8"/>
    <s v="Ameo"/>
    <s v="Comfortline 1.0L"/>
    <s v="Rs. 6,65,000"/>
    <n v="665000"/>
    <s v="999 cc"/>
    <n v="999"/>
    <n v="3"/>
    <n v="4"/>
    <x v="1"/>
    <s v="BS IV"/>
    <s v="Front, Transverse"/>
    <x v="0"/>
    <s v="1483 mm"/>
    <s v="3995 mm"/>
    <s v="1682 mm"/>
    <s v="Sedan"/>
    <m/>
    <m/>
    <s v="19 km/litre"/>
    <m/>
    <e v="#VALUE!"/>
    <e v="#VALUE!"/>
    <n v="19"/>
    <e v="#VALUE!"/>
    <n v="19"/>
    <s v="1039 kg"/>
    <n v="5"/>
    <s v="76PS@6200RPM"/>
    <n v="74.960319999999996"/>
    <s v="95Nm@3000-4300rpm"/>
    <n v="95"/>
    <x v="0"/>
  </r>
  <r>
    <x v="8"/>
    <s v="Ameo"/>
    <s v="Highline Plus 1.0L"/>
    <s v="Rs. 7,99,900"/>
    <n v="799900"/>
    <s v="999 cc"/>
    <n v="999"/>
    <n v="3"/>
    <n v="4"/>
    <x v="1"/>
    <s v="BS IV"/>
    <s v="Front, Transverse"/>
    <x v="0"/>
    <s v="1483 mm"/>
    <s v="3995 mm"/>
    <s v="1682 mm"/>
    <s v="Sedan"/>
    <m/>
    <m/>
    <s v="19 km/litre"/>
    <m/>
    <e v="#VALUE!"/>
    <e v="#VALUE!"/>
    <n v="19"/>
    <e v="#VALUE!"/>
    <n v="19"/>
    <s v="1050 kg"/>
    <n v="5"/>
    <s v="76PS@6200RPM"/>
    <n v="74.960319999999996"/>
    <s v="95Nm@3000-4300rpm"/>
    <n v="95"/>
    <x v="0"/>
  </r>
  <r>
    <x v="8"/>
    <s v="Ameo"/>
    <s v="Gt Line Tdi Dsg"/>
    <s v="Rs. 9,99,900"/>
    <n v="999900"/>
    <s v="1498 cc"/>
    <n v="1498"/>
    <m/>
    <m/>
    <x v="1"/>
    <s v="BS IV"/>
    <s v="Front, Longitudinal"/>
    <x v="2"/>
    <s v="1483 mm"/>
    <s v="3995 mm"/>
    <s v="1682 mm"/>
    <s v="Sedan"/>
    <s v="15.3 km/litre"/>
    <s v="21.73 km/litre"/>
    <s v="21.73 km/litre"/>
    <m/>
    <n v="15.3"/>
    <n v="21.73"/>
    <n v="21.73"/>
    <e v="#VALUE!"/>
    <n v="15.3"/>
    <s v="1184 kg"/>
    <n v="7"/>
    <s v="110PS@4400rpm"/>
    <n v="108.4952"/>
    <s v="250Nm@1500-2500rpm"/>
    <n v="250"/>
    <x v="1"/>
  </r>
  <r>
    <x v="9"/>
    <s v="Aspire"/>
    <s v="1.2 Ti-Vct Ambiente"/>
    <s v="Rs. 5,98,500"/>
    <n v="598500"/>
    <s v="1194 cc"/>
    <n v="1194"/>
    <n v="4"/>
    <n v="4"/>
    <x v="1"/>
    <s v="BS IV"/>
    <s v="Front, Transverse"/>
    <x v="0"/>
    <s v="1525 mm"/>
    <s v="3995 mm"/>
    <s v="1704 mm"/>
    <s v="Sedan"/>
    <m/>
    <m/>
    <s v="20.4 km/litre"/>
    <m/>
    <e v="#VALUE!"/>
    <e v="#VALUE!"/>
    <n v="20.399999999999999"/>
    <e v="#VALUE!"/>
    <n v="20.399999999999999"/>
    <s v="1016-1043 kg"/>
    <n v="5"/>
    <s v="96PS@6500rpm"/>
    <n v="94.686719999999994"/>
    <s v="120Nm@4250rpm"/>
    <n v="120"/>
    <x v="0"/>
  </r>
  <r>
    <x v="9"/>
    <s v="Aspire"/>
    <s v="1.2 Ti-Vct Trend Plus"/>
    <s v="Rs. 6,97,400"/>
    <n v="697400"/>
    <s v="1194 cc"/>
    <n v="1194"/>
    <n v="4"/>
    <m/>
    <x v="1"/>
    <s v="BS IV"/>
    <s v="Front, Transverse"/>
    <x v="0"/>
    <s v="1525 mm"/>
    <s v="3995 mm"/>
    <s v="1704 mm"/>
    <s v="Sedan"/>
    <m/>
    <m/>
    <s v="20.4 km/litre"/>
    <m/>
    <e v="#VALUE!"/>
    <e v="#VALUE!"/>
    <n v="20.399999999999999"/>
    <e v="#VALUE!"/>
    <n v="20.399999999999999"/>
    <s v="1016-1043 kg"/>
    <n v="5"/>
    <s v="96PS@6500rpm"/>
    <n v="94.686719999999994"/>
    <s v="120Nm@4250rpm"/>
    <n v="120"/>
    <x v="0"/>
  </r>
  <r>
    <x v="9"/>
    <s v="Aspire"/>
    <s v="1.2 Ti-Vct Trend"/>
    <s v="Rs. 6,63,400"/>
    <n v="663400"/>
    <s v="1194 cc"/>
    <n v="1194"/>
    <n v="4"/>
    <n v="4"/>
    <x v="1"/>
    <s v="BS IV"/>
    <s v="Front, Transverse"/>
    <x v="0"/>
    <s v="1525 mm"/>
    <s v="3995 mm"/>
    <s v="1704 mm"/>
    <s v="Sedan"/>
    <m/>
    <m/>
    <s v="20.4 km/litre"/>
    <m/>
    <e v="#VALUE!"/>
    <e v="#VALUE!"/>
    <n v="20.399999999999999"/>
    <e v="#VALUE!"/>
    <n v="20.399999999999999"/>
    <s v="1016-1043 kg"/>
    <n v="5"/>
    <s v="96PS@6500rpm"/>
    <n v="94.686719999999994"/>
    <s v="120Nm@4250rpm"/>
    <n v="120"/>
    <x v="0"/>
  </r>
  <r>
    <x v="9"/>
    <s v="Aspire"/>
    <s v="1.5 Tdci Ambiente"/>
    <s v="Rs. 6,99,400"/>
    <n v="699400"/>
    <s v="1498 cc"/>
    <n v="1498"/>
    <n v="4"/>
    <n v="4"/>
    <x v="1"/>
    <s v="BS IV"/>
    <s v="Front, Transverse"/>
    <x v="2"/>
    <s v="1525 mm"/>
    <s v="3995 mm"/>
    <s v="1704 mm"/>
    <s v="Sedan"/>
    <m/>
    <m/>
    <s v="26.1 km/litre"/>
    <m/>
    <e v="#VALUE!"/>
    <e v="#VALUE!"/>
    <n v="26.1"/>
    <e v="#VALUE!"/>
    <n v="26.1"/>
    <s v="1053-1080 kg"/>
    <n v="5"/>
    <s v="100PS@3750RPM"/>
    <n v="98.631999999999991"/>
    <s v="215Nm@1750-3000RPM"/>
    <n v="215"/>
    <x v="0"/>
  </r>
  <r>
    <x v="9"/>
    <s v="Aspire"/>
    <s v="1.5 Tdci Trend"/>
    <s v="Rs. 7,37,400"/>
    <n v="737400"/>
    <s v="1498 cc"/>
    <n v="1498"/>
    <n v="4"/>
    <n v="4"/>
    <x v="1"/>
    <s v="BS IV"/>
    <s v="Front, Transverse"/>
    <x v="2"/>
    <s v="1525 mm"/>
    <s v="3995 mm"/>
    <s v="1704 mm"/>
    <s v="Sedan"/>
    <m/>
    <m/>
    <s v="26.1 km/litre"/>
    <m/>
    <e v="#VALUE!"/>
    <e v="#VALUE!"/>
    <n v="26.1"/>
    <e v="#VALUE!"/>
    <n v="26.1"/>
    <s v="1053-1080 kg"/>
    <n v="5"/>
    <s v="100PS@3750RPM"/>
    <n v="98.631999999999991"/>
    <s v="215Nm@1750-3000RPM"/>
    <n v="215"/>
    <x v="0"/>
  </r>
  <r>
    <x v="9"/>
    <s v="Aspire"/>
    <s v="1.5 Tdci Trend Plus"/>
    <s v="Rs. 7,77,400"/>
    <n v="777400"/>
    <s v="1498 cc"/>
    <n v="1498"/>
    <n v="4"/>
    <n v="4"/>
    <x v="1"/>
    <s v="BS IV"/>
    <s v="Front, Transverse"/>
    <x v="2"/>
    <s v="1525 mm"/>
    <s v="3995 mm"/>
    <s v="1705 mm"/>
    <s v="Sedan"/>
    <m/>
    <m/>
    <s v="26.1 km/litre"/>
    <m/>
    <e v="#VALUE!"/>
    <e v="#VALUE!"/>
    <n v="26.1"/>
    <e v="#VALUE!"/>
    <n v="26.1"/>
    <s v="1053-1080 kg"/>
    <n v="5"/>
    <s v="100PS@3750RPM"/>
    <n v="98.631999999999991"/>
    <s v="215Nm@1750-3000RPM"/>
    <n v="215"/>
    <x v="0"/>
  </r>
  <r>
    <x v="9"/>
    <s v="Aspire"/>
    <s v="1.5 Tdci Titanium"/>
    <s v="Rs. 8,17,400"/>
    <n v="817400"/>
    <s v="1498 cc"/>
    <n v="1498"/>
    <n v="4"/>
    <n v="4"/>
    <x v="1"/>
    <s v="BS IV"/>
    <s v="Front, Transverse"/>
    <x v="2"/>
    <s v="1525 mm"/>
    <s v="3995 mm"/>
    <s v="1704 mm"/>
    <s v="Sedan"/>
    <m/>
    <m/>
    <s v="26.1 km/litre"/>
    <m/>
    <e v="#VALUE!"/>
    <e v="#VALUE!"/>
    <n v="26.1"/>
    <e v="#VALUE!"/>
    <n v="26.1"/>
    <s v="1053-1080 kg"/>
    <n v="5"/>
    <s v="100PS@3750RPM"/>
    <n v="98.631999999999991"/>
    <s v="215Nm@1750-3000RPM"/>
    <n v="215"/>
    <x v="0"/>
  </r>
  <r>
    <x v="9"/>
    <s v="Aspire"/>
    <s v="1.5 Tdci Titanium Plus"/>
    <s v="Rs. 8,62,400"/>
    <n v="862400"/>
    <s v="1498 cc"/>
    <n v="1498"/>
    <n v="4"/>
    <n v="4"/>
    <x v="1"/>
    <s v="BS IV"/>
    <s v="Front, Transverse"/>
    <x v="2"/>
    <s v="1525 mm"/>
    <s v="3995 mm"/>
    <s v="1704 mm"/>
    <s v="Sedan"/>
    <m/>
    <m/>
    <s v="26.1 km/litre"/>
    <m/>
    <e v="#VALUE!"/>
    <e v="#VALUE!"/>
    <n v="26.1"/>
    <e v="#VALUE!"/>
    <n v="26.1"/>
    <s v="1053-1080 kg"/>
    <n v="5"/>
    <s v="100PS@3700RPM"/>
    <n v="98.631999999999991"/>
    <s v="215Nm@1750-3000RPM"/>
    <n v="215"/>
    <x v="0"/>
  </r>
  <r>
    <x v="9"/>
    <s v="Aspire"/>
    <s v="1.2 Ti-Vct Titanium Plus"/>
    <s v="Rs. 7,82,400"/>
    <n v="782400"/>
    <s v="1194 cc"/>
    <n v="1194"/>
    <n v="4"/>
    <n v="4"/>
    <x v="1"/>
    <s v="BS IV"/>
    <s v="Front, Transverse"/>
    <x v="0"/>
    <s v="1525 mm"/>
    <s v="3995 mm"/>
    <s v="1704 mm"/>
    <s v="Sedan"/>
    <m/>
    <m/>
    <s v="19.4 km/litre"/>
    <m/>
    <e v="#VALUE!"/>
    <e v="#VALUE!"/>
    <n v="19.399999999999999"/>
    <e v="#VALUE!"/>
    <n v="19.399999999999999"/>
    <m/>
    <n v="5"/>
    <s v="96PS@6500rpm"/>
    <n v="94.686719999999994"/>
    <s v="120Nm@4250rpm"/>
    <n v="120"/>
    <x v="0"/>
  </r>
  <r>
    <x v="9"/>
    <s v="Aspire"/>
    <s v="1.2 Ti-Vct Titanium"/>
    <s v="Rs. 7,37,400"/>
    <n v="737400"/>
    <s v="1194 cc"/>
    <n v="1194"/>
    <n v="4"/>
    <n v="4"/>
    <x v="1"/>
    <s v="BS IV"/>
    <s v="Front, Transverse"/>
    <x v="0"/>
    <s v="1525 mm"/>
    <s v="3995 mm"/>
    <s v="1704 mm"/>
    <s v="Sedan"/>
    <m/>
    <m/>
    <s v="19.4 km/litre"/>
    <m/>
    <e v="#VALUE!"/>
    <e v="#VALUE!"/>
    <n v="19.399999999999999"/>
    <e v="#VALUE!"/>
    <n v="19.399999999999999"/>
    <s v="1016-1043 kg"/>
    <n v="5"/>
    <s v="96PS@6500rpm"/>
    <n v="94.686719999999994"/>
    <s v="120Nm@4250rpm"/>
    <n v="120"/>
    <x v="0"/>
  </r>
  <r>
    <x v="9"/>
    <s v="Aspire"/>
    <s v="1.2 Trend Plus Cng"/>
    <s v="Rs. 7,58,314"/>
    <n v="758314"/>
    <s v="1194 cc"/>
    <n v="1194"/>
    <n v="4"/>
    <m/>
    <x v="1"/>
    <s v="BS IV"/>
    <s v="Front, Transverse"/>
    <x v="1"/>
    <s v="1525 mm"/>
    <s v="3995 mm"/>
    <s v="1704 mm"/>
    <s v="Sedan"/>
    <m/>
    <m/>
    <m/>
    <s v="20.4 km/kg"/>
    <e v="#VALUE!"/>
    <e v="#VALUE!"/>
    <e v="#VALUE!"/>
    <n v="20.399999999999999"/>
    <n v="20.399999999999999"/>
    <s v="1016-1043 kg"/>
    <n v="5"/>
    <s v="96PS@6300rpm"/>
    <n v="94.686719999999994"/>
    <s v="120Nm@4250rpm"/>
    <n v="120"/>
    <x v="0"/>
  </r>
  <r>
    <x v="9"/>
    <s v="Aspire"/>
    <s v="1.2 Ti-Vct Blu"/>
    <s v="Rs. 7,62,400"/>
    <n v="762400"/>
    <s v="1194 cc"/>
    <n v="1194"/>
    <n v="4"/>
    <n v="4"/>
    <x v="1"/>
    <s v="BS IV"/>
    <s v="Front, Transverse"/>
    <x v="0"/>
    <s v="1525 mm"/>
    <s v="3995 mm"/>
    <s v="1704 mm"/>
    <s v="Sedan"/>
    <m/>
    <m/>
    <s v="19.4 km/litre"/>
    <m/>
    <e v="#VALUE!"/>
    <e v="#VALUE!"/>
    <n v="19.399999999999999"/>
    <e v="#VALUE!"/>
    <n v="19.399999999999999"/>
    <s v="1016-1043 kg"/>
    <n v="5"/>
    <s v="96PS@6500rpm"/>
    <n v="94.686719999999994"/>
    <s v="120Nm@4250rpm"/>
    <n v="120"/>
    <x v="0"/>
  </r>
  <r>
    <x v="9"/>
    <s v="Aspire"/>
    <s v="1.5 Tdci Blu"/>
    <s v="Rs. 8,42,400"/>
    <n v="842400"/>
    <s v="1498 cc"/>
    <n v="1498"/>
    <n v="4"/>
    <n v="4"/>
    <x v="1"/>
    <s v="BS IV"/>
    <s v="Front, Transverse"/>
    <x v="2"/>
    <s v="1525 mm"/>
    <s v="3995 mm"/>
    <s v="1704 mm"/>
    <s v="Sedan"/>
    <m/>
    <m/>
    <s v="26.1 km/litre"/>
    <m/>
    <e v="#VALUE!"/>
    <e v="#VALUE!"/>
    <n v="26.1"/>
    <e v="#VALUE!"/>
    <n v="26.1"/>
    <s v="1053-1080 kg"/>
    <n v="5"/>
    <s v="100PS@3750RPM"/>
    <n v="98.631999999999991"/>
    <s v="215Nm@1750-3000RPM"/>
    <n v="215"/>
    <x v="0"/>
  </r>
  <r>
    <x v="5"/>
    <s v="Platinum Etios"/>
    <s v="G"/>
    <s v="Rs. 6,27,100"/>
    <n v="627100"/>
    <s v="1496 cc"/>
    <n v="1496"/>
    <n v="4"/>
    <n v="4"/>
    <x v="1"/>
    <s v="BS IV"/>
    <s v="Front, Transverse"/>
    <x v="0"/>
    <s v="1510 mm"/>
    <s v="4369 mm"/>
    <s v="1695 mm"/>
    <s v="Sedan"/>
    <s v="13,6 km/litre"/>
    <s v="16.3 km/litre"/>
    <s v="16.78 km/litre"/>
    <m/>
    <e v="#VALUE!"/>
    <n v="16.3"/>
    <n v="16.78"/>
    <e v="#VALUE!"/>
    <n v="16.3"/>
    <s v="935 kg"/>
    <n v="5"/>
    <s v="90PS@5600rpm"/>
    <n v="88.768799999999999"/>
    <s v="132Nm@3000rpm"/>
    <n v="132"/>
    <x v="0"/>
  </r>
  <r>
    <x v="5"/>
    <s v="Platinum Etios"/>
    <s v="V"/>
    <s v="Rs. 7,18,600"/>
    <n v="718600"/>
    <s v="1496 cc"/>
    <n v="1496"/>
    <n v="4"/>
    <n v="4"/>
    <x v="1"/>
    <s v="BS IV"/>
    <s v="Front, Transverse"/>
    <x v="0"/>
    <s v="1510 mm"/>
    <s v="4369 mm"/>
    <s v="1695 mm"/>
    <s v="Sedan"/>
    <s v="13,6 km/litre"/>
    <s v="16.7 km/litre"/>
    <s v="16.78 km/litre"/>
    <m/>
    <e v="#VALUE!"/>
    <n v="16.7"/>
    <n v="16.78"/>
    <e v="#VALUE!"/>
    <n v="16.7"/>
    <s v="935 kg"/>
    <n v="5"/>
    <s v="90PS@5600rpm"/>
    <n v="88.768799999999999"/>
    <s v="132Nm@3000rpm"/>
    <n v="132"/>
    <x v="0"/>
  </r>
  <r>
    <x v="5"/>
    <s v="Platinum Etios"/>
    <s v="Gd"/>
    <s v="Rs. 7,34,700"/>
    <n v="734700"/>
    <s v="1364 cc"/>
    <n v="1364"/>
    <n v="4"/>
    <n v="2"/>
    <x v="1"/>
    <s v="BS IV"/>
    <s v="Front, Transverse"/>
    <x v="2"/>
    <s v="1510 mm"/>
    <s v="4369 mm"/>
    <s v="1695 mm"/>
    <s v="Sedan"/>
    <s v="20.32 km/litre"/>
    <s v="23.59 km/litre"/>
    <s v="23.59 km/litre"/>
    <m/>
    <n v="20.32"/>
    <n v="23.59"/>
    <n v="23.59"/>
    <e v="#VALUE!"/>
    <n v="20.32"/>
    <s v="1020 kg"/>
    <n v="5"/>
    <s v="68PS@3800rpm"/>
    <n v="67.069760000000002"/>
    <s v="170Nm@1800-2400rpm"/>
    <n v="170"/>
    <x v="0"/>
  </r>
  <r>
    <x v="5"/>
    <s v="Platinum Etios"/>
    <s v="Vd"/>
    <s v="Rs. 8,28,600"/>
    <n v="828600"/>
    <s v="1364 cc"/>
    <n v="1364"/>
    <n v="4"/>
    <n v="2"/>
    <x v="1"/>
    <s v="BS IV"/>
    <s v="Front, Transverse"/>
    <x v="2"/>
    <s v="1510 mm"/>
    <s v="4369 mm"/>
    <s v="1695 mm"/>
    <s v="Sedan"/>
    <s v="20.3 km/litre"/>
    <s v="23.6 km/litre"/>
    <s v="23.59 km/litre"/>
    <m/>
    <n v="20.3"/>
    <n v="23.6"/>
    <n v="23.59"/>
    <e v="#VALUE!"/>
    <n v="20.3"/>
    <s v="1020 kg"/>
    <n v="5"/>
    <s v="68PS@3800rpm"/>
    <n v="67.069760000000002"/>
    <s v="170Nm@1800-2400rpm"/>
    <n v="170"/>
    <x v="0"/>
  </r>
  <r>
    <x v="5"/>
    <s v="Platinum Etios"/>
    <s v="Vxd"/>
    <s v="Rs. 8,88,400"/>
    <n v="888400"/>
    <s v="1364 cc"/>
    <n v="1364"/>
    <n v="4"/>
    <n v="2"/>
    <x v="1"/>
    <s v="BS IV"/>
    <s v="Front, Transverse"/>
    <x v="2"/>
    <s v="1510 mm"/>
    <s v="4369 mm"/>
    <s v="1695 mm"/>
    <s v="Sedan"/>
    <s v="20.32 km/litre"/>
    <s v="23.08 km/litre"/>
    <s v="23.59 km/litre"/>
    <m/>
    <n v="20.32"/>
    <n v="23.08"/>
    <n v="23.59"/>
    <e v="#VALUE!"/>
    <n v="20.32"/>
    <s v="1020 kg"/>
    <n v="5"/>
    <s v="68PS@3800rpm"/>
    <n v="67.069760000000002"/>
    <s v="170Nm@1800-2400rpm"/>
    <n v="170"/>
    <x v="0"/>
  </r>
  <r>
    <x v="5"/>
    <s v="Platinum Etios"/>
    <s v="Vx"/>
    <s v="Rs. 7,78,400"/>
    <n v="778400"/>
    <s v="1496 cc"/>
    <n v="1496"/>
    <n v="4"/>
    <n v="4"/>
    <x v="1"/>
    <s v="BS IV"/>
    <s v="Front, Longitudinal"/>
    <x v="0"/>
    <s v="1510 mm"/>
    <s v="4369 mm"/>
    <s v="1695 mm"/>
    <s v="Sedan"/>
    <s v="13,6 km/litre"/>
    <s v="16.3 km/litre"/>
    <s v="16.78 km/litre"/>
    <m/>
    <e v="#VALUE!"/>
    <n v="16.3"/>
    <n v="16.78"/>
    <e v="#VALUE!"/>
    <n v="16.3"/>
    <s v="990 kg"/>
    <n v="5"/>
    <s v="90PS@5600rpm"/>
    <n v="88.768799999999999"/>
    <s v="132Nm@3000rpm"/>
    <n v="132"/>
    <x v="0"/>
  </r>
  <r>
    <x v="5"/>
    <s v="Platinum Etios"/>
    <s v="Gx"/>
    <s v="Rs. 6,89,600"/>
    <n v="689600"/>
    <s v="1496 cc"/>
    <n v="1496"/>
    <n v="4"/>
    <n v="4"/>
    <x v="1"/>
    <s v="BS IV"/>
    <s v="Front, Transverse"/>
    <x v="0"/>
    <s v="1510 mm"/>
    <s v="4369 mm"/>
    <s v="1695 mm"/>
    <s v="Sedan"/>
    <s v="13.6 km/litre"/>
    <s v="16.3 km/litre"/>
    <s v="16.78 km/litre"/>
    <m/>
    <n v="13.6"/>
    <n v="16.3"/>
    <n v="16.78"/>
    <e v="#VALUE!"/>
    <n v="13.6"/>
    <s v="935 kg"/>
    <n v="5"/>
    <s v="90PS@5600rpm"/>
    <n v="88.768799999999999"/>
    <s v="132Nm@3000rpm"/>
    <n v="132"/>
    <x v="0"/>
  </r>
  <r>
    <x v="5"/>
    <s v="Platinum Etios"/>
    <s v="Gxd"/>
    <s v="Rs. 7,99,600"/>
    <n v="799600"/>
    <s v="1364 cc"/>
    <n v="1364"/>
    <n v="4"/>
    <n v="2"/>
    <x v="1"/>
    <s v="BS IV"/>
    <s v="Front, Transverse"/>
    <x v="2"/>
    <s v="1510 mm"/>
    <s v="4369 mm"/>
    <s v="1695 mm"/>
    <s v="Sedan"/>
    <s v="20.3 km/litre"/>
    <s v="23.6 km/litre"/>
    <s v="23.59 km/litre"/>
    <m/>
    <n v="20.3"/>
    <n v="23.6"/>
    <n v="23.59"/>
    <e v="#VALUE!"/>
    <n v="20.3"/>
    <s v="1020 kg"/>
    <n v="5"/>
    <s v="68PS@3800rpm"/>
    <n v="67.069760000000002"/>
    <s v="170Nm@1800-2400rpm"/>
    <n v="170"/>
    <x v="0"/>
  </r>
  <r>
    <x v="5"/>
    <s v="Platinum Etios"/>
    <s v="Vxd Limited Edition"/>
    <s v="Rs. 9,13,400"/>
    <n v="913400"/>
    <s v="1364 cc"/>
    <n v="1364"/>
    <n v="4"/>
    <n v="2"/>
    <x v="1"/>
    <s v="BS IV"/>
    <s v="Front, Transverse"/>
    <x v="2"/>
    <s v="1510 mm"/>
    <s v="4369 mm"/>
    <s v="1695 mm"/>
    <s v="Sedan"/>
    <s v="20.32 km/litre"/>
    <s v="23.08 km/litre"/>
    <s v="23.59 km/litre"/>
    <m/>
    <n v="20.32"/>
    <n v="23.08"/>
    <n v="23.59"/>
    <e v="#VALUE!"/>
    <n v="20.32"/>
    <s v="1020 kg"/>
    <n v="5"/>
    <s v="68PS@3800rpm"/>
    <n v="67.069760000000002"/>
    <s v="170Nm@1800-2400rpm"/>
    <n v="170"/>
    <x v="0"/>
  </r>
  <r>
    <x v="5"/>
    <s v="Platinum Etios"/>
    <s v="Vx Limited Edition"/>
    <s v="Rs. 8,03,400"/>
    <n v="803400"/>
    <s v="1496 cc"/>
    <n v="1496"/>
    <n v="4"/>
    <n v="4"/>
    <x v="1"/>
    <s v="BS IV"/>
    <s v="Front, Longitudinal"/>
    <x v="0"/>
    <s v="1510 mm"/>
    <s v="4369 mm"/>
    <s v="1695 mm"/>
    <s v="Sedan"/>
    <s v="13.6 km/litre"/>
    <s v="16.3 km/litre"/>
    <s v="16.78 km/litre"/>
    <m/>
    <n v="13.6"/>
    <n v="16.3"/>
    <n v="16.78"/>
    <e v="#VALUE!"/>
    <n v="13.6"/>
    <s v="990 kg"/>
    <n v="5"/>
    <s v="90PS@5600rpm"/>
    <n v="88.768799999999999"/>
    <s v="132Nm@3000rpm"/>
    <n v="132"/>
    <x v="0"/>
  </r>
  <r>
    <x v="5"/>
    <s v="Etios Cross"/>
    <s v="V"/>
    <s v="Rs. 8,02,000"/>
    <n v="802000"/>
    <s v="1496 cc"/>
    <n v="1496"/>
    <n v="4"/>
    <n v="4"/>
    <x v="1"/>
    <s v="BS IV"/>
    <s v="Front, Transverse"/>
    <x v="0"/>
    <s v="1555 mm"/>
    <s v="3895 mm"/>
    <s v="1735 mm"/>
    <s v="Hatchback"/>
    <s v="15 km/litre"/>
    <s v="16 km/litre"/>
    <s v="16.78 km/litre"/>
    <m/>
    <n v="15"/>
    <n v="16"/>
    <n v="16.78"/>
    <e v="#VALUE!"/>
    <n v="15"/>
    <s v="950 kg"/>
    <n v="5"/>
    <s v="90PS@5600rpm"/>
    <n v="88.768799999999999"/>
    <s v="132Nm@3000rpm"/>
    <n v="132"/>
    <x v="0"/>
  </r>
  <r>
    <x v="5"/>
    <s v="Etios Cross"/>
    <s v="G"/>
    <s v="Rs. 6,50,000"/>
    <n v="650000"/>
    <s v="1197 cc"/>
    <n v="1197"/>
    <n v="4"/>
    <n v="4"/>
    <x v="1"/>
    <s v="BS IV"/>
    <s v="Front, Transverse"/>
    <x v="0"/>
    <s v="1555 mm"/>
    <s v="3895 mm"/>
    <s v="1735 mm"/>
    <s v="Hatchback"/>
    <s v="16,78 km/litre"/>
    <m/>
    <s v="17.71 km/litre"/>
    <m/>
    <e v="#VALUE!"/>
    <e v="#VALUE!"/>
    <n v="17.71"/>
    <e v="#VALUE!"/>
    <n v="17.71"/>
    <s v="935 kg"/>
    <n v="5"/>
    <s v="80PS@5600rpm"/>
    <n v="78.905599999999993"/>
    <s v="104Nm@3100rpm"/>
    <n v="104"/>
    <x v="0"/>
  </r>
  <r>
    <x v="5"/>
    <s v="Etios Cross"/>
    <s v="Vd"/>
    <s v="Rs. 7,97,500"/>
    <n v="797500"/>
    <s v="1364 cc"/>
    <n v="1364"/>
    <n v="4"/>
    <n v="2"/>
    <x v="1"/>
    <s v="BS IV"/>
    <s v="Front, Transverse"/>
    <x v="2"/>
    <s v="1555 mm"/>
    <s v="3895 mm"/>
    <s v="1735 mm"/>
    <s v="Hatchback"/>
    <s v="18.1 km/litre"/>
    <s v="22.5 km/litre"/>
    <s v="23.59 km/litre"/>
    <m/>
    <n v="18.100000000000001"/>
    <n v="22.5"/>
    <n v="23.59"/>
    <e v="#VALUE!"/>
    <n v="18.100000000000001"/>
    <s v="1030 kg"/>
    <n v="5"/>
    <s v="68PS@3800rpm"/>
    <n v="67.069760000000002"/>
    <s v="170Nm@1800-2400rpm"/>
    <n v="170"/>
    <x v="0"/>
  </r>
  <r>
    <x v="5"/>
    <s v="Etios Cross"/>
    <s v="Gd"/>
    <s v="Rs. 7,66,000"/>
    <n v="766000"/>
    <s v="1364 cc"/>
    <n v="1364"/>
    <n v="4"/>
    <n v="2"/>
    <x v="1"/>
    <s v="BS IV"/>
    <s v="Front, Transverse"/>
    <x v="2"/>
    <s v="1555 mm"/>
    <s v="3895 mm"/>
    <s v="1735 mm"/>
    <s v="Hatchback"/>
    <s v="18.1 km/litre"/>
    <s v="22.5 km/litre"/>
    <s v="23.59 km/litre"/>
    <m/>
    <n v="18.100000000000001"/>
    <n v="22.5"/>
    <n v="23.59"/>
    <e v="#VALUE!"/>
    <n v="18.100000000000001"/>
    <s v="1015 kg"/>
    <n v="5"/>
    <s v="68PS@3800rpm"/>
    <n v="67.069760000000002"/>
    <s v="170Nm@1800-2400rpm"/>
    <n v="170"/>
    <x v="0"/>
  </r>
  <r>
    <x v="5"/>
    <s v="Etios Cross"/>
    <s v="1.2 X Edition"/>
    <s v="Rs. 6,68,500"/>
    <n v="668500"/>
    <s v="1197 cc"/>
    <n v="1197"/>
    <n v="4"/>
    <n v="4"/>
    <x v="1"/>
    <s v="BS IV"/>
    <s v="Front, Transverse"/>
    <x v="0"/>
    <s v="1555 mm"/>
    <s v="3895 mm"/>
    <s v="1735 mm"/>
    <s v="Hatchback"/>
    <s v="16.78 km/litre"/>
    <m/>
    <s v="17.71 km/litre"/>
    <m/>
    <n v="16.78"/>
    <e v="#VALUE!"/>
    <n v="17.71"/>
    <e v="#VALUE!"/>
    <n v="16.78"/>
    <s v="935 kg"/>
    <n v="5"/>
    <s v="80PS@5600rpm"/>
    <n v="78.905599999999993"/>
    <s v="104Nm@3100rpm"/>
    <n v="104"/>
    <x v="0"/>
  </r>
  <r>
    <x v="5"/>
    <s v="Etios Cross"/>
    <s v="1.4 X Edition"/>
    <s v="Rs. 8,16,000"/>
    <n v="816000"/>
    <s v="1364 cc"/>
    <n v="1364"/>
    <n v="4"/>
    <n v="2"/>
    <x v="1"/>
    <s v="BS IV"/>
    <s v="Front, Transverse"/>
    <x v="2"/>
    <s v="1555 mm"/>
    <s v="3895 mm"/>
    <s v="1735 mm"/>
    <s v="Hatchback"/>
    <s v="18.1 km/litre"/>
    <s v="22.5 km/litre"/>
    <s v="23.59 km/litre"/>
    <m/>
    <n v="18.100000000000001"/>
    <n v="22.5"/>
    <n v="23.59"/>
    <e v="#VALUE!"/>
    <n v="18.100000000000001"/>
    <s v="1015 kg"/>
    <n v="5"/>
    <s v="68PS@3800rpm"/>
    <n v="67.069760000000002"/>
    <s v="170Nm@1800-2400rpm"/>
    <n v="170"/>
    <x v="0"/>
  </r>
  <r>
    <x v="10"/>
    <s v="Verito Vibe"/>
    <s v="D2"/>
    <s v="Rs. 6,57,628"/>
    <n v="657628"/>
    <s v="1461 cc"/>
    <n v="1461"/>
    <n v="4"/>
    <n v="2"/>
    <x v="1"/>
    <s v="BS IV"/>
    <s v="Front, Transverse"/>
    <x v="2"/>
    <s v="1540 mm"/>
    <s v="3991 mm"/>
    <s v="1740 mm"/>
    <s v="Hatchback"/>
    <s v="18 km/litre"/>
    <s v="20.08 km/litre"/>
    <s v="20.08 km/litre"/>
    <m/>
    <n v="18"/>
    <n v="20.079999999999998"/>
    <n v="20.079999999999998"/>
    <e v="#VALUE!"/>
    <n v="18"/>
    <s v="1155 kg"/>
    <n v="5"/>
    <s v="65PS@4000rpm"/>
    <n v="64.110799999999998"/>
    <s v="160Nm@2000rpm"/>
    <n v="160"/>
    <x v="0"/>
  </r>
  <r>
    <x v="10"/>
    <s v="Verito Vibe"/>
    <s v="D4"/>
    <s v="Rs. 6,85,729"/>
    <n v="685729"/>
    <s v="1461 cc"/>
    <n v="1461"/>
    <n v="4"/>
    <n v="2"/>
    <x v="1"/>
    <s v="BS IV"/>
    <s v="Front, Transverse"/>
    <x v="2"/>
    <s v="1540 mm"/>
    <s v="3991 mm"/>
    <s v="1740 mm"/>
    <s v="Hatchback"/>
    <s v="18 km/litre"/>
    <s v="20.08 km/litre"/>
    <s v="20.08 km/litre"/>
    <m/>
    <n v="18"/>
    <n v="20.079999999999998"/>
    <n v="20.079999999999998"/>
    <e v="#VALUE!"/>
    <n v="18"/>
    <s v="1155 kg"/>
    <n v="5"/>
    <s v="65PS@4000rpm"/>
    <n v="64.110799999999998"/>
    <s v="160Nm@2000rpm"/>
    <n v="160"/>
    <x v="0"/>
  </r>
  <r>
    <x v="10"/>
    <s v="Verito Vibe"/>
    <s v="D6"/>
    <s v="Rs. 7,50,428"/>
    <n v="750428"/>
    <s v="1461 cc"/>
    <n v="1461"/>
    <n v="4"/>
    <n v="2"/>
    <x v="1"/>
    <s v="BS IV"/>
    <s v="Front, Transverse"/>
    <x v="2"/>
    <s v="1540 mm"/>
    <s v="3991 mm"/>
    <s v="1740 mm"/>
    <s v="Hatchback"/>
    <s v="18 km/litre"/>
    <s v="20.08 km/litre"/>
    <s v="20.08 km/litre"/>
    <m/>
    <n v="18"/>
    <n v="20.079999999999998"/>
    <n v="20.079999999999998"/>
    <e v="#VALUE!"/>
    <n v="18"/>
    <s v="1155 kg"/>
    <n v="5"/>
    <s v="65PS@4000rpm"/>
    <n v="64.110799999999998"/>
    <s v="160Nm@2000rpm"/>
    <n v="160"/>
    <x v="0"/>
  </r>
  <r>
    <x v="11"/>
    <s v="Urban Cross"/>
    <s v="1.3 Multijet Active"/>
    <s v="Rs. 6,77,618"/>
    <n v="677618"/>
    <s v="1248 cc"/>
    <n v="1248"/>
    <n v="4"/>
    <n v="4"/>
    <x v="1"/>
    <s v="BS IV"/>
    <s v="Front, Transverse"/>
    <x v="2"/>
    <s v="1542 mm"/>
    <s v="3989 mm"/>
    <s v="1706 mm"/>
    <s v="Crossover"/>
    <s v="20 km/litre"/>
    <m/>
    <s v="20 km/litre"/>
    <m/>
    <n v="20"/>
    <e v="#VALUE!"/>
    <n v="20"/>
    <e v="#VALUE!"/>
    <n v="20"/>
    <s v="1210 kg"/>
    <m/>
    <s v="93PS@4000RPM"/>
    <n v="91.727760000000004"/>
    <s v="209Nm@2000rpm"/>
    <n v="209"/>
    <x v="0"/>
  </r>
  <r>
    <x v="11"/>
    <s v="Urban Cross"/>
    <s v="1.3 Multijet Dynamic"/>
    <s v="Rs. 7,39,074"/>
    <n v="739074"/>
    <s v="1248 cc"/>
    <n v="1248"/>
    <n v="4"/>
    <n v="4"/>
    <x v="1"/>
    <s v="BS IV"/>
    <s v="Front, Transverse"/>
    <x v="2"/>
    <s v="1542 mm"/>
    <s v="3989 mm"/>
    <s v="1706 mm"/>
    <s v="Crossover"/>
    <s v="20 km/litre"/>
    <m/>
    <s v="20 km/litre"/>
    <m/>
    <n v="20"/>
    <e v="#VALUE!"/>
    <n v="20"/>
    <e v="#VALUE!"/>
    <n v="20"/>
    <s v="1215 kg"/>
    <m/>
    <s v="93PS@4000RPM"/>
    <n v="91.727760000000004"/>
    <s v="209Nm@2000rpm"/>
    <n v="209"/>
    <x v="0"/>
  </r>
  <r>
    <x v="11"/>
    <s v="Urban Cross"/>
    <s v="1.4 T-Jet Emotion"/>
    <s v="Rs. 9,77,516"/>
    <n v="977516"/>
    <s v="1368 cc"/>
    <n v="1368"/>
    <n v="4"/>
    <n v="4"/>
    <x v="1"/>
    <s v="BS IV"/>
    <s v="Front, Transverse"/>
    <x v="0"/>
    <s v="1542 mm"/>
    <s v="3989 mm"/>
    <s v="1706 mm"/>
    <s v="Crossover"/>
    <s v="17 km/litre"/>
    <m/>
    <s v="17.1 km/litre"/>
    <m/>
    <n v="17"/>
    <e v="#VALUE!"/>
    <n v="17.100000000000001"/>
    <e v="#VALUE!"/>
    <n v="17"/>
    <s v="1215 kg"/>
    <m/>
    <s v="140ps@5500rpm"/>
    <n v="138.0848"/>
    <s v="210Nm@2000-4000RPM"/>
    <n v="210"/>
    <x v="0"/>
  </r>
  <r>
    <x v="11"/>
    <s v="Urban Cross"/>
    <s v="1.3 Multijet Emotion"/>
    <s v="Rs. 8,10,211"/>
    <n v="810211"/>
    <s v="1248 cc"/>
    <n v="1248"/>
    <n v="4"/>
    <n v="4"/>
    <x v="1"/>
    <s v="BS IV"/>
    <s v="Front, Transverse"/>
    <x v="2"/>
    <s v="1542 mm"/>
    <s v="3989 mm"/>
    <s v="1706 mm"/>
    <s v="Crossover"/>
    <s v="20 km/litre"/>
    <m/>
    <s v="20 km/litre"/>
    <m/>
    <n v="20"/>
    <e v="#VALUE!"/>
    <n v="20"/>
    <e v="#VALUE!"/>
    <n v="20"/>
    <s v="1215 kg"/>
    <m/>
    <s v="93PS@4000RPM"/>
    <n v="91.727760000000004"/>
    <s v="209Nm@2000rpm"/>
    <n v="209"/>
    <x v="0"/>
  </r>
  <r>
    <x v="5"/>
    <s v="Glanza"/>
    <s v="G Hybrid"/>
    <s v="Rs. 7,21,900"/>
    <n v="721900"/>
    <s v="1197 cc"/>
    <n v="1197"/>
    <n v="4"/>
    <m/>
    <x v="1"/>
    <s v="BS 6"/>
    <s v="Front, Longitudinal"/>
    <x v="0"/>
    <s v="1540 mm"/>
    <s v="3995 mm"/>
    <s v="1745 mm"/>
    <s v="Hatchback"/>
    <m/>
    <m/>
    <s v="23.87 km/litre"/>
    <m/>
    <e v="#VALUE!"/>
    <e v="#VALUE!"/>
    <n v="23.87"/>
    <e v="#VALUE!"/>
    <n v="23.87"/>
    <s v="910 kg"/>
    <n v="5"/>
    <s v="89PS@6000 rpm"/>
    <n v="87.782479999999993"/>
    <s v="113Nm@4400 rpm"/>
    <n v="113"/>
    <x v="0"/>
  </r>
  <r>
    <x v="5"/>
    <s v="Glanza"/>
    <s v="V"/>
    <s v="Rs. 7,58,200"/>
    <n v="758200"/>
    <s v="1197 cc"/>
    <n v="1197"/>
    <n v="4"/>
    <m/>
    <x v="1"/>
    <s v="BS 6"/>
    <s v="Front, Longitudinal"/>
    <x v="0"/>
    <s v="1540 mm"/>
    <s v="3995 mm"/>
    <s v="1745 mm"/>
    <s v="Hatchback"/>
    <m/>
    <m/>
    <s v="21.01 km/litre"/>
    <m/>
    <e v="#VALUE!"/>
    <e v="#VALUE!"/>
    <n v="21.01"/>
    <e v="#VALUE!"/>
    <n v="21.01"/>
    <s v="890 kg"/>
    <n v="5"/>
    <s v="82PS@6000 rpm"/>
    <n v="80.878239999999991"/>
    <s v="113Nm@4200 rpm"/>
    <n v="113"/>
    <x v="0"/>
  </r>
  <r>
    <x v="5"/>
    <s v="Glanza"/>
    <s v="G Cvt"/>
    <s v="Rs. 8,29,900"/>
    <n v="829900"/>
    <s v="1197 cc"/>
    <n v="1197"/>
    <n v="4"/>
    <m/>
    <x v="1"/>
    <s v="BS 6"/>
    <s v="Front, Longitudinal"/>
    <x v="0"/>
    <s v="1540 mm"/>
    <s v="3995 mm"/>
    <s v="1745 mm"/>
    <s v="Hatchback"/>
    <m/>
    <m/>
    <s v="19.56 km/litre"/>
    <m/>
    <e v="#VALUE!"/>
    <e v="#VALUE!"/>
    <n v="19.559999999999999"/>
    <e v="#VALUE!"/>
    <n v="19.559999999999999"/>
    <s v="935 kg"/>
    <n v="5"/>
    <s v="82PS@6000 rpm"/>
    <n v="80.878239999999991"/>
    <s v="113Nm@4200 rpm"/>
    <n v="113"/>
    <x v="3"/>
  </r>
  <r>
    <x v="5"/>
    <s v="Glanza"/>
    <s v="V Cvt"/>
    <s v="Rs. 8,90,200"/>
    <n v="890200"/>
    <s v="1197 cc"/>
    <n v="1197"/>
    <n v="4"/>
    <m/>
    <x v="1"/>
    <s v="BS 6"/>
    <s v="Front, Longitudinal"/>
    <x v="0"/>
    <s v="1540 mm"/>
    <s v="3995 mm"/>
    <s v="1745 mm"/>
    <s v="Hatchback"/>
    <m/>
    <m/>
    <s v="19.56 km/litre"/>
    <m/>
    <e v="#VALUE!"/>
    <e v="#VALUE!"/>
    <n v="19.559999999999999"/>
    <e v="#VALUE!"/>
    <n v="19.559999999999999"/>
    <s v="935 kg"/>
    <n v="5"/>
    <s v="82PS@6000 rpm"/>
    <n v="80.878239999999991"/>
    <s v="113Nm@4200 rpm"/>
    <n v="113"/>
    <x v="3"/>
  </r>
  <r>
    <x v="5"/>
    <s v="Glanza"/>
    <s v="G Mt"/>
    <s v="Rs. 6,97,900"/>
    <n v="697900"/>
    <s v="1197 cc"/>
    <n v="1197"/>
    <n v="4"/>
    <m/>
    <x v="1"/>
    <s v="BS 6"/>
    <s v="Front, Longitudinal"/>
    <x v="0"/>
    <s v="1540 mm"/>
    <s v="3995 mm"/>
    <s v="1745 mm"/>
    <s v="Hatchback"/>
    <m/>
    <m/>
    <s v="19.56 km/litre"/>
    <m/>
    <e v="#VALUE!"/>
    <e v="#VALUE!"/>
    <n v="19.559999999999999"/>
    <e v="#VALUE!"/>
    <n v="19.559999999999999"/>
    <s v="935 kg"/>
    <n v="5"/>
    <s v="82PS@6000 rpm"/>
    <n v="80.878239999999991"/>
    <s v="113Nm@4200 rpm"/>
    <n v="113"/>
    <x v="0"/>
  </r>
  <r>
    <x v="11"/>
    <s v="Avventura"/>
    <s v="Multijet Dynamic"/>
    <s v="Rs. 7,96,132"/>
    <n v="796132"/>
    <s v="1248 cc"/>
    <n v="1248"/>
    <n v="4"/>
    <n v="4"/>
    <x v="1"/>
    <s v="BS IV"/>
    <s v="Front, Transverse"/>
    <x v="2"/>
    <s v="1542 mm"/>
    <s v="3989 mm"/>
    <s v="1706 mm"/>
    <s v="Crossover"/>
    <s v="11.2 km/litre"/>
    <s v="20.5 km/litre"/>
    <s v="20.5 km/litre"/>
    <m/>
    <n v="11.2"/>
    <n v="20.5"/>
    <n v="20.5"/>
    <e v="#VALUE!"/>
    <n v="11.2"/>
    <s v="1245 kg"/>
    <n v="5"/>
    <s v="93PS@4000RPM"/>
    <n v="91.727760000000004"/>
    <s v="209Nm@2000rpm"/>
    <n v="209"/>
    <x v="0"/>
  </r>
  <r>
    <x v="11"/>
    <s v="Avventura"/>
    <s v="Multijet Active"/>
    <s v="Rs. 7,11,801"/>
    <n v="711801"/>
    <s v="1248 cc"/>
    <n v="1248"/>
    <n v="4"/>
    <n v="4"/>
    <x v="1"/>
    <s v="BS IV"/>
    <s v="Front, Transverse"/>
    <x v="2"/>
    <s v="1542 mm"/>
    <s v="3989 mm"/>
    <s v="1706 mm"/>
    <s v="Crossover"/>
    <s v="11.2 km/litre"/>
    <m/>
    <s v="20.5 km/litre"/>
    <m/>
    <n v="11.2"/>
    <e v="#VALUE!"/>
    <n v="20.5"/>
    <e v="#VALUE!"/>
    <n v="11.2"/>
    <s v="1240 kg"/>
    <n v="5"/>
    <s v="93PS@4000RPM"/>
    <n v="91.727760000000004"/>
    <s v="209Nm@2000rpm"/>
    <n v="209"/>
    <x v="0"/>
  </r>
  <r>
    <x v="11"/>
    <s v="Avventura"/>
    <s v="Multijet Emotion"/>
    <s v="Rs. 8,76,341"/>
    <n v="876341"/>
    <s v="1248 cc"/>
    <n v="1248"/>
    <n v="4"/>
    <n v="4"/>
    <x v="1"/>
    <s v="BS IV"/>
    <s v="Front, Transverse"/>
    <x v="2"/>
    <s v="1542 mm"/>
    <s v="3989 mm"/>
    <s v="1706 mm"/>
    <s v="Crossover"/>
    <s v="11.2 km/litre"/>
    <s v="20.5 km/litre"/>
    <s v="20.5 km/litre"/>
    <m/>
    <n v="11.2"/>
    <n v="20.5"/>
    <n v="20.5"/>
    <e v="#VALUE!"/>
    <n v="11.2"/>
    <s v="1255 kg"/>
    <n v="5"/>
    <s v="93PS@4000RPM"/>
    <n v="91.727760000000004"/>
    <s v="209Nm@2000rpm"/>
    <n v="209"/>
    <x v="0"/>
  </r>
  <r>
    <x v="12"/>
    <s v="Jazz"/>
    <s v="V Petrol"/>
    <s v="Rs. 7,45,000"/>
    <n v="745000"/>
    <s v="1199 cc"/>
    <n v="1199"/>
    <n v="4"/>
    <n v="4"/>
    <x v="1"/>
    <s v="BS IV"/>
    <s v="Front, Transverse"/>
    <x v="0"/>
    <s v="1544 mm"/>
    <s v="3955 mm"/>
    <s v="1694 mm"/>
    <s v="Hatchback"/>
    <s v="11.3 km/litre"/>
    <m/>
    <s v="18.2 km/litre"/>
    <m/>
    <n v="11.3"/>
    <e v="#VALUE!"/>
    <n v="18.2"/>
    <e v="#VALUE!"/>
    <n v="11.3"/>
    <s v="1042 kg"/>
    <n v="5"/>
    <s v="90PS@6000rpm"/>
    <n v="88.768799999999999"/>
    <s v="110Nm@4800rpm"/>
    <n v="110"/>
    <x v="0"/>
  </r>
  <r>
    <x v="12"/>
    <s v="Jazz"/>
    <s v="Vx Cvt"/>
    <s v="Rs. 9,09,000"/>
    <n v="909000"/>
    <s v="1199 cc"/>
    <n v="1199"/>
    <n v="4"/>
    <n v="4"/>
    <x v="1"/>
    <s v="BS IV"/>
    <s v="Front, Transverse"/>
    <x v="0"/>
    <s v="1544 mm"/>
    <s v="3955 mm"/>
    <s v="1694 mm"/>
    <s v="Hatchback"/>
    <s v="11.3 km/litre"/>
    <m/>
    <s v="19 km/litre"/>
    <m/>
    <n v="11.3"/>
    <e v="#VALUE!"/>
    <n v="19"/>
    <e v="#VALUE!"/>
    <n v="11.3"/>
    <s v="1066 kg"/>
    <n v="5"/>
    <s v="90PS@6000rpm"/>
    <n v="88.768799999999999"/>
    <s v="110Nm@4800rpm"/>
    <n v="110"/>
    <x v="1"/>
  </r>
  <r>
    <x v="12"/>
    <s v="Jazz"/>
    <s v="Vx Petrol"/>
    <s v="Rs. 7,89,000"/>
    <n v="789000"/>
    <s v="1199 cc"/>
    <n v="1199"/>
    <n v="4"/>
    <n v="4"/>
    <x v="1"/>
    <s v="BS IV"/>
    <s v="Front, Transverse"/>
    <x v="0"/>
    <s v="1544 mm"/>
    <s v="3955 mm"/>
    <s v="1694 mm"/>
    <s v="Hatchback"/>
    <s v="11.3 km/litre"/>
    <m/>
    <s v="18.2 km/litre"/>
    <m/>
    <n v="11.3"/>
    <e v="#VALUE!"/>
    <n v="18.2"/>
    <e v="#VALUE!"/>
    <n v="11.3"/>
    <s v="1044 kg"/>
    <n v="5"/>
    <s v="90PS@6000rpm"/>
    <n v="88.768799999999999"/>
    <s v="110Nm@4800rpm"/>
    <n v="110"/>
    <x v="0"/>
  </r>
  <r>
    <x v="12"/>
    <s v="Jazz"/>
    <s v="V Cvt"/>
    <s v="Rs. 8,65,000"/>
    <n v="865000"/>
    <s v="1199 cc"/>
    <n v="1199"/>
    <n v="4"/>
    <n v="4"/>
    <x v="1"/>
    <s v="BS IV"/>
    <s v="Front, Transverse"/>
    <x v="0"/>
    <s v="1544 mm"/>
    <s v="3955 mm"/>
    <s v="1694 mm"/>
    <s v="Hatchback"/>
    <s v="11.3 km/litre"/>
    <m/>
    <s v="19 km/litre"/>
    <m/>
    <n v="11.3"/>
    <e v="#VALUE!"/>
    <n v="19"/>
    <e v="#VALUE!"/>
    <n v="11.3"/>
    <s v="1064 kg"/>
    <n v="5"/>
    <s v="90PS@6000rpm"/>
    <n v="88.768799999999999"/>
    <s v="110Nm@4800rpm"/>
    <n v="110"/>
    <x v="1"/>
  </r>
  <r>
    <x v="12"/>
    <s v="Jazz"/>
    <s v="S Diesel"/>
    <s v="Rs. 8,16,500"/>
    <n v="816500"/>
    <s v="1498 cc"/>
    <n v="1498"/>
    <n v="4"/>
    <n v="4"/>
    <x v="1"/>
    <s v="BS IV"/>
    <s v="Front, Transverse"/>
    <x v="2"/>
    <s v="1544 mm"/>
    <s v="3955 mm"/>
    <s v="1694 mm"/>
    <s v="Hatchback"/>
    <s v="12 km/litre"/>
    <m/>
    <s v="27.3 km/litre"/>
    <m/>
    <n v="12"/>
    <e v="#VALUE!"/>
    <n v="27.3"/>
    <e v="#VALUE!"/>
    <n v="12"/>
    <s v="1139 kg"/>
    <n v="6"/>
    <s v="100PS@3600rpm"/>
    <n v="98.631999999999991"/>
    <s v="200Nm@1750rpm"/>
    <n v="200"/>
    <x v="0"/>
  </r>
  <r>
    <x v="12"/>
    <s v="Jazz"/>
    <s v="V Diesel"/>
    <s v="Rs. 8,96,500"/>
    <n v="896500"/>
    <s v="1498 cc"/>
    <n v="1498"/>
    <n v="4"/>
    <n v="4"/>
    <x v="1"/>
    <s v="BS IV"/>
    <s v="Front, Transverse"/>
    <x v="2"/>
    <s v="1544 mm"/>
    <s v="3955 mm"/>
    <s v="1694 mm"/>
    <s v="Hatchback"/>
    <s v="12 km/litre"/>
    <m/>
    <s v="27.3 km/litre"/>
    <m/>
    <n v="12"/>
    <e v="#VALUE!"/>
    <n v="27.3"/>
    <e v="#VALUE!"/>
    <n v="12"/>
    <s v="1146 kg"/>
    <n v="6"/>
    <s v="100PS@3600rpm"/>
    <n v="98.631999999999991"/>
    <s v="200Nm@1750rpm"/>
    <n v="200"/>
    <x v="0"/>
  </r>
  <r>
    <x v="12"/>
    <s v="Jazz"/>
    <s v="Vx Diesel"/>
    <s v="Rs. 9,40,500"/>
    <n v="940500"/>
    <s v="1498 cc"/>
    <n v="1498"/>
    <n v="4"/>
    <n v="4"/>
    <x v="1"/>
    <s v="BS IV"/>
    <s v="Front, Transverse"/>
    <x v="2"/>
    <s v="1544 mm"/>
    <s v="3955 mm"/>
    <s v="1694 mm"/>
    <s v="Hatchback"/>
    <s v="12 km/litre"/>
    <m/>
    <s v="27.3 km/litre"/>
    <m/>
    <n v="12"/>
    <e v="#VALUE!"/>
    <n v="27.3"/>
    <e v="#VALUE!"/>
    <n v="12"/>
    <s v="1155 kg"/>
    <n v="6"/>
    <s v="100PS@3600rpm"/>
    <n v="98.631999999999991"/>
    <s v="200Nm@1750rpm"/>
    <n v="200"/>
    <x v="0"/>
  </r>
  <r>
    <x v="12"/>
    <s v="Jazz"/>
    <s v="Exclusive Edition Cvt"/>
    <s v="Rs. 9,28,000"/>
    <n v="928000"/>
    <s v="1199 cc"/>
    <n v="1199"/>
    <n v="4"/>
    <n v="4"/>
    <x v="1"/>
    <s v="BS IV"/>
    <s v="Front, Transverse"/>
    <x v="0"/>
    <s v="1544 mm"/>
    <s v="3955 mm"/>
    <s v="1694 mm"/>
    <s v="Hatchback"/>
    <m/>
    <m/>
    <s v="18.2 km/litre"/>
    <m/>
    <e v="#VALUE!"/>
    <e v="#VALUE!"/>
    <n v="18.2"/>
    <e v="#VALUE!"/>
    <n v="18.2"/>
    <s v="1066 kg"/>
    <n v="5"/>
    <s v="89 bhp@6000rpm"/>
    <s v="89 "/>
    <s v="110 Nm@4800rpm"/>
    <n v="110"/>
    <x v="1"/>
  </r>
  <r>
    <x v="13"/>
    <s v="Compass Trailhawk"/>
    <s v="2.0 Trailhawk 4X4 At"/>
    <s v="Rs. 26,80,000"/>
    <n v="2680000"/>
    <s v="1956 cc"/>
    <n v="1956"/>
    <n v="4"/>
    <n v="4"/>
    <x v="2"/>
    <s v="BS 6"/>
    <s v="Front, Longitudinal"/>
    <x v="2"/>
    <s v="1657 mm"/>
    <s v="4398 mm"/>
    <s v="1818 mm"/>
    <s v="SUV"/>
    <m/>
    <m/>
    <s v="16.3 km/litre"/>
    <m/>
    <e v="#VALUE!"/>
    <e v="#VALUE!"/>
    <n v="16.3"/>
    <e v="#VALUE!"/>
    <n v="16.3"/>
    <s v="1654 kg"/>
    <n v="9"/>
    <s v="173PS@3750rpm"/>
    <n v="170.63335999999998"/>
    <s v="350Nm@1750-2500rpm"/>
    <n v="350"/>
    <x v="1"/>
  </r>
  <r>
    <x v="13"/>
    <s v="Compass Trailhawk"/>
    <s v="2.0 Trailhawk (O) 4X4 At"/>
    <s v="Rs. 27,60,000"/>
    <n v="2760000"/>
    <s v="1956 cc"/>
    <n v="1956"/>
    <n v="4"/>
    <n v="4"/>
    <x v="2"/>
    <s v="BS 6"/>
    <s v="Front, Longitudinal"/>
    <x v="2"/>
    <s v="1657 mm"/>
    <s v="4398 mm"/>
    <s v="1818 mm"/>
    <s v="SUV"/>
    <m/>
    <m/>
    <s v="16.3 km/litre"/>
    <m/>
    <e v="#VALUE!"/>
    <e v="#VALUE!"/>
    <n v="16.3"/>
    <e v="#VALUE!"/>
    <n v="16.3"/>
    <s v="1654 kg"/>
    <n v="9"/>
    <s v="173PS@3750rpm"/>
    <n v="170.63335999999998"/>
    <s v="350Nm@1750-2500rpm"/>
    <n v="350"/>
    <x v="1"/>
  </r>
  <r>
    <x v="14"/>
    <s v="Mu-X"/>
    <s v="4X2"/>
    <s v="Rs. 27,34,834"/>
    <n v="2734834"/>
    <s v="2999 cc"/>
    <n v="2999"/>
    <n v="4"/>
    <n v="4"/>
    <x v="0"/>
    <s v="BS IV"/>
    <s v="Front, Longitudinal"/>
    <x v="2"/>
    <s v="1840 mm"/>
    <s v="4825 mm"/>
    <s v="1860 mm"/>
    <s v="SUV"/>
    <s v="13.8 km/litre"/>
    <s v="13.8 km/litre"/>
    <s v="13.8 km/litre"/>
    <m/>
    <n v="13.8"/>
    <n v="13.8"/>
    <n v="13.8"/>
    <e v="#VALUE!"/>
    <n v="13.8"/>
    <m/>
    <n v="5"/>
    <s v="177PS@3600rpm"/>
    <n v="174.57864000000001"/>
    <s v="380Nm@1800-2800rpm"/>
    <n v="380"/>
    <x v="1"/>
  </r>
  <r>
    <x v="14"/>
    <s v="Mu-X"/>
    <s v="4X4"/>
    <s v="Rs. 29,31,534"/>
    <n v="2931534"/>
    <s v="2999 cc"/>
    <n v="2999"/>
    <n v="4"/>
    <n v="4"/>
    <x v="2"/>
    <s v="BS IV"/>
    <s v="Front, Longitudinal"/>
    <x v="2"/>
    <s v="1840 mm"/>
    <s v="4825 mm"/>
    <s v="1860 mm"/>
    <s v="SUV"/>
    <s v="13.8 km/litre"/>
    <s v="13.8 km/litre"/>
    <s v="13.8 km/litre"/>
    <m/>
    <n v="13.8"/>
    <n v="13.8"/>
    <n v="13.8"/>
    <e v="#VALUE!"/>
    <n v="13.8"/>
    <m/>
    <n v="5"/>
    <s v="177PS@3600rpm"/>
    <n v="174.57864000000001"/>
    <s v="380Nm@1800-2800rpm"/>
    <n v="380"/>
    <x v="1"/>
  </r>
  <r>
    <x v="10"/>
    <s v="Alturas G4"/>
    <s v="4Wd At"/>
    <s v="Rs. 30,70,150"/>
    <n v="3070150"/>
    <s v="2157 cc"/>
    <n v="2157"/>
    <n v="4"/>
    <n v="4"/>
    <x v="3"/>
    <m/>
    <s v="Front, Transverse"/>
    <x v="2"/>
    <s v="1.845 mm"/>
    <s v="4850 mm"/>
    <s v="1960 mm"/>
    <s v="SUV"/>
    <m/>
    <m/>
    <s v="12.05 km/litre"/>
    <m/>
    <e v="#VALUE!"/>
    <e v="#VALUE!"/>
    <n v="12.05"/>
    <e v="#VALUE!"/>
    <n v="12.05"/>
    <m/>
    <n v="7"/>
    <s v="178Bhp @ 4000"/>
    <s v="178"/>
    <s v="420Nm @1600-2600"/>
    <n v="420"/>
    <x v="1"/>
  </r>
  <r>
    <x v="8"/>
    <s v="Tiguan"/>
    <s v="Comfortline 2.0L Tdi Amt"/>
    <s v="Rs. 28,14,500"/>
    <n v="2814500"/>
    <s v="1968 cc"/>
    <n v="1968"/>
    <n v="4"/>
    <m/>
    <x v="2"/>
    <s v="BS IV"/>
    <m/>
    <x v="2"/>
    <s v="1672 mm"/>
    <s v="4486 mm"/>
    <s v="1839 mm"/>
    <s v="SUV"/>
    <m/>
    <m/>
    <s v="17.06 km/litre"/>
    <m/>
    <e v="#VALUE!"/>
    <e v="#VALUE!"/>
    <n v="17.059999999999999"/>
    <e v="#VALUE!"/>
    <n v="17.059999999999999"/>
    <s v="1720 kg"/>
    <n v="8"/>
    <s v="141PS@4000rpm"/>
    <n v="139.07112000000001"/>
    <s v="340Nm@1750-2750rpm"/>
    <n v="340"/>
    <x v="1"/>
  </r>
  <r>
    <x v="8"/>
    <s v="Tiguan"/>
    <s v="Highline 2.0L Tdi Amt"/>
    <s v="Rs. 31,53,500"/>
    <n v="3153500"/>
    <s v="1968 cc"/>
    <n v="1968"/>
    <n v="4"/>
    <m/>
    <x v="2"/>
    <s v="BS IV"/>
    <m/>
    <x v="2"/>
    <s v="1672 mm"/>
    <s v="4486 mm"/>
    <s v="1839 mm"/>
    <s v="SUV"/>
    <m/>
    <m/>
    <s v="17.06 km/litre"/>
    <m/>
    <e v="#VALUE!"/>
    <e v="#VALUE!"/>
    <n v="17.059999999999999"/>
    <e v="#VALUE!"/>
    <n v="17.059999999999999"/>
    <s v="1720 kg"/>
    <m/>
    <s v="141PS@4000rpm"/>
    <n v="139.07112000000001"/>
    <s v="340Nm@1750-2750rpm"/>
    <n v="340"/>
    <x v="1"/>
  </r>
  <r>
    <x v="12"/>
    <s v="Cr-V"/>
    <s v="2Wd Petrol Cvt"/>
    <s v="Rs. 28,27,001"/>
    <n v="2827001"/>
    <s v="1997 cc"/>
    <n v="1997"/>
    <n v="4"/>
    <m/>
    <x v="1"/>
    <m/>
    <s v="Front, Transverse"/>
    <x v="0"/>
    <s v="1679 mm"/>
    <s v="4592 mm"/>
    <s v="1855 mm"/>
    <s v="SUV"/>
    <m/>
    <m/>
    <s v="14.4 km/litre"/>
    <m/>
    <e v="#VALUE!"/>
    <e v="#VALUE!"/>
    <n v="14.4"/>
    <e v="#VALUE!"/>
    <n v="14.4"/>
    <m/>
    <n v="7"/>
    <s v="154PS@6500rpm"/>
    <n v="151.89328"/>
    <s v="189NM@4300rpm"/>
    <n v="189"/>
    <x v="1"/>
  </r>
  <r>
    <x v="12"/>
    <s v="Cr-V"/>
    <s v="2Wd Diesel At"/>
    <s v="Rs. 30,67,001"/>
    <n v="3067001"/>
    <s v="1597 cc"/>
    <n v="1597"/>
    <m/>
    <n v="4"/>
    <x v="1"/>
    <s v="BS IV"/>
    <s v="Front, Transverse"/>
    <x v="2"/>
    <s v="1679 mm"/>
    <s v="4592 mm"/>
    <s v="1855 mm"/>
    <s v="SUV"/>
    <m/>
    <m/>
    <s v="19.5 km/litre"/>
    <m/>
    <e v="#VALUE!"/>
    <e v="#VALUE!"/>
    <n v="19.5"/>
    <e v="#VALUE!"/>
    <n v="19.5"/>
    <m/>
    <n v="9"/>
    <s v="120PS@4000RPM"/>
    <n v="118.3584"/>
    <s v="300NM@2000rpm"/>
    <n v="300"/>
    <x v="1"/>
  </r>
  <r>
    <x v="12"/>
    <s v="Cr-V"/>
    <s v="Awd Diesel At"/>
    <s v="Rs. 32,77,001"/>
    <n v="3277001"/>
    <s v="1597 cc"/>
    <n v="1597"/>
    <m/>
    <n v="4"/>
    <x v="2"/>
    <s v="BS IV"/>
    <s v="Front, Longitudinal"/>
    <x v="2"/>
    <s v="1689 mm"/>
    <s v="4592 mm"/>
    <s v="1855 mm"/>
    <s v="SUV"/>
    <m/>
    <m/>
    <s v="18.3 km/litre"/>
    <m/>
    <e v="#VALUE!"/>
    <e v="#VALUE!"/>
    <n v="18.3"/>
    <e v="#VALUE!"/>
    <n v="18.3"/>
    <s v="1725 kg"/>
    <n v="9"/>
    <s v="120PS@4000RPM"/>
    <n v="118.3584"/>
    <s v="300NM@2000rpm"/>
    <n v="300"/>
    <x v="1"/>
  </r>
  <r>
    <x v="15"/>
    <s v="Superb Sportline"/>
    <s v="Sportline 1.8L Tsi At"/>
    <s v="Rs. 28,99,599"/>
    <n v="2899599"/>
    <s v="1798 cc"/>
    <n v="1798"/>
    <n v="4"/>
    <n v="4"/>
    <x v="1"/>
    <s v="BS IV"/>
    <s v="Front, Transverse"/>
    <x v="0"/>
    <s v="1483 mm"/>
    <s v="4861 mm"/>
    <s v="1864 mm"/>
    <s v="Sedan"/>
    <s v="11.3 km/litre"/>
    <s v="13.7 km/litre"/>
    <s v="13.7 km/litre"/>
    <m/>
    <n v="11.3"/>
    <n v="13.7"/>
    <n v="13.7"/>
    <e v="#VALUE!"/>
    <n v="11.3"/>
    <s v="1540 kg"/>
    <n v="7"/>
    <s v="180PS@6200RPM"/>
    <n v="177.5376"/>
    <s v="250NM@1250-5000rpm"/>
    <n v="250"/>
    <x v="1"/>
  </r>
  <r>
    <x v="15"/>
    <s v="Superb Sportline"/>
    <s v="Sportline 2.0L Tdi At"/>
    <s v="Rs. 31,49,599"/>
    <n v="3149599"/>
    <s v="1968 cc"/>
    <n v="1968"/>
    <n v="4"/>
    <n v="4"/>
    <x v="1"/>
    <s v="BS IV"/>
    <s v="Front, Transverse"/>
    <x v="2"/>
    <s v="1483 mm"/>
    <s v="4861 mm"/>
    <s v="1864 mm"/>
    <s v="Sedan"/>
    <s v="15.1 km/litre"/>
    <s v="18.19 km/litre"/>
    <s v="18.19 km/litre"/>
    <m/>
    <n v="15.1"/>
    <n v="18.190000000000001"/>
    <n v="18.190000000000001"/>
    <e v="#VALUE!"/>
    <n v="15.1"/>
    <s v="1565 kg"/>
    <n v="6"/>
    <s v="177PS@4000RPM"/>
    <n v="174.57864000000001"/>
    <s v="350Nm@1500-3500rpm"/>
    <n v="350"/>
    <x v="1"/>
  </r>
  <r>
    <x v="16"/>
    <s v="A3"/>
    <s v="35 Tdi Premium Plus"/>
    <s v="Rs. 30,21,200"/>
    <n v="3021200"/>
    <s v="1968 cc"/>
    <n v="1968"/>
    <n v="4"/>
    <n v="4"/>
    <x v="1"/>
    <s v="BS IV"/>
    <s v="Front, Transverse"/>
    <x v="2"/>
    <s v="1416 mm"/>
    <s v="4456 mm"/>
    <s v="1796 mm"/>
    <s v="Sedan"/>
    <s v="18 km/litre"/>
    <s v="18 km/litre"/>
    <s v="20.38 km/litre"/>
    <m/>
    <n v="18"/>
    <n v="18"/>
    <n v="20.38"/>
    <e v="#VALUE!"/>
    <n v="18"/>
    <s v="1340 kg"/>
    <n v="6"/>
    <s v="143PS@4000rpm"/>
    <n v="141.04375999999999"/>
    <s v="320Nm@1750-3000rpm"/>
    <n v="320"/>
    <x v="1"/>
  </r>
  <r>
    <x v="16"/>
    <s v="A3"/>
    <s v="35 Tdi Technology"/>
    <s v="Rs. 32,21,200"/>
    <n v="3221200"/>
    <s v="1968 cc"/>
    <n v="1968"/>
    <n v="4"/>
    <n v="4"/>
    <x v="1"/>
    <s v="BS IV"/>
    <s v="Front, Transverse"/>
    <x v="2"/>
    <s v="1416 mm"/>
    <s v="4456 mm"/>
    <s v="1796 mm"/>
    <s v="Sedan"/>
    <s v="18 km/litre"/>
    <s v="18 km/litre"/>
    <s v="20.38 km/litre"/>
    <m/>
    <n v="18"/>
    <n v="18"/>
    <n v="20.38"/>
    <e v="#VALUE!"/>
    <n v="18"/>
    <s v="1340 kg"/>
    <n v="6"/>
    <s v="143PS@4000rpm"/>
    <n v="141.04375999999999"/>
    <s v="320Nm@1750-3000rpm"/>
    <n v="320"/>
    <x v="1"/>
  </r>
  <r>
    <x v="16"/>
    <s v="A3"/>
    <s v="35 Tfsi Premium Plus"/>
    <s v="Rs. 29,20,750"/>
    <n v="2920750"/>
    <s v="1395 cc"/>
    <n v="1395"/>
    <n v="4"/>
    <n v="4"/>
    <x v="1"/>
    <s v="BS IV"/>
    <s v="Front, Transverse"/>
    <x v="0"/>
    <s v="1416 mm"/>
    <s v="4456 mm"/>
    <s v="1796 mm"/>
    <s v="Sedan"/>
    <s v="12.4 km/litre"/>
    <m/>
    <s v="19.2 km/litre"/>
    <m/>
    <n v="12.4"/>
    <e v="#VALUE!"/>
    <n v="19.2"/>
    <e v="#VALUE!"/>
    <n v="12.4"/>
    <s v="1340 kg"/>
    <n v="7"/>
    <s v="150PS@6000RPM"/>
    <n v="147.94800000000001"/>
    <s v="250NM@1250-5000rpm"/>
    <n v="250"/>
    <x v="1"/>
  </r>
  <r>
    <x v="16"/>
    <s v="A3"/>
    <s v="35 Tfsi Technology"/>
    <s v="Rs. 31,20,750"/>
    <n v="3120750"/>
    <s v="1395 cc"/>
    <n v="1395"/>
    <n v="4"/>
    <n v="4"/>
    <x v="1"/>
    <s v="BS IV"/>
    <s v="Front, Transverse"/>
    <x v="0"/>
    <s v="1416 mm"/>
    <s v="4456 mm"/>
    <s v="1796 mm"/>
    <s v="Sedan"/>
    <s v="12.4 km/litre"/>
    <m/>
    <s v="19.2 km/litre"/>
    <m/>
    <n v="12.4"/>
    <e v="#VALUE!"/>
    <n v="19.2"/>
    <e v="#VALUE!"/>
    <n v="12.4"/>
    <s v="1340 kg"/>
    <n v="7"/>
    <s v="150PS@6000RPM"/>
    <n v="147.94800000000001"/>
    <s v="250NM@1250-5000rpm"/>
    <n v="250"/>
    <x v="1"/>
  </r>
  <r>
    <x v="17"/>
    <s v="Mercedes-Benz B-Class"/>
    <s v="B 180 Sport"/>
    <s v="Rs. 29,88,311"/>
    <n v="2988311"/>
    <s v="1595 cc"/>
    <n v="1595"/>
    <n v="4"/>
    <n v="4"/>
    <x v="1"/>
    <s v="BS IV"/>
    <s v="Front, Transverse"/>
    <x v="0"/>
    <s v="1557 mm"/>
    <s v="4393 mm"/>
    <s v="1786 mm"/>
    <s v="MPV"/>
    <s v="9.5 km/litre"/>
    <s v="14.2 km/litre"/>
    <s v="14.81 km/litre"/>
    <m/>
    <n v="9.5"/>
    <n v="14.2"/>
    <n v="14.81"/>
    <e v="#VALUE!"/>
    <n v="9.5"/>
    <s v="1425 kg"/>
    <n v="7"/>
    <s v="122PS@5000rpm"/>
    <n v="120.33104"/>
    <s v="200Nm@1250-4000rpm"/>
    <n v="200"/>
    <x v="1"/>
  </r>
  <r>
    <x v="17"/>
    <s v="Mercedes-Benz B-Class"/>
    <s v="B 200 Cdi Sport"/>
    <s v="Rs. 30,89,851"/>
    <n v="3089851"/>
    <s v="2143 cc"/>
    <n v="2143"/>
    <n v="4"/>
    <n v="4"/>
    <x v="1"/>
    <s v="BS IV"/>
    <s v="Front, Transverse"/>
    <x v="2"/>
    <s v="1557 mm"/>
    <s v="4393 mm"/>
    <s v="1786 mm"/>
    <s v="MPV"/>
    <s v="11.5 km/litre"/>
    <s v="15 km/litre"/>
    <s v="15 km/litre"/>
    <m/>
    <n v="11.5"/>
    <n v="15"/>
    <n v="15"/>
    <e v="#VALUE!"/>
    <n v="11.5"/>
    <s v="1577 kg"/>
    <n v="7"/>
    <s v="136PS@4400RPM"/>
    <n v="134.13952"/>
    <s v="300Nm@1600-3000rpm"/>
    <n v="300"/>
    <x v="1"/>
  </r>
  <r>
    <x v="17"/>
    <s v="Mercedes-Benz B-Class"/>
    <s v="B 180 Night Edition"/>
    <s v="Rs. 31,98,662"/>
    <n v="3198662"/>
    <s v="1595 cc"/>
    <n v="1595"/>
    <n v="4"/>
    <n v="4"/>
    <x v="1"/>
    <s v="BS IV"/>
    <s v="Front, Transverse"/>
    <x v="0"/>
    <s v="1557 mm"/>
    <s v="4393 mm"/>
    <s v="1786 mm"/>
    <s v="MPV"/>
    <s v="9.5 km/litre"/>
    <s v="14.2 km/litre"/>
    <s v="14.81 km/litre"/>
    <m/>
    <n v="9.5"/>
    <n v="14.2"/>
    <n v="14.81"/>
    <e v="#VALUE!"/>
    <n v="9.5"/>
    <s v="1425 kg"/>
    <n v="7"/>
    <s v="122PS@5000rpm"/>
    <n v="120.33104"/>
    <s v="200Nm@1250-4000rpm"/>
    <n v="200"/>
    <x v="1"/>
  </r>
  <r>
    <x v="17"/>
    <s v="Mercedes-Benz B-Class"/>
    <s v="B 200 Cdi Night Edition"/>
    <s v="Rs. 33,03,282"/>
    <n v="3303282"/>
    <s v="2143 cc"/>
    <n v="2143"/>
    <n v="4"/>
    <n v="4"/>
    <x v="1"/>
    <s v="BS IV"/>
    <s v="Front, Transverse"/>
    <x v="2"/>
    <s v="1557 mm"/>
    <s v="4393 mm"/>
    <s v="1786 mm"/>
    <s v="MPV"/>
    <s v="11.5 km/litre"/>
    <s v="15 km/litre"/>
    <s v="15 km/litre"/>
    <m/>
    <n v="11.5"/>
    <n v="15"/>
    <n v="15"/>
    <e v="#VALUE!"/>
    <n v="11.5"/>
    <s v="1577 kg"/>
    <n v="7"/>
    <s v="136PS@4400RPM"/>
    <n v="134.13952"/>
    <s v="300Nm@1600-3000rpm"/>
    <n v="300"/>
    <x v="1"/>
  </r>
  <r>
    <x v="17"/>
    <s v="Mercedes-Benz Cla-Class"/>
    <s v="200 Sport"/>
    <s v="Rs. 35,99,000"/>
    <n v="3599000"/>
    <s v="1991 cc"/>
    <n v="1991"/>
    <n v="4"/>
    <n v="4"/>
    <x v="1"/>
    <s v="BS IV"/>
    <s v="Front, Transverse"/>
    <x v="0"/>
    <s v="1432 mm"/>
    <s v="4630 mm"/>
    <s v="1777 mm"/>
    <s v="Sedan"/>
    <s v="11.04 km/litre"/>
    <s v="15.04 km/litre"/>
    <s v="15.04 km/litre"/>
    <m/>
    <n v="11.04"/>
    <n v="15.04"/>
    <n v="15.04"/>
    <e v="#VALUE!"/>
    <n v="11.04"/>
    <s v="1510 kg"/>
    <n v="7"/>
    <s v="183PS@5500rpm"/>
    <n v="180.49655999999999"/>
    <s v="300Nm@1200-4000rpm"/>
    <n v="300"/>
    <x v="1"/>
  </r>
  <r>
    <x v="17"/>
    <s v="Mercedes-Benz Cla-Class"/>
    <s v="200 Cdi Style"/>
    <s v="Rs. 31,72,000"/>
    <n v="3172000"/>
    <s v="2143 cc"/>
    <n v="2143"/>
    <n v="4"/>
    <n v="4"/>
    <x v="1"/>
    <s v="BS IV"/>
    <s v="Front, Transverse"/>
    <x v="2"/>
    <s v="1432 mm"/>
    <s v="4630 mm"/>
    <s v="1777 mm"/>
    <s v="Sedan"/>
    <s v="13.9 km/litre"/>
    <s v="17.9 km/litre"/>
    <s v="17.9 km/litre"/>
    <m/>
    <n v="13.9"/>
    <n v="17.899999999999999"/>
    <n v="17.899999999999999"/>
    <e v="#VALUE!"/>
    <n v="13.9"/>
    <s v="1570 kg"/>
    <m/>
    <s v="136PS@4400RPM"/>
    <n v="134.13952"/>
    <s v="300Nm@1600-3000rpm"/>
    <n v="300"/>
    <x v="1"/>
  </r>
  <r>
    <x v="17"/>
    <s v="Mercedes-Benz Cla-Class"/>
    <s v="200 D Sport"/>
    <s v="Rs. 36,99,000"/>
    <n v="3699000"/>
    <s v="2143 cc"/>
    <n v="2143"/>
    <n v="4"/>
    <n v="4"/>
    <x v="1"/>
    <s v="BS IV"/>
    <s v="Front, Transverse"/>
    <x v="2"/>
    <s v="1432 mm"/>
    <s v="4630 mm"/>
    <s v="1777 mm"/>
    <s v="Sedan"/>
    <s v="13.9 km/litre"/>
    <s v="17.9 km/litre"/>
    <s v="17.9 km/litre"/>
    <m/>
    <n v="13.9"/>
    <n v="17.899999999999999"/>
    <n v="17.899999999999999"/>
    <e v="#VALUE!"/>
    <n v="13.9"/>
    <s v="1570 kg"/>
    <m/>
    <s v="136PS@4400RPM"/>
    <n v="134.13952"/>
    <s v="300Nm@1600-3000rpm"/>
    <n v="300"/>
    <x v="1"/>
  </r>
  <r>
    <x v="15"/>
    <s v="Kodiaq"/>
    <s v="Style 2.0 Tdi 4X4 At"/>
    <s v="Rs. 32,99,599"/>
    <n v="3299599"/>
    <s v="1968 cc"/>
    <n v="1968"/>
    <n v="4"/>
    <n v="4"/>
    <x v="1"/>
    <s v="BS IV"/>
    <s v="Front, Transverse"/>
    <x v="2"/>
    <s v="1483 mm"/>
    <s v="4861 mm"/>
    <s v="1864 mm"/>
    <s v="SUV"/>
    <s v="15.1 km/litre"/>
    <s v="18.19 km/litre"/>
    <s v="18.19 km/litre"/>
    <m/>
    <n v="15.1"/>
    <n v="18.190000000000001"/>
    <n v="18.190000000000001"/>
    <e v="#VALUE!"/>
    <n v="15.1"/>
    <s v="1565 kg"/>
    <n v="6"/>
    <s v="177PS@4000RPM"/>
    <n v="174.57864000000001"/>
    <s v="350Nm@1500-3500rpm"/>
    <n v="350"/>
    <x v="1"/>
  </r>
  <r>
    <x v="15"/>
    <s v="Kodiaq"/>
    <s v="Laurin And Klement"/>
    <s v="Rs. 36,78,599"/>
    <n v="3678599"/>
    <s v="1968 cc"/>
    <n v="1968"/>
    <n v="4"/>
    <n v="4"/>
    <x v="1"/>
    <s v="BS IV"/>
    <s v="Front, Transverse"/>
    <x v="2"/>
    <s v="1483 mm"/>
    <s v="4861 mm"/>
    <s v="1864 mm"/>
    <s v="SUV"/>
    <s v="15.1 km/litre"/>
    <s v="18.19 km/litre"/>
    <s v="18.19 km/litre"/>
    <m/>
    <n v="15.1"/>
    <n v="18.190000000000001"/>
    <n v="18.190000000000001"/>
    <e v="#VALUE!"/>
    <n v="15.1"/>
    <s v="1565 kg"/>
    <n v="6"/>
    <s v="148bhp@4000RPM"/>
    <s v="148"/>
    <s v="340Nm@1500-3500rpm"/>
    <n v="340"/>
    <x v="1"/>
  </r>
  <r>
    <x v="15"/>
    <s v="Kodiaq"/>
    <s v="Corporate Edition"/>
    <s v="Rs. 32,99,599"/>
    <n v="3299599"/>
    <s v="1968 cc"/>
    <n v="1968"/>
    <n v="4"/>
    <n v="4"/>
    <x v="1"/>
    <s v="BS IV"/>
    <s v="Front, Transverse"/>
    <x v="2"/>
    <s v="1483 mm"/>
    <s v="4861 mm"/>
    <s v="1864 mm"/>
    <s v="SUV"/>
    <s v="15.1 km/litre"/>
    <s v="18.19 km/litre"/>
    <s v="18.19 km/litre"/>
    <m/>
    <n v="15.1"/>
    <n v="18.190000000000001"/>
    <n v="18.190000000000001"/>
    <e v="#VALUE!"/>
    <n v="15.1"/>
    <s v="1565 kg"/>
    <n v="6"/>
    <s v="177PS@4000RPM"/>
    <n v="174.57864000000001"/>
    <s v="350Nm@1500-3500rpm"/>
    <n v="350"/>
    <x v="1"/>
  </r>
  <r>
    <x v="18"/>
    <s v="Avanti"/>
    <s v="Standard"/>
    <s v="Rs. 34,07,407"/>
    <n v="3407407"/>
    <s v="2000 cc"/>
    <n v="2000"/>
    <n v="4"/>
    <n v="4"/>
    <x v="0"/>
    <s v="BS IV"/>
    <s v="Rear Mid, Transverse"/>
    <x v="0"/>
    <s v="1200 mm"/>
    <s v="4565 mm"/>
    <s v="2120 mm"/>
    <s v="Coupe"/>
    <s v="8 km/litre"/>
    <s v="10 km/litre"/>
    <s v="10 km/litre"/>
    <m/>
    <n v="8"/>
    <n v="10"/>
    <n v="10"/>
    <e v="#VALUE!"/>
    <n v="8"/>
    <s v="1580 kg"/>
    <n v="6"/>
    <s v="250PS@5500RPM"/>
    <n v="246.57999999999998"/>
    <s v="340NM@2750-5000rpm"/>
    <n v="340"/>
    <x v="0"/>
  </r>
  <r>
    <x v="16"/>
    <s v="Q3"/>
    <s v="30 Tdi Premium Fwd"/>
    <s v="Rs. 36,77,200"/>
    <n v="3677200"/>
    <s v="1968 cc"/>
    <n v="1968"/>
    <n v="4"/>
    <n v="4"/>
    <x v="1"/>
    <s v="BS IV"/>
    <s v="Front, Transverse"/>
    <x v="2"/>
    <s v="1608 mm"/>
    <s v="4388 mm"/>
    <s v="1831 mm"/>
    <s v="SUV"/>
    <s v="12 km/litre"/>
    <m/>
    <s v="15.73 km/litre"/>
    <m/>
    <n v="12"/>
    <e v="#VALUE!"/>
    <n v="15.73"/>
    <e v="#VALUE!"/>
    <n v="12"/>
    <s v="1585 kg"/>
    <n v="7"/>
    <s v="148hp@3500-4000rpm"/>
    <n v="145.97535999999999"/>
    <s v="340Nm@1750-2750rpm"/>
    <n v="340"/>
    <x v="0"/>
  </r>
  <r>
    <x v="16"/>
    <s v="Q3"/>
    <s v="35 Tdi Quattro Premium Plus"/>
    <s v="Rs. 39,92,200"/>
    <n v="3992200"/>
    <s v="1968 cc"/>
    <n v="1968"/>
    <n v="4"/>
    <n v="4"/>
    <x v="2"/>
    <s v="BS IV"/>
    <s v="Front, Transverse"/>
    <x v="2"/>
    <s v="1608 mm"/>
    <s v="4388 mm"/>
    <s v="1831 mm"/>
    <s v="SUV"/>
    <s v="12 km/litre"/>
    <m/>
    <s v="15.73 km/litre"/>
    <m/>
    <n v="12"/>
    <e v="#VALUE!"/>
    <n v="15.73"/>
    <e v="#VALUE!"/>
    <n v="12"/>
    <s v="1685 kg"/>
    <n v="7"/>
    <s v="177PS@4200rpm"/>
    <n v="174.57864000000001"/>
    <s v="380Nm@1750-2500rpm"/>
    <n v="380"/>
    <x v="1"/>
  </r>
  <r>
    <x v="16"/>
    <s v="Q3"/>
    <s v="35 Tdi Quattro Technology"/>
    <s v="Rs. 43,61,000"/>
    <n v="4361000"/>
    <s v="1968 cc"/>
    <n v="1968"/>
    <n v="4"/>
    <n v="4"/>
    <x v="2"/>
    <s v="BS IV"/>
    <s v="Front, Transverse"/>
    <x v="2"/>
    <s v="1608 mm"/>
    <s v="4388 mm"/>
    <s v="1831 mm"/>
    <s v="SUV"/>
    <s v="12 km/litre"/>
    <m/>
    <s v="15.73 km/litre"/>
    <m/>
    <n v="12"/>
    <e v="#VALUE!"/>
    <n v="15.73"/>
    <e v="#VALUE!"/>
    <n v="12"/>
    <s v="1585 kg"/>
    <n v="7"/>
    <s v="177PS@4200rpm"/>
    <n v="174.57864000000001"/>
    <s v="380Nm@1750-2500rpm"/>
    <n v="380"/>
    <x v="1"/>
  </r>
  <r>
    <x v="16"/>
    <s v="Q3"/>
    <s v="30 Tfsi Premium"/>
    <s v="Rs. 34,96,750"/>
    <n v="3496750"/>
    <s v="1395 cc"/>
    <n v="1395"/>
    <n v="4"/>
    <n v="4"/>
    <x v="1"/>
    <s v="BS IV"/>
    <s v="Front, Transverse"/>
    <x v="0"/>
    <s v="1608 mm"/>
    <s v="4388 mm"/>
    <s v="1831 mm"/>
    <s v="SUV"/>
    <s v="12 km/litre"/>
    <m/>
    <s v="16.9 km/litre"/>
    <m/>
    <n v="12"/>
    <e v="#VALUE!"/>
    <n v="16.899999999999999"/>
    <e v="#VALUE!"/>
    <n v="12"/>
    <s v="1585 kg"/>
    <n v="7"/>
    <s v="150PS@4200rpm"/>
    <n v="147.94800000000001"/>
    <s v="250Nm@1750-2500rpm"/>
    <n v="250"/>
    <x v="1"/>
  </r>
  <r>
    <x v="19"/>
    <s v="Cooper 5 Door"/>
    <s v="Cooper D"/>
    <s v="Rs. 36,00,000"/>
    <n v="3600000"/>
    <s v="1496 cc"/>
    <n v="1496"/>
    <n v="3"/>
    <n v="4"/>
    <x v="1"/>
    <s v="BS IV"/>
    <s v="Front, Transverse"/>
    <x v="0"/>
    <s v="1425 mm"/>
    <s v="3982 mm"/>
    <s v="1727 mm"/>
    <s v="Hatchback"/>
    <s v="10.3 km/litre"/>
    <m/>
    <s v="21.15 km/litre"/>
    <m/>
    <n v="10.3"/>
    <e v="#VALUE!"/>
    <n v="21.15"/>
    <e v="#VALUE!"/>
    <n v="10.3"/>
    <s v="1295 kg"/>
    <n v="6"/>
    <s v="116PS@4000rpm"/>
    <n v="114.41311999999999"/>
    <s v="270Nm@1750-2250rpm"/>
    <n v="270"/>
    <x v="1"/>
  </r>
  <r>
    <x v="19"/>
    <s v="Convertible"/>
    <s v="Cooper S"/>
    <s v="Rs. 38,30,000"/>
    <n v="3830000"/>
    <s v="1998 cc"/>
    <n v="1998"/>
    <n v="4"/>
    <n v="4"/>
    <x v="1"/>
    <s v="BS IV"/>
    <s v="Front, Transverse"/>
    <x v="0"/>
    <s v="1415 mm"/>
    <s v="3850 mm"/>
    <s v="1727 mm"/>
    <s v="Convertible"/>
    <m/>
    <m/>
    <s v="14.59 km/litre"/>
    <m/>
    <e v="#VALUE!"/>
    <e v="#VALUE!"/>
    <n v="14.59"/>
    <e v="#VALUE!"/>
    <n v="14.59"/>
    <s v="1370 kg"/>
    <n v="6"/>
    <s v="192PS@5000-6000rpm"/>
    <n v="189.37343999999999"/>
    <s v="280NM@1250-4600rpm"/>
    <n v="280"/>
    <x v="1"/>
  </r>
  <r>
    <x v="19"/>
    <s v="John Cooper Works"/>
    <s v="Hatch"/>
    <s v="Rs. 43,50,000"/>
    <n v="4350000"/>
    <s v="1998 cc"/>
    <n v="1998"/>
    <n v="4"/>
    <n v="4"/>
    <x v="1"/>
    <s v="BS 6"/>
    <s v="Front, Transverse"/>
    <x v="0"/>
    <s v="1414 mm"/>
    <s v="3874 mm"/>
    <s v="1727 mm"/>
    <s v="Sports, Hatchback"/>
    <m/>
    <m/>
    <s v="16.47 km/litre"/>
    <m/>
    <e v="#VALUE!"/>
    <e v="#VALUE!"/>
    <n v="16.47"/>
    <e v="#VALUE!"/>
    <n v="16.47"/>
    <s v="1330 kg"/>
    <n v="8"/>
    <s v="231hp@5200-6200rpm"/>
    <n v="227.83992000000001"/>
    <s v="320 Nm@1450-4800rpm"/>
    <n v="320"/>
    <x v="1"/>
  </r>
  <r>
    <x v="20"/>
    <s v="Xe"/>
    <s v="S Petrol"/>
    <s v="Rs. 44,98,000"/>
    <n v="4498000"/>
    <s v="1997 cc"/>
    <n v="1997"/>
    <n v="4"/>
    <n v="4"/>
    <x v="0"/>
    <s v="BS 6"/>
    <s v="Front, Transverse"/>
    <x v="0"/>
    <s v="1416 mm"/>
    <s v="4691 mm"/>
    <s v="1850 mm"/>
    <s v="Sedan"/>
    <m/>
    <m/>
    <s v="11 km/litre"/>
    <m/>
    <e v="#VALUE!"/>
    <e v="#VALUE!"/>
    <n v="11"/>
    <e v="#VALUE!"/>
    <n v="11"/>
    <s v="1639 kg"/>
    <n v="8"/>
    <s v="250PS@5500RPM"/>
    <n v="246.57999999999998"/>
    <s v="365Nm@1500-4000rpm"/>
    <n v="365"/>
    <x v="1"/>
  </r>
  <r>
    <x v="20"/>
    <s v="Xe"/>
    <s v="S Diesel"/>
    <s v="Rs. 44,98,000"/>
    <n v="4498000"/>
    <s v="1999 cc"/>
    <n v="1999"/>
    <n v="4"/>
    <n v="4"/>
    <x v="0"/>
    <s v="BS 6"/>
    <s v="Front, Transverse"/>
    <x v="2"/>
    <s v="1416 mm"/>
    <s v="4691 mm"/>
    <s v="1850 mm"/>
    <s v="Sedan"/>
    <m/>
    <m/>
    <s v="11 km/litre"/>
    <m/>
    <e v="#VALUE!"/>
    <e v="#VALUE!"/>
    <n v="11"/>
    <e v="#VALUE!"/>
    <n v="11"/>
    <s v="1611 kg"/>
    <n v="8"/>
    <s v="180PS@4000rpm"/>
    <n v="177.5376"/>
    <s v="430NM@1750-2500rpm"/>
    <n v="430"/>
    <x v="1"/>
  </r>
  <r>
    <x v="20"/>
    <s v="Xe"/>
    <s v="Se Diesel"/>
    <s v="Rs. 46,33,000"/>
    <n v="4633000"/>
    <s v="1999 cc"/>
    <n v="1999"/>
    <n v="4"/>
    <n v="4"/>
    <x v="0"/>
    <s v="BS 6"/>
    <s v="Front, Transverse"/>
    <x v="2"/>
    <s v="1416 mm"/>
    <s v="4691 mm"/>
    <s v="1850 mm"/>
    <s v="Sedan"/>
    <m/>
    <m/>
    <s v="11 km/litre"/>
    <m/>
    <e v="#VALUE!"/>
    <e v="#VALUE!"/>
    <n v="11"/>
    <e v="#VALUE!"/>
    <n v="11"/>
    <s v="1611 kg"/>
    <n v="8"/>
    <s v="180PS@4000rpm"/>
    <n v="177.5376"/>
    <s v="430NM@1750-2500rpm"/>
    <n v="430"/>
    <x v="1"/>
  </r>
  <r>
    <x v="20"/>
    <s v="Xe"/>
    <s v="Se Petrol"/>
    <s v="Rs. 46,33,000"/>
    <n v="4633000"/>
    <s v="1997 cc"/>
    <n v="1997"/>
    <n v="4"/>
    <n v="4"/>
    <x v="0"/>
    <s v="BS 6"/>
    <s v="Front, Transverse"/>
    <x v="0"/>
    <s v="1416 mm"/>
    <s v="4691 mm"/>
    <s v="1850 mm"/>
    <s v="Sedan"/>
    <m/>
    <m/>
    <s v="11 km/litre"/>
    <m/>
    <e v="#VALUE!"/>
    <e v="#VALUE!"/>
    <n v="11"/>
    <e v="#VALUE!"/>
    <n v="11"/>
    <s v="1639 kg"/>
    <n v="8"/>
    <s v="250PS@5500RPM"/>
    <n v="246.57999999999998"/>
    <s v="365Nm@1500-4000rpm"/>
    <n v="365"/>
    <x v="1"/>
  </r>
  <r>
    <x v="20"/>
    <s v="Xf"/>
    <s v="2.0 Prestige"/>
    <s v="Rs. 54,36,329"/>
    <n v="5436329"/>
    <s v="1999 cc"/>
    <n v="1999"/>
    <n v="4"/>
    <n v="4"/>
    <x v="0"/>
    <s v="BS IV"/>
    <s v="Front, Longitudinal"/>
    <x v="0"/>
    <s v="1460 mm"/>
    <s v="4961 mm"/>
    <s v="2091 mm"/>
    <s v="Sedan"/>
    <s v="5.7 km/litre"/>
    <s v="13.12 km/litre"/>
    <s v="13.12 km/litre"/>
    <m/>
    <n v="5.7"/>
    <n v="13.12"/>
    <n v="13.12"/>
    <e v="#VALUE!"/>
    <n v="5.7"/>
    <s v="1730 kg"/>
    <n v="8"/>
    <s v="247PS@5500rpm"/>
    <n v="243.62103999999999"/>
    <s v="340Nm@1750-2000RPM"/>
    <n v="340"/>
    <x v="1"/>
  </r>
  <r>
    <x v="20"/>
    <s v="Xf"/>
    <s v="2.0 Portfolio"/>
    <s v="Rs. 60,73,446"/>
    <n v="6073446"/>
    <s v="1999 cc"/>
    <n v="1999"/>
    <n v="4"/>
    <n v="4"/>
    <x v="0"/>
    <s v="BS IV"/>
    <s v="Front, Longitudinal"/>
    <x v="0"/>
    <s v="1457 mm"/>
    <s v="5252 mm"/>
    <s v="1899 mm"/>
    <s v="Sedan"/>
    <s v="5.7 km/litre"/>
    <s v="13.12 km/litre"/>
    <s v="13.12 km/litre"/>
    <m/>
    <n v="5.7"/>
    <n v="13.12"/>
    <n v="13.12"/>
    <e v="#VALUE!"/>
    <n v="5.7"/>
    <s v="1871 kg"/>
    <n v="8"/>
    <s v="247PS@5500rpm"/>
    <n v="243.62103999999999"/>
    <s v="340Nm@1750-2000RPM"/>
    <n v="340"/>
    <x v="1"/>
  </r>
  <r>
    <x v="20"/>
    <s v="Xf"/>
    <s v="2.0 Portfolio Diesel"/>
    <s v="Rs. 61,38,811"/>
    <n v="6138811"/>
    <s v="1999 cc"/>
    <n v="1999"/>
    <n v="4"/>
    <n v="4"/>
    <x v="0"/>
    <s v="BS IV"/>
    <s v="Front, Longitudinal"/>
    <x v="2"/>
    <s v="1457 mm"/>
    <s v="5252 mm"/>
    <s v="1899 mm"/>
    <s v="Sedan"/>
    <s v="5.7 km/litre"/>
    <s v="19.33 km/litre"/>
    <s v="19.33 km/litre"/>
    <m/>
    <n v="5.7"/>
    <n v="19.329999999999998"/>
    <n v="19.329999999999998"/>
    <e v="#VALUE!"/>
    <n v="5.7"/>
    <s v="1871 kg"/>
    <n v="8"/>
    <s v="180ps@5500rpm"/>
    <n v="177.5376"/>
    <s v="430Nm@1750-2000rpm"/>
    <n v="430"/>
    <x v="1"/>
  </r>
  <r>
    <x v="20"/>
    <s v="Xf"/>
    <s v="2.0 Prestige Diesel"/>
    <s v="Rs. 55,06,622"/>
    <n v="5506622"/>
    <s v="1999 cc"/>
    <n v="1999"/>
    <n v="4"/>
    <n v="4"/>
    <x v="0"/>
    <s v="BS IV"/>
    <s v="Front, Longitudinal"/>
    <x v="2"/>
    <s v="1457 mm"/>
    <s v="5067 mm"/>
    <s v="2091 mm"/>
    <s v="Sedan"/>
    <s v="5.7 km/litre"/>
    <s v="19.33 km/litre"/>
    <s v="19.33 km/litre"/>
    <m/>
    <n v="5.7"/>
    <n v="19.329999999999998"/>
    <n v="19.329999999999998"/>
    <e v="#VALUE!"/>
    <n v="5.7"/>
    <s v="1729 kg"/>
    <n v="8"/>
    <s v="180ps@5500rpm"/>
    <n v="177.5376"/>
    <s v="430Nm@1750-2000rpm"/>
    <n v="430"/>
    <x v="1"/>
  </r>
  <r>
    <x v="20"/>
    <s v="Xf"/>
    <s v="2.0 Pure Diesel"/>
    <s v="Rs. 49,77,080"/>
    <n v="4977080"/>
    <s v="1999 cc"/>
    <n v="1999"/>
    <n v="4"/>
    <n v="4"/>
    <x v="0"/>
    <s v="BS IV"/>
    <s v="Front, Longitudinal"/>
    <x v="2"/>
    <s v="1457 mm"/>
    <s v="5067 mm"/>
    <s v="2091 mm"/>
    <s v="Sedan"/>
    <s v="5.7 km/litre"/>
    <s v="19.33 km/litre"/>
    <s v="19.33 km/litre"/>
    <m/>
    <n v="5.7"/>
    <n v="19.329999999999998"/>
    <n v="19.329999999999998"/>
    <e v="#VALUE!"/>
    <n v="5.7"/>
    <s v="1687 kg"/>
    <n v="8"/>
    <s v="180ps@5500rpm"/>
    <n v="177.5376"/>
    <s v="430Nm@1750-2000rpm"/>
    <n v="430"/>
    <x v="1"/>
  </r>
  <r>
    <x v="16"/>
    <s v="A3 Cabriolet"/>
    <s v="40 Tfsi"/>
    <s v="Rs. 50,38,000"/>
    <n v="5038000"/>
    <s v="1395 cc"/>
    <n v="1395"/>
    <n v="4"/>
    <n v="4"/>
    <x v="1"/>
    <s v="BS IV"/>
    <s v="Front, Longitudinal"/>
    <x v="0"/>
    <s v="1409 mm"/>
    <s v="4421 mm"/>
    <s v="1793 mm"/>
    <s v="Convertible"/>
    <s v="19.2 km/litre"/>
    <m/>
    <s v="19.2 km/litre"/>
    <m/>
    <n v="19.2"/>
    <e v="#VALUE!"/>
    <n v="19.2"/>
    <e v="#VALUE!"/>
    <n v="19.2"/>
    <s v="1430 kg"/>
    <n v="7"/>
    <s v="148 bhp @ 5100 rpm"/>
    <s v="148 "/>
    <s v="250 Nm @ 1250 RPM"/>
    <n v="250"/>
    <x v="1"/>
  </r>
  <r>
    <x v="16"/>
    <s v="A6"/>
    <s v="Premium Plus 45 Tfsi"/>
    <s v="Rs. 54,42,200"/>
    <n v="5442200"/>
    <s v="1984 cc"/>
    <n v="1984"/>
    <n v="4"/>
    <n v="16"/>
    <x v="1"/>
    <s v="BS 6"/>
    <s v="Front, Longitudinal"/>
    <x v="0"/>
    <s v="1455 mm"/>
    <s v="4933 mm"/>
    <s v="1874 mm"/>
    <s v="Sedan"/>
    <m/>
    <m/>
    <s v="14.11 km/litre"/>
    <m/>
    <e v="#VALUE!"/>
    <e v="#VALUE!"/>
    <n v="14.11"/>
    <e v="#VALUE!"/>
    <n v="14.11"/>
    <s v="1780 kg"/>
    <n v="7"/>
    <s v="245PS@5000-6500rpm"/>
    <n v="241.64839999999998"/>
    <s v="370Nm@1600-4500rpm"/>
    <n v="370"/>
    <x v="1"/>
  </r>
  <r>
    <x v="16"/>
    <s v="A6"/>
    <s v="Technology 45 Tfsi"/>
    <s v="Rs. 59,42,200"/>
    <n v="5942200"/>
    <s v="1984 cc"/>
    <n v="1984"/>
    <n v="4"/>
    <n v="16"/>
    <x v="1"/>
    <s v="BS 6"/>
    <s v="Front, Longitudinal"/>
    <x v="0"/>
    <s v="1455 mm"/>
    <s v="4933 mm"/>
    <s v="1874 mm"/>
    <s v="Sedan"/>
    <m/>
    <m/>
    <s v="14.11 km/litre"/>
    <m/>
    <e v="#VALUE!"/>
    <e v="#VALUE!"/>
    <n v="14.11"/>
    <e v="#VALUE!"/>
    <n v="14.11"/>
    <s v="1780 kg"/>
    <n v="7"/>
    <s v="245PS@5000-6500rpm"/>
    <n v="241.64839999999998"/>
    <s v="370Nm@1600-4500rpm"/>
    <n v="370"/>
    <x v="1"/>
  </r>
  <r>
    <x v="21"/>
    <s v="X3"/>
    <s v="Xdrive 20D Luxury Line"/>
    <s v="Rs. 59,30,000"/>
    <n v="5930000"/>
    <s v="1995 cc"/>
    <n v="1995"/>
    <n v="4"/>
    <n v="4"/>
    <x v="3"/>
    <s v="BS IV"/>
    <s v="Front, Longitudinal"/>
    <x v="2"/>
    <s v="1678 mm"/>
    <s v="4657 mm"/>
    <s v="1881 mm"/>
    <s v="SUV"/>
    <s v="16 km/litre"/>
    <s v="18.56 km/litre"/>
    <s v="18.56 km/litre"/>
    <m/>
    <n v="16"/>
    <n v="18.559999999999999"/>
    <n v="18.559999999999999"/>
    <e v="#VALUE!"/>
    <n v="16"/>
    <s v="1785 kg"/>
    <n v="8"/>
    <s v="190PS@4000rpm"/>
    <n v="187.4008"/>
    <s v="400Nm@1750-2500rpm"/>
    <n v="400"/>
    <x v="1"/>
  </r>
  <r>
    <x v="21"/>
    <s v="X3"/>
    <s v="Xdrive 30I Luxury Line"/>
    <s v="Rs. 58,80,000"/>
    <n v="5880000"/>
    <s v="1998 cc"/>
    <n v="1998"/>
    <n v="4"/>
    <n v="4"/>
    <x v="3"/>
    <s v="BS IV"/>
    <s v="Front, Longitudinal"/>
    <x v="0"/>
    <s v="1678 mm"/>
    <s v="4657 mm"/>
    <s v="1881 mm"/>
    <s v="SUV"/>
    <s v="16 km/litre"/>
    <s v="18.56 km/litre"/>
    <s v="18.56 km/litre"/>
    <m/>
    <n v="16"/>
    <n v="18.559999999999999"/>
    <n v="18.559999999999999"/>
    <e v="#VALUE!"/>
    <n v="16"/>
    <s v="1785 kg"/>
    <n v="8"/>
    <s v="248 bhp @ 5200 rpm"/>
    <s v="248 "/>
    <s v="350 Nm @ 1450 rpm"/>
    <n v="350"/>
    <x v="1"/>
  </r>
  <r>
    <x v="21"/>
    <s v="X3"/>
    <s v="Xdrive20D Xline"/>
    <s v="Rs. 56,00,000"/>
    <n v="5600000"/>
    <s v="1995 cc"/>
    <n v="1995"/>
    <n v="4"/>
    <n v="4"/>
    <x v="3"/>
    <s v="BS IV"/>
    <s v="Front, Longitudinal"/>
    <x v="2"/>
    <s v="1678 mm"/>
    <s v="4657 mm"/>
    <s v="1881 mm"/>
    <s v="SUV"/>
    <s v="16 km/litre"/>
    <s v="18.56 km/litre"/>
    <s v="18.56 km/litre"/>
    <m/>
    <n v="16"/>
    <n v="18.559999999999999"/>
    <n v="18.559999999999999"/>
    <e v="#VALUE!"/>
    <n v="16"/>
    <s v="1785 kg"/>
    <n v="8"/>
    <s v="190PS@4000rpm"/>
    <n v="187.4008"/>
    <s v="400Nm@1750-2500rpm"/>
    <n v="400"/>
    <x v="1"/>
  </r>
  <r>
    <x v="16"/>
    <s v="S5"/>
    <s v="Sportback"/>
    <s v="Rs. 72,43,000"/>
    <n v="7243000"/>
    <s v="2995 cc"/>
    <n v="2995"/>
    <n v="6"/>
    <n v="4"/>
    <x v="2"/>
    <s v="BS IV"/>
    <s v="Front, Longitudinal"/>
    <x v="0"/>
    <s v="1384 mm"/>
    <s v="4718 mm"/>
    <s v="1843 mm"/>
    <s v="Sedan"/>
    <m/>
    <m/>
    <s v="13.57 km/litre"/>
    <m/>
    <e v="#VALUE!"/>
    <e v="#VALUE!"/>
    <n v="13.57"/>
    <e v="#VALUE!"/>
    <n v="13.57"/>
    <s v="1790 kg"/>
    <n v="7"/>
    <s v="333PS@5400-6400RPM"/>
    <n v="328.44455999999997"/>
    <s v="500Nm@1370-4500rpm"/>
    <n v="500"/>
    <x v="1"/>
  </r>
  <r>
    <x v="21"/>
    <s v="X5"/>
    <s v="Xdrive30D Sport"/>
    <s v="Rs. 73,30,000"/>
    <n v="7330000"/>
    <s v="2993 cc"/>
    <n v="2993"/>
    <n v="6"/>
    <n v="4"/>
    <x v="2"/>
    <s v="BS IV"/>
    <s v="Front, Longitudinal"/>
    <x v="2"/>
    <s v="1745 mm"/>
    <s v="4922 mm"/>
    <s v="2218 mm"/>
    <s v="SUV"/>
    <m/>
    <m/>
    <s v="13.38 km/litre"/>
    <m/>
    <e v="#VALUE!"/>
    <e v="#VALUE!"/>
    <n v="13.38"/>
    <e v="#VALUE!"/>
    <n v="13.38"/>
    <m/>
    <n v="8"/>
    <s v="265HP@4000rpm"/>
    <n v="261.37479999999999"/>
    <s v="620Nm@1500-2500rpm"/>
    <n v="620"/>
    <x v="1"/>
  </r>
  <r>
    <x v="21"/>
    <s v="X5"/>
    <s v="Xdrive30D Xline"/>
    <s v="Rs. 82,90,000"/>
    <n v="8290000"/>
    <s v="2993 cc"/>
    <n v="2993"/>
    <n v="6"/>
    <n v="4"/>
    <x v="2"/>
    <s v="BS IV"/>
    <s v="Front, Longitudinal"/>
    <x v="2"/>
    <s v="1745 mm"/>
    <s v="4922 mm"/>
    <s v="2218 mm"/>
    <s v="SUV"/>
    <m/>
    <m/>
    <s v="13.38 km/litre"/>
    <m/>
    <e v="#VALUE!"/>
    <e v="#VALUE!"/>
    <n v="13.38"/>
    <e v="#VALUE!"/>
    <n v="13.38"/>
    <m/>
    <n v="8"/>
    <s v="265HP@4000rpm"/>
    <n v="261.37479999999999"/>
    <s v="620Nm@1500-2500rpm"/>
    <n v="620"/>
    <x v="1"/>
  </r>
  <r>
    <x v="21"/>
    <s v="X5"/>
    <s v="Xdrive40I M Sport"/>
    <s v="Rs. 82,90,000"/>
    <n v="8290000"/>
    <s v="2998 cc"/>
    <n v="2998"/>
    <n v="6"/>
    <n v="4"/>
    <x v="2"/>
    <s v="BS IV"/>
    <s v="Front, Longitudinal"/>
    <x v="0"/>
    <s v="1745 mm"/>
    <s v="4922 mm"/>
    <s v="2218 mm"/>
    <s v="SUV"/>
    <m/>
    <m/>
    <s v="11.24 km/litre"/>
    <m/>
    <e v="#VALUE!"/>
    <e v="#VALUE!"/>
    <n v="11.24"/>
    <e v="#VALUE!"/>
    <n v="11.24"/>
    <m/>
    <n v="8"/>
    <s v="340HP@4000rpm"/>
    <n v="335.34879999999998"/>
    <s v="450Nm@1500-5200rpm"/>
    <n v="450"/>
    <x v="1"/>
  </r>
  <r>
    <x v="9"/>
    <s v="Mustang"/>
    <s v="Fastback V8"/>
    <s v="Rs. 74,62,000"/>
    <n v="7462000"/>
    <s v="4951 cc"/>
    <n v="4951"/>
    <n v="8"/>
    <n v="4"/>
    <x v="0"/>
    <s v="BS IV"/>
    <s v="Front, Longitudinal"/>
    <x v="0"/>
    <s v="1391 mm"/>
    <s v="4784 mm"/>
    <s v="2080 mm"/>
    <s v="Sedan, Coupe"/>
    <s v="10 km/litre"/>
    <s v="13 km/litre"/>
    <s v="13 km/litre"/>
    <m/>
    <n v="10"/>
    <n v="13"/>
    <n v="13"/>
    <e v="#VALUE!"/>
    <n v="10"/>
    <m/>
    <n v="6"/>
    <s v="401PS@6550RPM"/>
    <n v="395.51432"/>
    <s v="515Nm@4250-4300RPM"/>
    <n v="515"/>
    <x v="1"/>
  </r>
  <r>
    <x v="13"/>
    <s v="Grand Cherokee"/>
    <s v="Limited"/>
    <s v="Rs. 78,82,867"/>
    <n v="7882867"/>
    <s v="2987 cc"/>
    <n v="2987"/>
    <n v="6"/>
    <n v="4"/>
    <x v="2"/>
    <s v="BS IV"/>
    <s v="Front, Longitudinal"/>
    <x v="2"/>
    <s v="1802 mm"/>
    <s v="4828 mm"/>
    <s v="1943 mm"/>
    <s v="SUV"/>
    <s v="12.8 km/litre"/>
    <m/>
    <s v="12.8 km/litre"/>
    <m/>
    <n v="12.8"/>
    <e v="#VALUE!"/>
    <n v="12.8"/>
    <e v="#VALUE!"/>
    <n v="12.8"/>
    <s v="2432 kg"/>
    <m/>
    <s v="240PS@3600rpm"/>
    <n v="236.71680000000001"/>
    <s v="570Nm@2000rpm"/>
    <n v="570"/>
    <x v="1"/>
  </r>
  <r>
    <x v="13"/>
    <s v="Grand Cherokee"/>
    <s v="Summit"/>
    <s v="Rs. 89,31,819"/>
    <n v="8931819"/>
    <s v="2987 cc"/>
    <n v="2987"/>
    <n v="6"/>
    <m/>
    <x v="2"/>
    <s v="BS IV"/>
    <s v="Front, Longitudinal"/>
    <x v="2"/>
    <s v="1802 mm"/>
    <s v="4828 mm"/>
    <s v="1943 mm"/>
    <s v="SUV"/>
    <s v="12.8 km/litre"/>
    <m/>
    <s v="12.8 km/litre"/>
    <m/>
    <n v="12.8"/>
    <e v="#VALUE!"/>
    <n v="12.8"/>
    <e v="#VALUE!"/>
    <n v="12.8"/>
    <s v="2455 kg"/>
    <m/>
    <s v="240PS@3600rpm"/>
    <n v="236.71680000000001"/>
    <s v="570Nm@2000rpm"/>
    <n v="570"/>
    <x v="1"/>
  </r>
  <r>
    <x v="13"/>
    <s v="Grand Cherokee"/>
    <s v="Srt"/>
    <s v="Rs. 1,14,00,000"/>
    <n v="11400000"/>
    <s v="6417 cc"/>
    <n v="6417"/>
    <n v="8"/>
    <n v="4"/>
    <x v="2"/>
    <s v="BS IV"/>
    <s v="Front, Longitudinal"/>
    <x v="0"/>
    <s v="1749 mm"/>
    <s v="4846 mm"/>
    <s v="1954 mm"/>
    <s v="SUV"/>
    <s v="12.8 km/litre"/>
    <m/>
    <s v="12.8 km/litre"/>
    <m/>
    <n v="12.8"/>
    <e v="#VALUE!"/>
    <n v="12.8"/>
    <e v="#VALUE!"/>
    <n v="12.8"/>
    <s v="2458 kg"/>
    <n v="8"/>
    <s v="468 bhp @ 6250 rpm"/>
    <s v="468 "/>
    <s v="624 Nm @ 4100 rpm"/>
    <n v="624"/>
    <x v="1"/>
  </r>
  <r>
    <x v="13"/>
    <s v="Grand Cherokee"/>
    <s v="Summit Petrol"/>
    <s v="Rs. 75,15,000"/>
    <n v="7515000"/>
    <s v="3604 cc"/>
    <n v="3604"/>
    <n v="6"/>
    <m/>
    <x v="2"/>
    <s v="BS IV"/>
    <s v="Front, Longitudinal"/>
    <x v="0"/>
    <s v="1802 mm"/>
    <s v="4828 mm"/>
    <s v="1943 mm"/>
    <s v="SUV"/>
    <m/>
    <m/>
    <s v="8.61 km/litre"/>
    <m/>
    <e v="#VALUE!"/>
    <e v="#VALUE!"/>
    <n v="8.61"/>
    <e v="#VALUE!"/>
    <n v="8.61"/>
    <s v="2455 kg"/>
    <m/>
    <s v="286PS@6350rpm"/>
    <n v="282.08751999999998"/>
    <s v="347Nm@4300rpm"/>
    <n v="347"/>
    <x v="1"/>
  </r>
  <r>
    <x v="22"/>
    <n v="718"/>
    <s v="Boxster"/>
    <s v="Rs. 89,95,000"/>
    <n v="8995000"/>
    <s v="1988 cc"/>
    <n v="1988"/>
    <n v="4"/>
    <n v="4"/>
    <x v="0"/>
    <s v="BS IV"/>
    <s v="Front, Longitudinal"/>
    <x v="0"/>
    <s v="1281 mm"/>
    <s v="4379 mm"/>
    <s v="1801 mm"/>
    <s v="Convertible"/>
    <s v="9 km/litre"/>
    <s v="7.4 km/litre"/>
    <s v="7.4 km/litre"/>
    <m/>
    <n v="9"/>
    <n v="7.4"/>
    <n v="7.4"/>
    <e v="#VALUE!"/>
    <n v="9"/>
    <s v="1440 kg"/>
    <m/>
    <s v="300PS@6500rpm"/>
    <n v="295.89600000000002"/>
    <s v="380Nm@1950-4500RPM"/>
    <n v="380"/>
    <x v="1"/>
  </r>
  <r>
    <x v="22"/>
    <n v="718"/>
    <s v="Cayman"/>
    <s v="Rs. 85,95,000"/>
    <n v="8595000"/>
    <s v="1988 cc"/>
    <n v="1988"/>
    <n v="4"/>
    <n v="4"/>
    <x v="0"/>
    <s v="BS IV"/>
    <s v="Front, Longitudinal"/>
    <x v="0"/>
    <s v="1281 mm"/>
    <s v="4379 mm"/>
    <s v="1801 mm"/>
    <s v="Coupe"/>
    <s v="9 km/litre"/>
    <s v="7.4 km/litre"/>
    <s v="7.4 km/litre"/>
    <m/>
    <n v="9"/>
    <n v="7.4"/>
    <n v="7.4"/>
    <e v="#VALUE!"/>
    <n v="9"/>
    <s v="1440 kg"/>
    <m/>
    <s v="300PS@6500rpm"/>
    <n v="295.89600000000002"/>
    <s v="380Nm@1950-4500RPM"/>
    <n v="380"/>
    <x v="1"/>
  </r>
  <r>
    <x v="17"/>
    <s v="Mercedes-Benz Gls"/>
    <s v="350 Cdi"/>
    <s v="Rs. 88,20,000"/>
    <n v="8820000"/>
    <s v="2987 cc"/>
    <n v="2987"/>
    <n v="6"/>
    <n v="4"/>
    <x v="2"/>
    <s v="BS IV"/>
    <s v="Front, Longitudinal"/>
    <x v="2"/>
    <s v="1850 mm"/>
    <s v="5120 mm"/>
    <s v="1934 mm"/>
    <s v="SUV"/>
    <s v="6.5 km/litre"/>
    <s v="10.5 km/litre"/>
    <s v="11.6 km/litre"/>
    <m/>
    <n v="6.5"/>
    <n v="10.5"/>
    <n v="11.6"/>
    <e v="#VALUE!"/>
    <n v="6.5"/>
    <s v="2535 kg"/>
    <n v="7"/>
    <s v="258PS@3600rpm"/>
    <n v="254.47056000000001"/>
    <s v="619Nm@1600-2400RPM"/>
    <n v="619"/>
    <x v="1"/>
  </r>
  <r>
    <x v="17"/>
    <s v="Mercedes-Benz Gls"/>
    <s v="63 Amg"/>
    <s v="Rs. 1,91,99,181"/>
    <n v="19199181"/>
    <s v="5461 cc"/>
    <n v="5461"/>
    <n v="8"/>
    <n v="4"/>
    <x v="2"/>
    <s v="BS IV"/>
    <s v="Front, Longitudinal"/>
    <x v="0"/>
    <s v="1850 mm"/>
    <s v="5146 mm"/>
    <s v="1982 mm"/>
    <s v="SUV"/>
    <s v="9 km/litre"/>
    <s v="12 km/litre"/>
    <s v="12 km/litre"/>
    <m/>
    <n v="9"/>
    <n v="12"/>
    <n v="12"/>
    <e v="#VALUE!"/>
    <n v="9"/>
    <s v="2580 kg"/>
    <n v="7"/>
    <s v="557PS@5500RPM"/>
    <n v="549.38023999999996"/>
    <s v="760Nm@5250RPM"/>
    <n v="760"/>
    <x v="1"/>
  </r>
  <r>
    <x v="17"/>
    <s v="Mercedes-Benz Gls"/>
    <s v="400 4Matic"/>
    <s v="Rs. 87,76,900"/>
    <n v="8776900"/>
    <s v="2996 cc"/>
    <n v="2996"/>
    <n v="8"/>
    <n v="4"/>
    <x v="2"/>
    <s v="BS IV"/>
    <s v="Front, Longitudinal"/>
    <x v="0"/>
    <s v="1850 mm"/>
    <s v="5146 mm"/>
    <s v="1982 mm"/>
    <s v="SUV"/>
    <s v="9 km/litre"/>
    <s v="12 km/litre"/>
    <s v="12 km/litre"/>
    <m/>
    <n v="9"/>
    <n v="12"/>
    <n v="12"/>
    <e v="#VALUE!"/>
    <n v="9"/>
    <s v="2580 kg"/>
    <n v="7"/>
    <s v="333PS@5250rpm"/>
    <n v="328.44455999999997"/>
    <s v="480Nm@5250rpm"/>
    <n v="480"/>
    <x v="1"/>
  </r>
  <r>
    <x v="17"/>
    <s v="Mercedes-Benz Gls"/>
    <s v="Grand Edition Petrol"/>
    <s v="Rs. 86,90,000"/>
    <n v="8690000"/>
    <s v="2996 cc"/>
    <n v="2996"/>
    <n v="8"/>
    <n v="4"/>
    <x v="2"/>
    <s v="BS IV"/>
    <s v="Front, Longitudinal"/>
    <x v="0"/>
    <s v="1850 mm"/>
    <s v="5146 mm"/>
    <s v="1982 mm"/>
    <s v="SUV"/>
    <s v="9 km/litre"/>
    <s v="12 km/litre"/>
    <s v="12 km/litre"/>
    <m/>
    <n v="9"/>
    <n v="12"/>
    <n v="12"/>
    <e v="#VALUE!"/>
    <n v="9"/>
    <s v="2580 kg"/>
    <n v="7"/>
    <s v="333PS@5250rpm"/>
    <n v="328.44455999999997"/>
    <s v="480Nm@5250rpm"/>
    <n v="480"/>
    <x v="1"/>
  </r>
  <r>
    <x v="17"/>
    <s v="Mercedes-Benz Gls"/>
    <s v="Grand Edition Diesel"/>
    <s v="Rs. 86,90,000"/>
    <n v="8690000"/>
    <s v="2987 cc"/>
    <n v="2987"/>
    <n v="6"/>
    <n v="4"/>
    <x v="2"/>
    <s v="BS IV"/>
    <s v="Front, Longitudinal"/>
    <x v="2"/>
    <s v="1850 mm"/>
    <s v="5120 mm"/>
    <s v="1934 mm"/>
    <s v="SUV"/>
    <s v="6.5 km/litre"/>
    <s v="10.5 km/litre"/>
    <s v="11.6 km/litre"/>
    <m/>
    <n v="6.5"/>
    <n v="10.5"/>
    <n v="11.6"/>
    <e v="#VALUE!"/>
    <n v="6.5"/>
    <s v="2535 kg"/>
    <n v="7"/>
    <s v="258PS@3600rpm"/>
    <n v="254.47056000000001"/>
    <s v="619Nm@1600-2400RPM"/>
    <n v="619"/>
    <x v="1"/>
  </r>
  <r>
    <x v="5"/>
    <s v="Land Cruiser Prado"/>
    <s v="Vx L"/>
    <s v="Rs. 96,30,000"/>
    <n v="9630000"/>
    <s v="2982 cc"/>
    <n v="2982"/>
    <n v="4"/>
    <n v="4"/>
    <x v="3"/>
    <s v="BS IV"/>
    <s v="Front, Longitudinal"/>
    <x v="2"/>
    <s v="1880 mm"/>
    <s v="4840 mm"/>
    <s v="1885 mm"/>
    <s v="SUV"/>
    <s v="7 km/litre"/>
    <s v="11 km/litre"/>
    <s v="11.13 km/litre"/>
    <m/>
    <n v="7"/>
    <n v="11"/>
    <n v="11.13"/>
    <e v="#VALUE!"/>
    <n v="7"/>
    <m/>
    <n v="5"/>
    <s v="173PS@3400rpm"/>
    <n v="170.63335999999998"/>
    <s v="410Nm@1600-2800rpm"/>
    <n v="410"/>
    <x v="1"/>
  </r>
  <r>
    <x v="23"/>
    <s v="Rx 450H"/>
    <s v="450Hl Luxury"/>
    <s v="Rs. 99,00,000"/>
    <n v="9900000"/>
    <s v="3456 cc"/>
    <n v="3456"/>
    <n v="6"/>
    <n v="4"/>
    <x v="2"/>
    <s v="BS IV"/>
    <s v="Front, Transverse"/>
    <x v="0"/>
    <s v="1700 mm"/>
    <s v="5000 mm"/>
    <s v="1895 mm"/>
    <s v="SUV"/>
    <s v="18.8 km/litre"/>
    <m/>
    <s v="18 km/litre"/>
    <m/>
    <n v="18.8"/>
    <e v="#VALUE!"/>
    <n v="18"/>
    <e v="#VALUE!"/>
    <n v="18.8"/>
    <s v="2195 kg"/>
    <m/>
    <s v="262PS@6000rpm"/>
    <n v="258.41584"/>
    <s v="335Nm@4600rpm"/>
    <n v="335"/>
    <x v="1"/>
  </r>
  <r>
    <x v="16"/>
    <s v="Rs5"/>
    <s v="Coupe"/>
    <s v="Rs. 1,11,41,200"/>
    <n v="11141200"/>
    <s v="2894 cc"/>
    <n v="2894"/>
    <n v="8"/>
    <n v="4"/>
    <x v="2"/>
    <s v="BS IV"/>
    <s v="Front, Transverse"/>
    <x v="0"/>
    <m/>
    <s v="4649 mm"/>
    <m/>
    <s v="Coupe"/>
    <m/>
    <m/>
    <s v="10.8 km/litre"/>
    <m/>
    <e v="#VALUE!"/>
    <e v="#VALUE!"/>
    <n v="10.8"/>
    <e v="#VALUE!"/>
    <n v="10.8"/>
    <s v="1770 kg"/>
    <n v="7"/>
    <s v="450PS@5700-6700rpm"/>
    <n v="443.84399999999999"/>
    <s v="600Nm@1900-5000rpm"/>
    <n v="600"/>
    <x v="1"/>
  </r>
  <r>
    <x v="21"/>
    <s v="7-Series"/>
    <s v="730Ld Design Pure Excellence"/>
    <s v="Rs. 1,22,90,000"/>
    <n v="12290000"/>
    <s v="2993 cc"/>
    <n v="2993"/>
    <n v="6"/>
    <n v="4"/>
    <x v="2"/>
    <s v="BS 6"/>
    <s v="Front, Longitudinal"/>
    <x v="2"/>
    <s v="1479 mm"/>
    <s v="5120 mm"/>
    <s v="2169 mm"/>
    <s v="Sedan"/>
    <s v="13.5 km/litre"/>
    <s v="16.46 km/litre"/>
    <s v="17.66 km/litre"/>
    <m/>
    <n v="13.5"/>
    <n v="16.46"/>
    <n v="17.66"/>
    <e v="#VALUE!"/>
    <n v="13.5"/>
    <m/>
    <n v="8"/>
    <s v="265PS@4000RPM"/>
    <n v="261.37479999999999"/>
    <s v="620Nm@2000-2500RPM"/>
    <n v="620"/>
    <x v="1"/>
  </r>
  <r>
    <x v="21"/>
    <s v="7-Series"/>
    <s v="730Ld Design Pure Excellence Signature"/>
    <s v="Rs. 1,32,00,000"/>
    <n v="13200000"/>
    <s v="2993 cc"/>
    <n v="2993"/>
    <n v="6"/>
    <n v="4"/>
    <x v="2"/>
    <s v="BS 6"/>
    <s v="Front, Longitudinal"/>
    <x v="2"/>
    <s v="1479 mm"/>
    <s v="5120 mm"/>
    <s v="2169 mm"/>
    <s v="Sedan"/>
    <s v="13.5 km/litre"/>
    <s v="16.46 km/litre"/>
    <s v="17.66 km/litre"/>
    <m/>
    <n v="13.5"/>
    <n v="16.46"/>
    <n v="17.66"/>
    <e v="#VALUE!"/>
    <n v="13.5"/>
    <m/>
    <n v="8"/>
    <s v="265PS@4000RPM"/>
    <n v="261.37479999999999"/>
    <s v="620Nm@2000-2500RPM"/>
    <n v="620"/>
    <x v="1"/>
  </r>
  <r>
    <x v="21"/>
    <s v="7-Series"/>
    <s v="730Ld M Sport"/>
    <s v="Rs. 1,35,10,000"/>
    <n v="13510000"/>
    <s v="2993 cc"/>
    <n v="2993"/>
    <n v="6"/>
    <n v="4"/>
    <x v="2"/>
    <s v="BS 6"/>
    <s v="Front, Longitudinal"/>
    <x v="2"/>
    <s v="1479 mm"/>
    <s v="5120 mm"/>
    <s v="2169 mm"/>
    <s v="Sedan"/>
    <s v="13.5 km/litre"/>
    <s v="16.46 km/litre"/>
    <s v="17.66 km/litre"/>
    <m/>
    <n v="13.5"/>
    <n v="16.46"/>
    <n v="17.66"/>
    <e v="#VALUE!"/>
    <n v="13.5"/>
    <m/>
    <n v="8"/>
    <s v="265PS@4000RPM"/>
    <n v="261.37479999999999"/>
    <s v="620Nm@2000-2500RPM"/>
    <n v="620"/>
    <x v="1"/>
  </r>
  <r>
    <x v="21"/>
    <s v="7-Series"/>
    <s v="740Li Design Pure Excellence Signature"/>
    <s v="Rs. 1,35,10,000"/>
    <n v="13510000"/>
    <s v="2998 cc"/>
    <n v="2998"/>
    <n v="6"/>
    <n v="4"/>
    <x v="2"/>
    <s v="BS 6"/>
    <s v="Front, Longitudinal"/>
    <x v="0"/>
    <s v="1479 mm"/>
    <s v="5120 mm"/>
    <s v="2169 mm"/>
    <s v="Sedan"/>
    <m/>
    <m/>
    <s v="11.86 km/litre"/>
    <m/>
    <e v="#VALUE!"/>
    <e v="#VALUE!"/>
    <n v="11.86"/>
    <e v="#VALUE!"/>
    <n v="11.86"/>
    <m/>
    <n v="8"/>
    <s v="340PS@5500-6500RPM"/>
    <n v="335.34879999999998"/>
    <s v="450Nm@1500-5200rpm"/>
    <n v="450"/>
    <x v="1"/>
  </r>
  <r>
    <x v="21"/>
    <s v="7-Series"/>
    <s v="M760Li Xdrive"/>
    <s v="Rs. 2,42,50,000"/>
    <n v="24250000"/>
    <s v="6592 cc"/>
    <n v="6592"/>
    <n v="12"/>
    <n v="4"/>
    <x v="2"/>
    <s v="BS 6"/>
    <s v="Front, Longitudinal"/>
    <x v="0"/>
    <s v="1481 mm"/>
    <s v="5219 mm"/>
    <s v="2142 mm"/>
    <s v="Sedan"/>
    <m/>
    <m/>
    <s v="7.96 km/litre"/>
    <m/>
    <e v="#VALUE!"/>
    <e v="#VALUE!"/>
    <n v="7.96"/>
    <e v="#VALUE!"/>
    <n v="7.96"/>
    <m/>
    <n v="8"/>
    <s v="609PS@5400-6500RPM"/>
    <n v="600.66887999999994"/>
    <s v="850Nm@1550-5000RPM"/>
    <n v="850"/>
    <x v="1"/>
  </r>
  <r>
    <x v="17"/>
    <s v="Mercedes-Benz S-Class"/>
    <s v="S 350 D"/>
    <s v="Rs. 1,35,58,438"/>
    <n v="13558438"/>
    <s v="2987 cc"/>
    <n v="2987"/>
    <n v="6"/>
    <n v="4"/>
    <x v="0"/>
    <s v="BS IV"/>
    <s v="Front, Longitudinal"/>
    <x v="2"/>
    <s v="1494 mm"/>
    <s v="5116 mm"/>
    <s v="1899 mm"/>
    <s v="Sedan"/>
    <s v="9 km/litre"/>
    <s v="13.5 km/litre"/>
    <s v="13.5 km/litre"/>
    <m/>
    <n v="9"/>
    <n v="13.5"/>
    <n v="13.5"/>
    <e v="#VALUE!"/>
    <n v="9"/>
    <s v="2132 kg"/>
    <n v="7"/>
    <s v="258PS@3600rpm"/>
    <n v="254.47056000000001"/>
    <s v="620Nm@1600-2400rpm"/>
    <n v="620"/>
    <x v="1"/>
  </r>
  <r>
    <x v="17"/>
    <s v="Mercedes-Benz S-Class"/>
    <s v="S 450"/>
    <s v="Rs. 1,39,76,653"/>
    <n v="13976653"/>
    <s v="2996 cc"/>
    <n v="2996"/>
    <n v="6"/>
    <n v="4"/>
    <x v="0"/>
    <s v="BS IV"/>
    <s v="Front, Longitudinal"/>
    <x v="0"/>
    <s v="1494 mm"/>
    <s v="5246 mm"/>
    <s v="1899 mm"/>
    <s v="Sedan"/>
    <s v="5.4 km/litre"/>
    <s v="7.81 km/litre"/>
    <s v="7.8 km/litre"/>
    <m/>
    <n v="5.4"/>
    <n v="7.81"/>
    <n v="7.8"/>
    <e v="#VALUE!"/>
    <n v="5.4"/>
    <s v="2113 kg"/>
    <n v="7"/>
    <s v="333PS@6000RPM"/>
    <n v="328.44455999999997"/>
    <s v="480Nm@1600-4000RPM"/>
    <n v="480"/>
    <x v="1"/>
  </r>
  <r>
    <x v="17"/>
    <s v="Mercedes-Benz S-Class"/>
    <s v="Amg S 63 Coupe"/>
    <s v="Rs. 2,55,00,000"/>
    <n v="25500000"/>
    <s v="3982 cc"/>
    <n v="3982"/>
    <n v="8"/>
    <n v="4"/>
    <x v="2"/>
    <s v="BS IV"/>
    <s v="Front, Longitudinal"/>
    <x v="0"/>
    <s v="1411 mm"/>
    <s v="5027 mm"/>
    <s v="1899 mm"/>
    <s v="Coupe"/>
    <s v="5.4 km/litre"/>
    <s v="7.8 km/litre"/>
    <s v="14 km/litre"/>
    <m/>
    <n v="5.4"/>
    <n v="7.8"/>
    <n v="14"/>
    <e v="#VALUE!"/>
    <n v="5.4"/>
    <s v="2080 kg"/>
    <n v="7"/>
    <s v="450PS@5500-6000RPM"/>
    <n v="443.84399999999999"/>
    <s v="900Nm@2750-4500rpm"/>
    <n v="900"/>
    <x v="1"/>
  </r>
  <r>
    <x v="24"/>
    <s v="Levante"/>
    <s v="Diesel"/>
    <s v="Rs. 1,45,12,054"/>
    <n v="14512054"/>
    <s v="2987 cc"/>
    <n v="2987"/>
    <n v="6"/>
    <n v="4"/>
    <x v="2"/>
    <s v="BS IV"/>
    <s v="Front, Longitudinal"/>
    <x v="2"/>
    <s v="1679 mm"/>
    <s v="5003 mm"/>
    <s v="2158 mm"/>
    <s v="SUV"/>
    <s v="5.2 km/litre"/>
    <s v="6.2 km/litre"/>
    <s v="7.9 km/litre"/>
    <m/>
    <n v="5.2"/>
    <n v="6.2"/>
    <n v="7.9"/>
    <e v="#VALUE!"/>
    <n v="5.2"/>
    <m/>
    <n v="6"/>
    <s v="275PS@4000rpm"/>
    <n v="271.238"/>
    <s v="600Nm@2000-2600rpm"/>
    <n v="600"/>
    <x v="1"/>
  </r>
  <r>
    <x v="24"/>
    <s v="Levante"/>
    <s v="Gransport"/>
    <s v="Rs. 1,48,63,774"/>
    <n v="14863774"/>
    <s v="2979 cc"/>
    <n v="2979"/>
    <n v="6"/>
    <n v="4"/>
    <x v="2"/>
    <s v="BS IV"/>
    <s v="Front, Longitudinal"/>
    <x v="2"/>
    <s v="1679 mm"/>
    <s v="5003 mm"/>
    <s v="2158 mm"/>
    <s v="SUV"/>
    <s v="5.2 km/litre"/>
    <s v="6.2 km/litre"/>
    <s v="7.9 km/litre"/>
    <m/>
    <n v="5.2"/>
    <n v="6.2"/>
    <n v="7.9"/>
    <e v="#VALUE!"/>
    <n v="5.2"/>
    <m/>
    <n v="6"/>
    <s v="350PS@5750rpm"/>
    <n v="345.21199999999999"/>
    <s v="500Nm@4500-5000rpm"/>
    <n v="500"/>
    <x v="1"/>
  </r>
  <r>
    <x v="24"/>
    <s v="Levante"/>
    <s v="Granlusson"/>
    <s v="Rs. 1,53,83,399"/>
    <n v="15383399"/>
    <s v="2979 cc"/>
    <n v="2979"/>
    <n v="6"/>
    <n v="4"/>
    <x v="2"/>
    <s v="BS IV"/>
    <s v="Front, Longitudinal"/>
    <x v="2"/>
    <s v="1679 mm"/>
    <s v="5003 mm"/>
    <s v="2158 mm"/>
    <s v="SUV"/>
    <s v="5.2 km/litre"/>
    <s v="6.2 km/litre"/>
    <s v="7.9 km/litre"/>
    <m/>
    <n v="5.2"/>
    <n v="6.2"/>
    <n v="7.9"/>
    <e v="#VALUE!"/>
    <n v="5.2"/>
    <m/>
    <n v="6"/>
    <s v="430PS@5750rpm"/>
    <n v="424.11759999999998"/>
    <s v="580Nm@4500-5000rpm"/>
    <n v="580"/>
    <x v="1"/>
  </r>
  <r>
    <x v="24"/>
    <s v="Granturismo"/>
    <s v="Sport"/>
    <s v="Rs. 1,72,29,579"/>
    <n v="17229579"/>
    <s v="4691 cc"/>
    <n v="4691"/>
    <n v="8"/>
    <n v="4"/>
    <x v="0"/>
    <s v="BS IV"/>
    <s v="Front, Longitudinal"/>
    <x v="0"/>
    <s v="1353 mm"/>
    <s v="4881 mm"/>
    <s v="1915 mm"/>
    <s v="Coupe"/>
    <s v="4.6 km/litre"/>
    <s v="5 km/litre"/>
    <s v="10 km/litre"/>
    <m/>
    <n v="4.5999999999999996"/>
    <n v="5"/>
    <n v="10"/>
    <e v="#VALUE!"/>
    <n v="4.5999999999999996"/>
    <s v="1880 kg"/>
    <n v="6"/>
    <s v="460PS@7000RPM"/>
    <n v="453.7072"/>
    <s v="520NM@4750rpm"/>
    <n v="520"/>
    <x v="1"/>
  </r>
  <r>
    <x v="24"/>
    <s v="Quattroporte"/>
    <s v="Granlusso"/>
    <s v="Rs. 1,79,00,000"/>
    <n v="17900000"/>
    <s v="2987 cc"/>
    <n v="2987"/>
    <n v="6"/>
    <n v="4"/>
    <x v="0"/>
    <s v="BS 6"/>
    <s v="Front, Longitudinal"/>
    <x v="2"/>
    <s v="1481 mm"/>
    <s v="5262 mm"/>
    <s v="1948 mm"/>
    <s v="Sports"/>
    <s v="5.2 km/litre"/>
    <s v="6.2 km/litre"/>
    <s v="7.9 km/litre"/>
    <m/>
    <n v="5.2"/>
    <n v="6.2"/>
    <n v="7.9"/>
    <e v="#VALUE!"/>
    <n v="5.2"/>
    <s v="1925 kg"/>
    <n v="6"/>
    <s v="275PS@7000rpm"/>
    <n v="271.238"/>
    <s v="600Nm@2000-2600rpm"/>
    <n v="600"/>
    <x v="1"/>
  </r>
  <r>
    <x v="17"/>
    <s v="Mercedes-Benz Maybach"/>
    <s v="S650"/>
    <s v="Rs. 2,73,08,312"/>
    <n v="27308312"/>
    <s v="5980 cc"/>
    <n v="5980"/>
    <n v="12"/>
    <n v="4"/>
    <x v="2"/>
    <s v="BS IV"/>
    <s v="Front, Longitudinal"/>
    <x v="0"/>
    <s v="1498 mm"/>
    <s v="5453 mm"/>
    <s v="1899 mm"/>
    <s v="Sedan"/>
    <m/>
    <m/>
    <s v="7.8 km/litre"/>
    <m/>
    <e v="#VALUE!"/>
    <e v="#VALUE!"/>
    <n v="7.8"/>
    <e v="#VALUE!"/>
    <n v="7.8"/>
    <s v="2200 kg"/>
    <n v="7"/>
    <s v="630PS@4800RPM"/>
    <n v="621.38159999999993"/>
    <s v="1000Nm@2300-4300rpm"/>
    <n v="1000"/>
    <x v="1"/>
  </r>
  <r>
    <x v="17"/>
    <s v="Mercedes-Benz Maybach"/>
    <s v="S560"/>
    <s v="Rs. 1,98,90,000"/>
    <n v="19890000"/>
    <s v="4663 cc"/>
    <n v="4663"/>
    <n v="8"/>
    <n v="4"/>
    <x v="2"/>
    <s v="BS IV"/>
    <s v="Front, Longitudinal"/>
    <x v="0"/>
    <s v="1494 mm"/>
    <s v="5246 mm"/>
    <s v="1899 mm"/>
    <s v="Sedan"/>
    <s v="7.81 km/litre"/>
    <s v="7.8 km/litre"/>
    <s v="7.8 km/litre"/>
    <m/>
    <n v="7.81"/>
    <n v="7.8"/>
    <n v="7.8"/>
    <e v="#VALUE!"/>
    <n v="7.81"/>
    <s v="2200 kg"/>
    <n v="9"/>
    <s v="453PS@5500RPM"/>
    <n v="446.80295999999998"/>
    <s v="700Nm@1800-3500RPM"/>
    <n v="700"/>
    <x v="1"/>
  </r>
  <r>
    <x v="22"/>
    <s v="Panamera"/>
    <s v="Turbo"/>
    <s v="Rs. 2,12,63,000"/>
    <n v="21263000"/>
    <s v="3996 cc"/>
    <n v="3996"/>
    <n v="8"/>
    <n v="4"/>
    <x v="2"/>
    <s v="BS IV"/>
    <s v="Front, Longitudinal"/>
    <x v="0"/>
    <s v="1427 mm"/>
    <s v="5049 mm"/>
    <s v="1937 mm"/>
    <s v="Sedan"/>
    <s v="7.1 km/litre"/>
    <s v="7.8 km/litre"/>
    <s v="10.63 km/litre"/>
    <m/>
    <n v="7.1"/>
    <n v="7.8"/>
    <n v="10.63"/>
    <e v="#VALUE!"/>
    <n v="7.1"/>
    <s v="2045 kg"/>
    <n v="7"/>
    <s v="550PS@6000RPM"/>
    <n v="542.476"/>
    <s v="770Nm@1960 - 4500rpm"/>
    <n v="770"/>
    <x v="1"/>
  </r>
  <r>
    <x v="22"/>
    <s v="Panamera"/>
    <s v="Turbo Executive"/>
    <s v="Rs. 2,26,13,000"/>
    <n v="22613000"/>
    <s v="3996 cc"/>
    <n v="3996"/>
    <n v="8"/>
    <n v="4"/>
    <x v="2"/>
    <s v="BS IV"/>
    <s v="Front, Longitudinal"/>
    <x v="0"/>
    <s v="1432 mm"/>
    <s v="5199 mm"/>
    <s v="1937 mm"/>
    <s v="Sedan"/>
    <s v="7.1 km/litre"/>
    <s v="7.8 km/litre"/>
    <s v="10.63 km/litre"/>
    <m/>
    <n v="7.1"/>
    <n v="7.8"/>
    <n v="10.63"/>
    <e v="#VALUE!"/>
    <n v="7.1"/>
    <m/>
    <n v="7"/>
    <s v="550PS@6000RPM"/>
    <n v="542.476"/>
    <s v="770Nm@1960 - 4500rpm"/>
    <n v="770"/>
    <x v="1"/>
  </r>
  <r>
    <x v="22"/>
    <s v="Panamera"/>
    <s v="Turbo Sport Turismo"/>
    <s v="Rs. 2,17,47,000"/>
    <n v="21747000"/>
    <s v="3996 cc"/>
    <n v="3996"/>
    <n v="8"/>
    <n v="4"/>
    <x v="2"/>
    <s v="BS IV"/>
    <s v="Front, Longitudinal"/>
    <x v="0"/>
    <s v="1432 mm"/>
    <s v="5049 mm"/>
    <s v="1937 mm"/>
    <s v="Sedan"/>
    <s v="7.1 km/litre"/>
    <s v="7.8 km/litre"/>
    <s v="10.63 km/litre"/>
    <m/>
    <n v="7.1"/>
    <n v="7.8"/>
    <n v="10.63"/>
    <e v="#VALUE!"/>
    <n v="7.1"/>
    <m/>
    <n v="7"/>
    <s v="550PS@6000RPM"/>
    <n v="542.476"/>
    <s v="770Nm@1960 - 4500rpm"/>
    <n v="770"/>
    <x v="1"/>
  </r>
  <r>
    <x v="23"/>
    <s v="Lx 450D"/>
    <s v="V8"/>
    <s v="Rs. 2,32,90,000"/>
    <n v="23290000"/>
    <s v="4461 cc"/>
    <n v="4461"/>
    <m/>
    <n v="8"/>
    <x v="1"/>
    <s v="BS IV"/>
    <s v="Front, Transverse"/>
    <x v="2"/>
    <s v="1865 mm"/>
    <s v="5080 mm"/>
    <s v="1980 mm"/>
    <s v="SUV"/>
    <s v="18 km/litre"/>
    <m/>
    <s v="18 km/litre"/>
    <m/>
    <n v="18"/>
    <e v="#VALUE!"/>
    <n v="18"/>
    <e v="#VALUE!"/>
    <n v="18"/>
    <s v="2660 kg"/>
    <n v="6"/>
    <s v="261PS@6000rpm"/>
    <n v="257.42951999999997"/>
    <s v="650Nm@1600-2600rpm"/>
    <n v="650"/>
    <x v="1"/>
  </r>
  <r>
    <x v="17"/>
    <s v="Mercedes-Benz S-Class Cabriolet"/>
    <s v="S500"/>
    <s v="Rs. 2,34,91,293"/>
    <n v="23491293"/>
    <s v="4663 cc"/>
    <n v="4663"/>
    <n v="8"/>
    <n v="4"/>
    <x v="0"/>
    <s v="BS IV"/>
    <s v="Front, Longitudinal"/>
    <x v="0"/>
    <s v="1417 mm"/>
    <s v="5027 mm"/>
    <s v="1899 mm"/>
    <s v="Convertible"/>
    <s v="5.4 km/litre"/>
    <s v="7.81 km/litre"/>
    <s v="7.8 km/litre"/>
    <m/>
    <n v="5.4"/>
    <n v="7.81"/>
    <n v="7.8"/>
    <e v="#VALUE!"/>
    <n v="5.4"/>
    <s v="2115 kg"/>
    <m/>
    <s v="455PS@5500RPM"/>
    <n v="448.7756"/>
    <s v="700Nm@1800-3500RPM"/>
    <n v="700"/>
    <x v="1"/>
  </r>
  <r>
    <x v="16"/>
    <s v="R8"/>
    <s v="V10 Plus"/>
    <s v="Rs. 2,72,45,000"/>
    <n v="27245000"/>
    <s v="5204 cc"/>
    <n v="5204"/>
    <n v="10"/>
    <n v="4"/>
    <x v="2"/>
    <s v="BS IV"/>
    <s v="Mid, Longitudinal"/>
    <x v="0"/>
    <s v="1252 mm"/>
    <s v="4440 mm"/>
    <s v="2029 mm"/>
    <s v="Coupe"/>
    <s v="7.8 km/litre"/>
    <s v="7.8 km/litre"/>
    <s v="6.71 km/litre"/>
    <m/>
    <n v="7.8"/>
    <n v="7.8"/>
    <n v="6.71"/>
    <e v="#VALUE!"/>
    <n v="7.8"/>
    <s v="1670 kg"/>
    <n v="7"/>
    <s v="610PS@8250rpm"/>
    <n v="601.65520000000004"/>
    <s v="560Nm@6500rpm"/>
    <n v="560"/>
    <x v="1"/>
  </r>
  <r>
    <x v="25"/>
    <s v="Urus"/>
    <s v="V8"/>
    <s v="Rs. 3,00,00,000"/>
    <n v="30000000"/>
    <s v="3996 cc"/>
    <n v="3996"/>
    <n v="8"/>
    <n v="8"/>
    <x v="2"/>
    <s v="BS IV"/>
    <m/>
    <x v="0"/>
    <s v="1638 mm"/>
    <s v="5112 mm"/>
    <s v="2181 mm"/>
    <s v="SUV"/>
    <m/>
    <m/>
    <s v="7.8 km/litre"/>
    <m/>
    <e v="#VALUE!"/>
    <e v="#VALUE!"/>
    <n v="7.8"/>
    <e v="#VALUE!"/>
    <n v="7.8"/>
    <s v="2200 kg"/>
    <m/>
    <s v="650PS@6000rpm"/>
    <n v="641.10799999999995"/>
    <s v="850Nm@2250-4500rpm"/>
    <n v="850"/>
    <x v="1"/>
  </r>
  <r>
    <x v="26"/>
    <s v="Continental Gt"/>
    <s v="Coupe"/>
    <s v="Rs. 3,37,91,059"/>
    <n v="33791059"/>
    <s v="5998 cc"/>
    <n v="5998"/>
    <n v="12"/>
    <n v="4"/>
    <x v="2"/>
    <s v="BS IV"/>
    <s v="Front, Longitudinal"/>
    <x v="0"/>
    <s v="1401 mm"/>
    <s v="4807 mm"/>
    <s v="2226 mm"/>
    <s v="Coupe"/>
    <s v="5.3 km/litre"/>
    <s v="8.6 km/litre"/>
    <s v="8.6 km/litre"/>
    <m/>
    <n v="5.3"/>
    <n v="8.6"/>
    <n v="8.6"/>
    <e v="#VALUE!"/>
    <n v="5.3"/>
    <s v="2320 kg"/>
    <n v="8"/>
    <s v="590PS@6000rpm"/>
    <n v="581.92880000000002"/>
    <s v="720Nm@1800rpm"/>
    <n v="720"/>
    <x v="1"/>
  </r>
  <r>
    <x v="27"/>
    <s v="Portofino"/>
    <s v="V8 Convertible"/>
    <s v="Rs. 3,50,00,000"/>
    <n v="35000000"/>
    <s v="3855 cc"/>
    <n v="3855"/>
    <n v="8"/>
    <n v="4"/>
    <x v="2"/>
    <s v="BS IV"/>
    <s v="Front, Longitudinal"/>
    <x v="0"/>
    <s v="1320 mm"/>
    <s v="4569 mm"/>
    <s v="1910 mm"/>
    <s v="Convertible"/>
    <s v="6 km/litre"/>
    <s v="9 km/litre"/>
    <s v="9 km/litre"/>
    <m/>
    <n v="6"/>
    <n v="9"/>
    <n v="9"/>
    <e v="#VALUE!"/>
    <n v="6"/>
    <s v="1730 kg"/>
    <n v="7"/>
    <s v="560PS@7500rpm"/>
    <n v="552.33920000000001"/>
    <s v="755NM@4750rpm"/>
    <n v="755"/>
    <x v="1"/>
  </r>
  <r>
    <x v="26"/>
    <s v="Bentayga"/>
    <s v="W12"/>
    <s v="Rs. 4,59,41,557"/>
    <n v="45941557"/>
    <s v="5950 cc"/>
    <n v="5950"/>
    <n v="12"/>
    <n v="4"/>
    <x v="2"/>
    <s v="BS IV"/>
    <s v="Front, Longitudinal"/>
    <x v="0"/>
    <s v="1742 mm"/>
    <s v="5141 mm"/>
    <s v="1998 mm"/>
    <s v="SUV"/>
    <s v="9,6 km/litre"/>
    <s v="13.1 km/litre"/>
    <s v="19 km/litre"/>
    <m/>
    <e v="#VALUE!"/>
    <n v="13.1"/>
    <n v="19"/>
    <e v="#VALUE!"/>
    <n v="13.1"/>
    <s v="2422 kg"/>
    <n v="8"/>
    <s v="608PS@6000RPM"/>
    <n v="599.68255999999997"/>
    <s v="900Nm@1350rpm"/>
    <n v="900"/>
    <x v="1"/>
  </r>
  <r>
    <x v="26"/>
    <s v="Bentayga"/>
    <s v="V8"/>
    <s v="Rs. 3,75,42,069"/>
    <n v="37542069"/>
    <s v="3996 cc"/>
    <n v="3996"/>
    <n v="12"/>
    <n v="4"/>
    <x v="2"/>
    <s v="BS IV"/>
    <s v="Front, Longitudinal"/>
    <x v="0"/>
    <s v="1742 mm"/>
    <s v="5140 mm"/>
    <s v="1998 mm"/>
    <s v="SUV"/>
    <m/>
    <m/>
    <s v="8.77 km/litre"/>
    <m/>
    <e v="#VALUE!"/>
    <e v="#VALUE!"/>
    <n v="8.77"/>
    <e v="#VALUE!"/>
    <n v="8.77"/>
    <s v="2428 kg"/>
    <n v="8"/>
    <s v="550PS@6000RPM"/>
    <n v="542.476"/>
    <s v="770Nm@1350rpm"/>
    <n v="770"/>
    <x v="1"/>
  </r>
  <r>
    <x v="28"/>
    <s v="Db 11"/>
    <s v="V12"/>
    <s v="Rs. 4,04,56,503"/>
    <n v="40456503"/>
    <s v="5198 cc"/>
    <n v="5198"/>
    <n v="12"/>
    <n v="4"/>
    <x v="2"/>
    <m/>
    <s v="Rear, Transverse"/>
    <x v="0"/>
    <s v="1250 mm"/>
    <s v="4385 mm"/>
    <s v="1865 mm"/>
    <s v="Coupe"/>
    <s v="6 km/litre"/>
    <m/>
    <m/>
    <m/>
    <n v="6"/>
    <e v="#VALUE!"/>
    <e v="#VALUE!"/>
    <e v="#VALUE!"/>
    <n v="6"/>
    <s v="1680 kg"/>
    <m/>
    <s v="608PS@6500rpm"/>
    <n v="599.68255999999997"/>
    <s v="700Nm@1500rpm"/>
    <n v="700"/>
    <x v="1"/>
  </r>
  <r>
    <x v="27"/>
    <s v="458 Speciale"/>
    <s v="Coupe"/>
    <s v="Rs. 4,25,31,500"/>
    <n v="42531500"/>
    <s v="4497 cc"/>
    <n v="4497"/>
    <n v="8"/>
    <n v="4"/>
    <x v="2"/>
    <s v="BS IV"/>
    <s v="Front, Longitudinal"/>
    <x v="0"/>
    <s v="1203 mm"/>
    <s v="4571 mm"/>
    <s v="1951 mm"/>
    <s v="Coupe"/>
    <s v="6 km/litre"/>
    <s v="9 km/litre"/>
    <s v="9 km/litre"/>
    <m/>
    <n v="6"/>
    <n v="9"/>
    <n v="9"/>
    <e v="#VALUE!"/>
    <n v="6"/>
    <s v="1395 kg"/>
    <n v="7"/>
    <s v="605PS@9000rpm"/>
    <n v="596.72360000000003"/>
    <s v="540Nm@6000rpm"/>
    <n v="540"/>
    <x v="1"/>
  </r>
  <r>
    <x v="17"/>
    <s v="Rolls-Royce Ghost Series Ii"/>
    <n v="6.6"/>
    <s v="Rs. 4,67,09,733"/>
    <n v="46709733"/>
    <s v="6593 cc"/>
    <n v="6593"/>
    <n v="12"/>
    <n v="4"/>
    <x v="0"/>
    <s v="BS IV"/>
    <s v="Front, Longitudinal"/>
    <x v="0"/>
    <s v="1550 mm"/>
    <s v="5399 mm"/>
    <s v="1948 mm"/>
    <s v="Sedan"/>
    <s v="10.5 km/litre"/>
    <s v="14.2 km/litre"/>
    <s v="17.3 km/litre"/>
    <m/>
    <n v="10.5"/>
    <n v="14.2"/>
    <n v="17.3"/>
    <e v="#VALUE!"/>
    <n v="10.5"/>
    <s v="2490 kg"/>
    <n v="8"/>
    <s v="563PS@5250rpm"/>
    <n v="555.29815999999994"/>
    <s v="780Nm@1700rpm"/>
    <n v="780"/>
    <x v="1"/>
  </r>
  <r>
    <x v="17"/>
    <s v="Rolls-Royce Ghost Series Ii"/>
    <s v="Ewb"/>
    <s v="Rs. 5,32,47,201"/>
    <n v="53247201"/>
    <s v="6592 cc"/>
    <n v="6592"/>
    <n v="12"/>
    <n v="4"/>
    <x v="0"/>
    <s v="BS IV"/>
    <s v="Front, Longitudinal"/>
    <x v="0"/>
    <s v="1550 mm"/>
    <s v="5569 mm"/>
    <s v="1948 mm"/>
    <s v="Sedan"/>
    <m/>
    <m/>
    <s v="7.29 km/litre"/>
    <m/>
    <e v="#VALUE!"/>
    <e v="#VALUE!"/>
    <n v="7.29"/>
    <e v="#VALUE!"/>
    <n v="7.29"/>
    <s v="2490 kg"/>
    <n v="8"/>
    <s v="570 bhp @ 5250 rpm"/>
    <s v="570 "/>
    <s v="780 Nm @ 1500-5000 rpm"/>
    <n v="780"/>
    <x v="1"/>
  </r>
  <r>
    <x v="17"/>
    <s v="Rolls-Royce Wraith"/>
    <s v="Coupe"/>
    <s v="Rs. 5,00,25,840"/>
    <n v="50025840"/>
    <s v="6592 cc"/>
    <n v="6592"/>
    <n v="12"/>
    <n v="4"/>
    <x v="2"/>
    <s v="BS IV"/>
    <s v="Front, Transverse"/>
    <x v="0"/>
    <s v="1507 mm"/>
    <s v="5269 mm"/>
    <s v="1947 mm"/>
    <s v="Coupe"/>
    <s v="4.7 km/litre"/>
    <s v="10.2 km/litre"/>
    <s v="10.2 km/litre"/>
    <m/>
    <n v="4.7"/>
    <n v="10.199999999999999"/>
    <n v="10.199999999999999"/>
    <e v="#VALUE!"/>
    <n v="4.7"/>
    <s v="2360 kg"/>
    <n v="8"/>
    <s v="625PS@5600rpm"/>
    <n v="616.44999999999993"/>
    <s v="800Nm@1500-5500rpm"/>
    <n v="800"/>
    <x v="1"/>
  </r>
  <r>
    <x v="26"/>
    <s v="Mulsanne"/>
    <s v="Sedan"/>
    <s v="Rs. 5,25,71,294"/>
    <n v="52571294"/>
    <s v="6752 cc"/>
    <n v="6752"/>
    <n v="8"/>
    <n v="4"/>
    <x v="0"/>
    <s v="BS IV"/>
    <s v="Front, Longitudinal"/>
    <x v="0"/>
    <s v="1521 mm"/>
    <s v="5575 mm"/>
    <s v="2208 mm"/>
    <s v="Sedan"/>
    <s v="6.2 km/litre"/>
    <s v="9.5 km/litre"/>
    <s v="9.5 km/litre"/>
    <m/>
    <n v="6.2"/>
    <n v="9.5"/>
    <n v="9.5"/>
    <e v="#VALUE!"/>
    <n v="6.2"/>
    <s v="2685 kg"/>
    <n v="8"/>
    <s v="512PS@4200rpm"/>
    <n v="504.99583999999999"/>
    <s v="1020Nm@1750rpm"/>
    <n v="1020"/>
    <x v="1"/>
  </r>
  <r>
    <x v="17"/>
    <s v="Rolls-Royce Phantom Coupe"/>
    <s v="6.8 L"/>
    <s v="Rs. 7,73,12,661"/>
    <n v="77312661"/>
    <s v="6749 cc"/>
    <n v="6749"/>
    <n v="12"/>
    <n v="4"/>
    <x v="0"/>
    <s v="BS IV"/>
    <s v="Front, Longitudinal"/>
    <x v="0"/>
    <s v="1598 mm"/>
    <s v="5612 mm"/>
    <s v="1987 mm"/>
    <s v="Coupe"/>
    <s v="10.2 km/litre"/>
    <s v="14.8 km/litre"/>
    <s v="22.8 km/litre"/>
    <m/>
    <n v="10.199999999999999"/>
    <n v="14.8"/>
    <n v="22.8"/>
    <e v="#VALUE!"/>
    <n v="10.199999999999999"/>
    <s v="2629 kg"/>
    <n v="8"/>
    <s v="460PS@5350rpm"/>
    <n v="453.7072"/>
    <s v="720Nm@3500rpm"/>
    <n v="720"/>
    <x v="1"/>
  </r>
  <r>
    <x v="29"/>
    <s v="Chiron"/>
    <s v="W16"/>
    <s v="Rs. 19,21,42,937"/>
    <n v="192142937"/>
    <s v="7993 cc"/>
    <n v="7993"/>
    <n v="16"/>
    <n v="4"/>
    <x v="0"/>
    <s v="BS 6"/>
    <s v="Mid, Transverse"/>
    <x v="0"/>
    <s v="1212 mm"/>
    <s v="4544 mm"/>
    <s v="2038 mm"/>
    <s v="Sports"/>
    <m/>
    <m/>
    <s v="5.95 km/litre"/>
    <m/>
    <e v="#VALUE!"/>
    <e v="#VALUE!"/>
    <n v="5.95"/>
    <e v="#VALUE!"/>
    <n v="5.95"/>
    <s v="1995 kg"/>
    <n v="7"/>
    <s v="1479bhp@6700rpm"/>
    <s v="1479"/>
    <s v="1600Nm@2000-6000rpm"/>
    <n v="1600"/>
    <x v="1"/>
  </r>
  <r>
    <x v="30"/>
    <s v="Qute (Re60)"/>
    <s v="Qcar"/>
    <s v="Rs. 2,63,000"/>
    <n v="263000"/>
    <s v="216 cc"/>
    <n v="216"/>
    <m/>
    <n v="1"/>
    <x v="0"/>
    <s v="BS IV"/>
    <s v="Front, Transverse"/>
    <x v="0"/>
    <s v="1652 mm"/>
    <s v="2752 mm"/>
    <s v="1312 mm"/>
    <s v="Hatchback"/>
    <m/>
    <m/>
    <s v="35 km/litre"/>
    <m/>
    <e v="#VALUE!"/>
    <e v="#VALUE!"/>
    <n v="35"/>
    <e v="#VALUE!"/>
    <n v="35"/>
    <m/>
    <n v="5"/>
    <s v="13bhp@5500rpm"/>
    <s v="13"/>
    <s v="18.9Nm@4000rpm"/>
    <n v="18.899999999999999"/>
    <x v="0"/>
  </r>
  <r>
    <x v="30"/>
    <s v="Qute (Re60)"/>
    <s v="Qcar Cng"/>
    <s v="Rs. 2,83,000"/>
    <n v="283000"/>
    <s v="216 cc"/>
    <n v="216"/>
    <m/>
    <n v="1"/>
    <x v="0"/>
    <s v="BS IV"/>
    <s v="Front, Transverse"/>
    <x v="1"/>
    <s v="1652 mm"/>
    <s v="2752 mm"/>
    <s v="1312 mm"/>
    <s v="Hatchback"/>
    <m/>
    <m/>
    <m/>
    <s v="43 km/kg"/>
    <e v="#VALUE!"/>
    <e v="#VALUE!"/>
    <e v="#VALUE!"/>
    <n v="43"/>
    <n v="43"/>
    <m/>
    <n v="5"/>
    <s v="12bhp@5500rpm"/>
    <s v="12"/>
    <s v="16.1Nm@4000rpm"/>
    <n v="16.100000000000001"/>
    <x v="0"/>
  </r>
  <r>
    <x v="3"/>
    <s v="Alto"/>
    <s v="Std"/>
    <s v="Rs. 2,94,800"/>
    <n v="294800"/>
    <s v="796 cc"/>
    <n v="796"/>
    <n v="3"/>
    <n v="4"/>
    <x v="1"/>
    <s v="BS 6"/>
    <s v="Front, Transverse"/>
    <x v="0"/>
    <s v="1475 mm"/>
    <s v="3445 mm"/>
    <s v="1490 mm"/>
    <s v="Hatchback"/>
    <m/>
    <m/>
    <s v="22.05 km/litre"/>
    <m/>
    <e v="#VALUE!"/>
    <e v="#VALUE!"/>
    <n v="22.05"/>
    <e v="#VALUE!"/>
    <n v="22.05"/>
    <s v="730 kg"/>
    <n v="5"/>
    <s v="48PS@6000rpm"/>
    <n v="47.343359999999997"/>
    <s v="69Nm@3500rpm"/>
    <n v="69"/>
    <x v="0"/>
  </r>
  <r>
    <x v="3"/>
    <s v="Alto"/>
    <s v="Std (O)"/>
    <s v="Rs. 2,99,900"/>
    <n v="299900"/>
    <s v="796 cc"/>
    <n v="796"/>
    <n v="3"/>
    <n v="4"/>
    <x v="1"/>
    <s v="BS 6"/>
    <s v="Front, Transverse"/>
    <x v="0"/>
    <s v="1475 mm"/>
    <s v="3445 mm"/>
    <s v="1490 mm"/>
    <s v="Hatchback"/>
    <m/>
    <m/>
    <s v="22.05 km/litre"/>
    <m/>
    <e v="#VALUE!"/>
    <e v="#VALUE!"/>
    <n v="22.05"/>
    <e v="#VALUE!"/>
    <n v="22.05"/>
    <s v="732 kg"/>
    <n v="5"/>
    <s v="48PS@6000rpm"/>
    <n v="47.343359999999997"/>
    <s v="69Nm@3500rpm"/>
    <n v="69"/>
    <x v="0"/>
  </r>
  <r>
    <x v="3"/>
    <s v="Alto"/>
    <s v="Lxi"/>
    <s v="Rs. 3,52,900"/>
    <n v="352900"/>
    <s v="796 cc"/>
    <n v="796"/>
    <n v="3"/>
    <n v="4"/>
    <x v="1"/>
    <s v="BS 6"/>
    <s v="Front, Transverse"/>
    <x v="0"/>
    <s v="1475 mm"/>
    <s v="3445 mm"/>
    <s v="1490 mm"/>
    <s v="Hatchback"/>
    <m/>
    <m/>
    <s v="22.05 km/litre"/>
    <m/>
    <e v="#VALUE!"/>
    <e v="#VALUE!"/>
    <n v="22.05"/>
    <e v="#VALUE!"/>
    <n v="22.05"/>
    <s v="755 kg"/>
    <n v="5"/>
    <s v="47hp@6000rpm"/>
    <n v="46.357039999999998"/>
    <s v="69Nm@3500rpm"/>
    <n v="69"/>
    <x v="0"/>
  </r>
  <r>
    <x v="3"/>
    <s v="Alto"/>
    <s v="Lxi (O)"/>
    <s v="Rs. 3,57,200"/>
    <n v="357200"/>
    <s v="796 cc"/>
    <n v="796"/>
    <n v="3"/>
    <n v="4"/>
    <x v="1"/>
    <s v="BS 6"/>
    <s v="Front, Transverse"/>
    <x v="0"/>
    <s v="1475 mm"/>
    <s v="3445 mm"/>
    <s v="1490 mm"/>
    <s v="Hatchback"/>
    <m/>
    <m/>
    <s v="22.05 km/litre"/>
    <m/>
    <e v="#VALUE!"/>
    <e v="#VALUE!"/>
    <n v="22.05"/>
    <e v="#VALUE!"/>
    <n v="22.05"/>
    <s v="757 kg"/>
    <n v="5"/>
    <s v="48PS@6000rpm"/>
    <n v="47.343359999999997"/>
    <s v="69Nm@3500rpm"/>
    <n v="69"/>
    <x v="0"/>
  </r>
  <r>
    <x v="3"/>
    <s v="Alto"/>
    <s v="Vxi"/>
    <s v="Rs. 3,76,100"/>
    <n v="376100"/>
    <s v="796 cc"/>
    <n v="796"/>
    <n v="3"/>
    <n v="4"/>
    <x v="1"/>
    <s v="BS 6"/>
    <s v="Front, Transverse"/>
    <x v="0"/>
    <s v="1475 mm"/>
    <s v="3445 mm"/>
    <s v="1490 mm"/>
    <s v="Hatchback"/>
    <m/>
    <m/>
    <s v="22.05 km/litre"/>
    <m/>
    <e v="#VALUE!"/>
    <e v="#VALUE!"/>
    <n v="22.05"/>
    <e v="#VALUE!"/>
    <n v="22.05"/>
    <s v="762 kg"/>
    <n v="5"/>
    <s v="48PS@6000rpm"/>
    <n v="47.343359999999997"/>
    <s v="69Nm@3500rpm"/>
    <n v="69"/>
    <x v="0"/>
  </r>
  <r>
    <x v="3"/>
    <s v="Alto"/>
    <s v="Lxi Cng (Cng +"/>
    <s v="Rs. 4,05,570"/>
    <n v="405570"/>
    <s v="796 cc"/>
    <n v="796"/>
    <n v="3"/>
    <n v="4"/>
    <x v="1"/>
    <s v="BS 6"/>
    <s v="Front, Transverse"/>
    <x v="3"/>
    <s v="1475 mm"/>
    <s v="3445 mm"/>
    <s v="1490 mm"/>
    <s v="Hatchback"/>
    <m/>
    <m/>
    <s v="22.05 km/litre"/>
    <m/>
    <e v="#VALUE!"/>
    <e v="#VALUE!"/>
    <n v="22.05"/>
    <e v="#VALUE!"/>
    <n v="22.05"/>
    <s v="755 kg"/>
    <n v="5"/>
    <s v="47hp@6000rpm"/>
    <n v="46.357039999999998"/>
    <s v="69Nm@3500rpm"/>
    <n v="69"/>
    <x v="0"/>
  </r>
  <r>
    <x v="3"/>
    <s v="Alto"/>
    <s v="Lxi (O) Cng (Cng +"/>
    <s v="Rs. 4,09,190"/>
    <n v="409190"/>
    <s v="796 cc"/>
    <n v="796"/>
    <n v="3"/>
    <n v="4"/>
    <x v="1"/>
    <s v="BS 6"/>
    <s v="Front, Transverse"/>
    <x v="3"/>
    <s v="1475 mm"/>
    <s v="3445 mm"/>
    <s v="1490 mm"/>
    <s v="Hatchback"/>
    <m/>
    <m/>
    <s v="22.05 km/litre"/>
    <m/>
    <e v="#VALUE!"/>
    <e v="#VALUE!"/>
    <n v="22.05"/>
    <e v="#VALUE!"/>
    <n v="22.05"/>
    <s v="757 kg"/>
    <n v="5"/>
    <s v="48PS@6000rpm"/>
    <n v="47.343359999999997"/>
    <s v="69Nm@3500rpm"/>
    <n v="69"/>
    <x v="0"/>
  </r>
  <r>
    <x v="3"/>
    <s v="Alto"/>
    <s v="Vxi Plus"/>
    <s v="Rs. 3,89,600"/>
    <n v="389600"/>
    <s v="796 cc"/>
    <n v="796"/>
    <n v="3"/>
    <n v="4"/>
    <x v="1"/>
    <s v="BS 6"/>
    <s v="Front, Transverse"/>
    <x v="0"/>
    <s v="1475 mm"/>
    <s v="3445 mm"/>
    <s v="1490 mm"/>
    <s v="Hatchback"/>
    <m/>
    <m/>
    <s v="22.05 km/litre"/>
    <m/>
    <e v="#VALUE!"/>
    <e v="#VALUE!"/>
    <n v="22.05"/>
    <e v="#VALUE!"/>
    <n v="22.05"/>
    <s v="762 kg"/>
    <n v="5"/>
    <s v="48PS@6000rpm"/>
    <n v="47.343359999999997"/>
    <s v="69Nm@3500rpm"/>
    <n v="69"/>
    <x v="0"/>
  </r>
  <r>
    <x v="3"/>
    <s v="S-Presso"/>
    <s v="Std"/>
    <s v="Rs. 3,70,500"/>
    <n v="370500"/>
    <s v="998 cc"/>
    <n v="998"/>
    <n v="3"/>
    <n v="4"/>
    <x v="1"/>
    <s v="BS 6"/>
    <s v="Front, Transverse"/>
    <x v="0"/>
    <s v="1549 mm"/>
    <s v="3565 mm"/>
    <s v="1520 mm"/>
    <s v="Hatchback"/>
    <m/>
    <m/>
    <s v="21.4 km/litre"/>
    <m/>
    <e v="#VALUE!"/>
    <e v="#VALUE!"/>
    <n v="21.4"/>
    <e v="#VALUE!"/>
    <n v="21.4"/>
    <s v="726 kg"/>
    <n v="5"/>
    <s v="67PS@5500rpm"/>
    <n v="66.083439999999996"/>
    <s v="90Nm@3500rpm"/>
    <n v="90"/>
    <x v="0"/>
  </r>
  <r>
    <x v="3"/>
    <s v="S-Presso"/>
    <s v="Std (O)"/>
    <s v="Rs. 3,76,500"/>
    <n v="376500"/>
    <s v="998 cc"/>
    <n v="998"/>
    <n v="3"/>
    <n v="4"/>
    <x v="1"/>
    <s v="BS 6"/>
    <s v="Front, Transverse"/>
    <x v="0"/>
    <s v="1549 mm"/>
    <s v="3565 mm"/>
    <s v="1520 mm"/>
    <s v="Hatchback"/>
    <m/>
    <m/>
    <s v="21.4 km/litre"/>
    <m/>
    <e v="#VALUE!"/>
    <e v="#VALUE!"/>
    <n v="21.4"/>
    <e v="#VALUE!"/>
    <n v="21.4"/>
    <s v="726 kg"/>
    <n v="5"/>
    <s v="67PS@5500rpm"/>
    <n v="66.083439999999996"/>
    <s v="90Nm@3500rpm"/>
    <n v="90"/>
    <x v="0"/>
  </r>
  <r>
    <x v="3"/>
    <s v="S-Presso"/>
    <s v="Lxi"/>
    <s v="Rs. 4,09,000"/>
    <n v="409000"/>
    <s v="998 cc"/>
    <n v="998"/>
    <n v="3"/>
    <n v="4"/>
    <x v="1"/>
    <s v="BS 6"/>
    <s v="Front, Transverse"/>
    <x v="0"/>
    <s v="1549 mm"/>
    <s v="3565 mm"/>
    <s v="1520 mm"/>
    <s v="Hatchback"/>
    <m/>
    <m/>
    <s v="21.4 km/litre"/>
    <m/>
    <e v="#VALUE!"/>
    <e v="#VALUE!"/>
    <n v="21.4"/>
    <e v="#VALUE!"/>
    <n v="21.4"/>
    <s v="726 kg"/>
    <n v="5"/>
    <s v="67PS@5500rpm"/>
    <n v="66.083439999999996"/>
    <s v="90Nm@3500rpm"/>
    <n v="90"/>
    <x v="0"/>
  </r>
  <r>
    <x v="3"/>
    <s v="S-Presso"/>
    <s v="Lxi (O)"/>
    <s v="Rs. 4,15,000"/>
    <n v="415000"/>
    <s v="998 cc"/>
    <n v="998"/>
    <n v="3"/>
    <n v="4"/>
    <x v="1"/>
    <s v="BS 6"/>
    <s v="Front, Transverse"/>
    <x v="0"/>
    <s v="1549 mm"/>
    <s v="3565 mm"/>
    <s v="1520 mm"/>
    <s v="Hatchback"/>
    <m/>
    <m/>
    <s v="21.4 km/litre"/>
    <m/>
    <e v="#VALUE!"/>
    <e v="#VALUE!"/>
    <n v="21.4"/>
    <e v="#VALUE!"/>
    <n v="21.4"/>
    <s v="726 kg"/>
    <n v="5"/>
    <s v="67PS@5500rpm"/>
    <n v="66.083439999999996"/>
    <s v="90Nm@3500rpm"/>
    <n v="90"/>
    <x v="0"/>
  </r>
  <r>
    <x v="3"/>
    <s v="S-Presso"/>
    <s v="Vxi"/>
    <s v="Rs. 4,32,500"/>
    <n v="432500"/>
    <s v="998 cc"/>
    <n v="998"/>
    <n v="3"/>
    <n v="4"/>
    <x v="1"/>
    <s v="BS 6"/>
    <s v="Front, Transverse"/>
    <x v="0"/>
    <s v="1549 mm"/>
    <s v="3565 mm"/>
    <s v="1520 mm"/>
    <s v="Hatchback"/>
    <m/>
    <m/>
    <s v="21.7 km/litre"/>
    <m/>
    <e v="#VALUE!"/>
    <e v="#VALUE!"/>
    <n v="21.7"/>
    <e v="#VALUE!"/>
    <n v="21.7"/>
    <s v="726 kg"/>
    <n v="5"/>
    <s v="67PS@5500rpm"/>
    <n v="66.083439999999996"/>
    <s v="90Nm@3500rpm"/>
    <n v="90"/>
    <x v="0"/>
  </r>
  <r>
    <x v="3"/>
    <s v="S-Presso"/>
    <s v="Vxi (O)"/>
    <s v="Rs. 4,38,500"/>
    <n v="438500"/>
    <s v="998 cc"/>
    <n v="998"/>
    <n v="3"/>
    <n v="4"/>
    <x v="1"/>
    <s v="BS 6"/>
    <s v="Front, Transverse"/>
    <x v="0"/>
    <s v="1549 mm"/>
    <s v="3565 mm"/>
    <s v="1520 mm"/>
    <s v="Hatchback"/>
    <m/>
    <m/>
    <s v="21.7 km/litre"/>
    <m/>
    <e v="#VALUE!"/>
    <e v="#VALUE!"/>
    <n v="21.7"/>
    <e v="#VALUE!"/>
    <n v="21.7"/>
    <s v="726 kg"/>
    <n v="5"/>
    <s v="67PS@5500rpm"/>
    <n v="66.083439999999996"/>
    <s v="90Nm@3500rpm"/>
    <n v="90"/>
    <x v="0"/>
  </r>
  <r>
    <x v="3"/>
    <s v="S-Presso"/>
    <s v="Vxi Ags"/>
    <s v="Rs. 4,75,500"/>
    <n v="475500"/>
    <s v="998 cc"/>
    <n v="998"/>
    <n v="3"/>
    <n v="4"/>
    <x v="1"/>
    <s v="BS 6"/>
    <s v="Front, Transverse"/>
    <x v="0"/>
    <s v="1549 mm"/>
    <s v="3565 mm"/>
    <s v="1520 mm"/>
    <s v="Hatchback"/>
    <m/>
    <m/>
    <s v="21.7 km/litre"/>
    <m/>
    <e v="#VALUE!"/>
    <e v="#VALUE!"/>
    <n v="21.7"/>
    <e v="#VALUE!"/>
    <n v="21.7"/>
    <s v="726 kg"/>
    <n v="5"/>
    <s v="67PS@5500rpm"/>
    <n v="66.083439999999996"/>
    <s v="90Nm@3500rpm"/>
    <n v="90"/>
    <x v="2"/>
  </r>
  <r>
    <x v="3"/>
    <s v="S-Presso"/>
    <s v="Vxi+"/>
    <s v="Rs. 4,56,000"/>
    <n v="456000"/>
    <s v="998 cc"/>
    <n v="998"/>
    <n v="3"/>
    <n v="4"/>
    <x v="1"/>
    <s v="BS 6"/>
    <s v="Front, Transverse"/>
    <x v="0"/>
    <s v="1549 mm"/>
    <s v="3565 mm"/>
    <s v="1520 mm"/>
    <s v="Hatchback"/>
    <m/>
    <m/>
    <s v="21.7 km/litre"/>
    <m/>
    <e v="#VALUE!"/>
    <e v="#VALUE!"/>
    <n v="21.7"/>
    <e v="#VALUE!"/>
    <n v="21.7"/>
    <s v="726 kg"/>
    <n v="5"/>
    <s v="67PS@5500rpm"/>
    <n v="66.083439999999996"/>
    <s v="90Nm@3500rpm"/>
    <n v="90"/>
    <x v="0"/>
  </r>
  <r>
    <x v="3"/>
    <s v="S-Presso"/>
    <s v="Vxi (O) Ags"/>
    <s v="Rs. 4,81,500"/>
    <n v="481500"/>
    <s v="998 cc"/>
    <n v="998"/>
    <n v="3"/>
    <n v="4"/>
    <x v="1"/>
    <s v="BS 6"/>
    <s v="Front, Transverse"/>
    <x v="0"/>
    <s v="1549 mm"/>
    <s v="3565 mm"/>
    <s v="1520 mm"/>
    <s v="Hatchback"/>
    <m/>
    <m/>
    <s v="21.7 km/litre"/>
    <m/>
    <e v="#VALUE!"/>
    <e v="#VALUE!"/>
    <n v="21.7"/>
    <e v="#VALUE!"/>
    <n v="21.7"/>
    <s v="726 kg"/>
    <n v="5"/>
    <s v="67PS@5500rpm"/>
    <n v="66.083439999999996"/>
    <s v="90Nm@3500rpm"/>
    <n v="90"/>
    <x v="2"/>
  </r>
  <r>
    <x v="3"/>
    <s v="S-Presso"/>
    <s v="Vxi+ Ags"/>
    <s v="Rs. 4,99,000"/>
    <n v="499000"/>
    <s v="998 cc"/>
    <n v="998"/>
    <n v="3"/>
    <n v="4"/>
    <x v="1"/>
    <s v="BS 6"/>
    <s v="Front, Transverse"/>
    <x v="0"/>
    <s v="1549 mm"/>
    <s v="3565 mm"/>
    <s v="1520 mm"/>
    <s v="Hatchback"/>
    <m/>
    <m/>
    <s v="21.7 km/litre"/>
    <m/>
    <e v="#VALUE!"/>
    <e v="#VALUE!"/>
    <n v="21.7"/>
    <e v="#VALUE!"/>
    <n v="21.7"/>
    <s v="726 kg"/>
    <n v="5"/>
    <s v="67PS@5500rpm"/>
    <n v="66.083439999999996"/>
    <s v="90Nm@3500rpm"/>
    <n v="90"/>
    <x v="2"/>
  </r>
  <r>
    <x v="3"/>
    <s v="Celerio"/>
    <s v="Lxi"/>
    <s v="Rs. 4,26,289"/>
    <n v="426289"/>
    <s v="998 cc"/>
    <n v="998"/>
    <n v="3"/>
    <n v="4"/>
    <x v="1"/>
    <s v="BS 6"/>
    <s v="Front, Transverse"/>
    <x v="0"/>
    <s v="1560 mm"/>
    <s v="3600 mm"/>
    <s v="1600 mm"/>
    <s v="Hatchback"/>
    <s v="23 km/litre"/>
    <m/>
    <s v="23.1 km/litre"/>
    <m/>
    <n v="23"/>
    <e v="#VALUE!"/>
    <n v="23.1"/>
    <e v="#VALUE!"/>
    <n v="23"/>
    <s v="810 kg"/>
    <n v="5"/>
    <s v="68PS@6000rpm"/>
    <n v="67.069760000000002"/>
    <s v="90Nm@3500rpm"/>
    <n v="90"/>
    <x v="0"/>
  </r>
  <r>
    <x v="3"/>
    <s v="Celerio"/>
    <s v="Vxi"/>
    <s v="Rs. 4,65,138"/>
    <n v="465138"/>
    <s v="998 cc"/>
    <n v="998"/>
    <n v="3"/>
    <n v="4"/>
    <x v="1"/>
    <s v="BS 6"/>
    <s v="Front, Transverse"/>
    <x v="0"/>
    <s v="1560 mm"/>
    <s v="3600 mm"/>
    <s v="1600 mm"/>
    <s v="Hatchback"/>
    <s v="23 km/litre"/>
    <s v="22 km/litre"/>
    <s v="23.1 km/litre"/>
    <m/>
    <n v="23"/>
    <n v="22"/>
    <n v="23.1"/>
    <e v="#VALUE!"/>
    <n v="23"/>
    <s v="810 kg"/>
    <n v="5"/>
    <s v="68PS@6000rpm"/>
    <n v="67.069760000000002"/>
    <s v="90Nm@3500rpm"/>
    <n v="90"/>
    <x v="0"/>
  </r>
  <r>
    <x v="3"/>
    <s v="Celerio"/>
    <s v="Vxi At"/>
    <s v="Rs. 5,08,138"/>
    <n v="508138"/>
    <s v="998 cc"/>
    <n v="998"/>
    <n v="3"/>
    <n v="4"/>
    <x v="1"/>
    <s v="BS 6"/>
    <s v="Front, Transverse"/>
    <x v="0"/>
    <s v="1560 mm"/>
    <s v="3600 mm"/>
    <s v="1600 mm"/>
    <s v="Hatchback"/>
    <s v="23 km/litre"/>
    <s v="22 km/litre"/>
    <s v="23.1 km/litre"/>
    <m/>
    <n v="23"/>
    <n v="22"/>
    <n v="23.1"/>
    <e v="#VALUE!"/>
    <n v="23"/>
    <s v="810 kg"/>
    <n v="5"/>
    <s v="68PS@6000rpm"/>
    <n v="67.069760000000002"/>
    <s v="90Nm@3500rpm"/>
    <n v="90"/>
    <x v="1"/>
  </r>
  <r>
    <x v="3"/>
    <s v="Celerio"/>
    <s v="Zxi"/>
    <s v="Rs. 4,90,924"/>
    <n v="490924"/>
    <s v="998 cc"/>
    <n v="998"/>
    <n v="3"/>
    <n v="4"/>
    <x v="1"/>
    <s v="BS 6"/>
    <s v="Front, Transverse"/>
    <x v="0"/>
    <s v="1560 mm"/>
    <s v="3600 mm"/>
    <s v="1600 mm"/>
    <s v="Hatchback"/>
    <s v="23 km/litre"/>
    <s v="22 km/litre"/>
    <s v="23.1 km/litre"/>
    <m/>
    <n v="23"/>
    <n v="22"/>
    <n v="23.1"/>
    <e v="#VALUE!"/>
    <n v="23"/>
    <s v="810 kg"/>
    <n v="5"/>
    <s v="68PS@6000rpm"/>
    <n v="67.069760000000002"/>
    <s v="90Nm@3500rpm"/>
    <n v="90"/>
    <x v="0"/>
  </r>
  <r>
    <x v="3"/>
    <s v="Celerio"/>
    <s v="Zxi (Opt)"/>
    <s v="Rs. 5,31,279"/>
    <n v="531279"/>
    <s v="998 cc"/>
    <n v="998"/>
    <n v="3"/>
    <n v="4"/>
    <x v="1"/>
    <s v="BS 6"/>
    <s v="Front, Transverse"/>
    <x v="0"/>
    <s v="1560 mm"/>
    <s v="3600 mm"/>
    <s v="1600 mm"/>
    <s v="Hatchback"/>
    <s v="23 km/litre"/>
    <s v="22 km/litre"/>
    <s v="23.1 km/litre"/>
    <m/>
    <n v="23"/>
    <n v="22"/>
    <n v="23.1"/>
    <e v="#VALUE!"/>
    <n v="23"/>
    <s v="810 kg"/>
    <n v="5"/>
    <s v="68PS@6000rpm"/>
    <n v="67.069760000000002"/>
    <s v="90Nm@3500rpm"/>
    <n v="90"/>
    <x v="0"/>
  </r>
  <r>
    <x v="3"/>
    <s v="Celerio"/>
    <s v="Vxi Cng Mt"/>
    <s v="Rs. 5,30,000"/>
    <n v="530000"/>
    <s v="998 cc"/>
    <n v="998"/>
    <n v="3"/>
    <n v="4"/>
    <x v="1"/>
    <s v="BS 6"/>
    <s v="Front, Transverse"/>
    <x v="1"/>
    <s v="1560 mm"/>
    <s v="3600 mm"/>
    <s v="1600 mm"/>
    <s v="Hatchback"/>
    <m/>
    <m/>
    <m/>
    <s v="31.79 km/kg"/>
    <e v="#VALUE!"/>
    <e v="#VALUE!"/>
    <e v="#VALUE!"/>
    <n v="31.79"/>
    <n v="31.79"/>
    <s v="810 kg"/>
    <n v="5"/>
    <s v="59PS@6000rpm"/>
    <n v="58.192879999999995"/>
    <s v="78Nm@3500rpm"/>
    <n v="78"/>
    <x v="0"/>
  </r>
  <r>
    <x v="3"/>
    <s v="Celerio"/>
    <s v="Zxi Ags"/>
    <s v="Rs. 5,33,924"/>
    <n v="533924"/>
    <s v="998 cc"/>
    <n v="998"/>
    <n v="3"/>
    <n v="4"/>
    <x v="1"/>
    <s v="BS 6"/>
    <s v="Front, Transverse"/>
    <x v="0"/>
    <s v="1560 mm"/>
    <s v="3600 mm"/>
    <s v="1600 mm"/>
    <s v="Hatchback"/>
    <s v="23 km/litre"/>
    <s v="22 km/litre"/>
    <s v="23.1 km/litre"/>
    <m/>
    <n v="23"/>
    <n v="22"/>
    <n v="23.1"/>
    <e v="#VALUE!"/>
    <n v="23"/>
    <s v="830 kg"/>
    <n v="5"/>
    <s v="68PS@6000rpm"/>
    <n v="67.069760000000002"/>
    <s v="90Nm@3500rpm"/>
    <n v="90"/>
    <x v="1"/>
  </r>
  <r>
    <x v="3"/>
    <s v="Celerio"/>
    <s v="Lxi Mt (O)"/>
    <s v="Rs. 4,34,659"/>
    <n v="434659"/>
    <s v="998 cc"/>
    <n v="998"/>
    <n v="3"/>
    <n v="4"/>
    <x v="1"/>
    <s v="BS 6"/>
    <s v="Front, Transverse"/>
    <x v="0"/>
    <s v="1560 mm"/>
    <s v="3600 mm"/>
    <s v="1600 mm"/>
    <s v="Hatchback"/>
    <s v="23 km/litre"/>
    <m/>
    <s v="23.1 km/litre"/>
    <m/>
    <n v="23"/>
    <e v="#VALUE!"/>
    <n v="23.1"/>
    <e v="#VALUE!"/>
    <n v="23"/>
    <s v="830 kg"/>
    <n v="5"/>
    <s v="68PS@6000rpm"/>
    <n v="67.069760000000002"/>
    <s v="90Nm@3500rpm"/>
    <n v="90"/>
    <x v="0"/>
  </r>
  <r>
    <x v="3"/>
    <s v="Celerio"/>
    <s v="Vxi (O) Mt"/>
    <s v="Rs. 4,72,257"/>
    <n v="472257"/>
    <s v="998 cc"/>
    <n v="998"/>
    <n v="3"/>
    <n v="4"/>
    <x v="1"/>
    <s v="BS 6"/>
    <s v="Front, Transverse"/>
    <x v="0"/>
    <s v="1560 mm"/>
    <s v="3600 mm"/>
    <s v="1600 mm"/>
    <s v="Hatchback"/>
    <s v="23 km/litre"/>
    <s v="22 km/litre"/>
    <s v="23.1 km/litre"/>
    <m/>
    <n v="23"/>
    <n v="22"/>
    <n v="23.1"/>
    <e v="#VALUE!"/>
    <n v="23"/>
    <s v="810 kg"/>
    <n v="5"/>
    <s v="68PS@6000rpm"/>
    <n v="67.069760000000002"/>
    <s v="90Nm@3500rpm"/>
    <n v="90"/>
    <x v="0"/>
  </r>
  <r>
    <x v="3"/>
    <s v="Celerio"/>
    <s v="Vxi (O) Ags"/>
    <s v="Rs. 5,15,257"/>
    <n v="515257"/>
    <s v="998 cc"/>
    <n v="998"/>
    <n v="3"/>
    <n v="4"/>
    <x v="1"/>
    <s v="BS 6"/>
    <s v="Front, Transverse"/>
    <x v="0"/>
    <s v="1560 mm"/>
    <s v="3600 mm"/>
    <s v="1600 mm"/>
    <s v="Hatchback"/>
    <s v="23 km/litre"/>
    <s v="22 km/litre"/>
    <s v="23.1 km/litre"/>
    <m/>
    <n v="23"/>
    <n v="22"/>
    <n v="23.1"/>
    <e v="#VALUE!"/>
    <n v="23"/>
    <s v="810 kg"/>
    <n v="5"/>
    <s v="68PS@6000rpm"/>
    <n v="67.069760000000002"/>
    <s v="90Nm@3500rpm"/>
    <n v="90"/>
    <x v="1"/>
  </r>
  <r>
    <x v="3"/>
    <s v="Celerio"/>
    <s v="Zxi (O) Ags"/>
    <s v="Rs. 5,43,279"/>
    <n v="543279"/>
    <s v="998 cc"/>
    <n v="998"/>
    <n v="3"/>
    <n v="4"/>
    <x v="1"/>
    <s v="BS 6"/>
    <s v="Front, Transverse"/>
    <x v="0"/>
    <s v="1560 mm"/>
    <s v="3600 mm"/>
    <s v="1600 mm"/>
    <s v="Hatchback"/>
    <s v="23 km/litre"/>
    <s v="22 km/litre"/>
    <s v="23.1 km/litre"/>
    <m/>
    <n v="23"/>
    <n v="22"/>
    <n v="23.1"/>
    <e v="#VALUE!"/>
    <n v="23"/>
    <s v="830 kg"/>
    <n v="5"/>
    <s v="68PS@6000rpm"/>
    <n v="67.069760000000002"/>
    <s v="90Nm@3500rpm"/>
    <n v="90"/>
    <x v="1"/>
  </r>
  <r>
    <x v="7"/>
    <s v="Grand I10 Prime"/>
    <s v="Era T Crdi"/>
    <s v="Rs. 5,51,530"/>
    <n v="551530"/>
    <s v="1120 cc"/>
    <n v="1120"/>
    <n v="3"/>
    <n v="4"/>
    <x v="1"/>
    <s v="BS IV"/>
    <s v="Front, Transverse"/>
    <x v="2"/>
    <s v="1520 mm"/>
    <s v="3765 mm"/>
    <s v="1660 mm"/>
    <s v="Hatchback"/>
    <s v="24 km/litre"/>
    <s v="24 km/litre"/>
    <m/>
    <m/>
    <n v="24"/>
    <n v="24"/>
    <e v="#VALUE!"/>
    <e v="#VALUE!"/>
    <n v="24"/>
    <m/>
    <n v="5"/>
    <s v="71PS@4000rpm"/>
    <n v="70.028719999999993"/>
    <s v="16.3Nm@1500-2750RPM"/>
    <n v="16.3"/>
    <x v="0"/>
  </r>
  <r>
    <x v="7"/>
    <s v="Grand I10 Prime"/>
    <s v="Era T+ Crdi"/>
    <s v="Rs. 5,68,930"/>
    <n v="568930"/>
    <s v="1120 cc"/>
    <n v="1120"/>
    <n v="3"/>
    <n v="4"/>
    <x v="1"/>
    <s v="BS IV"/>
    <s v="Front, Transverse"/>
    <x v="2"/>
    <s v="1520 mm"/>
    <s v="3765 mm"/>
    <s v="1660 mm"/>
    <s v="Hatchback"/>
    <s v="24 km/litre"/>
    <s v="24 km/litre"/>
    <m/>
    <m/>
    <n v="24"/>
    <n v="24"/>
    <e v="#VALUE!"/>
    <e v="#VALUE!"/>
    <n v="24"/>
    <m/>
    <n v="5"/>
    <s v="71PS@4000rpm"/>
    <n v="70.028719999999993"/>
    <s v="16.3Nm@1500-2750RPM"/>
    <n v="16.3"/>
    <x v="0"/>
  </r>
  <r>
    <x v="7"/>
    <s v="Grand I10 Prime"/>
    <s v="Era T Vtvt"/>
    <s v="Rs. 4,60,369"/>
    <n v="460369"/>
    <s v="1197 cc"/>
    <n v="1197"/>
    <n v="4"/>
    <n v="4"/>
    <x v="1"/>
    <s v="BS IV"/>
    <s v="Front, Transverse"/>
    <x v="0"/>
    <s v="1520 mm"/>
    <s v="3765 mm"/>
    <s v="1660 mm"/>
    <s v="Hatchback"/>
    <s v="18.9 km/litre"/>
    <s v="19.77 km/litre"/>
    <s v="19.77 km/litre"/>
    <m/>
    <n v="18.899999999999999"/>
    <n v="19.77"/>
    <n v="19.77"/>
    <e v="#VALUE!"/>
    <n v="18.899999999999999"/>
    <s v="1003 kg"/>
    <n v="5"/>
    <s v="83PS@6000rpm"/>
    <n v="81.864559999999997"/>
    <s v="114Nm@4000rpm"/>
    <n v="114"/>
    <x v="0"/>
  </r>
  <r>
    <x v="7"/>
    <s v="Grand I10 Prime"/>
    <s v="Era T+ Vtvt"/>
    <s v="Rs. 4,77,511"/>
    <n v="477511"/>
    <s v="1197 cc"/>
    <n v="1197"/>
    <n v="4"/>
    <n v="4"/>
    <x v="1"/>
    <s v="BS IV"/>
    <s v="Front, Transverse"/>
    <x v="0"/>
    <s v="1520 mm"/>
    <s v="3765 mm"/>
    <s v="1660 mm"/>
    <s v="Hatchback"/>
    <s v="18.9 km/litre"/>
    <s v="19.77 km/litre"/>
    <s v="19.77 km/litre"/>
    <m/>
    <n v="18.899999999999999"/>
    <n v="19.77"/>
    <n v="19.77"/>
    <e v="#VALUE!"/>
    <n v="18.899999999999999"/>
    <s v="1003 kg"/>
    <n v="5"/>
    <s v="83PS@6000rpm"/>
    <n v="81.864559999999997"/>
    <s v="114Nm@4000rpm"/>
    <n v="114"/>
    <x v="0"/>
  </r>
  <r>
    <x v="7"/>
    <s v="Grand I10 Prime"/>
    <s v="Era T+ Cng Vtvt"/>
    <s v="Rs. 5,45,946"/>
    <n v="545946"/>
    <s v="1197 cc"/>
    <n v="1197"/>
    <n v="4"/>
    <n v="4"/>
    <x v="1"/>
    <s v="BS IV"/>
    <s v="Front, Transverse"/>
    <x v="1"/>
    <s v="1520 mm"/>
    <s v="3765 mm"/>
    <s v="1660 mm"/>
    <s v="Hatchback"/>
    <m/>
    <m/>
    <m/>
    <s v="25 km/kg"/>
    <e v="#VALUE!"/>
    <e v="#VALUE!"/>
    <e v="#VALUE!"/>
    <n v="25"/>
    <n v="25"/>
    <s v="935 kg"/>
    <n v="5"/>
    <s v="83PS@6000rpm"/>
    <n v="81.864559999999997"/>
    <s v="114Nm@4000rpm"/>
    <n v="114"/>
    <x v="0"/>
  </r>
  <r>
    <x v="7"/>
    <s v="Grand I10 Prime"/>
    <s v="Era T Cng Vtvt"/>
    <s v="Rs. 5,28,804"/>
    <n v="528804"/>
    <s v="1197 cc"/>
    <n v="1197"/>
    <n v="4"/>
    <n v="4"/>
    <x v="1"/>
    <s v="BS IV"/>
    <s v="Front, Transverse"/>
    <x v="1"/>
    <s v="1520 mm"/>
    <s v="3765 mm"/>
    <s v="1660 mm"/>
    <s v="Hatchback"/>
    <m/>
    <m/>
    <m/>
    <s v="25 km/kg"/>
    <e v="#VALUE!"/>
    <e v="#VALUE!"/>
    <e v="#VALUE!"/>
    <n v="25"/>
    <n v="25"/>
    <s v="935 kg"/>
    <n v="5"/>
    <s v="83PS@6000rpm"/>
    <n v="81.864559999999997"/>
    <s v="114Nm@4000rpm"/>
    <n v="114"/>
    <x v="0"/>
  </r>
  <r>
    <x v="10"/>
    <s v="Kuv100 Nxt"/>
    <s v="K2 6Str"/>
    <s v="Rs. 4,88,194"/>
    <n v="488194"/>
    <s v="1198 cc"/>
    <n v="1198"/>
    <n v="3"/>
    <n v="4"/>
    <x v="1"/>
    <s v="BS IV"/>
    <s v="Front, Longitudinal"/>
    <x v="0"/>
    <s v="1655 mm"/>
    <s v="3700 mm"/>
    <s v="1735 mm"/>
    <s v="Hatchback"/>
    <s v="15.5 km/litre"/>
    <s v="18.15 km/litre"/>
    <s v="18.15 km/litre"/>
    <m/>
    <n v="15.5"/>
    <n v="18.149999999999999"/>
    <n v="18.149999999999999"/>
    <e v="#VALUE!"/>
    <n v="15.5"/>
    <m/>
    <n v="5"/>
    <s v="82PS@5500RPM"/>
    <n v="80.878239999999991"/>
    <s v="115NM@3500-3600RPM"/>
    <n v="115"/>
    <x v="0"/>
  </r>
  <r>
    <x v="10"/>
    <s v="Kuv100 Nxt"/>
    <s v="K2+ 6Str"/>
    <s v="Rs. 5,32,184"/>
    <n v="532184"/>
    <s v="1198 cc"/>
    <n v="1198"/>
    <n v="3"/>
    <n v="4"/>
    <x v="1"/>
    <s v="BS IV"/>
    <s v="Front, Transverse"/>
    <x v="0"/>
    <s v="1655 mm"/>
    <s v="3700 mm"/>
    <s v="1735 mm"/>
    <s v="Hatchback"/>
    <s v="15.5 km/litre"/>
    <s v="18.15 km/litre"/>
    <s v="18.15 km/litre"/>
    <m/>
    <n v="15.5"/>
    <n v="18.149999999999999"/>
    <n v="18.149999999999999"/>
    <e v="#VALUE!"/>
    <n v="15.5"/>
    <m/>
    <n v="5"/>
    <s v="82PS@5500RPM"/>
    <n v="80.878239999999991"/>
    <s v="115NM@3500-3600RPM"/>
    <n v="115"/>
    <x v="0"/>
  </r>
  <r>
    <x v="10"/>
    <s v="Kuv100 Nxt"/>
    <s v="K2 D 6Str"/>
    <s v="Rs. 5,90,798"/>
    <n v="590798"/>
    <s v="1198 cc"/>
    <n v="1198"/>
    <n v="3"/>
    <n v="4"/>
    <x v="1"/>
    <s v="BS IV"/>
    <s v="Front, Transverse"/>
    <x v="2"/>
    <s v="1655 mm"/>
    <s v="3700 mm"/>
    <s v="1735 mm"/>
    <s v="Hatchback"/>
    <s v="22.25 km/litre"/>
    <s v="25.32 km/litre"/>
    <s v="25.32 km/litre"/>
    <m/>
    <n v="22.25"/>
    <n v="25.32"/>
    <n v="25.32"/>
    <e v="#VALUE!"/>
    <n v="22.25"/>
    <m/>
    <n v="5"/>
    <s v="77PS@3750RPM"/>
    <n v="75.946640000000002"/>
    <s v="190NM@1750-2250RPM"/>
    <n v="190"/>
    <x v="0"/>
  </r>
  <r>
    <x v="10"/>
    <s v="Kuv100 Nxt"/>
    <s v="K2+ D 6Str"/>
    <s v="Rs. 6,19,243"/>
    <n v="619243"/>
    <s v="1198 cc"/>
    <n v="1198"/>
    <n v="3"/>
    <n v="4"/>
    <x v="1"/>
    <s v="BS IV"/>
    <s v="Front, Transverse"/>
    <x v="2"/>
    <s v="1655 mm"/>
    <s v="3700 mm"/>
    <s v="1735 mm"/>
    <s v="Hatchback"/>
    <s v="22.25 km/litre"/>
    <s v="25.32 km/litre"/>
    <s v="25.32 km/litre"/>
    <m/>
    <n v="22.25"/>
    <n v="25.32"/>
    <n v="25.32"/>
    <e v="#VALUE!"/>
    <n v="22.25"/>
    <m/>
    <n v="5"/>
    <s v="77PS@3750RPM"/>
    <n v="75.946640000000002"/>
    <s v="190NM@1750-2250RPM"/>
    <n v="190"/>
    <x v="0"/>
  </r>
  <r>
    <x v="10"/>
    <s v="Kuv100 Nxt"/>
    <s v="K4+ D 6Str"/>
    <s v="Rs. 6,67,273"/>
    <n v="667273"/>
    <s v="1198 cc"/>
    <n v="1198"/>
    <n v="3"/>
    <n v="4"/>
    <x v="1"/>
    <s v="BS IV"/>
    <s v="Front, Transverse"/>
    <x v="2"/>
    <s v="1655 mm"/>
    <s v="3700 mm"/>
    <s v="1735 mm"/>
    <s v="Hatchback"/>
    <s v="22.25 km/litre"/>
    <s v="25.32 km/litre"/>
    <s v="25.32 km/litre"/>
    <m/>
    <n v="22.25"/>
    <n v="25.32"/>
    <n v="25.32"/>
    <e v="#VALUE!"/>
    <n v="22.25"/>
    <m/>
    <n v="5"/>
    <s v="77PS@3750RPM"/>
    <n v="75.946640000000002"/>
    <s v="190NM@1750-2250RPM"/>
    <n v="190"/>
    <x v="0"/>
  </r>
  <r>
    <x v="10"/>
    <s v="Kuv100 Nxt"/>
    <s v="K4+ 6Str"/>
    <s v="Rs. 5,79,645"/>
    <n v="579645"/>
    <s v="1198 cc"/>
    <n v="1198"/>
    <n v="3"/>
    <n v="4"/>
    <x v="1"/>
    <s v="BS IV"/>
    <s v="Front, Transverse"/>
    <x v="0"/>
    <s v="1655 mm"/>
    <s v="3700 mm"/>
    <s v="1735 mm"/>
    <s v="Hatchback"/>
    <s v="15.5 km/litre"/>
    <s v="18.15 km/litre"/>
    <s v="18.15 km/litre"/>
    <m/>
    <n v="15.5"/>
    <n v="18.149999999999999"/>
    <n v="18.149999999999999"/>
    <e v="#VALUE!"/>
    <n v="15.5"/>
    <m/>
    <n v="5"/>
    <s v="82PS@5500RPM"/>
    <n v="80.878239999999991"/>
    <s v="115NM@3500-3600RPM"/>
    <n v="115"/>
    <x v="0"/>
  </r>
  <r>
    <x v="10"/>
    <s v="Kuv100 Nxt"/>
    <s v="K6+ 6Str"/>
    <s v="Rs. 6,31,144"/>
    <n v="631144"/>
    <s v="1198 cc"/>
    <n v="1198"/>
    <n v="3"/>
    <n v="4"/>
    <x v="1"/>
    <s v="BS IV"/>
    <s v="Front, Transverse"/>
    <x v="0"/>
    <s v="1655 mm"/>
    <s v="3700 mm"/>
    <s v="1735 mm"/>
    <s v="Hatchback"/>
    <s v="15.5 km/litre"/>
    <s v="18.15 km/litre"/>
    <s v="18.15 km/litre"/>
    <m/>
    <n v="15.5"/>
    <n v="18.149999999999999"/>
    <n v="18.149999999999999"/>
    <e v="#VALUE!"/>
    <n v="15.5"/>
    <m/>
    <n v="5"/>
    <s v="82PS@5500RPM"/>
    <n v="80.878239999999991"/>
    <s v="115NM@3500-3600RPM"/>
    <n v="115"/>
    <x v="0"/>
  </r>
  <r>
    <x v="10"/>
    <s v="Kuv100 Nxt"/>
    <s v="K6+ D 6Str"/>
    <s v="Rs. 7,54,548"/>
    <n v="754548"/>
    <s v="1198 cc"/>
    <n v="1198"/>
    <n v="3"/>
    <n v="4"/>
    <x v="1"/>
    <s v="BS IV"/>
    <s v="Front, Transverse"/>
    <x v="2"/>
    <s v="1655 mm"/>
    <s v="3700 mm"/>
    <s v="1735 mm"/>
    <s v="Hatchback"/>
    <s v="22.25 km/litre"/>
    <s v="25.32 km/litre"/>
    <s v="25.32 km/litre"/>
    <m/>
    <n v="22.25"/>
    <n v="25.32"/>
    <n v="25.32"/>
    <e v="#VALUE!"/>
    <n v="22.25"/>
    <m/>
    <n v="5"/>
    <s v="77PS@3750RPM"/>
    <n v="75.946640000000002"/>
    <s v="190NM@1750-2250RPM"/>
    <n v="190"/>
    <x v="0"/>
  </r>
  <r>
    <x v="10"/>
    <s v="Kuv100 Nxt"/>
    <s v="K8 6Str"/>
    <s v="Rs. 6,93,550"/>
    <n v="693550"/>
    <s v="1198 cc"/>
    <n v="1198"/>
    <n v="3"/>
    <n v="4"/>
    <x v="1"/>
    <s v="BS IV"/>
    <s v="Front, Transverse"/>
    <x v="0"/>
    <s v="1655 mm"/>
    <s v="3700 mm"/>
    <s v="1735 mm"/>
    <s v="Hatchback"/>
    <s v="15.5 km/litre"/>
    <s v="18.15 km/litre"/>
    <s v="18.15 km/litre"/>
    <m/>
    <n v="15.5"/>
    <n v="18.149999999999999"/>
    <n v="18.149999999999999"/>
    <e v="#VALUE!"/>
    <n v="15.5"/>
    <m/>
    <n v="5"/>
    <s v="82PS@5500RPM"/>
    <n v="80.878239999999991"/>
    <s v="115NM@3500-3600RPM"/>
    <n v="115"/>
    <x v="0"/>
  </r>
  <r>
    <x v="10"/>
    <s v="Kuv100 Nxt"/>
    <s v="K8 D 6Str"/>
    <s v="Rs. 7,87,304"/>
    <n v="787304"/>
    <s v="1198 cc"/>
    <n v="1198"/>
    <n v="3"/>
    <n v="4"/>
    <x v="1"/>
    <s v="BS IV"/>
    <s v="Front, Transverse"/>
    <x v="2"/>
    <s v="1655 mm"/>
    <s v="3700 mm"/>
    <s v="1735 mm"/>
    <s v="Hatchback"/>
    <s v="22.25 km/litre"/>
    <s v="25.32 km/litre"/>
    <s v="25.32 km/litre"/>
    <m/>
    <n v="22.25"/>
    <n v="25.32"/>
    <n v="25.32"/>
    <e v="#VALUE!"/>
    <n v="22.25"/>
    <m/>
    <n v="5"/>
    <s v="77PS@3750RPM"/>
    <n v="75.946640000000002"/>
    <s v="190NM@1750-2250RPM"/>
    <n v="190"/>
    <x v="0"/>
  </r>
  <r>
    <x v="10"/>
    <s v="Kuv100 Nxt"/>
    <s v="K8 6 Str Dual Tone"/>
    <s v="Rs. 7,01,045"/>
    <n v="701045"/>
    <s v="1198 cc"/>
    <n v="1198"/>
    <n v="3"/>
    <n v="4"/>
    <x v="1"/>
    <s v="BS IV"/>
    <s v="Front, Transverse"/>
    <x v="0"/>
    <s v="1655 mm"/>
    <s v="3700 mm"/>
    <s v="1735 mm"/>
    <s v="Hatchback"/>
    <s v="15.5 km/litre"/>
    <s v="18.15 km/litre"/>
    <s v="18.15 km/litre"/>
    <m/>
    <n v="15.5"/>
    <n v="18.149999999999999"/>
    <n v="18.149999999999999"/>
    <e v="#VALUE!"/>
    <n v="15.5"/>
    <m/>
    <n v="5"/>
    <s v="82PS@5500RPM"/>
    <n v="80.878239999999991"/>
    <s v="115NM@3500-3600RPM"/>
    <n v="115"/>
    <x v="0"/>
  </r>
  <r>
    <x v="10"/>
    <s v="Kuv100 Nxt"/>
    <s v="K8 D 6 Str Dual Tone"/>
    <s v="Rs. 7,94,800"/>
    <n v="794800"/>
    <s v="1198 cc"/>
    <n v="1198"/>
    <n v="3"/>
    <n v="4"/>
    <x v="1"/>
    <s v="BS IV"/>
    <s v="Front, Transverse"/>
    <x v="2"/>
    <s v="1655 mm"/>
    <s v="3700 mm"/>
    <s v="1735 mm"/>
    <s v="Hatchback"/>
    <s v="22.25 km/litre"/>
    <s v="25.32 km/litre"/>
    <s v="25.32 km/litre"/>
    <m/>
    <n v="22.25"/>
    <n v="25.32"/>
    <n v="25.32"/>
    <e v="#VALUE!"/>
    <n v="22.25"/>
    <m/>
    <n v="5"/>
    <s v="77PS@3750RPM"/>
    <n v="75.946640000000002"/>
    <s v="190NM@1750-2250RPM"/>
    <n v="190"/>
    <x v="0"/>
  </r>
  <r>
    <x v="10"/>
    <s v="Kuv100 Nxt"/>
    <s v="K4+ 5Str"/>
    <s v="Rs. 5,73,250"/>
    <n v="573250"/>
    <s v="1198 cc"/>
    <n v="1198"/>
    <n v="3"/>
    <n v="4"/>
    <x v="1"/>
    <s v="BS IV"/>
    <s v="Front, Transverse"/>
    <x v="0"/>
    <s v="1655 mm"/>
    <s v="3700 mm"/>
    <s v="1735 mm"/>
    <s v="Hatchback"/>
    <s v="15.5 km/litre"/>
    <s v="18.15 km/litre"/>
    <s v="18.15 km/litre"/>
    <m/>
    <n v="15.5"/>
    <n v="18.149999999999999"/>
    <n v="18.149999999999999"/>
    <e v="#VALUE!"/>
    <n v="15.5"/>
    <m/>
    <n v="5"/>
    <s v="82PS@5500RPM"/>
    <n v="80.878239999999991"/>
    <s v="115NM@3500-3600RPM"/>
    <n v="115"/>
    <x v="0"/>
  </r>
  <r>
    <x v="10"/>
    <s v="Kuv100 Nxt"/>
    <s v="K6+ 5Str"/>
    <s v="Rs. 6,31,146"/>
    <n v="631146"/>
    <s v="1198 cc"/>
    <n v="1198"/>
    <n v="3"/>
    <n v="4"/>
    <x v="1"/>
    <s v="BS IV"/>
    <s v="Front, Transverse"/>
    <x v="0"/>
    <s v="1655 mm"/>
    <s v="3700 mm"/>
    <s v="1735 mm"/>
    <s v="Hatchback"/>
    <s v="15.5 km/litre"/>
    <s v="18.15 km/litre"/>
    <s v="18.15 km/litre"/>
    <m/>
    <n v="15.5"/>
    <n v="18.149999999999999"/>
    <n v="18.149999999999999"/>
    <e v="#VALUE!"/>
    <n v="15.5"/>
    <m/>
    <n v="5"/>
    <s v="82PS@5500RPM"/>
    <n v="80.878239999999991"/>
    <s v="115NM@3500-3600RPM"/>
    <n v="115"/>
    <x v="0"/>
  </r>
  <r>
    <x v="10"/>
    <s v="Kuv100 Nxt"/>
    <s v="K8 5Str"/>
    <s v="Rs. 6,87,175"/>
    <n v="687175"/>
    <s v="1198 cc"/>
    <n v="1198"/>
    <n v="3"/>
    <n v="4"/>
    <x v="1"/>
    <s v="BS IV"/>
    <s v="Front, Transverse"/>
    <x v="0"/>
    <s v="1655 mm"/>
    <s v="3700 mm"/>
    <s v="1735 mm"/>
    <s v="Hatchback"/>
    <s v="15.5 km/litre"/>
    <s v="18.15 km/litre"/>
    <s v="18.15 km/litre"/>
    <m/>
    <n v="15.5"/>
    <n v="18.149999999999999"/>
    <n v="18.149999999999999"/>
    <e v="#VALUE!"/>
    <n v="15.5"/>
    <m/>
    <n v="5"/>
    <s v="82PS@5500RPM"/>
    <n v="80.878239999999991"/>
    <s v="115NM@3500-3600RPM"/>
    <n v="115"/>
    <x v="0"/>
  </r>
  <r>
    <x v="10"/>
    <s v="Kuv100 Nxt"/>
    <s v="K4+ D 5Str"/>
    <s v="Rs. 6,60,832"/>
    <n v="660832"/>
    <s v="1198 cc"/>
    <n v="1198"/>
    <n v="3"/>
    <n v="4"/>
    <x v="1"/>
    <s v="BS IV"/>
    <s v="Front, Transverse"/>
    <x v="2"/>
    <s v="1655 mm"/>
    <s v="3700 mm"/>
    <s v="1735 mm"/>
    <s v="Hatchback"/>
    <s v="22.25 km/litre"/>
    <s v="25.32 km/litre"/>
    <s v="25.32 km/litre"/>
    <m/>
    <n v="22.25"/>
    <n v="25.32"/>
    <n v="25.32"/>
    <e v="#VALUE!"/>
    <n v="22.25"/>
    <m/>
    <n v="5"/>
    <s v="77PS@3750RPM"/>
    <n v="75.946640000000002"/>
    <s v="190NM@1750-2250RPM"/>
    <n v="190"/>
    <x v="0"/>
  </r>
  <r>
    <x v="10"/>
    <s v="Kuv100 Nxt"/>
    <s v="K6+ D 5Str"/>
    <s v="Rs. 7,48,128"/>
    <n v="748128"/>
    <s v="1198 cc"/>
    <n v="1198"/>
    <n v="3"/>
    <n v="4"/>
    <x v="1"/>
    <s v="BS IV"/>
    <s v="Front, Transverse"/>
    <x v="2"/>
    <s v="1655 mm"/>
    <s v="3700 mm"/>
    <s v="1735 mm"/>
    <s v="Hatchback"/>
    <s v="22.25 km/litre"/>
    <s v="25.32 km/litre"/>
    <s v="25.32 km/litre"/>
    <m/>
    <n v="22.25"/>
    <n v="25.32"/>
    <n v="25.32"/>
    <e v="#VALUE!"/>
    <n v="22.25"/>
    <m/>
    <n v="5"/>
    <s v="77PS@3750RPM"/>
    <n v="75.946640000000002"/>
    <s v="190NM@1750-2250RPM"/>
    <n v="190"/>
    <x v="0"/>
  </r>
  <r>
    <x v="10"/>
    <s v="Kuv100 Nxt"/>
    <s v="K8 D 5Str"/>
    <s v="Rs. 7,80,884"/>
    <n v="780884"/>
    <s v="1198 cc"/>
    <n v="1198"/>
    <n v="3"/>
    <n v="4"/>
    <x v="1"/>
    <s v="BS IV"/>
    <s v="Front, Transverse"/>
    <x v="2"/>
    <s v="1655 mm"/>
    <s v="3700 mm"/>
    <s v="1735 mm"/>
    <s v="Hatchback"/>
    <s v="22.25 km/litre"/>
    <s v="25.32 km/litre"/>
    <s v="25.32 km/litre"/>
    <m/>
    <n v="22.25"/>
    <n v="25.32"/>
    <n v="25.32"/>
    <e v="#VALUE!"/>
    <n v="22.25"/>
    <m/>
    <n v="5"/>
    <s v="77PS@3750RPM"/>
    <n v="75.946640000000002"/>
    <s v="190NM@1750-2250RPM"/>
    <n v="190"/>
    <x v="0"/>
  </r>
  <r>
    <x v="10"/>
    <s v="Kuv100 Nxt"/>
    <s v="K2 D 5Str Taxi"/>
    <s v="Rs. 5,50,155"/>
    <n v="550155"/>
    <s v="1198 cc"/>
    <n v="1198"/>
    <n v="3"/>
    <n v="4"/>
    <x v="1"/>
    <s v="BS IV"/>
    <s v="Front, Transverse"/>
    <x v="2"/>
    <s v="1655 mm"/>
    <s v="3700 mm"/>
    <s v="1735 mm"/>
    <s v="Hatchback"/>
    <s v="22.25 km/litre"/>
    <s v="25.32 km/litre"/>
    <s v="25.32 km/litre"/>
    <m/>
    <n v="22.25"/>
    <n v="25.32"/>
    <n v="25.32"/>
    <e v="#VALUE!"/>
    <n v="22.25"/>
    <m/>
    <n v="5"/>
    <s v="77PS@3750RPM"/>
    <n v="75.946640000000002"/>
    <s v="190NM@1750-2250RPM"/>
    <n v="190"/>
    <x v="0"/>
  </r>
  <r>
    <x v="10"/>
    <s v="Kuv100 Nxt"/>
    <s v="K2 D 6Str Taxi"/>
    <s v="Rs. 5,59,741"/>
    <n v="559741"/>
    <s v="1198 cc"/>
    <n v="1198"/>
    <n v="3"/>
    <n v="4"/>
    <x v="1"/>
    <s v="BS IV"/>
    <s v="Front, Transverse"/>
    <x v="2"/>
    <s v="1655 mm"/>
    <s v="3700 mm"/>
    <s v="1735 mm"/>
    <s v="Hatchback"/>
    <s v="22.25 km/litre"/>
    <s v="25.32 km/litre"/>
    <s v="25.32 km/litre"/>
    <m/>
    <n v="22.25"/>
    <n v="25.32"/>
    <n v="25.32"/>
    <e v="#VALUE!"/>
    <n v="22.25"/>
    <m/>
    <n v="5"/>
    <s v="77PS@3750RPM"/>
    <n v="75.946640000000002"/>
    <s v="190NM@1750-2250RPM"/>
    <n v="190"/>
    <x v="0"/>
  </r>
  <r>
    <x v="10"/>
    <s v="Kuv100 Nxt"/>
    <s v="K2 5Str Cng Taxi"/>
    <s v="Rs. 5,24,312"/>
    <n v="524312"/>
    <s v="1198 cc"/>
    <n v="1198"/>
    <n v="3"/>
    <n v="4"/>
    <x v="1"/>
    <s v="BS IV"/>
    <s v="Front, Longitudinal"/>
    <x v="0"/>
    <s v="1655 mm"/>
    <s v="3700 mm"/>
    <s v="1735 mm"/>
    <s v="Hatchback"/>
    <s v="15.5 km/litre"/>
    <s v="18.15 km/litre"/>
    <s v="18.15 km/litre"/>
    <m/>
    <n v="15.5"/>
    <n v="18.149999999999999"/>
    <n v="18.149999999999999"/>
    <e v="#VALUE!"/>
    <n v="15.5"/>
    <m/>
    <n v="5"/>
    <s v="82PS@5500RPM"/>
    <n v="80.878239999999991"/>
    <s v="115NM@3500-3600RPM"/>
    <n v="115"/>
    <x v="0"/>
  </r>
  <r>
    <x v="10"/>
    <s v="Kuv100 Nxt"/>
    <s v="K2 6Str Cng Taxi"/>
    <s v="Rs. 5,42,913"/>
    <n v="542913"/>
    <s v="1198 cc"/>
    <n v="1198"/>
    <n v="3"/>
    <n v="4"/>
    <x v="1"/>
    <s v="BS IV"/>
    <s v="Front, Longitudinal"/>
    <x v="0"/>
    <s v="1655 mm"/>
    <s v="3700 mm"/>
    <s v="1735 mm"/>
    <s v="Hatchback"/>
    <s v="15.5 km/litre"/>
    <s v="18.15 km/litre"/>
    <s v="18.15 km/litre"/>
    <m/>
    <n v="15.5"/>
    <n v="18.149999999999999"/>
    <n v="18.149999999999999"/>
    <e v="#VALUE!"/>
    <n v="15.5"/>
    <m/>
    <n v="5"/>
    <s v="82PS@5500RPM"/>
    <n v="80.878239999999991"/>
    <s v="115NM@3500-3600RPM"/>
    <n v="115"/>
    <x v="0"/>
  </r>
  <r>
    <x v="3"/>
    <s v="Swift"/>
    <s v="Lxi"/>
    <s v="Rs. 5,19,000"/>
    <n v="519000"/>
    <s v="1197 cc"/>
    <n v="1197"/>
    <n v="4"/>
    <n v="4"/>
    <x v="1"/>
    <s v="BS 6"/>
    <s v="Front, Transverse"/>
    <x v="0"/>
    <s v="1530 mm"/>
    <s v="3840 mm"/>
    <s v="1735 mm"/>
    <s v="Hatchback"/>
    <s v="12.6 km/litre"/>
    <s v="17 km/litre"/>
    <s v="20.4 km/litre"/>
    <m/>
    <n v="12.6"/>
    <n v="17"/>
    <n v="20.399999999999999"/>
    <e v="#VALUE!"/>
    <n v="12.6"/>
    <s v="855 kg"/>
    <n v="5"/>
    <s v="83PS@6000rpm"/>
    <n v="81.864559999999997"/>
    <s v="113Nm@4200RPM"/>
    <n v="113"/>
    <x v="0"/>
  </r>
  <r>
    <x v="3"/>
    <s v="Swift"/>
    <s v="Vxi"/>
    <s v="Rs. 6,19,000"/>
    <n v="619000"/>
    <s v="1197 cc"/>
    <n v="1197"/>
    <n v="4"/>
    <n v="4"/>
    <x v="1"/>
    <s v="BS 6"/>
    <s v="Front, Transverse"/>
    <x v="0"/>
    <s v="1530 mm"/>
    <s v="3840 mm"/>
    <s v="1735 mm"/>
    <s v="Hatchback"/>
    <m/>
    <m/>
    <s v="20.4 km/litre"/>
    <m/>
    <e v="#VALUE!"/>
    <e v="#VALUE!"/>
    <n v="20.399999999999999"/>
    <e v="#VALUE!"/>
    <n v="20.399999999999999"/>
    <s v="863 kg"/>
    <n v="5"/>
    <s v="83PS@6000rpm"/>
    <n v="81.864559999999997"/>
    <s v="113Nm@4200RPM"/>
    <n v="113"/>
    <x v="0"/>
  </r>
  <r>
    <x v="3"/>
    <s v="Swift"/>
    <s v="Vxi Amt"/>
    <s v="Rs. 6,66,000"/>
    <n v="666000"/>
    <s v="1197 cc"/>
    <n v="1197"/>
    <n v="4"/>
    <n v="4"/>
    <x v="1"/>
    <s v="BS 6"/>
    <s v="Front, Transverse"/>
    <x v="0"/>
    <s v="1530 mm"/>
    <s v="3840 mm"/>
    <s v="1735 mm"/>
    <s v="Hatchback"/>
    <m/>
    <m/>
    <s v="20.4 km/litre"/>
    <m/>
    <e v="#VALUE!"/>
    <e v="#VALUE!"/>
    <n v="20.399999999999999"/>
    <e v="#VALUE!"/>
    <n v="20.399999999999999"/>
    <s v="863 kg"/>
    <n v="5"/>
    <s v="83PS@6000rpm"/>
    <n v="81.864559999999997"/>
    <s v="113Nm@4200RPM"/>
    <n v="113"/>
    <x v="1"/>
  </r>
  <r>
    <x v="3"/>
    <s v="Swift"/>
    <s v="Zxi"/>
    <s v="Rs. 6,78,000"/>
    <n v="678000"/>
    <s v="1197 cc"/>
    <n v="1197"/>
    <n v="4"/>
    <n v="4"/>
    <x v="1"/>
    <s v="BS 6"/>
    <s v="Front, Transverse"/>
    <x v="0"/>
    <s v="1530 mm"/>
    <s v="3840 mm"/>
    <s v="1735 mm"/>
    <s v="Hatchback"/>
    <m/>
    <m/>
    <s v="20.4 km/litre"/>
    <m/>
    <e v="#VALUE!"/>
    <e v="#VALUE!"/>
    <n v="20.399999999999999"/>
    <e v="#VALUE!"/>
    <n v="20.399999999999999"/>
    <s v="871 kg"/>
    <n v="5"/>
    <s v="83PS@6000rpm"/>
    <n v="81.864559999999997"/>
    <s v="113Nm@4200RPM"/>
    <n v="113"/>
    <x v="0"/>
  </r>
  <r>
    <x v="3"/>
    <s v="Swift"/>
    <s v="Zxi Amt"/>
    <s v="Rs. 7,25,000"/>
    <n v="725000"/>
    <s v="1197 cc"/>
    <n v="1197"/>
    <n v="4"/>
    <n v="4"/>
    <x v="1"/>
    <s v="BS 6"/>
    <s v="Front, Transverse"/>
    <x v="0"/>
    <s v="1530 mm"/>
    <s v="3840 mm"/>
    <s v="1735 mm"/>
    <s v="Hatchback"/>
    <m/>
    <m/>
    <s v="20.4 km/litre"/>
    <m/>
    <e v="#VALUE!"/>
    <e v="#VALUE!"/>
    <n v="20.399999999999999"/>
    <e v="#VALUE!"/>
    <n v="20.399999999999999"/>
    <s v="871 kg"/>
    <n v="5"/>
    <s v="83PS@6000rpm"/>
    <n v="81.864559999999997"/>
    <s v="113Nm@4200RPM"/>
    <n v="113"/>
    <x v="1"/>
  </r>
  <r>
    <x v="3"/>
    <s v="Swift"/>
    <s v="Zxi Plus"/>
    <s v="Rs. 7,58,000"/>
    <n v="758000"/>
    <s v="1197 cc"/>
    <n v="1197"/>
    <n v="4"/>
    <n v="4"/>
    <x v="1"/>
    <s v="BS 6"/>
    <s v="Front, Transverse"/>
    <x v="0"/>
    <s v="1530 mm"/>
    <s v="3840 mm"/>
    <s v="1735 mm"/>
    <s v="Hatchback"/>
    <m/>
    <m/>
    <s v="20.4 km/litre"/>
    <m/>
    <e v="#VALUE!"/>
    <e v="#VALUE!"/>
    <n v="20.399999999999999"/>
    <e v="#VALUE!"/>
    <n v="20.399999999999999"/>
    <s v="880 kg"/>
    <n v="5"/>
    <s v="83PS@6000rpm"/>
    <n v="81.864559999999997"/>
    <s v="113Nm@4200RPM"/>
    <n v="113"/>
    <x v="0"/>
  </r>
  <r>
    <x v="3"/>
    <s v="Swift"/>
    <s v="Ldi"/>
    <s v="Rs. 5,99,000"/>
    <n v="599000"/>
    <s v="1248 cc"/>
    <n v="1248"/>
    <n v="4"/>
    <n v="4"/>
    <x v="1"/>
    <s v="BS IV"/>
    <s v="Front, Transverse"/>
    <x v="2"/>
    <s v="1530 mm"/>
    <s v="3840 mm"/>
    <s v="1735 mm"/>
    <s v="Hatchback"/>
    <m/>
    <m/>
    <s v="25.2 km/litre"/>
    <m/>
    <e v="#VALUE!"/>
    <e v="#VALUE!"/>
    <n v="25.2"/>
    <e v="#VALUE!"/>
    <n v="25.2"/>
    <s v="955 kg"/>
    <n v="5"/>
    <s v="75PS@4000rpm"/>
    <n v="73.974000000000004"/>
    <s v="190Nm@2000rpm"/>
    <n v="190"/>
    <x v="0"/>
  </r>
  <r>
    <x v="3"/>
    <s v="Swift"/>
    <s v="Vdi"/>
    <s v="Rs. 6,98,000"/>
    <n v="698000"/>
    <s v="1248 cc"/>
    <n v="1248"/>
    <n v="4"/>
    <n v="4"/>
    <x v="1"/>
    <s v="BS IV"/>
    <s v="Front, Transverse"/>
    <x v="2"/>
    <s v="1530 mm"/>
    <s v="3840 mm"/>
    <s v="1735 mm"/>
    <s v="Hatchback"/>
    <m/>
    <m/>
    <s v="25.2 km/litre"/>
    <m/>
    <e v="#VALUE!"/>
    <e v="#VALUE!"/>
    <n v="25.2"/>
    <e v="#VALUE!"/>
    <n v="25.2"/>
    <s v="965 kg"/>
    <n v="5"/>
    <s v="75PS@4000rpm"/>
    <n v="73.974000000000004"/>
    <s v="190Nm@2000rpm"/>
    <n v="190"/>
    <x v="0"/>
  </r>
  <r>
    <x v="3"/>
    <s v="Swift"/>
    <s v="Vdi Amt"/>
    <s v="Rs. 7,45,000"/>
    <n v="745000"/>
    <s v="1248 cc"/>
    <n v="1248"/>
    <n v="4"/>
    <n v="4"/>
    <x v="1"/>
    <s v="BS IV"/>
    <s v="Front, Transverse"/>
    <x v="2"/>
    <s v="1530 mm"/>
    <s v="3840 mm"/>
    <s v="1735 mm"/>
    <s v="Hatchback"/>
    <m/>
    <m/>
    <s v="25.2 km/litre"/>
    <m/>
    <e v="#VALUE!"/>
    <e v="#VALUE!"/>
    <n v="25.2"/>
    <e v="#VALUE!"/>
    <n v="25.2"/>
    <s v="965 kg"/>
    <n v="5"/>
    <s v="75PS@4000rpm"/>
    <n v="73.974000000000004"/>
    <s v="190Nm@2000rpm"/>
    <n v="190"/>
    <x v="1"/>
  </r>
  <r>
    <x v="3"/>
    <s v="Swift"/>
    <s v="Zdi"/>
    <s v="Rs. 7,57,000"/>
    <n v="757000"/>
    <s v="1248 cc"/>
    <n v="1248"/>
    <n v="4"/>
    <n v="4"/>
    <x v="1"/>
    <s v="BS IV"/>
    <s v="Front, Transverse"/>
    <x v="2"/>
    <s v="1530 mm"/>
    <s v="3840 mm"/>
    <s v="1735 mm"/>
    <s v="Hatchback"/>
    <m/>
    <m/>
    <s v="25.2 km/litre"/>
    <m/>
    <e v="#VALUE!"/>
    <e v="#VALUE!"/>
    <n v="25.2"/>
    <e v="#VALUE!"/>
    <n v="25.2"/>
    <s v="975 kg"/>
    <n v="5"/>
    <s v="75PS@4000rpm"/>
    <n v="73.974000000000004"/>
    <s v="190Nm@2000rpm"/>
    <n v="190"/>
    <x v="0"/>
  </r>
  <r>
    <x v="3"/>
    <s v="Swift"/>
    <s v="Zdi Amt"/>
    <s v="Rs. 8,04,000"/>
    <n v="804000"/>
    <s v="1248 cc"/>
    <n v="1248"/>
    <n v="4"/>
    <n v="4"/>
    <x v="1"/>
    <s v="BS IV"/>
    <s v="Front, Transverse"/>
    <x v="2"/>
    <s v="1530 mm"/>
    <s v="3840 mm"/>
    <s v="1735 mm"/>
    <s v="Hatchback"/>
    <m/>
    <m/>
    <s v="25.2 km/litre"/>
    <m/>
    <e v="#VALUE!"/>
    <e v="#VALUE!"/>
    <n v="25.2"/>
    <e v="#VALUE!"/>
    <n v="25.2"/>
    <s v="975 kg"/>
    <n v="5"/>
    <s v="75PS@4000rpm"/>
    <n v="73.974000000000004"/>
    <s v="190Nm@2000rpm"/>
    <n v="190"/>
    <x v="1"/>
  </r>
  <r>
    <x v="3"/>
    <s v="Swift"/>
    <s v="Zdi Plus"/>
    <s v="Rs. 8,38,000"/>
    <n v="838000"/>
    <s v="1248 cc"/>
    <n v="1248"/>
    <n v="4"/>
    <n v="4"/>
    <x v="1"/>
    <s v="BS IV"/>
    <s v="Front, Transverse"/>
    <x v="2"/>
    <s v="1530 mm"/>
    <s v="3840 mm"/>
    <s v="1735 mm"/>
    <s v="Hatchback"/>
    <m/>
    <m/>
    <s v="25.2 km/litre"/>
    <m/>
    <e v="#VALUE!"/>
    <e v="#VALUE!"/>
    <n v="25.2"/>
    <e v="#VALUE!"/>
    <n v="25.2"/>
    <s v="985 kg"/>
    <n v="5"/>
    <s v="75PS@4000rpm"/>
    <n v="73.974000000000004"/>
    <s v="190Nm@2000rpm"/>
    <n v="190"/>
    <x v="0"/>
  </r>
  <r>
    <x v="3"/>
    <s v="Swift"/>
    <s v="Zxi Plus Amt"/>
    <s v="Rs. 8,02,000"/>
    <n v="802000"/>
    <s v="1197 cc"/>
    <n v="1197"/>
    <n v="4"/>
    <n v="4"/>
    <x v="1"/>
    <s v="BS 6"/>
    <s v="Front, Transverse"/>
    <x v="0"/>
    <s v="1530 mm"/>
    <s v="3840 mm"/>
    <s v="1735 mm"/>
    <s v="Hatchback"/>
    <m/>
    <m/>
    <s v="20.4 km/litre"/>
    <m/>
    <e v="#VALUE!"/>
    <e v="#VALUE!"/>
    <n v="20.399999999999999"/>
    <e v="#VALUE!"/>
    <n v="20.399999999999999"/>
    <s v="880 kg"/>
    <n v="5"/>
    <s v="83PS@6000rpm"/>
    <n v="81.864559999999997"/>
    <s v="113Nm@4200RPM"/>
    <n v="113"/>
    <x v="1"/>
  </r>
  <r>
    <x v="3"/>
    <s v="Swift"/>
    <s v="Zdi Plus Amt"/>
    <s v="Rs. 8,84,000"/>
    <n v="884000"/>
    <s v="1248 cc"/>
    <n v="1248"/>
    <n v="4"/>
    <n v="4"/>
    <x v="1"/>
    <s v="BS IV"/>
    <s v="Front, Transverse"/>
    <x v="2"/>
    <s v="1530 mm"/>
    <s v="3840 mm"/>
    <s v="1735 mm"/>
    <s v="Hatchback"/>
    <m/>
    <m/>
    <s v="25.2 km/litre"/>
    <m/>
    <e v="#VALUE!"/>
    <e v="#VALUE!"/>
    <n v="25.2"/>
    <e v="#VALUE!"/>
    <n v="25.2"/>
    <s v="985 kg"/>
    <n v="5"/>
    <s v="75PS@4000rpm"/>
    <n v="73.974000000000004"/>
    <s v="190Nm@2000rpm"/>
    <n v="190"/>
    <x v="1"/>
  </r>
  <r>
    <x v="0"/>
    <s v="Altroz"/>
    <s v="Xe Petrol"/>
    <s v="Rs. 5,29,000"/>
    <n v="529000"/>
    <s v="1199 cc"/>
    <n v="1199"/>
    <n v="3"/>
    <n v="4"/>
    <x v="1"/>
    <s v="BS 6"/>
    <s v="Front, Longitudinal"/>
    <x v="0"/>
    <s v="1523 mm"/>
    <s v="3990 mm"/>
    <s v="1755 mm"/>
    <s v="Hatchback"/>
    <m/>
    <m/>
    <s v="18 km/litre"/>
    <m/>
    <e v="#VALUE!"/>
    <e v="#VALUE!"/>
    <n v="18"/>
    <e v="#VALUE!"/>
    <n v="18"/>
    <m/>
    <n v="5"/>
    <s v="86PS@6000rpm"/>
    <n v="84.823520000000002"/>
    <s v="113Nm@3300rpm"/>
    <n v="113"/>
    <x v="0"/>
  </r>
  <r>
    <x v="0"/>
    <s v="Altroz"/>
    <s v="Xm Petrol"/>
    <s v="Rs. 6,15,000"/>
    <n v="615000"/>
    <s v="1199 cc"/>
    <n v="1199"/>
    <n v="3"/>
    <n v="4"/>
    <x v="1"/>
    <s v="BS 6"/>
    <s v="Front, Longitudinal"/>
    <x v="0"/>
    <s v="1523 mm"/>
    <s v="3990 mm"/>
    <s v="1755 mm"/>
    <s v="Hatchback"/>
    <m/>
    <s v="18 km/litre"/>
    <m/>
    <m/>
    <e v="#VALUE!"/>
    <n v="18"/>
    <e v="#VALUE!"/>
    <e v="#VALUE!"/>
    <n v="18"/>
    <m/>
    <n v="5"/>
    <s v="86PS@6000rpm"/>
    <n v="84.823520000000002"/>
    <s v="113Nm@3300rpm"/>
    <n v="113"/>
    <x v="0"/>
  </r>
  <r>
    <x v="0"/>
    <s v="Altroz"/>
    <s v="Xt Petrol"/>
    <s v="Rs. 6,84,000"/>
    <n v="684000"/>
    <s v="1199 cc"/>
    <n v="1199"/>
    <n v="3"/>
    <n v="4"/>
    <x v="1"/>
    <s v="BS 6"/>
    <s v="Front, Longitudinal"/>
    <x v="0"/>
    <s v="1523 mm"/>
    <s v="3990 mm"/>
    <s v="1755 mm"/>
    <s v="Hatchback"/>
    <m/>
    <s v="18 km/litre"/>
    <m/>
    <m/>
    <e v="#VALUE!"/>
    <n v="18"/>
    <e v="#VALUE!"/>
    <e v="#VALUE!"/>
    <n v="18"/>
    <m/>
    <n v="5"/>
    <s v="86PS@6000rpm"/>
    <n v="84.823520000000002"/>
    <s v="113Nm@3300rpm"/>
    <n v="113"/>
    <x v="0"/>
  </r>
  <r>
    <x v="0"/>
    <s v="Altroz"/>
    <s v="Xz Petrol"/>
    <s v="Rs. 7,44,000"/>
    <n v="744000"/>
    <s v="1199 cc"/>
    <n v="1199"/>
    <n v="3"/>
    <n v="4"/>
    <x v="1"/>
    <s v="BS 6"/>
    <s v="Front, Longitudinal"/>
    <x v="0"/>
    <s v="1523 mm"/>
    <s v="3990 mm"/>
    <s v="1755 mm"/>
    <s v="Hatchback"/>
    <m/>
    <s v="18 km/litre"/>
    <m/>
    <m/>
    <e v="#VALUE!"/>
    <n v="18"/>
    <e v="#VALUE!"/>
    <e v="#VALUE!"/>
    <n v="18"/>
    <m/>
    <n v="5"/>
    <s v="86PS@6000rpm"/>
    <n v="84.823520000000002"/>
    <s v="113Nm@3300rpm"/>
    <n v="113"/>
    <x v="0"/>
  </r>
  <r>
    <x v="0"/>
    <s v="Altroz"/>
    <s v="Xz (O) Petrol"/>
    <s v="Rs. 7,69,000"/>
    <n v="769000"/>
    <s v="1199 cc"/>
    <n v="1199"/>
    <n v="3"/>
    <n v="4"/>
    <x v="1"/>
    <s v="BS 6"/>
    <s v="Front, Longitudinal"/>
    <x v="0"/>
    <s v="1523 mm"/>
    <s v="3990 mm"/>
    <s v="1755 mm"/>
    <s v="Hatchback"/>
    <m/>
    <s v="18 km/litre"/>
    <m/>
    <m/>
    <e v="#VALUE!"/>
    <n v="18"/>
    <e v="#VALUE!"/>
    <e v="#VALUE!"/>
    <n v="18"/>
    <m/>
    <n v="5"/>
    <s v="86PS@6000rpm"/>
    <n v="84.823520000000002"/>
    <s v="113Nm@3300rpm"/>
    <n v="113"/>
    <x v="0"/>
  </r>
  <r>
    <x v="0"/>
    <s v="Altroz"/>
    <s v="Xe Diesel"/>
    <s v="Rs. 6,99,000"/>
    <n v="699000"/>
    <s v="1497 cc"/>
    <n v="1497"/>
    <n v="4"/>
    <n v="4"/>
    <x v="1"/>
    <s v="BS 6"/>
    <s v="Front, Longitudinal"/>
    <x v="2"/>
    <s v="1523 mm"/>
    <s v="3990 mm"/>
    <s v="1755 mm"/>
    <s v="Hatchback"/>
    <m/>
    <m/>
    <s v="25 km/litre"/>
    <m/>
    <e v="#VALUE!"/>
    <e v="#VALUE!"/>
    <n v="25"/>
    <e v="#VALUE!"/>
    <n v="25"/>
    <m/>
    <n v="5"/>
    <s v="90PS@4000rpm"/>
    <n v="88.768799999999999"/>
    <s v="200Nm@1250-3000rpm"/>
    <n v="200"/>
    <x v="0"/>
  </r>
  <r>
    <x v="0"/>
    <s v="Altroz"/>
    <s v="Xm Diesel"/>
    <s v="Rs. 7,75,000"/>
    <n v="775000"/>
    <s v="1497 cc"/>
    <n v="1497"/>
    <n v="4"/>
    <n v="4"/>
    <x v="1"/>
    <s v="BS 6"/>
    <s v="Front, Longitudinal"/>
    <x v="2"/>
    <s v="1523 mm"/>
    <s v="3990 mm"/>
    <s v="1755 mm"/>
    <s v="Hatchback"/>
    <m/>
    <s v="25 km/litre"/>
    <m/>
    <m/>
    <e v="#VALUE!"/>
    <n v="25"/>
    <e v="#VALUE!"/>
    <e v="#VALUE!"/>
    <n v="25"/>
    <m/>
    <n v="5"/>
    <s v="90PS@4000rpm"/>
    <n v="88.768799999999999"/>
    <s v="200Nm@1250-3000rpm"/>
    <n v="200"/>
    <x v="0"/>
  </r>
  <r>
    <x v="0"/>
    <s v="Altroz"/>
    <s v="Xt Diesel"/>
    <s v="Rs. 8,44,000"/>
    <n v="844000"/>
    <s v="1497 cc"/>
    <n v="1497"/>
    <n v="4"/>
    <n v="4"/>
    <x v="1"/>
    <s v="BS 6"/>
    <s v="Front, Longitudinal"/>
    <x v="2"/>
    <s v="1523 mm"/>
    <s v="3990 mm"/>
    <s v="1755 mm"/>
    <s v="Hatchback"/>
    <m/>
    <s v="25 km/litre"/>
    <m/>
    <m/>
    <e v="#VALUE!"/>
    <n v="25"/>
    <e v="#VALUE!"/>
    <e v="#VALUE!"/>
    <n v="25"/>
    <m/>
    <n v="5"/>
    <s v="90PS@4000rpm"/>
    <n v="88.768799999999999"/>
    <s v="200Nm@1250-3000rpm"/>
    <n v="200"/>
    <x v="0"/>
  </r>
  <r>
    <x v="0"/>
    <s v="Altroz"/>
    <s v="Xz Diesel"/>
    <s v="Rs. 9,04,000"/>
    <n v="904000"/>
    <s v="1497 cc"/>
    <n v="1497"/>
    <n v="4"/>
    <n v="4"/>
    <x v="1"/>
    <s v="BS 6"/>
    <s v="Front, Longitudinal"/>
    <x v="2"/>
    <s v="1523 mm"/>
    <s v="3990 mm"/>
    <s v="1755 mm"/>
    <s v="Hatchback"/>
    <m/>
    <s v="25 km/litre"/>
    <m/>
    <m/>
    <e v="#VALUE!"/>
    <n v="25"/>
    <e v="#VALUE!"/>
    <e v="#VALUE!"/>
    <n v="25"/>
    <m/>
    <n v="5"/>
    <s v="90PS@4000rpm"/>
    <n v="88.768799999999999"/>
    <s v="200Nm@1250-3000rpm"/>
    <n v="200"/>
    <x v="0"/>
  </r>
  <r>
    <x v="0"/>
    <s v="Altroz"/>
    <s v="Xz (O) Diesel"/>
    <s v="Rs. 9,29,000"/>
    <n v="929000"/>
    <s v="1497 cc"/>
    <n v="1497"/>
    <n v="4"/>
    <n v="4"/>
    <x v="1"/>
    <s v="BS 6"/>
    <s v="Front, Longitudinal"/>
    <x v="2"/>
    <s v="1523 mm"/>
    <s v="3990 mm"/>
    <s v="1755 mm"/>
    <s v="Hatchback"/>
    <m/>
    <s v="25 km/litre"/>
    <m/>
    <m/>
    <e v="#VALUE!"/>
    <n v="25"/>
    <e v="#VALUE!"/>
    <e v="#VALUE!"/>
    <n v="25"/>
    <m/>
    <n v="5"/>
    <s v="90PS@4000rpm"/>
    <n v="88.768799999999999"/>
    <s v="200Nm@1250-3000rpm"/>
    <n v="200"/>
    <x v="0"/>
  </r>
  <r>
    <x v="31"/>
    <s v="Extreme"/>
    <s v="Ld Di Non Ac 9 Seater Bsiii"/>
    <s v="Rs. 6,42,478"/>
    <n v="642478"/>
    <s v="1994 cc"/>
    <n v="1994"/>
    <n v="4"/>
    <n v="4"/>
    <x v="0"/>
    <s v="BS III"/>
    <s v="Front, Longitudinal"/>
    <x v="2"/>
    <s v="1885 mm"/>
    <s v="4440 mm"/>
    <m/>
    <s v="SUV"/>
    <s v="8.6 km/litre"/>
    <s v="11.12 km/litre"/>
    <s v="11.12 km/litre"/>
    <m/>
    <n v="8.6"/>
    <n v="11.12"/>
    <n v="11.12"/>
    <e v="#VALUE!"/>
    <n v="8.6"/>
    <s v="1710 kg"/>
    <n v="5"/>
    <s v="101.4PS@3600RPM"/>
    <n v="100.01284800000001"/>
    <s v="240Nm@2000-2500RPM"/>
    <n v="240"/>
    <x v="0"/>
  </r>
  <r>
    <x v="31"/>
    <s v="Extreme"/>
    <s v="Ld Crdfi Non Ac 9 Seater Bsiv"/>
    <s v="Rs. 5,89,678"/>
    <n v="589678"/>
    <s v="1994 cc"/>
    <n v="1994"/>
    <n v="4"/>
    <n v="4"/>
    <x v="0"/>
    <s v="BS IV"/>
    <s v="Front, Longitudinal"/>
    <x v="2"/>
    <s v="1885 mm"/>
    <s v="4440 mm"/>
    <m/>
    <s v="SUV"/>
    <s v="8.6 km/litre"/>
    <s v="11.12 km/litre"/>
    <s v="11.12 km/litre"/>
    <m/>
    <n v="8.6"/>
    <n v="11.12"/>
    <n v="11.12"/>
    <e v="#VALUE!"/>
    <n v="8.6"/>
    <s v="1738 kg"/>
    <n v="5"/>
    <s v="122PS@4000RPM"/>
    <n v="120.33104"/>
    <s v="270Nm@2500RPM"/>
    <n v="270"/>
    <x v="0"/>
  </r>
  <r>
    <x v="31"/>
    <s v="Extreme"/>
    <s v="Ld Di Ps Ac 9 Seater Bsiii"/>
    <s v="Rs. 6,89,761"/>
    <n v="689761"/>
    <s v="1994 cc"/>
    <n v="1994"/>
    <n v="4"/>
    <n v="4"/>
    <x v="0"/>
    <s v="BS III"/>
    <s v="Front, Longitudinal"/>
    <x v="2"/>
    <s v="1885 mm"/>
    <s v="4440 mm"/>
    <m/>
    <s v="SUV"/>
    <s v="8.6 km/litre"/>
    <s v="11.12 km/litre"/>
    <s v="11.12 km/litre"/>
    <m/>
    <n v="8.6"/>
    <n v="11.12"/>
    <n v="11.12"/>
    <e v="#VALUE!"/>
    <n v="8.6"/>
    <s v="1710 kg"/>
    <n v="5"/>
    <s v="122PS@4000RPM"/>
    <n v="120.33104"/>
    <s v="270Nm@2500RPM"/>
    <n v="270"/>
    <x v="0"/>
  </r>
  <r>
    <x v="31"/>
    <s v="Extreme"/>
    <s v="Ld Crdfi Ps Ac 9 Seater Bsiii"/>
    <s v="Rs. 7,88,177"/>
    <n v="788177"/>
    <s v="1994 cc"/>
    <n v="1994"/>
    <n v="4"/>
    <n v="4"/>
    <x v="0"/>
    <s v="BS IV"/>
    <s v="Front, Longitudinal"/>
    <x v="2"/>
    <s v="1885 mm"/>
    <s v="4440 mm"/>
    <m/>
    <s v="SUV"/>
    <s v="8.6 km/litre"/>
    <s v="11.12 km/litre"/>
    <s v="11.12 km/litre"/>
    <m/>
    <n v="8.6"/>
    <n v="11.12"/>
    <n v="11.12"/>
    <e v="#VALUE!"/>
    <n v="8.6"/>
    <s v="1738 kg"/>
    <n v="5"/>
    <s v="122PS@4000RPM"/>
    <n v="120.33104"/>
    <s v="270Nm@2500RPM"/>
    <n v="270"/>
    <x v="0"/>
  </r>
  <r>
    <x v="31"/>
    <s v="Extreme"/>
    <s v="Sd Di 9 Seater Bsiii"/>
    <s v="Rs. 26,50,777"/>
    <n v="2650777"/>
    <s v="1994 cc"/>
    <n v="1994"/>
    <n v="4"/>
    <n v="4"/>
    <x v="0"/>
    <s v="BS III"/>
    <s v="Front, Longitudinal"/>
    <x v="2"/>
    <s v="1885 mm"/>
    <s v="4440 mm"/>
    <m/>
    <s v="SUV"/>
    <s v="8.6 km/litre"/>
    <s v="11.12 km/litre"/>
    <s v="11.12 km/litre"/>
    <m/>
    <n v="8.6"/>
    <n v="11.12"/>
    <n v="11.12"/>
    <e v="#VALUE!"/>
    <n v="8.6"/>
    <s v="1710 kg"/>
    <n v="5"/>
    <s v="101.4PS@3600RPM"/>
    <n v="100.01284800000001"/>
    <s v="240Nm@2000-2500RPM"/>
    <n v="240"/>
    <x v="0"/>
  </r>
  <r>
    <x v="31"/>
    <s v="Extreme"/>
    <s v="Ld Crdfi Ps Ac 9 Seater Bsiv"/>
    <s v="Rs. 6,28,072"/>
    <n v="628072"/>
    <s v="1994 cc"/>
    <n v="1994"/>
    <n v="4"/>
    <n v="4"/>
    <x v="0"/>
    <s v="BS IV"/>
    <s v="Front, Longitudinal"/>
    <x v="2"/>
    <s v="1885 mm"/>
    <s v="4440 mm"/>
    <m/>
    <s v="SUV"/>
    <s v="8.6 km/litre"/>
    <s v="11.12 km/litre"/>
    <s v="11.12 km/litre"/>
    <m/>
    <n v="8.6"/>
    <n v="11.12"/>
    <n v="11.12"/>
    <e v="#VALUE!"/>
    <n v="8.6"/>
    <s v="1738 kg"/>
    <n v="5"/>
    <s v="122PS@4000RPM"/>
    <n v="120.33104"/>
    <s v="270Nm@2500RPM"/>
    <n v="270"/>
    <x v="0"/>
  </r>
  <r>
    <x v="31"/>
    <s v="Extreme"/>
    <s v="Vd Crdfi 7 Seater Bsiii"/>
    <s v="Rs. 9,00,967"/>
    <n v="900967"/>
    <s v="1994 cc"/>
    <n v="1994"/>
    <n v="4"/>
    <n v="4"/>
    <x v="0"/>
    <s v="BS III"/>
    <s v="Front, Longitudinal"/>
    <x v="2"/>
    <s v="1885 mm"/>
    <s v="4440 mm"/>
    <m/>
    <s v="SUV"/>
    <s v="8.6 km/litre"/>
    <s v="11.12 km/litre"/>
    <s v="11.12 km/litre"/>
    <m/>
    <n v="8.6"/>
    <n v="11.12"/>
    <n v="11.12"/>
    <e v="#VALUE!"/>
    <n v="8.6"/>
    <s v="1710 kg"/>
    <n v="5"/>
    <s v="122PS@4000RPM"/>
    <n v="120.33104"/>
    <s v="270Nm@2500RPM"/>
    <n v="270"/>
    <x v="0"/>
  </r>
  <r>
    <x v="31"/>
    <s v="Extreme"/>
    <s v="Vd Di 7 Seater Bsiii"/>
    <s v="Rs. 14,65,148"/>
    <n v="1465148"/>
    <s v="1994 cc"/>
    <n v="1994"/>
    <n v="4"/>
    <n v="4"/>
    <x v="0"/>
    <s v="BS III"/>
    <s v="Front, Longitudinal"/>
    <x v="2"/>
    <s v="1885 mm"/>
    <s v="4440 mm"/>
    <m/>
    <s v="SUV"/>
    <s v="8.6 km/litre"/>
    <s v="11.12 km/litre"/>
    <s v="11.12 km/litre"/>
    <m/>
    <n v="8.6"/>
    <n v="11.12"/>
    <n v="11.12"/>
    <e v="#VALUE!"/>
    <n v="8.6"/>
    <s v="1710 kg"/>
    <n v="5"/>
    <s v="101.4PS@3600RPM"/>
    <n v="100.01284800000001"/>
    <s v="240Nm@2000-2500RPM"/>
    <n v="240"/>
    <x v="0"/>
  </r>
  <r>
    <x v="31"/>
    <s v="Extreme"/>
    <s v="Sd Crdfi 9 Seater Bsiv"/>
    <s v="Rs. 5,52,890"/>
    <n v="552890"/>
    <s v="1994 cc"/>
    <n v="1994"/>
    <n v="4"/>
    <n v="4"/>
    <x v="0"/>
    <s v="BS IV"/>
    <s v="Front, Longitudinal"/>
    <x v="2"/>
    <s v="1885 mm"/>
    <s v="4440 mm"/>
    <m/>
    <s v="SUV"/>
    <s v="8.6 km/litre"/>
    <s v="11.12 km/litre"/>
    <s v="11.12 km/litre"/>
    <m/>
    <n v="8.6"/>
    <n v="11.12"/>
    <n v="11.12"/>
    <e v="#VALUE!"/>
    <n v="8.6"/>
    <s v="1710 kg"/>
    <n v="5"/>
    <s v="122PS@4000RPM"/>
    <n v="120.33104"/>
    <s v="270Nm@2500RPM"/>
    <n v="270"/>
    <x v="0"/>
  </r>
  <r>
    <x v="31"/>
    <s v="Extreme"/>
    <s v="Vd Crdfi 7 Seater Bsiv"/>
    <s v="Rs. 9,27,689"/>
    <n v="927689"/>
    <s v="1994 cc"/>
    <n v="1994"/>
    <n v="4"/>
    <n v="4"/>
    <x v="0"/>
    <s v="BS IV"/>
    <s v="Front, Longitudinal"/>
    <x v="2"/>
    <s v="1885 mm"/>
    <s v="4440 mm"/>
    <m/>
    <s v="SUV"/>
    <s v="8.6 km/litre"/>
    <s v="11.12 km/litre"/>
    <s v="11.12 km/litre"/>
    <m/>
    <n v="8.6"/>
    <n v="11.12"/>
    <n v="11.12"/>
    <e v="#VALUE!"/>
    <n v="8.6"/>
    <s v="1710 kg"/>
    <n v="5"/>
    <s v="122PS@4000RPM"/>
    <n v="120.33104"/>
    <s v="270Nm@2500RPM"/>
    <n v="270"/>
    <x v="0"/>
  </r>
  <r>
    <x v="31"/>
    <s v="Extreme"/>
    <s v="Sd Crdfi 9 Seater Bsiii"/>
    <s v="Rs. 8,35,275"/>
    <n v="835275"/>
    <s v="1994 cc"/>
    <n v="1994"/>
    <n v="4"/>
    <n v="4"/>
    <x v="0"/>
    <s v="BS III"/>
    <s v="Front, Longitudinal"/>
    <x v="2"/>
    <s v="1885 mm"/>
    <s v="4440 mm"/>
    <m/>
    <s v="SUV"/>
    <s v="8.6 km/litre"/>
    <s v="11.12 km/litre"/>
    <s v="11.12 km/litre"/>
    <m/>
    <n v="8.6"/>
    <n v="11.12"/>
    <n v="11.12"/>
    <e v="#VALUE!"/>
    <n v="8.6"/>
    <s v="1710 kg"/>
    <n v="5"/>
    <s v="122PS@4000RPM"/>
    <n v="120.33104"/>
    <s v="270Nm@2500RPM"/>
    <n v="270"/>
    <x v="0"/>
  </r>
  <r>
    <x v="0"/>
    <s v="Tigor"/>
    <s v="Revotron Xe"/>
    <s v="Rs. 5,75,000"/>
    <n v="575000"/>
    <s v="1199 cc"/>
    <n v="1199"/>
    <n v="3"/>
    <n v="4"/>
    <x v="1"/>
    <s v="BS 6"/>
    <s v="Front, Transverse"/>
    <x v="0"/>
    <s v="1537 mm"/>
    <s v="3992 mm"/>
    <s v="1677 mm"/>
    <s v="Sedan"/>
    <s v="24.12 km/litre"/>
    <s v="23 km/litre"/>
    <s v="23 km/litre"/>
    <m/>
    <n v="24.12"/>
    <n v="23"/>
    <n v="23"/>
    <e v="#VALUE!"/>
    <n v="24.12"/>
    <s v="992 kg"/>
    <n v="5"/>
    <s v="86PS@6000rpm"/>
    <n v="84.823520000000002"/>
    <s v="113Nm@3300rpm"/>
    <n v="113"/>
    <x v="0"/>
  </r>
  <r>
    <x v="0"/>
    <s v="Tigor"/>
    <s v="Revotron Xm"/>
    <s v="Rs. 6,10,000"/>
    <n v="610000"/>
    <s v="1199 cc"/>
    <n v="1199"/>
    <n v="3"/>
    <n v="4"/>
    <x v="1"/>
    <s v="BS 6"/>
    <s v="Front, Transverse"/>
    <x v="0"/>
    <s v="1537 mm"/>
    <s v="3992 mm"/>
    <s v="1677 mm"/>
    <s v="Sedan"/>
    <s v="24.12 km/litre"/>
    <s v="23 km/litre"/>
    <s v="23 km/litre"/>
    <m/>
    <n v="24.12"/>
    <n v="23"/>
    <n v="23"/>
    <e v="#VALUE!"/>
    <n v="24.12"/>
    <s v="992 kg"/>
    <n v="5"/>
    <s v="86PS@6000rpm"/>
    <n v="84.823520000000002"/>
    <s v="113Nm@3300rpm"/>
    <n v="113"/>
    <x v="0"/>
  </r>
  <r>
    <x v="0"/>
    <s v="Tigor"/>
    <s v="Revotron Xz"/>
    <s v="Rs. 6,50,000"/>
    <n v="650000"/>
    <s v="1199 cc"/>
    <n v="1199"/>
    <n v="3"/>
    <n v="4"/>
    <x v="1"/>
    <s v="BS 6"/>
    <s v="Front, Transverse"/>
    <x v="0"/>
    <s v="1537 mm"/>
    <s v="3992 mm"/>
    <s v="1677 mm"/>
    <s v="Sedan"/>
    <s v="24.12 km/litre"/>
    <s v="23 km/litre"/>
    <s v="23 km/litre"/>
    <m/>
    <n v="24.12"/>
    <n v="23"/>
    <n v="23"/>
    <e v="#VALUE!"/>
    <n v="24.12"/>
    <s v="992 kg"/>
    <n v="5"/>
    <s v="86PS@6000rpm"/>
    <n v="84.823520000000002"/>
    <s v="113Nm@3300rpm"/>
    <n v="113"/>
    <x v="0"/>
  </r>
  <r>
    <x v="0"/>
    <s v="Tigor"/>
    <s v="Revotron Xz Plus"/>
    <s v="Rs. 6,99,000"/>
    <n v="699000"/>
    <s v="1199 cc"/>
    <n v="1199"/>
    <n v="3"/>
    <n v="4"/>
    <x v="1"/>
    <s v="BS 6"/>
    <s v="Front, Transverse"/>
    <x v="0"/>
    <s v="1537 mm"/>
    <s v="3992 mm"/>
    <s v="1677 mm"/>
    <s v="Sedan"/>
    <s v="24.12 km/litre"/>
    <s v="23 km/litre"/>
    <s v="23 km/litre"/>
    <m/>
    <n v="24.12"/>
    <n v="23"/>
    <n v="23"/>
    <e v="#VALUE!"/>
    <n v="24.12"/>
    <s v="992 kg"/>
    <n v="5"/>
    <s v="86PS@6000rpm"/>
    <n v="84.823520000000002"/>
    <s v="113Nm@3300rpm"/>
    <n v="113"/>
    <x v="0"/>
  </r>
  <r>
    <x v="0"/>
    <s v="Tigor"/>
    <s v="Revotron Xma"/>
    <s v="Rs. 6,60,000"/>
    <n v="660000"/>
    <s v="1199 cc"/>
    <n v="1199"/>
    <n v="3"/>
    <n v="4"/>
    <x v="1"/>
    <s v="BS 6"/>
    <s v="Front, Transverse"/>
    <x v="0"/>
    <s v="1537 mm"/>
    <s v="3992 mm"/>
    <s v="1677 mm"/>
    <s v="Sedan"/>
    <s v="24.12 km/litre"/>
    <s v="23 km/litre"/>
    <s v="23 km/litre"/>
    <m/>
    <n v="24.12"/>
    <n v="23"/>
    <n v="23"/>
    <e v="#VALUE!"/>
    <n v="24.12"/>
    <s v="992 kg"/>
    <n v="5"/>
    <s v="86PS@6000rpm"/>
    <n v="84.823520000000002"/>
    <s v="113Nm@3300rpm"/>
    <n v="113"/>
    <x v="2"/>
  </r>
  <r>
    <x v="0"/>
    <s v="Tigor"/>
    <s v="Revotron Xza Plus"/>
    <s v="Rs. 7,49,000"/>
    <n v="749000"/>
    <s v="1199 cc"/>
    <n v="1199"/>
    <n v="3"/>
    <n v="4"/>
    <x v="1"/>
    <s v="BS 6"/>
    <s v="Front, Transverse"/>
    <x v="0"/>
    <s v="1537 mm"/>
    <s v="3992 mm"/>
    <s v="1677 mm"/>
    <s v="Sedan"/>
    <s v="24.12 km/litre"/>
    <s v="23 km/litre"/>
    <s v="23 km/litre"/>
    <m/>
    <n v="24.12"/>
    <n v="23"/>
    <n v="23"/>
    <e v="#VALUE!"/>
    <n v="24.12"/>
    <s v="992 kg"/>
    <n v="5"/>
    <s v="86PS@6000rpm"/>
    <n v="84.823520000000002"/>
    <s v="113Nm@3300rpm"/>
    <n v="113"/>
    <x v="2"/>
  </r>
  <r>
    <x v="0"/>
    <s v="Zest"/>
    <s v="Xe Petrol"/>
    <s v="Rs. 5,82,287"/>
    <n v="582287"/>
    <s v="1193 cc"/>
    <n v="1193"/>
    <n v="4"/>
    <n v="4"/>
    <x v="1"/>
    <s v="BS IV"/>
    <s v="Front, Transverse"/>
    <x v="0"/>
    <s v="1570 mm"/>
    <s v="3995 mm"/>
    <s v="1706 mm"/>
    <s v="Sedan"/>
    <s v="13.2 km/litre"/>
    <s v="17.6 km/litre"/>
    <s v="17.6 km/litre"/>
    <m/>
    <n v="13.2"/>
    <n v="17.600000000000001"/>
    <n v="17.600000000000001"/>
    <e v="#VALUE!"/>
    <n v="13.2"/>
    <s v="1135 kg"/>
    <n v="5"/>
    <s v="90PS@5000rpm"/>
    <n v="88.768799999999999"/>
    <s v="140Nm@1500-4000rpm"/>
    <n v="140"/>
    <x v="0"/>
  </r>
  <r>
    <x v="0"/>
    <s v="Zest"/>
    <s v="Xe Diesel"/>
    <s v="Rs. 7,02,946"/>
    <n v="702946"/>
    <s v="1248 cc"/>
    <n v="1248"/>
    <n v="4"/>
    <n v="4"/>
    <x v="1"/>
    <s v="BS IV"/>
    <s v="Front, Transverse"/>
    <x v="2"/>
    <s v="1570 mm"/>
    <s v="3995 mm"/>
    <s v="1706 mm"/>
    <s v="Sedan"/>
    <s v="19.2 km/litre"/>
    <s v="23 km/litre"/>
    <s v="23 km/litre"/>
    <m/>
    <n v="19.2"/>
    <n v="23"/>
    <n v="23"/>
    <e v="#VALUE!"/>
    <n v="19.2"/>
    <s v="1152 kg"/>
    <n v="5"/>
    <s v="75PS@4000rpm"/>
    <n v="73.974000000000004"/>
    <s v="190Nm@1750-3000rpm"/>
    <n v="190"/>
    <x v="0"/>
  </r>
  <r>
    <x v="0"/>
    <s v="Zest"/>
    <s v="Xm Petrol"/>
    <s v="Rs. 6,53,926"/>
    <n v="653926"/>
    <s v="1193 cc"/>
    <n v="1193"/>
    <n v="4"/>
    <n v="4"/>
    <x v="1"/>
    <s v="BS IV"/>
    <s v="Front, Transverse"/>
    <x v="0"/>
    <s v="1570 mm"/>
    <s v="3995 mm"/>
    <s v="1706 mm"/>
    <s v="Sedan"/>
    <s v="13.2 km/litre"/>
    <s v="17.6 km/litre"/>
    <s v="17.6 km/litre"/>
    <m/>
    <n v="13.2"/>
    <n v="17.600000000000001"/>
    <n v="17.600000000000001"/>
    <e v="#VALUE!"/>
    <n v="13.2"/>
    <s v="1135 kg"/>
    <n v="5"/>
    <s v="90PS@5000rpm"/>
    <n v="88.768799999999999"/>
    <s v="140Nm@1500-4000rpm"/>
    <n v="140"/>
    <x v="0"/>
  </r>
  <r>
    <x v="0"/>
    <s v="Zest"/>
    <s v="Xms Petrol"/>
    <s v="Rs. 6,72,641"/>
    <n v="672641"/>
    <s v="1193 cc"/>
    <n v="1193"/>
    <n v="4"/>
    <n v="4"/>
    <x v="1"/>
    <s v="BS IV"/>
    <s v="Front, Transverse"/>
    <x v="0"/>
    <s v="1570 mm"/>
    <s v="3995 mm"/>
    <s v="1706 mm"/>
    <s v="Sedan"/>
    <s v="13.2 km/litre"/>
    <s v="17.6 km/litre"/>
    <s v="17.6 km/litre"/>
    <m/>
    <n v="13.2"/>
    <n v="17.600000000000001"/>
    <n v="17.600000000000001"/>
    <e v="#VALUE!"/>
    <n v="13.2"/>
    <s v="1129 kg"/>
    <n v="5"/>
    <s v="90PS@5000rpm"/>
    <n v="88.768799999999999"/>
    <s v="140Nm@1500-4000rpm"/>
    <n v="140"/>
    <x v="0"/>
  </r>
  <r>
    <x v="0"/>
    <s v="Zest"/>
    <s v="Xt Petrol"/>
    <s v="Rs. 7,32,475"/>
    <n v="732475"/>
    <s v="1193 cc"/>
    <n v="1193"/>
    <n v="4"/>
    <n v="4"/>
    <x v="1"/>
    <s v="BS IV"/>
    <s v="Front, Transverse"/>
    <x v="0"/>
    <s v="1570 mm"/>
    <s v="3995 mm"/>
    <s v="1706 mm"/>
    <s v="Sedan"/>
    <s v="13.2 km/litre"/>
    <s v="17.6 km/litre"/>
    <s v="17.6 km/litre"/>
    <m/>
    <n v="13.2"/>
    <n v="17.600000000000001"/>
    <n v="17.600000000000001"/>
    <e v="#VALUE!"/>
    <n v="13.2"/>
    <s v="1135 kg"/>
    <n v="5"/>
    <s v="90PS@5000rpm"/>
    <n v="88.768799999999999"/>
    <s v="140Nm@1750-3000rpm"/>
    <n v="140"/>
    <x v="0"/>
  </r>
  <r>
    <x v="0"/>
    <s v="Zest"/>
    <s v="Xm Diesel"/>
    <s v="Rs. 7,67,317"/>
    <n v="767317"/>
    <s v="1248 cc"/>
    <n v="1248"/>
    <n v="4"/>
    <n v="4"/>
    <x v="1"/>
    <s v="BS IV"/>
    <s v="Front, Transverse"/>
    <x v="2"/>
    <s v="1570 mm"/>
    <s v="3995 mm"/>
    <s v="1706 mm"/>
    <s v="Sedan"/>
    <s v="19.2 km/litre"/>
    <s v="23 km/litre"/>
    <s v="23 km/litre"/>
    <m/>
    <n v="19.2"/>
    <n v="23"/>
    <n v="23"/>
    <e v="#VALUE!"/>
    <n v="19.2"/>
    <s v="1106 kg"/>
    <n v="5"/>
    <s v="75PS@4000rpm"/>
    <n v="73.974000000000004"/>
    <s v="190Nm@1750-3000rpm"/>
    <n v="190"/>
    <x v="0"/>
  </r>
  <r>
    <x v="0"/>
    <s v="Zest"/>
    <s v="Xms Diesel"/>
    <s v="Rs. 7,93,898"/>
    <n v="793898"/>
    <s v="1248 cc"/>
    <n v="1248"/>
    <n v="4"/>
    <n v="4"/>
    <x v="1"/>
    <s v="BS IV"/>
    <s v="Front, Transverse"/>
    <x v="2"/>
    <s v="1570 mm"/>
    <s v="3995 mm"/>
    <s v="1706 mm"/>
    <s v="Sedan"/>
    <s v="19.2 km/litre"/>
    <s v="20 km/litre"/>
    <s v="20.65 km/litre"/>
    <m/>
    <n v="19.2"/>
    <n v="20"/>
    <n v="20.65"/>
    <e v="#VALUE!"/>
    <n v="19.2"/>
    <s v="1155 kg"/>
    <n v="5"/>
    <s v="75PS@4000rpm"/>
    <n v="73.974000000000004"/>
    <s v="190Nm@1750-3000rpm"/>
    <n v="190"/>
    <x v="0"/>
  </r>
  <r>
    <x v="0"/>
    <s v="Zest"/>
    <s v="Xt Diesel"/>
    <s v="Rs. 8,55,362"/>
    <n v="855362"/>
    <s v="1248 cc"/>
    <n v="1248"/>
    <n v="4"/>
    <n v="4"/>
    <x v="1"/>
    <s v="BS IV"/>
    <s v="Front, Transverse"/>
    <x v="2"/>
    <s v="1570 mm"/>
    <s v="3995 mm"/>
    <s v="1706 mm"/>
    <s v="Sedan"/>
    <s v="19.2 km/litre"/>
    <s v="23 km/litre"/>
    <s v="23 km/litre"/>
    <m/>
    <n v="19.2"/>
    <n v="23"/>
    <n v="23"/>
    <e v="#VALUE!"/>
    <n v="19.2"/>
    <s v="1170 kg"/>
    <n v="5"/>
    <s v="90PS@4000rpm"/>
    <n v="88.768799999999999"/>
    <s v="200NM@1750-3000rpm"/>
    <n v="200"/>
    <x v="0"/>
  </r>
  <r>
    <x v="0"/>
    <s v="Zest"/>
    <s v="Xma Diesel"/>
    <s v="Rs. 8,36,320"/>
    <n v="836320"/>
    <s v="1248 cc"/>
    <n v="1248"/>
    <n v="4"/>
    <n v="4"/>
    <x v="1"/>
    <s v="BS IV"/>
    <s v="Front, Transverse"/>
    <x v="2"/>
    <s v="1570 mm"/>
    <s v="3995 mm"/>
    <s v="1706 mm"/>
    <s v="Sedan"/>
    <s v="19.2 km/litre"/>
    <m/>
    <s v="23 km/litre"/>
    <m/>
    <n v="19.2"/>
    <e v="#VALUE!"/>
    <n v="23"/>
    <e v="#VALUE!"/>
    <n v="19.2"/>
    <s v="1170 kg"/>
    <n v="5"/>
    <s v="75PS@4000rpm"/>
    <n v="73.974000000000004"/>
    <s v="190Nm@1750-3000rpm"/>
    <n v="190"/>
    <x v="2"/>
  </r>
  <r>
    <x v="0"/>
    <s v="Zest"/>
    <s v="Xta Diesel"/>
    <s v="Rs. 9,89,000"/>
    <n v="989000"/>
    <s v="1248 cc"/>
    <n v="1248"/>
    <n v="4"/>
    <n v="4"/>
    <x v="1"/>
    <s v="BS IV"/>
    <s v="Front, Transverse"/>
    <x v="2"/>
    <s v="1570 mm"/>
    <s v="3995 mm"/>
    <s v="1706 mm"/>
    <s v="Sedan"/>
    <s v="19.2 km/litre"/>
    <s v="23 km/litre"/>
    <s v="23 km/litre"/>
    <m/>
    <n v="19.2"/>
    <n v="23"/>
    <n v="23"/>
    <e v="#VALUE!"/>
    <n v="19.2"/>
    <s v="1185 kg"/>
    <n v="5"/>
    <s v="90PS@4000rpm"/>
    <n v="88.768799999999999"/>
    <s v="200NM@1750-3000rpm"/>
    <n v="200"/>
    <x v="1"/>
  </r>
  <r>
    <x v="0"/>
    <s v="Zest"/>
    <s v="Zest Premio Edition"/>
    <s v="Rs. 7,88,797"/>
    <n v="788797"/>
    <s v="1248 cc"/>
    <n v="1248"/>
    <n v="4"/>
    <n v="4"/>
    <x v="1"/>
    <s v="BS IV"/>
    <s v="Front, Transverse"/>
    <x v="2"/>
    <s v="1570 mm"/>
    <s v="3995 mm"/>
    <s v="1706 mm"/>
    <s v="Sedan"/>
    <s v="19.2 km/litre"/>
    <s v="20 km/litre"/>
    <s v="20.65 km/litre"/>
    <m/>
    <n v="19.2"/>
    <n v="20"/>
    <n v="20.65"/>
    <e v="#VALUE!"/>
    <n v="19.2"/>
    <s v="1155 kg"/>
    <n v="5"/>
    <s v="75PS@4000rpm"/>
    <n v="73.974000000000004"/>
    <s v="190Nm@1750-3000rpm"/>
    <n v="190"/>
    <x v="0"/>
  </r>
  <r>
    <x v="12"/>
    <s v="Amaze"/>
    <s v="S Cvt Petrol"/>
    <s v="Rs. 7,63,000"/>
    <n v="763000"/>
    <s v="1199 cc"/>
    <n v="1199"/>
    <n v="4"/>
    <n v="4"/>
    <x v="1"/>
    <s v="BS 6"/>
    <s v="Front, Transverse"/>
    <x v="0"/>
    <s v="1501 mm"/>
    <s v="3995 mm"/>
    <s v="1695 mm"/>
    <s v="Sedan"/>
    <m/>
    <m/>
    <s v="19 km/litre"/>
    <m/>
    <e v="#VALUE!"/>
    <e v="#VALUE!"/>
    <n v="19"/>
    <e v="#VALUE!"/>
    <n v="19"/>
    <s v="942 kg"/>
    <n v="5"/>
    <s v="90PS@6000rpm"/>
    <n v="88.768799999999999"/>
    <s v="110Nm@4800rpm"/>
    <n v="110"/>
    <x v="1"/>
  </r>
  <r>
    <x v="12"/>
    <s v="Amaze"/>
    <s v="E Mt Diesel"/>
    <s v="Rs. 7,05,000"/>
    <n v="705000"/>
    <s v="1498 cc"/>
    <n v="1498"/>
    <n v="4"/>
    <n v="4"/>
    <x v="1"/>
    <s v="BS 6"/>
    <s v="Front, Transverse"/>
    <x v="2"/>
    <s v="1498 mm"/>
    <s v="3995 mm"/>
    <s v="1695 mm"/>
    <s v="Sedan"/>
    <m/>
    <m/>
    <s v="27.4 km/litre"/>
    <m/>
    <e v="#VALUE!"/>
    <e v="#VALUE!"/>
    <n v="27.4"/>
    <e v="#VALUE!"/>
    <n v="27.4"/>
    <s v="993 kg"/>
    <n v="5"/>
    <s v="100PS@3600rpm"/>
    <n v="98.631999999999991"/>
    <s v="200Nm@1750rpm"/>
    <n v="200"/>
    <x v="0"/>
  </r>
  <r>
    <x v="12"/>
    <s v="Amaze"/>
    <s v="E Mt Petrol"/>
    <s v="Rs. 5,93,000"/>
    <n v="593000"/>
    <s v="1199 cc"/>
    <n v="1199"/>
    <n v="4"/>
    <n v="4"/>
    <x v="1"/>
    <s v="BS 6"/>
    <s v="Front, Transverse"/>
    <x v="0"/>
    <s v="1498 mm"/>
    <s v="3995 mm"/>
    <s v="1695 mm"/>
    <s v="Sedan"/>
    <m/>
    <m/>
    <s v="19.5 km/litre"/>
    <m/>
    <e v="#VALUE!"/>
    <e v="#VALUE!"/>
    <n v="19.5"/>
    <e v="#VALUE!"/>
    <n v="19.5"/>
    <s v="905 kg"/>
    <n v="5"/>
    <s v="90PS@6000rpm"/>
    <n v="88.768799999999999"/>
    <s v="110Nm@4800rpm"/>
    <n v="110"/>
    <x v="0"/>
  </r>
  <r>
    <x v="12"/>
    <s v="Amaze"/>
    <s v="S Cvt Diesel"/>
    <s v="Rs. 8,65,000"/>
    <n v="865000"/>
    <s v="1498 cc"/>
    <n v="1498"/>
    <n v="4"/>
    <n v="4"/>
    <x v="1"/>
    <s v="BS 6"/>
    <s v="Front, Transverse"/>
    <x v="2"/>
    <s v="1501 mm"/>
    <s v="3995 mm"/>
    <s v="1695 mm"/>
    <s v="Sedan"/>
    <m/>
    <m/>
    <s v="23.8 km/litre"/>
    <m/>
    <e v="#VALUE!"/>
    <e v="#VALUE!"/>
    <n v="23.8"/>
    <e v="#VALUE!"/>
    <n v="23.8"/>
    <s v="1031 kg"/>
    <n v="5"/>
    <s v="80PS@3600rpm"/>
    <n v="78.905599999999993"/>
    <s v="160Nm@1750rpm"/>
    <n v="160"/>
    <x v="1"/>
  </r>
  <r>
    <x v="12"/>
    <s v="Amaze"/>
    <s v="V Cvt Petrol"/>
    <s v="Rs. 8,23,000"/>
    <n v="823000"/>
    <s v="1199 cc"/>
    <n v="1199"/>
    <n v="4"/>
    <n v="4"/>
    <x v="1"/>
    <s v="BS 6"/>
    <s v="Front, Transverse"/>
    <x v="0"/>
    <s v="1501 mm"/>
    <s v="3995 mm"/>
    <s v="1695 mm"/>
    <s v="Sedan"/>
    <m/>
    <m/>
    <s v="19 km/litre"/>
    <m/>
    <e v="#VALUE!"/>
    <e v="#VALUE!"/>
    <n v="19"/>
    <e v="#VALUE!"/>
    <n v="19"/>
    <s v="945 kg"/>
    <n v="5"/>
    <s v="90PS@6000rpm"/>
    <n v="88.768799999999999"/>
    <s v="110Nm@4800rpm"/>
    <n v="110"/>
    <x v="1"/>
  </r>
  <r>
    <x v="12"/>
    <s v="Amaze"/>
    <s v="V Cvt Diesel"/>
    <s v="Rs. 9,25,000"/>
    <n v="925000"/>
    <s v="1498 cc"/>
    <n v="1498"/>
    <n v="4"/>
    <n v="4"/>
    <x v="1"/>
    <s v="BS 6"/>
    <s v="Front, Transverse"/>
    <x v="2"/>
    <s v="1501 mm"/>
    <s v="3995 mm"/>
    <s v="1695 mm"/>
    <s v="Sedan"/>
    <m/>
    <m/>
    <s v="23.8 km/litre"/>
    <m/>
    <e v="#VALUE!"/>
    <e v="#VALUE!"/>
    <n v="23.8"/>
    <e v="#VALUE!"/>
    <n v="23.8"/>
    <s v="1039 kg"/>
    <n v="5"/>
    <s v="80PS@3600rpm"/>
    <n v="78.905599999999993"/>
    <s v="160Nm@1750rpm"/>
    <n v="160"/>
    <x v="1"/>
  </r>
  <r>
    <x v="12"/>
    <s v="Amaze"/>
    <s v="S Mt Diesel"/>
    <s v="Rs. 7,85,000"/>
    <n v="785000"/>
    <s v="1498 cc"/>
    <n v="1498"/>
    <n v="4"/>
    <n v="4"/>
    <x v="1"/>
    <s v="BS 6"/>
    <s v="Front, Transverse"/>
    <x v="2"/>
    <s v="1501 mm"/>
    <s v="3995 mm"/>
    <s v="1695 mm"/>
    <s v="Sedan"/>
    <m/>
    <m/>
    <s v="27.4 km/litre"/>
    <m/>
    <e v="#VALUE!"/>
    <e v="#VALUE!"/>
    <n v="27.4"/>
    <e v="#VALUE!"/>
    <n v="27.4"/>
    <s v="1010 kg"/>
    <n v="5"/>
    <s v="100PS@3600rpm"/>
    <n v="98.631999999999991"/>
    <s v="200Nm@1750rpm"/>
    <n v="200"/>
    <x v="0"/>
  </r>
  <r>
    <x v="12"/>
    <s v="Amaze"/>
    <s v="Vx Mt Diesel"/>
    <s v="Rs. 8,93,000"/>
    <n v="893000"/>
    <s v="1498 cc"/>
    <n v="1498"/>
    <n v="4"/>
    <n v="4"/>
    <x v="1"/>
    <s v="BS 6"/>
    <s v="Front, Transverse"/>
    <x v="2"/>
    <s v="1501 mm"/>
    <s v="3995 mm"/>
    <s v="1695 mm"/>
    <s v="Sedan"/>
    <m/>
    <m/>
    <s v="27.4 km/litre"/>
    <m/>
    <e v="#VALUE!"/>
    <e v="#VALUE!"/>
    <n v="27.4"/>
    <e v="#VALUE!"/>
    <n v="27.4"/>
    <s v="1023 kg"/>
    <n v="5"/>
    <s v="100PS@3600rpm"/>
    <n v="98.631999999999991"/>
    <s v="200Nm@1750rpm"/>
    <n v="200"/>
    <x v="0"/>
  </r>
  <r>
    <x v="12"/>
    <s v="Amaze"/>
    <s v="V Mt Diesel"/>
    <s v="Rs. 8,45,000"/>
    <n v="845000"/>
    <s v="1498 cc"/>
    <n v="1498"/>
    <n v="4"/>
    <n v="4"/>
    <x v="1"/>
    <s v="BS 6"/>
    <s v="Front, Transverse"/>
    <x v="2"/>
    <s v="1501 mm"/>
    <s v="3995 mm"/>
    <s v="1695 mm"/>
    <s v="Sedan"/>
    <m/>
    <m/>
    <s v="27.4 km/litre"/>
    <m/>
    <e v="#VALUE!"/>
    <e v="#VALUE!"/>
    <n v="27.4"/>
    <e v="#VALUE!"/>
    <n v="27.4"/>
    <s v="1021 kg"/>
    <n v="5"/>
    <s v="100PS@3600rpm"/>
    <n v="98.631999999999991"/>
    <s v="200Nm@1750rpm"/>
    <n v="200"/>
    <x v="0"/>
  </r>
  <r>
    <x v="12"/>
    <s v="Amaze"/>
    <s v="Vx Mt Petrol"/>
    <s v="Rs. 7,81,000"/>
    <n v="781000"/>
    <s v="1199 cc"/>
    <n v="1199"/>
    <n v="4"/>
    <n v="4"/>
    <x v="1"/>
    <s v="BS 6"/>
    <s v="Front, Transverse"/>
    <x v="0"/>
    <s v="1501 mm"/>
    <s v="3995 mm"/>
    <s v="1695 mm"/>
    <s v="Sedan"/>
    <m/>
    <m/>
    <s v="19.5 km/litre"/>
    <m/>
    <e v="#VALUE!"/>
    <e v="#VALUE!"/>
    <n v="19.5"/>
    <e v="#VALUE!"/>
    <n v="19.5"/>
    <s v="924 kg"/>
    <n v="5"/>
    <s v="90PS@6000rpm"/>
    <n v="88.768799999999999"/>
    <s v="110Nm@4800rpm"/>
    <n v="110"/>
    <x v="0"/>
  </r>
  <r>
    <x v="12"/>
    <s v="Amaze"/>
    <s v="V Mt Petrol"/>
    <s v="Rs. 7,33,000"/>
    <n v="733000"/>
    <s v="1199 cc"/>
    <n v="1199"/>
    <n v="4"/>
    <n v="4"/>
    <x v="1"/>
    <s v="BS 6"/>
    <s v="Front, Transverse"/>
    <x v="0"/>
    <s v="1501 mm"/>
    <s v="3995 mm"/>
    <s v="1695 mm"/>
    <s v="Sedan"/>
    <m/>
    <m/>
    <s v="19.5 km/litre"/>
    <m/>
    <e v="#VALUE!"/>
    <e v="#VALUE!"/>
    <n v="19.5"/>
    <e v="#VALUE!"/>
    <n v="19.5"/>
    <s v="921 kg"/>
    <n v="5"/>
    <s v="90PS@6000rpm"/>
    <n v="88.768799999999999"/>
    <s v="110Nm@4800rpm"/>
    <n v="110"/>
    <x v="0"/>
  </r>
  <r>
    <x v="12"/>
    <s v="Amaze"/>
    <s v="S Mt Petrol"/>
    <s v="Rs. 6,73,000"/>
    <n v="673000"/>
    <s v="1198 cc"/>
    <n v="1198"/>
    <n v="4"/>
    <n v="4"/>
    <x v="1"/>
    <s v="BS 6"/>
    <s v="Front, Transverse"/>
    <x v="0"/>
    <s v="1501 mm"/>
    <s v="3995 mm"/>
    <s v="1695 mm"/>
    <s v="Sedan"/>
    <m/>
    <m/>
    <s v="19.5 km/litre"/>
    <m/>
    <e v="#VALUE!"/>
    <e v="#VALUE!"/>
    <n v="19.5"/>
    <e v="#VALUE!"/>
    <n v="19.5"/>
    <s v="917 kg"/>
    <n v="5"/>
    <s v="90PS@6000rpm"/>
    <n v="88.768799999999999"/>
    <s v="110Nm@4800rpm"/>
    <n v="110"/>
    <x v="0"/>
  </r>
  <r>
    <x v="12"/>
    <s v="Amaze"/>
    <s v="Exclusive Edition Diesel"/>
    <s v="Rs. 9,06,000"/>
    <n v="906000"/>
    <s v="1498 cc"/>
    <n v="1498"/>
    <n v="4"/>
    <n v="4"/>
    <x v="1"/>
    <s v="BS 6"/>
    <s v="Front, Transverse"/>
    <x v="2"/>
    <s v="1501 mm"/>
    <s v="3995 mm"/>
    <s v="1695 mm"/>
    <s v="Sedan"/>
    <m/>
    <m/>
    <s v="27.4 km/litre"/>
    <m/>
    <e v="#VALUE!"/>
    <e v="#VALUE!"/>
    <n v="27.4"/>
    <e v="#VALUE!"/>
    <n v="27.4"/>
    <s v="1023 kg"/>
    <n v="5"/>
    <s v="100PS@3600rpm"/>
    <n v="98.631999999999991"/>
    <s v="200Nm@1750rpm"/>
    <n v="200"/>
    <x v="0"/>
  </r>
  <r>
    <x v="12"/>
    <s v="Amaze"/>
    <s v="Exclusive Edition Petrol"/>
    <s v="Rs. 7,94,000"/>
    <n v="794000"/>
    <s v="1199 cc"/>
    <n v="1199"/>
    <n v="4"/>
    <n v="4"/>
    <x v="1"/>
    <s v="BS 6"/>
    <s v="Front, Transverse"/>
    <x v="0"/>
    <s v="1501 mm"/>
    <s v="3995 mm"/>
    <s v="1695 mm"/>
    <s v="Sedan"/>
    <m/>
    <m/>
    <s v="19.5 km/litre"/>
    <m/>
    <e v="#VALUE!"/>
    <e v="#VALUE!"/>
    <n v="19.5"/>
    <e v="#VALUE!"/>
    <n v="19.5"/>
    <s v="924 kg"/>
    <n v="5"/>
    <s v="90PS@6000rpm"/>
    <n v="88.768799999999999"/>
    <s v="110Nm@4800rpm"/>
    <n v="110"/>
    <x v="0"/>
  </r>
  <r>
    <x v="12"/>
    <s v="Amaze"/>
    <s v="Vx Cvt Diesel"/>
    <s v="Rs. 9,66,000"/>
    <n v="966000"/>
    <s v="1498 cc"/>
    <n v="1498"/>
    <n v="4"/>
    <n v="4"/>
    <x v="1"/>
    <s v="BS 6"/>
    <s v="Front, Transverse"/>
    <x v="2"/>
    <s v="1501 mm"/>
    <s v="3995 mm"/>
    <s v="1695 mm"/>
    <s v="Sedan"/>
    <m/>
    <m/>
    <s v="27.4 km/litre"/>
    <m/>
    <e v="#VALUE!"/>
    <e v="#VALUE!"/>
    <n v="27.4"/>
    <e v="#VALUE!"/>
    <n v="27.4"/>
    <s v="1023 kg"/>
    <n v="5"/>
    <s v="100PS@3600rpm"/>
    <n v="98.631999999999991"/>
    <s v="200Nm@1750rpm"/>
    <n v="200"/>
    <x v="1"/>
  </r>
  <r>
    <x v="12"/>
    <s v="Amaze"/>
    <s v="Vx Cvt Petrol"/>
    <s v="Rs. 8,64,000"/>
    <n v="864000"/>
    <s v="1199 cc"/>
    <n v="1199"/>
    <n v="4"/>
    <n v="4"/>
    <x v="1"/>
    <s v="BS 6"/>
    <s v="Front, Transverse"/>
    <x v="0"/>
    <s v="1501 mm"/>
    <s v="3995 mm"/>
    <s v="1695 mm"/>
    <s v="Sedan"/>
    <m/>
    <m/>
    <s v="19.5 km/litre"/>
    <m/>
    <e v="#VALUE!"/>
    <e v="#VALUE!"/>
    <n v="19.5"/>
    <e v="#VALUE!"/>
    <n v="19.5"/>
    <s v="924 kg"/>
    <n v="5"/>
    <s v="90PS@6000rpm"/>
    <n v="88.768799999999999"/>
    <s v="110Nm@4800rpm"/>
    <n v="110"/>
    <x v="1"/>
  </r>
  <r>
    <x v="12"/>
    <s v="Amaze"/>
    <s v="Ace Edition Cvt Diesel"/>
    <s v="Rs. 9,79,300"/>
    <n v="979300"/>
    <s v="1498 cc"/>
    <n v="1498"/>
    <n v="4"/>
    <n v="4"/>
    <x v="1"/>
    <s v="BS 6"/>
    <s v="Front, Transverse"/>
    <x v="2"/>
    <s v="1501 mm"/>
    <s v="3995 mm"/>
    <s v="1695 mm"/>
    <s v="Sedan"/>
    <m/>
    <m/>
    <s v="27.4 km/litre"/>
    <m/>
    <e v="#VALUE!"/>
    <e v="#VALUE!"/>
    <n v="27.4"/>
    <e v="#VALUE!"/>
    <n v="27.4"/>
    <s v="1023 kg"/>
    <n v="5"/>
    <s v="100PS@3600rpm"/>
    <n v="98.631999999999991"/>
    <s v="200Nm@1750rpm"/>
    <n v="200"/>
    <x v="1"/>
  </r>
  <r>
    <x v="12"/>
    <s v="Amaze"/>
    <s v="Ace Edition Cvt Petrol"/>
    <s v="Rs. 8,77,300"/>
    <n v="877300"/>
    <s v="1199 cc"/>
    <n v="1199"/>
    <n v="4"/>
    <n v="4"/>
    <x v="1"/>
    <s v="BS 6"/>
    <s v="Front, Transverse"/>
    <x v="0"/>
    <s v="1501 mm"/>
    <s v="3995 mm"/>
    <s v="1695 mm"/>
    <s v="Sedan"/>
    <m/>
    <m/>
    <s v="19.5 km/litre"/>
    <m/>
    <e v="#VALUE!"/>
    <e v="#VALUE!"/>
    <n v="19.5"/>
    <e v="#VALUE!"/>
    <n v="19.5"/>
    <s v="924 kg"/>
    <n v="5"/>
    <s v="90PS@6000rpm"/>
    <n v="88.768799999999999"/>
    <s v="110Nm@4800rpm"/>
    <n v="110"/>
    <x v="1"/>
  </r>
  <r>
    <x v="12"/>
    <s v="Amaze"/>
    <s v="Ace Edition Mt Diesel"/>
    <s v="Rs. 9,06,300"/>
    <n v="906300"/>
    <s v="1498 cc"/>
    <n v="1498"/>
    <n v="4"/>
    <n v="4"/>
    <x v="1"/>
    <s v="BS 6"/>
    <s v="Front, Transverse"/>
    <x v="2"/>
    <s v="1501 mm"/>
    <s v="3995 mm"/>
    <s v="1695 mm"/>
    <s v="Sedan"/>
    <m/>
    <m/>
    <s v="27.4 km/litre"/>
    <m/>
    <e v="#VALUE!"/>
    <e v="#VALUE!"/>
    <n v="27.4"/>
    <e v="#VALUE!"/>
    <n v="27.4"/>
    <s v="1023 kg"/>
    <n v="5"/>
    <s v="100PS@3600rpm"/>
    <n v="98.631999999999991"/>
    <s v="200Nm@1750rpm"/>
    <n v="200"/>
    <x v="0"/>
  </r>
  <r>
    <x v="12"/>
    <s v="Amaze"/>
    <s v="Ace Edition Mt Petrol"/>
    <s v="Rs. 7,94,300"/>
    <n v="794300"/>
    <s v="1199 cc"/>
    <n v="1199"/>
    <n v="4"/>
    <n v="4"/>
    <x v="1"/>
    <s v="BS 6"/>
    <s v="Front, Transverse"/>
    <x v="0"/>
    <s v="1501 mm"/>
    <s v="3995 mm"/>
    <s v="1695 mm"/>
    <s v="Sedan"/>
    <m/>
    <m/>
    <s v="19.5 km/litre"/>
    <m/>
    <e v="#VALUE!"/>
    <e v="#VALUE!"/>
    <n v="19.5"/>
    <e v="#VALUE!"/>
    <n v="19.5"/>
    <s v="924 kg"/>
    <n v="5"/>
    <s v="90PS@6000rpm"/>
    <n v="88.768799999999999"/>
    <s v="110Nm@4800rpm"/>
    <n v="110"/>
    <x v="0"/>
  </r>
  <r>
    <x v="3"/>
    <s v="Gypsy"/>
    <s v="Hard Top"/>
    <s v="Rs. 6,37,343"/>
    <n v="637343"/>
    <s v="1298 cc"/>
    <n v="1298"/>
    <n v="4"/>
    <n v="4"/>
    <x v="3"/>
    <s v="BS III"/>
    <s v="Front, Transverse"/>
    <x v="0"/>
    <s v="1875 mm"/>
    <s v="4010 mm"/>
    <s v="1540 mm"/>
    <s v="SUV"/>
    <s v="10.2 km/litre"/>
    <s v="14.8 km/litre"/>
    <s v="11.9 km/litre"/>
    <m/>
    <n v="10.199999999999999"/>
    <n v="14.8"/>
    <n v="11.9"/>
    <e v="#VALUE!"/>
    <n v="10.199999999999999"/>
    <s v="985 kg"/>
    <n v="5"/>
    <s v="80PS@6000rpm"/>
    <n v="78.905599999999993"/>
    <s v="103Nm@4500RPM"/>
    <n v="103"/>
    <x v="0"/>
  </r>
  <r>
    <x v="3"/>
    <s v="Gypsy"/>
    <s v="Soft Top"/>
    <s v="Rs. 6,22,730"/>
    <n v="622730"/>
    <s v="1298 cc"/>
    <n v="1298"/>
    <n v="4"/>
    <n v="4"/>
    <x v="3"/>
    <s v="BS III"/>
    <s v="Front, Transverse"/>
    <x v="0"/>
    <s v="1845 mm"/>
    <s v="4010 mm"/>
    <s v="1540 mm"/>
    <s v="SUV"/>
    <s v="10.2 km/litre"/>
    <s v="14.8 km/litre"/>
    <s v="11.9 km/litre"/>
    <m/>
    <n v="10.199999999999999"/>
    <n v="14.8"/>
    <n v="11.9"/>
    <e v="#VALUE!"/>
    <n v="10.199999999999999"/>
    <s v="985 kg"/>
    <n v="5"/>
    <s v="80PS@6000rpm"/>
    <n v="78.905599999999993"/>
    <s v="103Nm@4500RPM"/>
    <n v="103"/>
    <x v="0"/>
  </r>
  <r>
    <x v="7"/>
    <s v="Venue"/>
    <s v="1.2 Kappa Mt E"/>
    <s v="Rs. 6,55,000"/>
    <n v="655000"/>
    <s v="1197 cc"/>
    <n v="1197"/>
    <n v="4"/>
    <m/>
    <x v="1"/>
    <s v="BS IV"/>
    <s v="Front, Transverse"/>
    <x v="0"/>
    <s v="1590 mm"/>
    <s v="3995 mm"/>
    <s v="1770 mm"/>
    <s v="SUV"/>
    <m/>
    <m/>
    <s v="17.52 km/litre"/>
    <m/>
    <e v="#VALUE!"/>
    <e v="#VALUE!"/>
    <n v="17.52"/>
    <e v="#VALUE!"/>
    <n v="17.52"/>
    <m/>
    <n v="5"/>
    <s v="82hp@6000rpm"/>
    <n v="80.878239999999991"/>
    <s v="112.7Nm@4000rpm"/>
    <n v="112.7"/>
    <x v="0"/>
  </r>
  <r>
    <x v="7"/>
    <s v="Venue"/>
    <s v="1.0 Turbo Gdi Mt S"/>
    <s v="Rs. 8,26,000"/>
    <n v="826000"/>
    <s v="998 cc"/>
    <n v="998"/>
    <n v="4"/>
    <n v="4"/>
    <x v="1"/>
    <s v="BS IV"/>
    <s v="Front, Transverse"/>
    <x v="0"/>
    <s v="1590 mm"/>
    <s v="3995 mm"/>
    <s v="1770 mm"/>
    <s v="SUV"/>
    <m/>
    <m/>
    <s v="18.27 km/litre"/>
    <m/>
    <e v="#VALUE!"/>
    <e v="#VALUE!"/>
    <n v="18.27"/>
    <e v="#VALUE!"/>
    <n v="18.27"/>
    <m/>
    <n v="7"/>
    <s v="117hp@6000rpm"/>
    <n v="115.39944"/>
    <s v="172Nm@4000rpm"/>
    <n v="172"/>
    <x v="0"/>
  </r>
  <r>
    <x v="7"/>
    <s v="Venue"/>
    <s v="1.4 Crdi Mt E"/>
    <s v="Rs. 7,80,000"/>
    <n v="780000"/>
    <s v="1397 cc"/>
    <n v="1397"/>
    <n v="4"/>
    <n v="4"/>
    <x v="1"/>
    <s v="BS IV"/>
    <s v="Front, Transverse"/>
    <x v="2"/>
    <s v="1590 mm"/>
    <s v="3995 mm"/>
    <s v="1770 mm"/>
    <s v="SUV"/>
    <m/>
    <m/>
    <s v="23.7 km/litre"/>
    <m/>
    <e v="#VALUE!"/>
    <e v="#VALUE!"/>
    <n v="23.7"/>
    <e v="#VALUE!"/>
    <n v="23.7"/>
    <m/>
    <n v="6"/>
    <s v="89hp@4000rpm"/>
    <n v="87.782479999999993"/>
    <s v="220Nm@1500-2750rpm"/>
    <n v="220"/>
    <x v="0"/>
  </r>
  <r>
    <x v="7"/>
    <s v="Venue"/>
    <s v="1.0 Turbo Gdi Mt Sx"/>
    <s v="Rs. 9,59,000"/>
    <n v="959000"/>
    <s v="998 cc"/>
    <n v="998"/>
    <n v="4"/>
    <m/>
    <x v="1"/>
    <s v="BS IV"/>
    <s v="Front, Transverse"/>
    <x v="0"/>
    <s v="1590 mm"/>
    <s v="3995 mm"/>
    <s v="1770 mm"/>
    <s v="SUV"/>
    <m/>
    <m/>
    <s v="18.27 km/litre"/>
    <m/>
    <e v="#VALUE!"/>
    <e v="#VALUE!"/>
    <n v="18.27"/>
    <e v="#VALUE!"/>
    <n v="18.27"/>
    <m/>
    <n v="6"/>
    <s v="117bhp@6000rpm"/>
    <s v="117"/>
    <s v="172Nm@1500-4000rpm"/>
    <n v="172"/>
    <x v="0"/>
  </r>
  <r>
    <x v="7"/>
    <s v="Venue"/>
    <s v="1.0 Turbo Gdi Mt Sx Dual Tone"/>
    <s v="Rs. 9,74,000"/>
    <n v="974000"/>
    <s v="998 cc"/>
    <n v="998"/>
    <n v="4"/>
    <n v="4"/>
    <x v="1"/>
    <s v="BS IV"/>
    <s v="Front, Transverse"/>
    <x v="0"/>
    <s v="1590 mm"/>
    <s v="3995 mm"/>
    <s v="1770 mm"/>
    <s v="SUV"/>
    <m/>
    <m/>
    <s v="18.27 km/litre"/>
    <m/>
    <e v="#VALUE!"/>
    <e v="#VALUE!"/>
    <n v="18.27"/>
    <e v="#VALUE!"/>
    <n v="18.27"/>
    <m/>
    <n v="6"/>
    <s v="117hp@6000rpm"/>
    <n v="115.39944"/>
    <s v="172Nm@1500-4000rpm"/>
    <n v="172"/>
    <x v="0"/>
  </r>
  <r>
    <x v="7"/>
    <s v="Venue"/>
    <s v="1.0 Turbo Gdi Mt Sx(O)"/>
    <s v="Rs. 10,65,000"/>
    <n v="1065000"/>
    <s v="998 cc"/>
    <n v="998"/>
    <n v="4"/>
    <n v="4"/>
    <x v="1"/>
    <s v="BS IV"/>
    <s v="Front, Transverse"/>
    <x v="0"/>
    <s v="1590 mm"/>
    <s v="3995 mm"/>
    <s v="1770 mm"/>
    <s v="SUV"/>
    <m/>
    <m/>
    <s v="18.27 km/litre"/>
    <m/>
    <e v="#VALUE!"/>
    <e v="#VALUE!"/>
    <n v="18.27"/>
    <e v="#VALUE!"/>
    <n v="18.27"/>
    <m/>
    <n v="6"/>
    <s v="117hp@6000rpm"/>
    <n v="115.39944"/>
    <s v="1712Nm@1500-4000rpm"/>
    <n v="1712"/>
    <x v="0"/>
  </r>
  <r>
    <x v="7"/>
    <s v="Venue"/>
    <s v="1.0 Turbo Gdi Dct S"/>
    <s v="Rs. 9,40,000"/>
    <n v="940000"/>
    <s v="998 cc"/>
    <n v="998"/>
    <n v="4"/>
    <n v="4"/>
    <x v="1"/>
    <s v="BS IV"/>
    <s v="Front, Transverse"/>
    <x v="0"/>
    <s v="1590 mm"/>
    <s v="3995 mm"/>
    <s v="1770 mm"/>
    <s v="SUV"/>
    <m/>
    <m/>
    <s v="18.15 km/litre"/>
    <m/>
    <e v="#VALUE!"/>
    <e v="#VALUE!"/>
    <n v="18.149999999999999"/>
    <e v="#VALUE!"/>
    <n v="18.149999999999999"/>
    <m/>
    <n v="7"/>
    <s v="118hp@6000rpm"/>
    <n v="116.38575999999999"/>
    <s v="172Nm@4000rpm"/>
    <n v="172"/>
    <x v="4"/>
  </r>
  <r>
    <x v="7"/>
    <s v="Venue"/>
    <s v="1.0 Turbo Gdi Dct Sx Plus"/>
    <s v="Rs. 11,15,500"/>
    <n v="1115500"/>
    <s v="998 cc"/>
    <n v="998"/>
    <n v="4"/>
    <m/>
    <x v="1"/>
    <s v="BS IV"/>
    <s v="Front, Transverse"/>
    <x v="0"/>
    <s v="1590 mm"/>
    <s v="3995 mm"/>
    <s v="1770 mm"/>
    <s v="SUV"/>
    <m/>
    <m/>
    <s v="18.15 km/litre"/>
    <m/>
    <e v="#VALUE!"/>
    <e v="#VALUE!"/>
    <n v="18.149999999999999"/>
    <e v="#VALUE!"/>
    <n v="18.149999999999999"/>
    <m/>
    <n v="7"/>
    <s v="118@6000rpm"/>
    <n v="0.98631999999999997"/>
    <s v="172Nm@1500-4000rpm"/>
    <n v="172"/>
    <x v="4"/>
  </r>
  <r>
    <x v="7"/>
    <s v="Venue"/>
    <s v="1.2 Kappa Mt S"/>
    <s v="Rs. 7,25,000"/>
    <n v="725000"/>
    <s v="1197 cc"/>
    <n v="1197"/>
    <n v="4"/>
    <n v="4"/>
    <x v="1"/>
    <s v="BS IV"/>
    <s v="Front, Transverse"/>
    <x v="0"/>
    <s v="1590 mm"/>
    <s v="3995 mm"/>
    <s v="1770 mm"/>
    <s v="SUV"/>
    <m/>
    <m/>
    <s v="17.52 km/litre"/>
    <m/>
    <e v="#VALUE!"/>
    <e v="#VALUE!"/>
    <n v="17.52"/>
    <e v="#VALUE!"/>
    <n v="17.52"/>
    <m/>
    <n v="5"/>
    <s v="82hp@6000rpm"/>
    <n v="80.878239999999991"/>
    <s v="115Nm@4000rpm"/>
    <n v="115"/>
    <x v="0"/>
  </r>
  <r>
    <x v="7"/>
    <s v="Venue"/>
    <s v="1.4 Crdi Mt S"/>
    <s v="Rs. 8,50,000"/>
    <n v="850000"/>
    <s v="1397 cc"/>
    <n v="1397"/>
    <n v="4"/>
    <n v="4"/>
    <x v="1"/>
    <s v="BS IV"/>
    <s v="Front, Transverse"/>
    <x v="2"/>
    <s v="1590 mm"/>
    <s v="3995 mm"/>
    <s v="1770 mm"/>
    <s v="SUV"/>
    <m/>
    <m/>
    <s v="23.7 km/litre"/>
    <m/>
    <e v="#VALUE!"/>
    <e v="#VALUE!"/>
    <n v="23.7"/>
    <e v="#VALUE!"/>
    <n v="23.7"/>
    <m/>
    <n v="6"/>
    <s v="89hp@4000rpm"/>
    <n v="87.782479999999993"/>
    <s v="220Nm@1500-2750rpm"/>
    <n v="220"/>
    <x v="0"/>
  </r>
  <r>
    <x v="7"/>
    <s v="Venue"/>
    <s v="1.4 Crdi Mt Sx"/>
    <s v="Rs. 9,83,000"/>
    <n v="983000"/>
    <s v="1397 cc"/>
    <n v="1397"/>
    <n v="4"/>
    <n v="4"/>
    <x v="1"/>
    <s v="BS IV"/>
    <s v="Front, Transverse"/>
    <x v="2"/>
    <s v="1590 mm"/>
    <s v="3995 mm"/>
    <s v="1770 mm"/>
    <s v="SUV"/>
    <m/>
    <m/>
    <s v="23.7 km/litre"/>
    <m/>
    <e v="#VALUE!"/>
    <e v="#VALUE!"/>
    <n v="23.7"/>
    <e v="#VALUE!"/>
    <n v="23.7"/>
    <m/>
    <n v="6"/>
    <s v="89hp@4000rpm"/>
    <n v="87.782479999999993"/>
    <s v="220Nm@1500-2750rpm"/>
    <n v="220"/>
    <x v="0"/>
  </r>
  <r>
    <x v="7"/>
    <s v="Venue"/>
    <s v="1.4 Crdi Mt Sx Dual Tone"/>
    <s v="Rs. 9,98,000"/>
    <n v="998000"/>
    <s v="1397 cc"/>
    <n v="1397"/>
    <n v="4"/>
    <n v="4"/>
    <x v="1"/>
    <s v="BS IV"/>
    <s v="Front, Transverse"/>
    <x v="2"/>
    <s v="1590 mm"/>
    <s v="3995 mm"/>
    <s v="1770 mm"/>
    <s v="SUV"/>
    <m/>
    <m/>
    <s v="23.7 km/litre"/>
    <m/>
    <e v="#VALUE!"/>
    <e v="#VALUE!"/>
    <n v="23.7"/>
    <e v="#VALUE!"/>
    <n v="23.7"/>
    <m/>
    <n v="6"/>
    <s v="89hp@4000rpm"/>
    <n v="87.782479999999993"/>
    <s v="220Nm@1500-2750rpm"/>
    <n v="220"/>
    <x v="0"/>
  </r>
  <r>
    <x v="0"/>
    <s v="Nexon"/>
    <s v="Xm"/>
    <s v="Rs. 7,70,000"/>
    <n v="770000"/>
    <s v="1198 cc"/>
    <n v="1198"/>
    <n v="3"/>
    <n v="4"/>
    <x v="1"/>
    <s v="BS 6"/>
    <m/>
    <x v="0"/>
    <s v="1607 mm"/>
    <s v="3994 mm"/>
    <s v="1811 mm"/>
    <s v="SUV"/>
    <m/>
    <m/>
    <s v="17.6 km/litre"/>
    <m/>
    <e v="#VALUE!"/>
    <e v="#VALUE!"/>
    <n v="17.600000000000001"/>
    <e v="#VALUE!"/>
    <n v="17.600000000000001"/>
    <m/>
    <m/>
    <s v="110PS@5000rpm"/>
    <n v="108.4952"/>
    <s v="170Nm@1500-2750rpm"/>
    <n v="170"/>
    <x v="0"/>
  </r>
  <r>
    <x v="0"/>
    <s v="Nexon"/>
    <s v="Xz"/>
    <s v="Rs. 8,70,000"/>
    <n v="870000"/>
    <s v="1198 cc"/>
    <n v="1198"/>
    <n v="3"/>
    <n v="4"/>
    <x v="1"/>
    <s v="BS 6"/>
    <m/>
    <x v="0"/>
    <s v="1607 mm"/>
    <s v="3994 mm"/>
    <s v="1811 mm"/>
    <s v="SUV"/>
    <m/>
    <m/>
    <s v="17.6 km/litre"/>
    <m/>
    <e v="#VALUE!"/>
    <e v="#VALUE!"/>
    <n v="17.600000000000001"/>
    <e v="#VALUE!"/>
    <n v="17.600000000000001"/>
    <m/>
    <m/>
    <s v="110PS@5000rpm"/>
    <n v="108.4952"/>
    <s v="170Nm@1500-2750rpm"/>
    <n v="170"/>
    <x v="0"/>
  </r>
  <r>
    <x v="0"/>
    <s v="Nexon"/>
    <s v="Xz Plus"/>
    <s v="Rs. 9,50,000"/>
    <n v="950000"/>
    <s v="1198 cc"/>
    <n v="1198"/>
    <n v="3"/>
    <n v="4"/>
    <x v="1"/>
    <s v="BS 6"/>
    <m/>
    <x v="0"/>
    <s v="1607 mm"/>
    <s v="3994 mm"/>
    <s v="1811 mm"/>
    <s v="SUV"/>
    <m/>
    <m/>
    <s v="17.6 km/litre"/>
    <m/>
    <e v="#VALUE!"/>
    <e v="#VALUE!"/>
    <n v="17.600000000000001"/>
    <e v="#VALUE!"/>
    <n v="17.600000000000001"/>
    <m/>
    <m/>
    <s v="110PS@5000rpm"/>
    <n v="108.4952"/>
    <s v="170Nm@1500-2750rpm"/>
    <n v="170"/>
    <x v="0"/>
  </r>
  <r>
    <x v="0"/>
    <s v="Nexon"/>
    <s v="Xz Plus Dual Tone"/>
    <s v="Rs. 9,70,000"/>
    <n v="970000"/>
    <s v="1198 cc"/>
    <n v="1198"/>
    <n v="3"/>
    <n v="4"/>
    <x v="1"/>
    <s v="BS 6"/>
    <m/>
    <x v="0"/>
    <s v="1607 mm"/>
    <s v="3994 mm"/>
    <s v="1811 mm"/>
    <s v="SUV"/>
    <m/>
    <m/>
    <s v="17.6 km/litre"/>
    <m/>
    <e v="#VALUE!"/>
    <e v="#VALUE!"/>
    <n v="17.600000000000001"/>
    <e v="#VALUE!"/>
    <n v="17.600000000000001"/>
    <m/>
    <m/>
    <s v="110PS@5000rpm"/>
    <n v="108.4952"/>
    <s v="170Nm@1500-2750rpm"/>
    <n v="170"/>
    <x v="0"/>
  </r>
  <r>
    <x v="0"/>
    <s v="Nexon"/>
    <s v="Xz Plus (O)"/>
    <s v="Rs. 10,40,000"/>
    <n v="1040000"/>
    <s v="1198 cc"/>
    <n v="1198"/>
    <n v="3"/>
    <n v="4"/>
    <x v="1"/>
    <s v="BS 6"/>
    <m/>
    <x v="0"/>
    <s v="1607 mm"/>
    <s v="3994 mm"/>
    <s v="1811 mm"/>
    <s v="SUV"/>
    <m/>
    <m/>
    <s v="17.6 km/litre"/>
    <m/>
    <e v="#VALUE!"/>
    <e v="#VALUE!"/>
    <n v="17.600000000000001"/>
    <e v="#VALUE!"/>
    <n v="17.600000000000001"/>
    <m/>
    <m/>
    <s v="110PS@5000rpm"/>
    <n v="108.4952"/>
    <s v="170Nm@1500-2750rpm"/>
    <n v="170"/>
    <x v="0"/>
  </r>
  <r>
    <x v="0"/>
    <s v="Nexon"/>
    <s v="Xz Plus (O) Dual Tone"/>
    <s v="Rs. 10,60,000"/>
    <n v="1060000"/>
    <s v="1198 cc"/>
    <n v="1198"/>
    <n v="3"/>
    <n v="4"/>
    <x v="1"/>
    <s v="BS 6"/>
    <m/>
    <x v="0"/>
    <s v="1607 mm"/>
    <s v="3994 mm"/>
    <s v="1811 mm"/>
    <s v="SUV"/>
    <m/>
    <m/>
    <s v="17.6 km/litre"/>
    <m/>
    <e v="#VALUE!"/>
    <e v="#VALUE!"/>
    <n v="17.600000000000001"/>
    <e v="#VALUE!"/>
    <n v="17.600000000000001"/>
    <m/>
    <m/>
    <s v="110PS@5000rpm"/>
    <n v="108.4952"/>
    <s v="170Nm@1500-2750rpm"/>
    <n v="170"/>
    <x v="1"/>
  </r>
  <r>
    <x v="0"/>
    <s v="Nexon"/>
    <s v="Xma"/>
    <s v="Rs. 8,30,000"/>
    <n v="830000"/>
    <s v="1198 cc"/>
    <n v="1198"/>
    <n v="3"/>
    <n v="4"/>
    <x v="1"/>
    <s v="BS 6"/>
    <m/>
    <x v="0"/>
    <s v="1607 mm"/>
    <s v="3994 mm"/>
    <s v="1811 mm"/>
    <s v="SUV"/>
    <m/>
    <m/>
    <s v="17.6 km/litre"/>
    <m/>
    <e v="#VALUE!"/>
    <e v="#VALUE!"/>
    <n v="17.600000000000001"/>
    <e v="#VALUE!"/>
    <n v="17.600000000000001"/>
    <m/>
    <m/>
    <s v="110PS@5000rpm"/>
    <n v="108.4952"/>
    <s v="170Nm@1500-2750rpm"/>
    <n v="170"/>
    <x v="1"/>
  </r>
  <r>
    <x v="0"/>
    <s v="Nexon"/>
    <s v="Xza Plus"/>
    <s v="Rs. 10,10,000"/>
    <n v="1010000"/>
    <s v="1198 cc"/>
    <n v="1198"/>
    <n v="3"/>
    <n v="4"/>
    <x v="1"/>
    <s v="BS 6"/>
    <m/>
    <x v="0"/>
    <s v="1607 mm"/>
    <s v="3994 mm"/>
    <s v="1811 mm"/>
    <s v="SUV"/>
    <m/>
    <m/>
    <s v="17.6 km/litre"/>
    <m/>
    <e v="#VALUE!"/>
    <e v="#VALUE!"/>
    <n v="17.600000000000001"/>
    <e v="#VALUE!"/>
    <n v="17.600000000000001"/>
    <m/>
    <m/>
    <s v="110PS@5000rpm"/>
    <n v="108.4952"/>
    <s v="170Nm@1500-2750rpm"/>
    <n v="170"/>
    <x v="1"/>
  </r>
  <r>
    <x v="0"/>
    <s v="Nexon"/>
    <s v="Xza Plus Dual Tone"/>
    <s v="Rs. 10,30,000"/>
    <n v="1030000"/>
    <s v="1198 cc"/>
    <n v="1198"/>
    <n v="3"/>
    <n v="4"/>
    <x v="1"/>
    <s v="BS 6"/>
    <m/>
    <x v="0"/>
    <s v="1607 mm"/>
    <s v="3994 mm"/>
    <s v="1811 mm"/>
    <s v="SUV"/>
    <m/>
    <m/>
    <s v="17.6 km/litre"/>
    <m/>
    <e v="#VALUE!"/>
    <e v="#VALUE!"/>
    <n v="17.600000000000001"/>
    <e v="#VALUE!"/>
    <n v="17.600000000000001"/>
    <m/>
    <m/>
    <s v="110PS@5000rpm"/>
    <n v="108.4952"/>
    <s v="170Nm@1500-2750rpm"/>
    <n v="170"/>
    <x v="1"/>
  </r>
  <r>
    <x v="0"/>
    <s v="Nexon"/>
    <s v="Xza Plus (O)"/>
    <s v="Rs. 11,00,000"/>
    <n v="1100000"/>
    <s v="1198 cc"/>
    <n v="1198"/>
    <n v="3"/>
    <n v="4"/>
    <x v="1"/>
    <s v="BS 6"/>
    <m/>
    <x v="0"/>
    <s v="1607 mm"/>
    <s v="3994 mm"/>
    <s v="1811 mm"/>
    <s v="SUV"/>
    <m/>
    <m/>
    <s v="17.6 km/litre"/>
    <m/>
    <e v="#VALUE!"/>
    <e v="#VALUE!"/>
    <n v="17.600000000000001"/>
    <e v="#VALUE!"/>
    <n v="17.600000000000001"/>
    <m/>
    <m/>
    <s v="110PS@5000rpm"/>
    <n v="108.4952"/>
    <s v="170Nm@1500-2750rpm"/>
    <n v="170"/>
    <x v="1"/>
  </r>
  <r>
    <x v="0"/>
    <s v="Nexon"/>
    <s v="Xza Plus (O) Dual Tone"/>
    <s v="Rs. 11,20,000"/>
    <n v="1120000"/>
    <s v="1198 cc"/>
    <n v="1198"/>
    <n v="3"/>
    <n v="4"/>
    <x v="1"/>
    <s v="BS 6"/>
    <m/>
    <x v="0"/>
    <s v="1607 mm"/>
    <s v="3994 mm"/>
    <s v="1811 mm"/>
    <s v="SUV"/>
    <m/>
    <m/>
    <s v="17.6 km/litre"/>
    <m/>
    <e v="#VALUE!"/>
    <e v="#VALUE!"/>
    <n v="17.600000000000001"/>
    <e v="#VALUE!"/>
    <n v="17.600000000000001"/>
    <m/>
    <m/>
    <s v="110PS@5000rpm"/>
    <n v="108.4952"/>
    <s v="170Nm@1500-2750rpm"/>
    <n v="170"/>
    <x v="1"/>
  </r>
  <r>
    <x v="0"/>
    <s v="Nexon"/>
    <s v="Xe Diesel"/>
    <s v="Rs. 8,45,000"/>
    <n v="845000"/>
    <s v="1497 cc"/>
    <n v="1497"/>
    <n v="4"/>
    <n v="4"/>
    <x v="1"/>
    <s v="BS 6"/>
    <m/>
    <x v="2"/>
    <s v="1607 mm"/>
    <s v="3994 mm"/>
    <s v="1811 mm"/>
    <s v="SUV"/>
    <m/>
    <m/>
    <s v="23.97 km/litre"/>
    <m/>
    <e v="#VALUE!"/>
    <e v="#VALUE!"/>
    <n v="23.97"/>
    <e v="#VALUE!"/>
    <n v="23.97"/>
    <m/>
    <m/>
    <s v="110PS@3750RPM"/>
    <n v="108.4952"/>
    <s v="260Nm@1500-2750rpm"/>
    <n v="260"/>
    <x v="0"/>
  </r>
  <r>
    <x v="0"/>
    <s v="Nexon"/>
    <s v="Xm Diesel"/>
    <s v="Rs. 9,20,000"/>
    <n v="920000"/>
    <s v="1497 cc"/>
    <n v="1497"/>
    <n v="4"/>
    <n v="4"/>
    <x v="1"/>
    <s v="BS 6"/>
    <m/>
    <x v="2"/>
    <s v="1607 mm"/>
    <s v="3994 mm"/>
    <s v="1811 mm"/>
    <s v="SUV"/>
    <m/>
    <m/>
    <s v="23.97 km/litre"/>
    <m/>
    <e v="#VALUE!"/>
    <e v="#VALUE!"/>
    <n v="23.97"/>
    <e v="#VALUE!"/>
    <n v="23.97"/>
    <m/>
    <m/>
    <s v="110PS@3750RPM"/>
    <n v="108.4952"/>
    <s v="260Nm@1500-2750rpm"/>
    <n v="260"/>
    <x v="0"/>
  </r>
  <r>
    <x v="0"/>
    <s v="Nexon"/>
    <s v="Xz Diesel"/>
    <s v="Rs. 10,20,000"/>
    <n v="1020000"/>
    <s v="1497 cc"/>
    <n v="1497"/>
    <n v="4"/>
    <n v="4"/>
    <x v="1"/>
    <s v="BS 6"/>
    <m/>
    <x v="2"/>
    <s v="1607 mm"/>
    <s v="3994 mm"/>
    <s v="1811 mm"/>
    <s v="SUV"/>
    <m/>
    <m/>
    <s v="23.97 km/litre"/>
    <m/>
    <e v="#VALUE!"/>
    <e v="#VALUE!"/>
    <n v="23.97"/>
    <e v="#VALUE!"/>
    <n v="23.97"/>
    <m/>
    <m/>
    <s v="110PS@3750RPM"/>
    <n v="108.4952"/>
    <s v="260Nm@1500-2750rpm"/>
    <n v="260"/>
    <x v="0"/>
  </r>
  <r>
    <x v="0"/>
    <s v="Nexon"/>
    <s v="Xz Plus Diesel"/>
    <s v="Rs. 11,00,000"/>
    <n v="1100000"/>
    <s v="1497 cc"/>
    <n v="1497"/>
    <n v="4"/>
    <n v="4"/>
    <x v="1"/>
    <s v="BS 6"/>
    <m/>
    <x v="2"/>
    <s v="1607 mm"/>
    <s v="3994 mm"/>
    <s v="1811 mm"/>
    <s v="SUV"/>
    <m/>
    <m/>
    <s v="23.97 km/litre"/>
    <m/>
    <e v="#VALUE!"/>
    <e v="#VALUE!"/>
    <n v="23.97"/>
    <e v="#VALUE!"/>
    <n v="23.97"/>
    <m/>
    <m/>
    <s v="110PS@3750RPM"/>
    <n v="108.4952"/>
    <s v="260Nm@1500-2750rpm"/>
    <n v="260"/>
    <x v="0"/>
  </r>
  <r>
    <x v="0"/>
    <s v="Nexon"/>
    <s v="Xz Plus Diesel Dual Tone"/>
    <s v="Rs. 11,20,000"/>
    <n v="1120000"/>
    <s v="1497 cc"/>
    <n v="1497"/>
    <n v="4"/>
    <n v="4"/>
    <x v="1"/>
    <s v="BS 6"/>
    <m/>
    <x v="2"/>
    <s v="1607 mm"/>
    <s v="3994 mm"/>
    <s v="1811 mm"/>
    <s v="SUV"/>
    <m/>
    <m/>
    <s v="23.97 km/litre"/>
    <m/>
    <e v="#VALUE!"/>
    <e v="#VALUE!"/>
    <n v="23.97"/>
    <e v="#VALUE!"/>
    <n v="23.97"/>
    <m/>
    <m/>
    <s v="110PS@3750RPM"/>
    <n v="108.4952"/>
    <s v="260Nm@1500-2750rpm"/>
    <n v="260"/>
    <x v="0"/>
  </r>
  <r>
    <x v="0"/>
    <s v="Nexon"/>
    <s v="Xz Plus (O) Diesel"/>
    <s v="Rs. 11,90,000"/>
    <n v="1190000"/>
    <s v="1497 cc"/>
    <n v="1497"/>
    <n v="4"/>
    <n v="4"/>
    <x v="1"/>
    <s v="BS 6"/>
    <m/>
    <x v="2"/>
    <s v="1607 mm"/>
    <s v="3994 mm"/>
    <s v="1811 mm"/>
    <s v="SUV"/>
    <m/>
    <m/>
    <s v="23.97 km/litre"/>
    <m/>
    <e v="#VALUE!"/>
    <e v="#VALUE!"/>
    <n v="23.97"/>
    <e v="#VALUE!"/>
    <n v="23.97"/>
    <m/>
    <m/>
    <s v="110PS@3750RPM"/>
    <n v="108.4952"/>
    <s v="260Nm@1500-2750rpm"/>
    <n v="260"/>
    <x v="0"/>
  </r>
  <r>
    <x v="0"/>
    <s v="Nexon"/>
    <s v="Xz Plus (O) Diesel Dual Tone"/>
    <s v="Rs. 12,10,000"/>
    <n v="1210000"/>
    <s v="1497 cc"/>
    <n v="1497"/>
    <n v="4"/>
    <n v="4"/>
    <x v="1"/>
    <s v="BS 6"/>
    <m/>
    <x v="2"/>
    <s v="1607 mm"/>
    <s v="3994 mm"/>
    <s v="1811 mm"/>
    <s v="SUV"/>
    <m/>
    <m/>
    <s v="23.97 km/litre"/>
    <m/>
    <e v="#VALUE!"/>
    <e v="#VALUE!"/>
    <n v="23.97"/>
    <e v="#VALUE!"/>
    <n v="23.97"/>
    <m/>
    <m/>
    <s v="110PS@3750RPM"/>
    <n v="108.4952"/>
    <s v="260Nm@1500-2750rpm"/>
    <n v="260"/>
    <x v="0"/>
  </r>
  <r>
    <x v="0"/>
    <s v="Nexon"/>
    <s v="Xma Diesel"/>
    <s v="Rs. 9,80,000"/>
    <n v="980000"/>
    <s v="1497 cc"/>
    <n v="1497"/>
    <n v="4"/>
    <n v="4"/>
    <x v="1"/>
    <s v="BS 6"/>
    <m/>
    <x v="2"/>
    <s v="1607 mm"/>
    <s v="3994 mm"/>
    <s v="1811 mm"/>
    <s v="SUV"/>
    <m/>
    <m/>
    <s v="23.97 km/litre"/>
    <m/>
    <e v="#VALUE!"/>
    <e v="#VALUE!"/>
    <n v="23.97"/>
    <e v="#VALUE!"/>
    <n v="23.97"/>
    <m/>
    <m/>
    <s v="110PS@3750RPM"/>
    <n v="108.4952"/>
    <s v="260Nm@1500-2750rpm"/>
    <n v="260"/>
    <x v="1"/>
  </r>
  <r>
    <x v="0"/>
    <s v="Nexon"/>
    <s v="Xza Plus Diesel"/>
    <s v="Rs. 11,60,000"/>
    <n v="1160000"/>
    <s v="1497 cc"/>
    <n v="1497"/>
    <n v="4"/>
    <n v="4"/>
    <x v="1"/>
    <s v="BS 6"/>
    <m/>
    <x v="2"/>
    <s v="1607 mm"/>
    <s v="3994 mm"/>
    <s v="1811 mm"/>
    <s v="SUV"/>
    <m/>
    <m/>
    <s v="23.97 km/litre"/>
    <m/>
    <e v="#VALUE!"/>
    <e v="#VALUE!"/>
    <n v="23.97"/>
    <e v="#VALUE!"/>
    <n v="23.97"/>
    <m/>
    <m/>
    <s v="110PS@3750RPM"/>
    <n v="108.4952"/>
    <s v="260Nm@1500-2750rpm"/>
    <n v="260"/>
    <x v="1"/>
  </r>
  <r>
    <x v="0"/>
    <s v="Nexon"/>
    <s v="Xza Plus Diesel Dual Tone"/>
    <s v="Rs. 11,80,000"/>
    <n v="1180000"/>
    <s v="1497 cc"/>
    <n v="1497"/>
    <n v="4"/>
    <n v="4"/>
    <x v="1"/>
    <s v="BS 6"/>
    <m/>
    <x v="2"/>
    <s v="1607 mm"/>
    <s v="3994 mm"/>
    <s v="1811 mm"/>
    <s v="SUV"/>
    <m/>
    <m/>
    <s v="23.97 km/litre"/>
    <m/>
    <e v="#VALUE!"/>
    <e v="#VALUE!"/>
    <n v="23.97"/>
    <e v="#VALUE!"/>
    <n v="23.97"/>
    <m/>
    <m/>
    <s v="110PS@3750RPM"/>
    <n v="108.4952"/>
    <s v="260Nm@1500-2750rpm"/>
    <n v="260"/>
    <x v="1"/>
  </r>
  <r>
    <x v="0"/>
    <s v="Nexon"/>
    <s v="Xza Plus (O) Diesel"/>
    <s v="Rs. 12,50,000"/>
    <n v="1250000"/>
    <s v="1497 cc"/>
    <n v="1497"/>
    <n v="4"/>
    <n v="4"/>
    <x v="1"/>
    <s v="BS 6"/>
    <m/>
    <x v="2"/>
    <s v="1607 mm"/>
    <s v="3994 mm"/>
    <s v="1811 mm"/>
    <s v="SUV"/>
    <m/>
    <m/>
    <s v="23.97 km/litre"/>
    <m/>
    <e v="#VALUE!"/>
    <e v="#VALUE!"/>
    <n v="23.97"/>
    <e v="#VALUE!"/>
    <n v="23.97"/>
    <m/>
    <m/>
    <s v="110PS@3750RPM"/>
    <n v="108.4952"/>
    <s v="260Nm@1500-2750rpm"/>
    <n v="260"/>
    <x v="1"/>
  </r>
  <r>
    <x v="0"/>
    <s v="Nexon"/>
    <s v="Xza Plus (O) Diesel Dual Tone"/>
    <s v="Rs. 12,70,000"/>
    <n v="1270000"/>
    <s v="1497 cc"/>
    <n v="1497"/>
    <n v="4"/>
    <n v="4"/>
    <x v="1"/>
    <s v="BS 6"/>
    <m/>
    <x v="2"/>
    <s v="1607 mm"/>
    <s v="3994 mm"/>
    <s v="1811 mm"/>
    <s v="SUV"/>
    <m/>
    <m/>
    <s v="23.97 km/litre"/>
    <m/>
    <e v="#VALUE!"/>
    <e v="#VALUE!"/>
    <n v="23.97"/>
    <e v="#VALUE!"/>
    <n v="23.97"/>
    <m/>
    <m/>
    <s v="110PS@3750RPM"/>
    <n v="108.4952"/>
    <s v="260Nm@1500-2750rpm"/>
    <n v="260"/>
    <x v="1"/>
  </r>
  <r>
    <x v="11"/>
    <s v="Linea"/>
    <s v="Active Fire"/>
    <s v="Rs. 7,15,860"/>
    <n v="715860"/>
    <s v="1368 cc"/>
    <n v="1368"/>
    <n v="4"/>
    <n v="4"/>
    <x v="1"/>
    <s v="BS IV"/>
    <s v="Front, Transverse"/>
    <x v="0"/>
    <s v="1487 mm"/>
    <s v="4596 mm"/>
    <s v="1730 mm"/>
    <s v="Sedan"/>
    <s v="11,3 km/litre"/>
    <s v="15.7 km/litre"/>
    <s v="15.7 km/litre"/>
    <m/>
    <e v="#VALUE!"/>
    <n v="15.7"/>
    <n v="15.7"/>
    <e v="#VALUE!"/>
    <n v="15.7"/>
    <s v="1220 kg"/>
    <n v="5"/>
    <s v="114PS@5000rpm"/>
    <n v="112.44047999999999"/>
    <s v="207Nm@4500rpm"/>
    <n v="207"/>
    <x v="0"/>
  </r>
  <r>
    <x v="11"/>
    <s v="Linea"/>
    <s v="Active Multijet"/>
    <s v="Rs. 8,62,175"/>
    <n v="862175"/>
    <s v="1248 cc"/>
    <n v="1248"/>
    <n v="4"/>
    <n v="4"/>
    <x v="1"/>
    <s v="BS IV"/>
    <s v="Front, Transverse"/>
    <x v="2"/>
    <s v="1494 mm"/>
    <s v="4596 mm"/>
    <s v="1730 mm"/>
    <s v="Sedan"/>
    <s v="17.2 km/litre"/>
    <s v="20.4 km/litre"/>
    <s v="20.4 km/litre"/>
    <m/>
    <n v="17.2"/>
    <n v="20.399999999999999"/>
    <n v="20.399999999999999"/>
    <e v="#VALUE!"/>
    <n v="17.2"/>
    <s v="1236 kg"/>
    <n v="5"/>
    <s v="93PS@4000RPM"/>
    <n v="91.727760000000004"/>
    <s v="209Nm@2000rpm"/>
    <n v="209"/>
    <x v="0"/>
  </r>
  <r>
    <x v="11"/>
    <s v="Linea"/>
    <s v="Dynamic Multijet"/>
    <s v="Rs. 9,32,025"/>
    <n v="932025"/>
    <s v="1248 cc"/>
    <n v="1248"/>
    <n v="4"/>
    <n v="4"/>
    <x v="1"/>
    <s v="BS IV"/>
    <s v="Front, Transverse"/>
    <x v="2"/>
    <s v="1494 mm"/>
    <s v="4596 mm"/>
    <s v="1730 mm"/>
    <s v="Sedan"/>
    <s v="17.2 km/litre"/>
    <s v="20.4 km/litre"/>
    <s v="20.4 km/litre"/>
    <m/>
    <n v="17.2"/>
    <n v="20.399999999999999"/>
    <n v="20.399999999999999"/>
    <e v="#VALUE!"/>
    <n v="17.2"/>
    <s v="1255 kg"/>
    <n v="5"/>
    <s v="93PS@4000RPM"/>
    <n v="91.727760000000004"/>
    <s v="209Nm@2000rpm"/>
    <n v="209"/>
    <x v="0"/>
  </r>
  <r>
    <x v="11"/>
    <s v="Linea"/>
    <s v="Emotion Multijet"/>
    <s v="Rs. 9,91,434"/>
    <n v="991434"/>
    <s v="1248 cc"/>
    <n v="1248"/>
    <n v="4"/>
    <n v="4"/>
    <x v="1"/>
    <s v="BS IV"/>
    <s v="Front, Transverse"/>
    <x v="2"/>
    <s v="1494 mm"/>
    <s v="4596 mm"/>
    <s v="1730 mm"/>
    <s v="Sedan"/>
    <s v="17.2 km/litre"/>
    <s v="20.4 km/litre"/>
    <s v="20.4 km/litre"/>
    <m/>
    <n v="17.2"/>
    <n v="20.399999999999999"/>
    <n v="20.399999999999999"/>
    <e v="#VALUE!"/>
    <n v="17.2"/>
    <s v="1268 kg"/>
    <n v="5"/>
    <s v="93PS@5000RPM"/>
    <n v="91.727760000000004"/>
    <s v="209Nm@2000rpm"/>
    <n v="209"/>
    <x v="0"/>
  </r>
  <r>
    <x v="11"/>
    <s v="Linea"/>
    <s v="T-Jet Emotion"/>
    <s v="Rs. 9,97,763"/>
    <n v="997763"/>
    <s v="1368 cc"/>
    <n v="1368"/>
    <n v="4"/>
    <n v="4"/>
    <x v="1"/>
    <s v="BS IV"/>
    <s v="Front, Transverse"/>
    <x v="0"/>
    <s v="1487 mm"/>
    <s v="4596 mm"/>
    <s v="1730 mm"/>
    <s v="Sedan"/>
    <s v="11,3 km/litre"/>
    <s v="15.7 km/litre"/>
    <s v="15.7 km/litre"/>
    <m/>
    <e v="#VALUE!"/>
    <n v="15.7"/>
    <n v="15.7"/>
    <e v="#VALUE!"/>
    <n v="15.7"/>
    <s v="1258 kg"/>
    <n v="5"/>
    <s v="114PS@5000rpm"/>
    <n v="112.44047999999999"/>
    <s v="207Nm@2200rpm"/>
    <n v="207"/>
    <x v="0"/>
  </r>
  <r>
    <x v="10"/>
    <s v="Bolero Power Plus"/>
    <s v="Zlx"/>
    <s v="Rs. 8,86,398"/>
    <n v="886398"/>
    <s v="1493 cc"/>
    <n v="1493"/>
    <n v="4"/>
    <n v="2"/>
    <x v="1"/>
    <s v="BS IV"/>
    <s v="Front, Transverse"/>
    <x v="2"/>
    <s v="1880 mm"/>
    <s v="3995 mm"/>
    <s v="1745 mm"/>
    <s v="SUV"/>
    <s v="12.4 km/litre"/>
    <m/>
    <s v="16.5 km/litre"/>
    <m/>
    <n v="12.4"/>
    <e v="#VALUE!"/>
    <n v="16.5"/>
    <e v="#VALUE!"/>
    <n v="12.4"/>
    <s v="1615 kg"/>
    <n v="5"/>
    <s v="70ps@3600rpm"/>
    <n v="69.042400000000001"/>
    <s v="195Nm@1400-2200rpm"/>
    <n v="195"/>
    <x v="0"/>
  </r>
  <r>
    <x v="10"/>
    <s v="Bolero Power Plus"/>
    <s v="Slx"/>
    <s v="Rs. 8,51,302"/>
    <n v="851302"/>
    <s v="1493 cc"/>
    <n v="1493"/>
    <n v="4"/>
    <n v="2"/>
    <x v="1"/>
    <s v="BS IV"/>
    <s v="Front, Transverse"/>
    <x v="2"/>
    <s v="1880 mm"/>
    <s v="3995 mm"/>
    <s v="1745 mm"/>
    <s v="SUV"/>
    <s v="12.4 km/litre"/>
    <m/>
    <s v="16.5 km/litre"/>
    <m/>
    <n v="12.4"/>
    <e v="#VALUE!"/>
    <n v="16.5"/>
    <e v="#VALUE!"/>
    <n v="12.4"/>
    <s v="1615 kg"/>
    <n v="5"/>
    <s v="70ps@3600rpm"/>
    <n v="69.042400000000001"/>
    <s v="195Nm@1400-2200rpm"/>
    <n v="195"/>
    <x v="0"/>
  </r>
  <r>
    <x v="10"/>
    <s v="Bolero Power Plus"/>
    <s v="Sle"/>
    <s v="Rs. 7,85,656"/>
    <n v="785656"/>
    <s v="1493 cc"/>
    <n v="1493"/>
    <n v="4"/>
    <n v="2"/>
    <x v="1"/>
    <s v="BS IV"/>
    <s v="Front, Transverse"/>
    <x v="2"/>
    <s v="1880 mm"/>
    <s v="3995 mm"/>
    <s v="1745 mm"/>
    <s v="SUV"/>
    <s v="12.4 km/litre"/>
    <m/>
    <s v="16.5 km/litre"/>
    <m/>
    <n v="12.4"/>
    <e v="#VALUE!"/>
    <n v="16.5"/>
    <e v="#VALUE!"/>
    <n v="12.4"/>
    <s v="1615 kg"/>
    <n v="5"/>
    <s v="70ps@3600rpm"/>
    <n v="69.042400000000001"/>
    <s v="195Nm@1400-2200rpm"/>
    <n v="195"/>
    <x v="0"/>
  </r>
  <r>
    <x v="10"/>
    <s v="Bolero Power Plus"/>
    <s v="Lx"/>
    <s v="Rs. 7,49,192"/>
    <n v="749192"/>
    <s v="1493 cc"/>
    <n v="1493"/>
    <n v="4"/>
    <n v="2"/>
    <x v="0"/>
    <s v="BS IV"/>
    <s v="Front, Transverse"/>
    <x v="2"/>
    <s v="1880 mm"/>
    <s v="3995 mm"/>
    <s v="1745 mm"/>
    <s v="SUV"/>
    <s v="12.4 km/litre"/>
    <m/>
    <s v="16.5 km/litre"/>
    <m/>
    <n v="12.4"/>
    <e v="#VALUE!"/>
    <n v="16.5"/>
    <e v="#VALUE!"/>
    <n v="12.4"/>
    <s v="1615 kg"/>
    <n v="5"/>
    <s v="70 bhp @ 3600 rpm"/>
    <s v="70 "/>
    <s v="195Nm@1400-2200rpm"/>
    <n v="195"/>
    <x v="0"/>
  </r>
  <r>
    <x v="10"/>
    <s v="Bolero Power Plus"/>
    <s v="Plus Non Ac Bs4 Ps"/>
    <s v="Rs. 8,19,117"/>
    <n v="819117"/>
    <s v="2523 cc"/>
    <n v="2523"/>
    <n v="4"/>
    <n v="4"/>
    <x v="1"/>
    <s v="BS III"/>
    <s v="Front, Longitudinal"/>
    <x v="2"/>
    <s v="1977 mm"/>
    <s v="4440 mm"/>
    <s v="1660 mm"/>
    <s v="SUV"/>
    <s v="12.4 km/litre"/>
    <s v="15.96 km/litre"/>
    <s v="15.96 km/litre"/>
    <m/>
    <n v="12.4"/>
    <n v="15.96"/>
    <n v="15.96"/>
    <e v="#VALUE!"/>
    <n v="12.4"/>
    <s v="1615 kg"/>
    <n v="5"/>
    <s v="63.9PS@3200RPM"/>
    <n v="63.025847999999996"/>
    <s v="195Nm@1440-2200RPM"/>
    <n v="195"/>
    <x v="0"/>
  </r>
  <r>
    <x v="3"/>
    <s v="Vitara Brezza"/>
    <s v="Ldi"/>
    <s v="Rs. 7,62,742"/>
    <n v="762742"/>
    <s v="1248 cc"/>
    <n v="1248"/>
    <n v="4"/>
    <n v="4"/>
    <x v="1"/>
    <s v="BS IV"/>
    <s v="Front, Transverse"/>
    <x v="2"/>
    <s v="1640 mm"/>
    <s v="3995 mm"/>
    <s v="1790 mm"/>
    <s v="SUV"/>
    <s v="20 km/litre"/>
    <s v="24.3 km/litre"/>
    <s v="24.3 km/litre"/>
    <m/>
    <n v="20"/>
    <n v="24.3"/>
    <n v="24.3"/>
    <e v="#VALUE!"/>
    <n v="20"/>
    <s v="1170 kg"/>
    <n v="5"/>
    <s v="90PS@4000rpm"/>
    <n v="88.768799999999999"/>
    <s v="200Nm@1750rpm"/>
    <n v="200"/>
    <x v="0"/>
  </r>
  <r>
    <x v="3"/>
    <s v="Vitara Brezza"/>
    <s v="Vdi"/>
    <s v="Rs. 8,14,742"/>
    <n v="814742"/>
    <s v="1248 cc"/>
    <n v="1248"/>
    <n v="4"/>
    <n v="4"/>
    <x v="1"/>
    <s v="BS IV"/>
    <s v="Front, Longitudinal"/>
    <x v="2"/>
    <s v="1640 mm"/>
    <s v="3995 mm"/>
    <s v="1790 mm"/>
    <s v="SUV"/>
    <s v="20 km/litre"/>
    <s v="24.3 km/litre"/>
    <s v="24.3 km/litre"/>
    <m/>
    <n v="20"/>
    <n v="24.3"/>
    <n v="24.3"/>
    <e v="#VALUE!"/>
    <n v="20"/>
    <s v="1170 kg"/>
    <n v="5"/>
    <s v="90PS@4000rpm"/>
    <n v="88.768799999999999"/>
    <s v="200Nm@1750rpm"/>
    <n v="200"/>
    <x v="0"/>
  </r>
  <r>
    <x v="3"/>
    <s v="Vitara Brezza"/>
    <s v="Zdi"/>
    <s v="Rs. 8,92,243"/>
    <n v="892243"/>
    <s v="1248 cc"/>
    <n v="1248"/>
    <n v="4"/>
    <n v="4"/>
    <x v="1"/>
    <s v="BS IV"/>
    <s v="Front, Transverse"/>
    <x v="2"/>
    <s v="1640 mm"/>
    <s v="3995 mm"/>
    <s v="1790 mm"/>
    <s v="SUV"/>
    <s v="20 km/litre"/>
    <s v="24.3 km/litre"/>
    <s v="24.3 km/litre"/>
    <m/>
    <n v="20"/>
    <n v="24.3"/>
    <n v="24.3"/>
    <e v="#VALUE!"/>
    <n v="20"/>
    <s v="1170 kg"/>
    <n v="5"/>
    <s v="90PS@4000rpm"/>
    <n v="88.768799999999999"/>
    <s v="200Nm@1750rpm"/>
    <n v="200"/>
    <x v="0"/>
  </r>
  <r>
    <x v="3"/>
    <s v="Vitara Brezza"/>
    <s v="Zdi+"/>
    <s v="Rs. 9,87,743"/>
    <n v="987743"/>
    <s v="1248 cc"/>
    <n v="1248"/>
    <n v="4"/>
    <n v="4"/>
    <x v="1"/>
    <s v="BS IV"/>
    <s v="Front, Transverse"/>
    <x v="2"/>
    <s v="1640 mm"/>
    <s v="3995 mm"/>
    <s v="1790 mm"/>
    <s v="SUV"/>
    <s v="20 km/litre"/>
    <s v="24.3 km/litre"/>
    <s v="24.3 km/litre"/>
    <m/>
    <n v="20"/>
    <n v="24.3"/>
    <n v="24.3"/>
    <e v="#VALUE!"/>
    <n v="20"/>
    <s v="1170 kg"/>
    <n v="5"/>
    <s v="90PS@4000rpm"/>
    <n v="88.768799999999999"/>
    <s v="200Nm@1750rpm"/>
    <n v="200"/>
    <x v="0"/>
  </r>
  <r>
    <x v="3"/>
    <s v="Vitara Brezza"/>
    <s v="Zdi+ Dual Tone"/>
    <s v="Rs. 10,03,552"/>
    <n v="1003552"/>
    <s v="1248 cc"/>
    <n v="1248"/>
    <n v="4"/>
    <n v="4"/>
    <x v="1"/>
    <s v="BS IV"/>
    <s v="Front, Transverse"/>
    <x v="2"/>
    <s v="1640 mm"/>
    <s v="3995 mm"/>
    <s v="1790 mm"/>
    <s v="SUV"/>
    <s v="20 km/litre"/>
    <s v="24.3 km/litre"/>
    <s v="24.3 km/litre"/>
    <m/>
    <n v="20"/>
    <n v="24.3"/>
    <n v="24.3"/>
    <e v="#VALUE!"/>
    <n v="20"/>
    <s v="1170 kg"/>
    <n v="5"/>
    <s v="90PS@4000rpm"/>
    <n v="88.768799999999999"/>
    <s v="200Nm@1750rpm"/>
    <n v="200"/>
    <x v="0"/>
  </r>
  <r>
    <x v="3"/>
    <s v="Vitara Brezza"/>
    <s v="Zdi+ Ags"/>
    <s v="Rs. 10,37,742"/>
    <n v="1037742"/>
    <s v="1248 cc"/>
    <n v="1248"/>
    <n v="4"/>
    <n v="4"/>
    <x v="1"/>
    <s v="BS IV"/>
    <s v="Front, Transverse"/>
    <x v="2"/>
    <s v="1640 mm"/>
    <s v="3995 mm"/>
    <s v="1790 mm"/>
    <s v="SUV"/>
    <s v="20 km/litre"/>
    <s v="24.3 km/litre"/>
    <s v="24.3 km/litre"/>
    <m/>
    <n v="20"/>
    <n v="24.3"/>
    <n v="24.3"/>
    <e v="#VALUE!"/>
    <n v="20"/>
    <s v="1170 kg"/>
    <n v="5"/>
    <s v="90PS@4000rpm"/>
    <n v="88.768799999999999"/>
    <s v="200Nm@1750rpm"/>
    <n v="200"/>
    <x v="0"/>
  </r>
  <r>
    <x v="3"/>
    <s v="Vitara Brezza"/>
    <s v="Vdi Ags"/>
    <s v="Rs. 8,64,742"/>
    <n v="864742"/>
    <s v="1248 cc"/>
    <n v="1248"/>
    <n v="4"/>
    <n v="4"/>
    <x v="1"/>
    <s v="BS IV"/>
    <s v="Front, Longitudinal"/>
    <x v="2"/>
    <s v="1640 mm"/>
    <s v="3995 mm"/>
    <s v="1790 mm"/>
    <s v="SUV"/>
    <s v="20 km/litre"/>
    <s v="24.3 km/litre"/>
    <s v="24.3 km/litre"/>
    <m/>
    <n v="20"/>
    <n v="24.3"/>
    <n v="24.3"/>
    <e v="#VALUE!"/>
    <n v="20"/>
    <s v="1170 kg"/>
    <n v="5"/>
    <s v="90PS@4000rpm"/>
    <n v="88.768799999999999"/>
    <s v="200Nm@1750rpm"/>
    <n v="200"/>
    <x v="1"/>
  </r>
  <r>
    <x v="3"/>
    <s v="Vitara Brezza"/>
    <s v="Zdi Ags"/>
    <s v="Rs. 9,42,243"/>
    <n v="942243"/>
    <s v="1248 cc"/>
    <n v="1248"/>
    <n v="4"/>
    <n v="4"/>
    <x v="1"/>
    <s v="BS IV"/>
    <s v="Front, Transverse"/>
    <x v="2"/>
    <s v="1640 mm"/>
    <s v="3995 mm"/>
    <s v="1790 mm"/>
    <s v="SUV"/>
    <s v="20 km/litre"/>
    <s v="24.3 km/litre"/>
    <s v="24.3 km/litre"/>
    <m/>
    <n v="20"/>
    <n v="24.3"/>
    <n v="24.3"/>
    <e v="#VALUE!"/>
    <n v="20"/>
    <s v="1170 kg"/>
    <n v="5"/>
    <s v="90PS@4000rpm"/>
    <n v="88.768799999999999"/>
    <s v="200Nm@1750rpm"/>
    <n v="200"/>
    <x v="1"/>
  </r>
  <r>
    <x v="3"/>
    <s v="Vitara Brezza"/>
    <s v="Zdi+ Dual Tone Ags"/>
    <s v="Rs. 10,59,742"/>
    <n v="1059742"/>
    <s v="1248 cc"/>
    <n v="1248"/>
    <n v="4"/>
    <n v="4"/>
    <x v="1"/>
    <s v="BS IV"/>
    <s v="Front, Transverse"/>
    <x v="2"/>
    <s v="1640 mm"/>
    <s v="3995 mm"/>
    <s v="1790 mm"/>
    <s v="SUV"/>
    <s v="20 km/litre"/>
    <s v="24.3 km/litre"/>
    <s v="24.3 km/litre"/>
    <m/>
    <n v="20"/>
    <n v="24.3"/>
    <n v="24.3"/>
    <e v="#VALUE!"/>
    <n v="20"/>
    <s v="1170 kg"/>
    <n v="5"/>
    <s v="90PS@4000rpm"/>
    <n v="88.768799999999999"/>
    <s v="200Nm@1750rpm"/>
    <n v="200"/>
    <x v="1"/>
  </r>
  <r>
    <x v="7"/>
    <s v="I20 Active"/>
    <s v="1.2 S"/>
    <s v="Rs. 7,74,035"/>
    <n v="774035"/>
    <s v="1197 cc"/>
    <n v="1197"/>
    <n v="4"/>
    <n v="4"/>
    <x v="1"/>
    <s v="BS IV"/>
    <s v="Front, Transverse"/>
    <x v="0"/>
    <s v="1555 mm"/>
    <s v="3995 mm"/>
    <s v="1760 mm"/>
    <s v="Hatchback"/>
    <s v="15 km/litre"/>
    <m/>
    <s v="17.19 km/litre"/>
    <m/>
    <n v="15"/>
    <e v="#VALUE!"/>
    <n v="17.190000000000001"/>
    <e v="#VALUE!"/>
    <n v="15"/>
    <m/>
    <n v="5"/>
    <s v="83PS@6000rpm"/>
    <n v="81.864559999999997"/>
    <s v="114Nm@4000rpm"/>
    <n v="114"/>
    <x v="0"/>
  </r>
  <r>
    <x v="7"/>
    <s v="I20 Active"/>
    <s v="1.2 Sx"/>
    <s v="Rs. 8,58,536"/>
    <n v="858536"/>
    <s v="1197 cc"/>
    <n v="1197"/>
    <n v="4"/>
    <n v="4"/>
    <x v="1"/>
    <s v="BS IV"/>
    <s v="Front, Transverse"/>
    <x v="0"/>
    <s v="1555 mm"/>
    <s v="3995 mm"/>
    <s v="1760 mm"/>
    <s v="Hatchback"/>
    <s v="15 km/litre"/>
    <s v="17.19 km/litre"/>
    <s v="17.19 km/litre"/>
    <m/>
    <n v="15"/>
    <n v="17.190000000000001"/>
    <n v="17.190000000000001"/>
    <e v="#VALUE!"/>
    <n v="15"/>
    <m/>
    <n v="6"/>
    <s v="83PS@6000rpm"/>
    <n v="81.864559999999997"/>
    <s v="114Nm@4000rpm"/>
    <n v="114"/>
    <x v="0"/>
  </r>
  <r>
    <x v="7"/>
    <s v="I20 Active"/>
    <s v="1.2 Sx Dual Tone"/>
    <s v="Rs. 8,82,298"/>
    <n v="882298"/>
    <s v="1197 cc"/>
    <n v="1197"/>
    <n v="4"/>
    <n v="4"/>
    <x v="1"/>
    <s v="BS IV"/>
    <s v="Front, Transverse"/>
    <x v="0"/>
    <s v="1555 mm"/>
    <s v="3995 mm"/>
    <s v="1760 mm"/>
    <s v="Hatchback"/>
    <s v="15 km/litre"/>
    <s v="17.19 km/litre"/>
    <s v="17.19 km/litre"/>
    <m/>
    <n v="15"/>
    <n v="17.190000000000001"/>
    <n v="17.190000000000001"/>
    <e v="#VALUE!"/>
    <n v="15"/>
    <m/>
    <n v="6"/>
    <s v="83PS@6000rpm"/>
    <n v="81.864559999999997"/>
    <s v="114Nm@4000rpm"/>
    <n v="114"/>
    <x v="0"/>
  </r>
  <r>
    <x v="7"/>
    <s v="I20 Active"/>
    <s v="1.4 Sx"/>
    <s v="Rs. 9,93,393"/>
    <n v="993393"/>
    <s v="1396 cc"/>
    <n v="1396"/>
    <n v="4"/>
    <n v="4"/>
    <x v="1"/>
    <s v="BS IV"/>
    <s v="Front, Transverse"/>
    <x v="2"/>
    <s v="1555 mm"/>
    <s v="3995 mm"/>
    <s v="1760 mm"/>
    <s v="Hatchback"/>
    <s v="21.19 km/litre"/>
    <m/>
    <s v="21.19 km/litre"/>
    <m/>
    <n v="21.19"/>
    <e v="#VALUE!"/>
    <n v="21.19"/>
    <e v="#VALUE!"/>
    <n v="21.19"/>
    <m/>
    <n v="6"/>
    <s v="90PS@4000rpm"/>
    <n v="88.768799999999999"/>
    <s v="220Nm@1500-2750rpm"/>
    <n v="220"/>
    <x v="0"/>
  </r>
  <r>
    <x v="9"/>
    <s v="Ecosport"/>
    <s v="1.5L Ti-Vct Ambiente"/>
    <s v="Rs. 7,91,000"/>
    <n v="791000"/>
    <s v="1497 cc"/>
    <n v="1497"/>
    <n v="3"/>
    <n v="4"/>
    <x v="1"/>
    <s v="BS 6"/>
    <s v="Front, Transverse"/>
    <x v="0"/>
    <s v="1647 mm"/>
    <s v="3998 mm"/>
    <s v="1765 mm"/>
    <s v="SUV"/>
    <m/>
    <m/>
    <s v="17 km/litre"/>
    <m/>
    <e v="#VALUE!"/>
    <e v="#VALUE!"/>
    <n v="17"/>
    <e v="#VALUE!"/>
    <n v="17"/>
    <s v="1220 kg"/>
    <n v="5"/>
    <s v="123PS@6500rpm"/>
    <n v="121.31735999999999"/>
    <s v="150Nm@4500rpm"/>
    <n v="150"/>
    <x v="0"/>
  </r>
  <r>
    <x v="9"/>
    <s v="Ecosport"/>
    <s v="1.5L Ti-Vct Trend"/>
    <s v="Rs. 8,71,000"/>
    <n v="871000"/>
    <s v="1497 cc"/>
    <n v="1497"/>
    <n v="3"/>
    <n v="4"/>
    <x v="1"/>
    <s v="BS 6"/>
    <s v="Front, Transverse"/>
    <x v="0"/>
    <s v="1647 mm"/>
    <s v="3998 mm"/>
    <s v="1765 mm"/>
    <s v="SUV"/>
    <m/>
    <m/>
    <s v="17 km/litre"/>
    <m/>
    <e v="#VALUE!"/>
    <e v="#VALUE!"/>
    <n v="17"/>
    <e v="#VALUE!"/>
    <n v="17"/>
    <s v="1225 kg"/>
    <n v="5"/>
    <s v="123PS@6500rpm"/>
    <n v="121.31735999999999"/>
    <s v="150Nm@4500rpm"/>
    <n v="150"/>
    <x v="0"/>
  </r>
  <r>
    <x v="9"/>
    <s v="Ecosport"/>
    <s v="1.5L Ti-Vct Titanium"/>
    <s v="Rs. 9,50,000"/>
    <n v="950000"/>
    <s v="1497 cc"/>
    <n v="1497"/>
    <n v="3"/>
    <n v="4"/>
    <x v="1"/>
    <s v="BS 6"/>
    <s v="Front, Transverse"/>
    <x v="0"/>
    <s v="1647 mm"/>
    <s v="3998 mm"/>
    <s v="1765 mm"/>
    <s v="SUV"/>
    <m/>
    <m/>
    <s v="17 km/litre"/>
    <m/>
    <e v="#VALUE!"/>
    <e v="#VALUE!"/>
    <n v="17"/>
    <e v="#VALUE!"/>
    <n v="17"/>
    <s v="1242 kg"/>
    <n v="5"/>
    <s v="123PS@6500rpm"/>
    <n v="121.31735999999999"/>
    <s v="150Nm@4500rpm"/>
    <n v="150"/>
    <x v="0"/>
  </r>
  <r>
    <x v="9"/>
    <s v="Ecosport"/>
    <s v="1.5L Ti-Vct Titanium Plus At"/>
    <s v="Rs. 11,30,000"/>
    <n v="1130000"/>
    <s v="1497 cc"/>
    <n v="1497"/>
    <n v="3"/>
    <n v="4"/>
    <x v="1"/>
    <s v="BS 6"/>
    <s v="Front, Transverse"/>
    <x v="0"/>
    <s v="1647 mm"/>
    <s v="3998 mm"/>
    <s v="1765 mm"/>
    <s v="SUV"/>
    <m/>
    <m/>
    <s v="14.8 km/litre"/>
    <m/>
    <e v="#VALUE!"/>
    <e v="#VALUE!"/>
    <n v="14.8"/>
    <e v="#VALUE!"/>
    <n v="14.8"/>
    <s v="1320 kg"/>
    <n v="6"/>
    <s v="123PS@6500rpm"/>
    <n v="121.31735999999999"/>
    <s v="150Nm@4500rpm"/>
    <n v="150"/>
    <x v="1"/>
  </r>
  <r>
    <x v="9"/>
    <s v="Ecosport"/>
    <s v="1.5L Tdci Ambiente"/>
    <s v="Rs. 8,41,000"/>
    <n v="841000"/>
    <s v="1498 cc"/>
    <n v="1498"/>
    <n v="4"/>
    <n v="4"/>
    <x v="1"/>
    <s v="BS 6"/>
    <s v="Front, Transverse"/>
    <x v="2"/>
    <s v="1647 mm"/>
    <s v="3998 mm"/>
    <s v="1765 mm"/>
    <s v="SUV"/>
    <m/>
    <m/>
    <s v="23 km/litre"/>
    <m/>
    <e v="#VALUE!"/>
    <e v="#VALUE!"/>
    <n v="23"/>
    <e v="#VALUE!"/>
    <n v="23"/>
    <s v="1261 kg"/>
    <n v="5"/>
    <s v="100PS@3750RPM"/>
    <n v="98.631999999999991"/>
    <s v="205Nm@1750-3250rpm"/>
    <n v="205"/>
    <x v="0"/>
  </r>
  <r>
    <x v="9"/>
    <s v="Ecosport"/>
    <s v="1.5L Tdci Trend"/>
    <s v="Rs. 9,21,000"/>
    <n v="921000"/>
    <s v="1498 cc"/>
    <n v="1498"/>
    <n v="4"/>
    <n v="4"/>
    <x v="1"/>
    <s v="BS 6"/>
    <s v="Front, Transverse"/>
    <x v="2"/>
    <s v="1647 mm"/>
    <s v="3998 mm"/>
    <s v="1765 mm"/>
    <s v="SUV"/>
    <m/>
    <m/>
    <s v="23 km/litre"/>
    <m/>
    <e v="#VALUE!"/>
    <e v="#VALUE!"/>
    <n v="23"/>
    <e v="#VALUE!"/>
    <n v="23"/>
    <s v="1268 kg"/>
    <n v="5"/>
    <s v="100PS@3750RPM"/>
    <n v="98.631999999999991"/>
    <s v="205Nm@1750-3250rpm"/>
    <n v="205"/>
    <x v="0"/>
  </r>
  <r>
    <x v="9"/>
    <s v="Ecosport"/>
    <s v="1.5L Tdci Titanium"/>
    <s v="Rs. 9,99,900"/>
    <n v="999900"/>
    <s v="1498 cc"/>
    <n v="1498"/>
    <n v="4"/>
    <n v="4"/>
    <x v="1"/>
    <s v="BS 6"/>
    <s v="Front, Transverse"/>
    <x v="2"/>
    <s v="1647 mm"/>
    <s v="3998 mm"/>
    <s v="1765 mm"/>
    <s v="SUV"/>
    <m/>
    <m/>
    <s v="23 km/litre"/>
    <m/>
    <e v="#VALUE!"/>
    <e v="#VALUE!"/>
    <n v="23"/>
    <e v="#VALUE!"/>
    <n v="23"/>
    <s v="1300 kg"/>
    <n v="5"/>
    <s v="100PS@3750RPM"/>
    <n v="98.631999999999991"/>
    <s v="205Nm@1750-3250rpm"/>
    <n v="205"/>
    <x v="0"/>
  </r>
  <r>
    <x v="9"/>
    <s v="Ecosport"/>
    <s v="1.5L Tdci Titanium Plus"/>
    <s v="Rs. 10,90,000"/>
    <n v="1090000"/>
    <s v="1498 cc"/>
    <n v="1498"/>
    <n v="4"/>
    <n v="4"/>
    <x v="1"/>
    <s v="BS 6"/>
    <s v="Front, Transverse"/>
    <x v="2"/>
    <s v="1647 mm"/>
    <s v="3998 mm"/>
    <s v="1765 mm"/>
    <s v="SUV"/>
    <m/>
    <m/>
    <s v="23 km/litre"/>
    <m/>
    <e v="#VALUE!"/>
    <e v="#VALUE!"/>
    <n v="23"/>
    <e v="#VALUE!"/>
    <n v="23"/>
    <s v="1304 kg"/>
    <n v="5"/>
    <s v="100PS@3750RPM"/>
    <n v="98.631999999999991"/>
    <s v="205Nm@1750-3250rpm"/>
    <n v="205"/>
    <x v="0"/>
  </r>
  <r>
    <x v="9"/>
    <s v="Ecosport"/>
    <s v="1.5L Ti-Vct Titanium Plus"/>
    <s v="Rs. 9,99,900"/>
    <n v="999900"/>
    <s v="1497 cc"/>
    <n v="1497"/>
    <n v="4"/>
    <n v="4"/>
    <x v="1"/>
    <s v="BS 6"/>
    <s v="Front, Transverse"/>
    <x v="0"/>
    <s v="1647 mm"/>
    <s v="3998 mm"/>
    <s v="1765 mm"/>
    <s v="SUV"/>
    <m/>
    <m/>
    <s v="23 km/litre"/>
    <m/>
    <e v="#VALUE!"/>
    <e v="#VALUE!"/>
    <n v="23"/>
    <e v="#VALUE!"/>
    <n v="23"/>
    <s v="1304 kg"/>
    <n v="5"/>
    <s v="123PS@6500rpm"/>
    <n v="121.31735999999999"/>
    <s v="150Nm@4500rpm"/>
    <n v="150"/>
    <x v="0"/>
  </r>
  <r>
    <x v="9"/>
    <s v="Ecosport"/>
    <s v="1.5L Tdci Titanium S"/>
    <s v="Rs. 11,45,000"/>
    <n v="1145000"/>
    <s v="1498 cc"/>
    <n v="1498"/>
    <n v="3"/>
    <n v="4"/>
    <x v="1"/>
    <s v="BS 6"/>
    <s v="Front, Transverse"/>
    <x v="2"/>
    <s v="1647 mm"/>
    <s v="3998 mm"/>
    <s v="1765 mm"/>
    <s v="SUV"/>
    <m/>
    <m/>
    <s v="23 km/litre"/>
    <m/>
    <e v="#VALUE!"/>
    <e v="#VALUE!"/>
    <n v="23"/>
    <e v="#VALUE!"/>
    <n v="23"/>
    <s v="1242 kg"/>
    <n v="5"/>
    <s v="100PS@3750RPM"/>
    <n v="98.631999999999991"/>
    <s v="205Nm@1750-3250rpm"/>
    <n v="205"/>
    <x v="0"/>
  </r>
  <r>
    <x v="9"/>
    <s v="Ecosport"/>
    <s v="1.5L Ti-Vct Thunder Edition"/>
    <s v="Rs. 9,99,900"/>
    <n v="999900"/>
    <s v="1497 cc"/>
    <n v="1497"/>
    <n v="4"/>
    <n v="4"/>
    <x v="1"/>
    <s v="BS 6"/>
    <s v="Front, Transverse"/>
    <x v="0"/>
    <s v="1647 mm"/>
    <s v="3998 mm"/>
    <s v="1765 mm"/>
    <s v="SUV"/>
    <m/>
    <m/>
    <s v="23 km/litre"/>
    <m/>
    <e v="#VALUE!"/>
    <e v="#VALUE!"/>
    <n v="23"/>
    <e v="#VALUE!"/>
    <n v="23"/>
    <s v="1304 kg"/>
    <n v="5"/>
    <s v="123PS@6500rpm"/>
    <n v="121.31735999999999"/>
    <s v="150Nm@4500rpm"/>
    <n v="150"/>
    <x v="0"/>
  </r>
  <r>
    <x v="9"/>
    <s v="Ecosport"/>
    <s v="1.5L Tdci Thunder Edition"/>
    <s v="Rs. 10,90,000"/>
    <n v="1090000"/>
    <s v="1498 cc"/>
    <n v="1498"/>
    <n v="4"/>
    <n v="4"/>
    <x v="1"/>
    <s v="BS 6"/>
    <s v="Front, Transverse"/>
    <x v="2"/>
    <s v="1647 mm"/>
    <s v="3998 mm"/>
    <s v="1765 mm"/>
    <s v="SUV"/>
    <m/>
    <m/>
    <s v="23 km/litre"/>
    <m/>
    <e v="#VALUE!"/>
    <e v="#VALUE!"/>
    <n v="23"/>
    <e v="#VALUE!"/>
    <n v="23"/>
    <s v="1304 kg"/>
    <n v="5"/>
    <s v="100PS@3750RPM"/>
    <n v="98.631999999999991"/>
    <s v="205Nm@1750-3250rpm"/>
    <n v="205"/>
    <x v="0"/>
  </r>
  <r>
    <x v="2"/>
    <s v="Duster"/>
    <s v="Rxe Petrol"/>
    <s v="Rs. 7,99,990"/>
    <n v="799990"/>
    <s v="1498 cc"/>
    <n v="1498"/>
    <n v="4"/>
    <n v="4"/>
    <x v="1"/>
    <s v="BS IV"/>
    <s v="Front, Transverse"/>
    <x v="0"/>
    <s v="1695 mm"/>
    <s v="4315 mm"/>
    <s v="1822 mm"/>
    <s v="SUV"/>
    <s v="10.2 km/litre"/>
    <s v="13.87 km/litre"/>
    <s v="13.87 km/litre"/>
    <m/>
    <n v="10.199999999999999"/>
    <n v="13.87"/>
    <n v="13.87"/>
    <e v="#VALUE!"/>
    <n v="10.199999999999999"/>
    <s v="1296 kg"/>
    <n v="5"/>
    <s v="106PS@5600rpm"/>
    <n v="104.54992"/>
    <s v="142Nm@4000rpm"/>
    <n v="142"/>
    <x v="0"/>
  </r>
  <r>
    <x v="2"/>
    <s v="Duster"/>
    <s v="Rxs Petrol"/>
    <s v="Rs. 9,19,990"/>
    <n v="919990"/>
    <s v="1498 cc"/>
    <n v="1498"/>
    <n v="4"/>
    <n v="4"/>
    <x v="1"/>
    <s v="BS IV"/>
    <s v="Front, Transverse"/>
    <x v="0"/>
    <s v="1695 mm"/>
    <s v="4315 mm"/>
    <s v="1822 mm"/>
    <s v="SUV"/>
    <s v="10 km/litre"/>
    <s v="13.87 km/litre"/>
    <s v="13.87 km/litre"/>
    <m/>
    <n v="10"/>
    <n v="13.87"/>
    <n v="13.87"/>
    <e v="#VALUE!"/>
    <n v="10"/>
    <s v="1296 kg"/>
    <n v="5"/>
    <s v="106PS@5600rpm"/>
    <n v="104.54992"/>
    <s v="142Nm@4000rpm"/>
    <n v="142"/>
    <x v="0"/>
  </r>
  <r>
    <x v="2"/>
    <s v="Duster"/>
    <s v="Rxs (Opt) Cvt"/>
    <s v="Rs. 9,99,990"/>
    <n v="999990"/>
    <s v="1498 cc"/>
    <n v="1498"/>
    <n v="4"/>
    <n v="4"/>
    <x v="1"/>
    <s v="BS IV"/>
    <s v="Front, Transverse"/>
    <x v="0"/>
    <s v="1695 mm"/>
    <s v="4315 mm"/>
    <s v="1822 mm"/>
    <s v="SUV"/>
    <s v="10 km/litre"/>
    <s v="13.87 km/litre"/>
    <s v="13.87 km/litre"/>
    <m/>
    <n v="10"/>
    <n v="13.87"/>
    <n v="13.87"/>
    <e v="#VALUE!"/>
    <n v="10"/>
    <s v="1296 kg"/>
    <n v="6"/>
    <s v="106PS@5600rpm"/>
    <n v="104.54992"/>
    <s v="142Nm@4000rpm"/>
    <n v="142"/>
    <x v="3"/>
  </r>
  <r>
    <x v="2"/>
    <s v="Duster"/>
    <s v="85 Ps Rxe Mt Diesel"/>
    <s v="Rs. 9,29,990"/>
    <n v="929990"/>
    <s v="1461 cc"/>
    <n v="1461"/>
    <n v="4"/>
    <n v="4"/>
    <x v="1"/>
    <s v="BS IV"/>
    <s v="Front, Transverse"/>
    <x v="2"/>
    <s v="1695 mm"/>
    <s v="4315 mm"/>
    <s v="1822 mm"/>
    <s v="SUV"/>
    <s v="16 km/litre"/>
    <s v="19.6 km/litre"/>
    <s v="19.6 km/litre"/>
    <m/>
    <n v="16"/>
    <n v="19.600000000000001"/>
    <n v="19.600000000000001"/>
    <e v="#VALUE!"/>
    <n v="16"/>
    <s v="1296 kg"/>
    <n v="5"/>
    <s v="85PS@3750rpm"/>
    <n v="83.837199999999996"/>
    <s v="200Nm@1750rpm"/>
    <n v="200"/>
    <x v="0"/>
  </r>
  <r>
    <x v="2"/>
    <s v="Duster"/>
    <s v="85 Ps Rxs Mt Diesel"/>
    <s v="Rs. 9,99,990"/>
    <n v="999990"/>
    <s v="1461 cc"/>
    <n v="1461"/>
    <n v="4"/>
    <n v="4"/>
    <x v="1"/>
    <s v="BS IV"/>
    <s v="Front, Transverse"/>
    <x v="2"/>
    <s v="1695 mm"/>
    <s v="4315 mm"/>
    <s v="1822 mm"/>
    <s v="SUV"/>
    <s v="16 km/litre"/>
    <s v="19.6 km/litre"/>
    <s v="19.6 km/litre"/>
    <m/>
    <n v="16"/>
    <n v="19.600000000000001"/>
    <n v="19.600000000000001"/>
    <e v="#VALUE!"/>
    <n v="16"/>
    <s v="1296 kg"/>
    <n v="5"/>
    <s v="85PS@3750rpm"/>
    <n v="83.837199999999996"/>
    <s v="200Nm@1750rpm"/>
    <n v="200"/>
    <x v="0"/>
  </r>
  <r>
    <x v="2"/>
    <s v="Duster"/>
    <s v="110 Ps Rxs Mt Diesel"/>
    <s v="Rs. 11,19,990"/>
    <n v="1119990"/>
    <s v="1461 cc"/>
    <n v="1461"/>
    <n v="4"/>
    <n v="4"/>
    <x v="1"/>
    <s v="BS IV"/>
    <s v="Front, Transverse"/>
    <x v="2"/>
    <s v="1695 mm"/>
    <s v="4315 mm"/>
    <s v="1822 mm"/>
    <s v="SUV"/>
    <s v="16 km/litre"/>
    <s v="19.6 km/litre"/>
    <s v="19.6 km/litre"/>
    <m/>
    <n v="16"/>
    <n v="19.600000000000001"/>
    <n v="19.600000000000001"/>
    <e v="#VALUE!"/>
    <n v="16"/>
    <s v="1296 kg"/>
    <n v="6"/>
    <s v="110PS@4000rpm"/>
    <n v="108.4952"/>
    <s v="245Nm@1750rpm"/>
    <n v="245"/>
    <x v="1"/>
  </r>
  <r>
    <x v="2"/>
    <s v="Duster"/>
    <s v="110 Ps Rxz Mt Diesel"/>
    <s v="Rs. 12,09,990"/>
    <n v="1209990"/>
    <s v="1461 cc"/>
    <n v="1461"/>
    <n v="4"/>
    <n v="4"/>
    <x v="1"/>
    <s v="BS IV"/>
    <s v="Front, Transverse"/>
    <x v="2"/>
    <s v="1695 mm"/>
    <s v="4315 mm"/>
    <s v="1822 mm"/>
    <s v="SUV"/>
    <s v="16 km/litre"/>
    <s v="19.6 km/litre"/>
    <s v="19.6 km/litre"/>
    <m/>
    <n v="16"/>
    <n v="19.600000000000001"/>
    <n v="19.600000000000001"/>
    <e v="#VALUE!"/>
    <n v="16"/>
    <s v="1296 kg"/>
    <n v="6"/>
    <s v="110PS@4000rpm"/>
    <n v="108.4952"/>
    <s v="245Nm@1750rpm"/>
    <n v="245"/>
    <x v="1"/>
  </r>
  <r>
    <x v="2"/>
    <s v="Duster"/>
    <s v="110 Ps Rxz Amt Diesel"/>
    <s v="Rs. 12,49,990"/>
    <n v="1249990"/>
    <s v="1461 cc"/>
    <n v="1461"/>
    <n v="4"/>
    <n v="4"/>
    <x v="1"/>
    <s v="BS IV"/>
    <s v="Front, Transverse"/>
    <x v="2"/>
    <s v="1695 mm"/>
    <s v="4315 mm"/>
    <s v="1822 mm"/>
    <s v="SUV"/>
    <s v="16 km/litre"/>
    <s v="19.6 km/litre"/>
    <s v="19.6 km/litre"/>
    <m/>
    <n v="16"/>
    <n v="19.600000000000001"/>
    <n v="19.600000000000001"/>
    <e v="#VALUE!"/>
    <n v="16"/>
    <s v="1296 kg"/>
    <n v="6"/>
    <s v="110PS@4000rpm"/>
    <n v="108.4952"/>
    <s v="245Nm@1750rpm"/>
    <n v="245"/>
    <x v="1"/>
  </r>
  <r>
    <x v="2"/>
    <s v="Duster"/>
    <s v="110 Ps Rxs Awd (Opt) Diesel"/>
    <s v="Rs. 12,49,990"/>
    <n v="1249990"/>
    <s v="1461 cc"/>
    <n v="1461"/>
    <n v="4"/>
    <n v="4"/>
    <x v="1"/>
    <s v="BS IV"/>
    <s v="Front, Transverse"/>
    <x v="2"/>
    <s v="1695 mm"/>
    <s v="4315 mm"/>
    <s v="1822 mm"/>
    <s v="SUV"/>
    <s v="16 km/litre"/>
    <s v="19.6 km/litre"/>
    <s v="19.6 km/litre"/>
    <m/>
    <n v="16"/>
    <n v="19.600000000000001"/>
    <n v="19.600000000000001"/>
    <e v="#VALUE!"/>
    <n v="16"/>
    <s v="1296 kg"/>
    <n v="6"/>
    <s v="110PS@4000rpm"/>
    <n v="108.4952"/>
    <s v="245Nm@1750rpm"/>
    <n v="245"/>
    <x v="1"/>
  </r>
  <r>
    <x v="7"/>
    <s v="Verna"/>
    <s v="1.6 Vtvt Sx"/>
    <s v="Rs. 9,99,900"/>
    <n v="999900"/>
    <s v="1591 cc"/>
    <n v="1591"/>
    <n v="4"/>
    <n v="4"/>
    <x v="1"/>
    <s v="BS IV"/>
    <s v="Front, Transverse"/>
    <x v="0"/>
    <s v="1445 mm"/>
    <s v="4440 mm"/>
    <s v="1729 mm"/>
    <s v="Sedan"/>
    <m/>
    <m/>
    <s v="17.7 km/litre"/>
    <m/>
    <e v="#VALUE!"/>
    <e v="#VALUE!"/>
    <n v="17.7"/>
    <e v="#VALUE!"/>
    <n v="17.7"/>
    <m/>
    <n v="5"/>
    <s v="123PS@6400rpm"/>
    <n v="121.31735999999999"/>
    <s v="151Nm@4850rpm"/>
    <n v="151"/>
    <x v="0"/>
  </r>
  <r>
    <x v="7"/>
    <s v="Verna"/>
    <s v="1.6 Crdi Sx"/>
    <s v="Rs. 11,72,544"/>
    <n v="1172544"/>
    <s v="1582 cc"/>
    <n v="1582"/>
    <n v="4"/>
    <n v="4"/>
    <x v="1"/>
    <s v="BS IV"/>
    <s v="Front, Transverse"/>
    <x v="2"/>
    <s v="1445 mm"/>
    <s v="4440 mm"/>
    <s v="1729 mm"/>
    <s v="Sedan"/>
    <s v="19.9 km/litre"/>
    <s v="22.32 km/litre"/>
    <s v="23.9 km/litre"/>
    <m/>
    <n v="19.899999999999999"/>
    <n v="22.32"/>
    <n v="23.9"/>
    <e v="#VALUE!"/>
    <n v="19.899999999999999"/>
    <m/>
    <n v="6"/>
    <s v="128ps@4000rpm"/>
    <n v="126.24896"/>
    <s v="260Nm@1500-3000rpm"/>
    <n v="260"/>
    <x v="0"/>
  </r>
  <r>
    <x v="7"/>
    <s v="Verna"/>
    <s v="1.6 Crdi Sx (O)"/>
    <s v="Rs. 13,01,881"/>
    <n v="1301881"/>
    <s v="1582 cc"/>
    <n v="1582"/>
    <n v="4"/>
    <n v="4"/>
    <x v="1"/>
    <s v="BS IV"/>
    <s v="Front, Transverse"/>
    <x v="2"/>
    <s v="1445 mm"/>
    <s v="4440 mm"/>
    <s v="1729 mm"/>
    <s v="Sedan"/>
    <s v="19.9 km/litre"/>
    <s v="22 km/litre"/>
    <s v="23.5 km/litre"/>
    <m/>
    <n v="19.899999999999999"/>
    <n v="22"/>
    <n v="23.5"/>
    <e v="#VALUE!"/>
    <n v="19.899999999999999"/>
    <m/>
    <n v="4"/>
    <s v="128ps@4000rpm"/>
    <n v="126.24896"/>
    <s v="260Nm@1500-3000rpm"/>
    <n v="260"/>
    <x v="0"/>
  </r>
  <r>
    <x v="7"/>
    <s v="Verna"/>
    <s v="1.6 Vtvt Sx (O)"/>
    <s v="Rs. 11,72,999"/>
    <n v="1172999"/>
    <s v="1591 cc"/>
    <n v="1591"/>
    <n v="4"/>
    <n v="4"/>
    <x v="1"/>
    <s v="BS IV"/>
    <s v="Front, Longitudinal"/>
    <x v="0"/>
    <s v="1445 mm"/>
    <s v="4440 mm"/>
    <s v="1729 mm"/>
    <s v="Sedan"/>
    <m/>
    <m/>
    <s v="17.7 km/litre"/>
    <m/>
    <e v="#VALUE!"/>
    <e v="#VALUE!"/>
    <n v="17.7"/>
    <e v="#VALUE!"/>
    <n v="17.7"/>
    <m/>
    <n v="5"/>
    <s v="123PS@6400rpm"/>
    <n v="121.31735999999999"/>
    <s v="151Nm@4850rpm"/>
    <n v="151"/>
    <x v="0"/>
  </r>
  <r>
    <x v="7"/>
    <s v="Verna"/>
    <s v="1.6 Crdi Sx Plus At"/>
    <s v="Rs. 13,28,545"/>
    <n v="1328545"/>
    <s v="1582 cc"/>
    <n v="1582"/>
    <n v="4"/>
    <n v="4"/>
    <x v="1"/>
    <s v="BS IV"/>
    <s v="Front, Transverse"/>
    <x v="2"/>
    <s v="1445 mm"/>
    <s v="4440 mm"/>
    <s v="1729 mm"/>
    <s v="Sedan"/>
    <s v="14 km/litre"/>
    <s v="17 km/litre"/>
    <s v="17.1 km/litre"/>
    <m/>
    <n v="14"/>
    <n v="17"/>
    <n v="17.100000000000001"/>
    <e v="#VALUE!"/>
    <n v="14"/>
    <m/>
    <n v="4"/>
    <s v="128ps@4000rpm"/>
    <n v="126.24896"/>
    <s v="260Nm@1500-3000rpm"/>
    <n v="260"/>
    <x v="1"/>
  </r>
  <r>
    <x v="7"/>
    <s v="Verna"/>
    <s v="1.6 Vtvt Sx(O) At"/>
    <s v="Rs. 12,87,999"/>
    <n v="1287999"/>
    <s v="1591 cc"/>
    <n v="1591"/>
    <n v="4"/>
    <n v="4"/>
    <x v="1"/>
    <s v="BS IV"/>
    <s v="Front, Longitudinal"/>
    <x v="0"/>
    <s v="1445 mm"/>
    <s v="4440 mm"/>
    <s v="1729 mm"/>
    <s v="Sedan"/>
    <m/>
    <m/>
    <s v="17.7 km/litre"/>
    <m/>
    <e v="#VALUE!"/>
    <e v="#VALUE!"/>
    <n v="17.7"/>
    <e v="#VALUE!"/>
    <n v="17.7"/>
    <m/>
    <n v="4"/>
    <s v="123PS@6400rpm"/>
    <n v="121.31735999999999"/>
    <s v="155Nm@4850rpm"/>
    <n v="155"/>
    <x v="1"/>
  </r>
  <r>
    <x v="7"/>
    <s v="Verna"/>
    <s v="1.4 Vtvt Ex"/>
    <s v="Rs. 9,33,182"/>
    <n v="933182"/>
    <s v="1396 cc"/>
    <n v="1396"/>
    <n v="4"/>
    <n v="4"/>
    <x v="1"/>
    <s v="BS IV"/>
    <s v="Front, Transverse"/>
    <x v="0"/>
    <s v="1445 mm"/>
    <s v="4440 mm"/>
    <s v="1729 mm"/>
    <s v="Sedan"/>
    <m/>
    <m/>
    <s v="19.1 km/litre"/>
    <m/>
    <e v="#VALUE!"/>
    <e v="#VALUE!"/>
    <n v="19.100000000000001"/>
    <e v="#VALUE!"/>
    <n v="19.100000000000001"/>
    <m/>
    <n v="5"/>
    <s v="100PS@6000rpm"/>
    <n v="98.631999999999991"/>
    <s v="133Nm@4000rpm"/>
    <n v="133"/>
    <x v="0"/>
  </r>
  <r>
    <x v="7"/>
    <s v="Verna"/>
    <s v="1.4 Vtvt E"/>
    <s v="Rs. 8,17,867"/>
    <n v="817867"/>
    <s v="1396 cc"/>
    <n v="1396"/>
    <n v="4"/>
    <n v="4"/>
    <x v="1"/>
    <s v="BS IV"/>
    <s v="Front, Transverse"/>
    <x v="0"/>
    <s v="1445 mm"/>
    <s v="4440 mm"/>
    <s v="1729 mm"/>
    <s v="Sedan"/>
    <m/>
    <m/>
    <s v="19.1 km/litre"/>
    <m/>
    <e v="#VALUE!"/>
    <e v="#VALUE!"/>
    <n v="19.100000000000001"/>
    <e v="#VALUE!"/>
    <n v="19.100000000000001"/>
    <m/>
    <n v="5"/>
    <s v="100PS@6000rpm"/>
    <n v="98.631999999999991"/>
    <s v="133Nm@4000rpm"/>
    <n v="133"/>
    <x v="0"/>
  </r>
  <r>
    <x v="7"/>
    <s v="Verna"/>
    <s v="1.6 Vtvt Sx (O) Anniversary Edition"/>
    <s v="Rs. 11,78,894"/>
    <n v="1178894"/>
    <s v="1591 cc"/>
    <n v="1591"/>
    <n v="4"/>
    <n v="4"/>
    <x v="1"/>
    <s v="BS IV"/>
    <s v="Front, Longitudinal"/>
    <x v="0"/>
    <s v="1445 mm"/>
    <s v="4440 mm"/>
    <s v="1729 mm"/>
    <s v="Sedan"/>
    <m/>
    <m/>
    <s v="17.7 km/litre"/>
    <m/>
    <e v="#VALUE!"/>
    <e v="#VALUE!"/>
    <n v="17.7"/>
    <e v="#VALUE!"/>
    <n v="17.7"/>
    <m/>
    <n v="5"/>
    <s v="123PS@6400rpm"/>
    <n v="121.31735999999999"/>
    <s v="151Nm@4850rpm"/>
    <n v="151"/>
    <x v="0"/>
  </r>
  <r>
    <x v="7"/>
    <s v="Verna"/>
    <s v="1.6 Vtvt Sx Plus At"/>
    <s v="Rs. 11,62,875"/>
    <n v="1162875"/>
    <s v="1591 cc"/>
    <n v="1591"/>
    <n v="4"/>
    <n v="4"/>
    <x v="1"/>
    <s v="BS IV"/>
    <s v="Front, Longitudinal"/>
    <x v="0"/>
    <s v="1445 mm"/>
    <s v="4440 mm"/>
    <s v="1729 mm"/>
    <s v="Sedan"/>
    <m/>
    <m/>
    <s v="17.7 km/litre"/>
    <m/>
    <e v="#VALUE!"/>
    <e v="#VALUE!"/>
    <n v="17.7"/>
    <e v="#VALUE!"/>
    <n v="17.7"/>
    <m/>
    <n v="6"/>
    <s v="123PS@6400rpm"/>
    <n v="121.31735999999999"/>
    <s v="155Nm@4850rpm"/>
    <n v="155"/>
    <x v="1"/>
  </r>
  <r>
    <x v="7"/>
    <s v="Verna"/>
    <s v="1.6 Crdi Sx(O) At"/>
    <s v="Rs. 14,07,871"/>
    <n v="1407871"/>
    <s v="1582 cc"/>
    <n v="1582"/>
    <n v="4"/>
    <n v="4"/>
    <x v="1"/>
    <s v="BS IV"/>
    <s v="Front, Transverse"/>
    <x v="2"/>
    <s v="1445 mm"/>
    <s v="4440 mm"/>
    <s v="1729 mm"/>
    <s v="Sedan"/>
    <s v="14 km/litre"/>
    <s v="17 km/litre"/>
    <s v="17.1 km/litre"/>
    <m/>
    <n v="14"/>
    <n v="17"/>
    <n v="17.100000000000001"/>
    <e v="#VALUE!"/>
    <n v="14"/>
    <m/>
    <n v="6"/>
    <s v="128ps@4000rpm"/>
    <n v="126.24896"/>
    <s v="260Nm@1500-3000rpm"/>
    <n v="260"/>
    <x v="1"/>
  </r>
  <r>
    <x v="10"/>
    <s v="Xuv300"/>
    <s v="1.2 W4"/>
    <s v="Rs. 8,30,127"/>
    <n v="830127"/>
    <s v="1197 cc"/>
    <n v="1197"/>
    <m/>
    <m/>
    <x v="0"/>
    <s v="BS 6"/>
    <s v="Front, Transverse"/>
    <x v="0"/>
    <s v="1617 mm"/>
    <s v="3995 mm"/>
    <s v="1821 mm"/>
    <s v="SUV"/>
    <m/>
    <m/>
    <s v="17 km/litre"/>
    <m/>
    <e v="#VALUE!"/>
    <e v="#VALUE!"/>
    <n v="17"/>
    <e v="#VALUE!"/>
    <n v="17"/>
    <m/>
    <n v="6"/>
    <s v="109bhp@5000RPM"/>
    <s v="109"/>
    <s v="200Nm@2000rpm"/>
    <n v="200"/>
    <x v="0"/>
  </r>
  <r>
    <x v="10"/>
    <s v="Xuv300"/>
    <s v="1.2 W6"/>
    <s v="Rs. 9,15,128"/>
    <n v="915128"/>
    <s v="1197 cc"/>
    <n v="1197"/>
    <m/>
    <m/>
    <x v="0"/>
    <s v="BS 6"/>
    <s v="Front, Transverse"/>
    <x v="0"/>
    <s v="1617 mm"/>
    <s v="3995 mm"/>
    <s v="1821 mm"/>
    <s v="SUV"/>
    <m/>
    <m/>
    <s v="17 km/litre"/>
    <m/>
    <e v="#VALUE!"/>
    <e v="#VALUE!"/>
    <n v="17"/>
    <e v="#VALUE!"/>
    <n v="17"/>
    <m/>
    <n v="6"/>
    <s v="109bhp@5000RPM"/>
    <s v="109"/>
    <s v="200Nm@2000rpm"/>
    <n v="200"/>
    <x v="0"/>
  </r>
  <r>
    <x v="10"/>
    <s v="Xuv300"/>
    <s v="1.2 W8"/>
    <s v="Rs. 10,60,129"/>
    <n v="1060129"/>
    <s v="1197 cc"/>
    <n v="1197"/>
    <m/>
    <m/>
    <x v="0"/>
    <s v="BS 6"/>
    <s v="Front, Transverse"/>
    <x v="0"/>
    <s v="1617 mm"/>
    <s v="3995 mm"/>
    <s v="1821 mm"/>
    <s v="SUV"/>
    <m/>
    <m/>
    <s v="17 km/litre"/>
    <m/>
    <e v="#VALUE!"/>
    <e v="#VALUE!"/>
    <n v="17"/>
    <e v="#VALUE!"/>
    <n v="17"/>
    <m/>
    <n v="6"/>
    <s v="109bhp@5000RPM"/>
    <s v="109"/>
    <s v="200Nm@2000rpm"/>
    <n v="200"/>
    <x v="0"/>
  </r>
  <r>
    <x v="10"/>
    <s v="Xuv300"/>
    <s v="1.2 W8(O)"/>
    <s v="Rs. 11,84,129"/>
    <n v="1184129"/>
    <s v="1197 cc"/>
    <n v="1197"/>
    <m/>
    <m/>
    <x v="0"/>
    <s v="BS 6"/>
    <s v="Front, Transverse"/>
    <x v="0"/>
    <s v="1617 mm"/>
    <s v="3995 mm"/>
    <s v="1821 mm"/>
    <s v="SUV"/>
    <m/>
    <m/>
    <s v="17 km/litre"/>
    <m/>
    <e v="#VALUE!"/>
    <e v="#VALUE!"/>
    <n v="17"/>
    <e v="#VALUE!"/>
    <n v="17"/>
    <m/>
    <n v="6"/>
    <s v="109bhp@5000RPM"/>
    <s v="109"/>
    <s v="200Nm@2000rpm"/>
    <n v="200"/>
    <x v="0"/>
  </r>
  <r>
    <x v="10"/>
    <s v="Xuv300"/>
    <s v="1.5 W4"/>
    <s v="Rs. 8,69,131"/>
    <n v="869131"/>
    <s v="1497 cc"/>
    <n v="1497"/>
    <m/>
    <m/>
    <x v="0"/>
    <s v="BS 6"/>
    <s v="Front, Transverse"/>
    <x v="2"/>
    <s v="1617 mm"/>
    <s v="3995 mm"/>
    <s v="1821 mm"/>
    <s v="SUV"/>
    <m/>
    <m/>
    <s v="20 km/litre"/>
    <m/>
    <e v="#VALUE!"/>
    <e v="#VALUE!"/>
    <n v="20"/>
    <e v="#VALUE!"/>
    <n v="20"/>
    <m/>
    <n v="6"/>
    <s v="115bhp@3750rpm"/>
    <s v="115"/>
    <s v="300Nm@1500rpm"/>
    <n v="300"/>
    <x v="0"/>
  </r>
  <r>
    <x v="10"/>
    <s v="Xuv300"/>
    <s v="1.5 W6"/>
    <s v="Rs. 9,50,131"/>
    <n v="950131"/>
    <s v="1497 cc"/>
    <n v="1497"/>
    <m/>
    <m/>
    <x v="0"/>
    <s v="BS 6"/>
    <s v="Front, Transverse"/>
    <x v="2"/>
    <s v="1617 mm"/>
    <s v="3995 mm"/>
    <s v="1821 mm"/>
    <s v="SUV"/>
    <m/>
    <m/>
    <s v="20 km/litre"/>
    <m/>
    <e v="#VALUE!"/>
    <e v="#VALUE!"/>
    <n v="20"/>
    <e v="#VALUE!"/>
    <n v="20"/>
    <m/>
    <n v="6"/>
    <s v="115bhp@3750rpm"/>
    <s v="115"/>
    <s v="300Nm@1500rpm"/>
    <n v="300"/>
    <x v="0"/>
  </r>
  <r>
    <x v="10"/>
    <s v="Xuv300"/>
    <s v="1.5 W8"/>
    <s v="Rs. 10,95,129"/>
    <n v="1095129"/>
    <s v="1497 cc"/>
    <n v="1497"/>
    <m/>
    <m/>
    <x v="0"/>
    <s v="BS 6"/>
    <s v="Front, Transverse"/>
    <x v="2"/>
    <s v="1617 mm"/>
    <s v="3995 mm"/>
    <s v="1821 mm"/>
    <s v="SUV"/>
    <m/>
    <m/>
    <s v="20 km/litre"/>
    <m/>
    <e v="#VALUE!"/>
    <e v="#VALUE!"/>
    <n v="20"/>
    <e v="#VALUE!"/>
    <n v="20"/>
    <m/>
    <n v="6"/>
    <s v="115bhp@3750rpm"/>
    <s v="115"/>
    <s v="300Nm@1500rpm"/>
    <n v="300"/>
    <x v="0"/>
  </r>
  <r>
    <x v="10"/>
    <s v="Xuv300"/>
    <s v="1.5 W8 (O)"/>
    <s v="Rs. 12,14,130"/>
    <n v="1214130"/>
    <s v="1497 cc"/>
    <n v="1497"/>
    <m/>
    <m/>
    <x v="0"/>
    <s v="BS 6"/>
    <s v="Front, Transverse"/>
    <x v="2"/>
    <s v="1617 mm"/>
    <s v="3995 mm"/>
    <s v="1821 mm"/>
    <s v="SUV"/>
    <m/>
    <m/>
    <s v="20 km/litre"/>
    <m/>
    <e v="#VALUE!"/>
    <e v="#VALUE!"/>
    <n v="20"/>
    <e v="#VALUE!"/>
    <n v="20"/>
    <m/>
    <n v="6"/>
    <s v="115bhp@3750rpm"/>
    <s v="115"/>
    <s v="300Nm@1500rpm"/>
    <n v="300"/>
    <x v="0"/>
  </r>
  <r>
    <x v="10"/>
    <s v="Xuv300"/>
    <s v="1.5 W8 Amt"/>
    <s v="Rs. 11,49,800"/>
    <n v="1149800"/>
    <s v="1497 cc"/>
    <n v="1497"/>
    <m/>
    <m/>
    <x v="0"/>
    <s v="BS 6"/>
    <s v="Front, Transverse"/>
    <x v="2"/>
    <s v="1617 mm"/>
    <s v="3995 mm"/>
    <s v="1821 mm"/>
    <s v="SUV"/>
    <m/>
    <m/>
    <s v="20 km/litre"/>
    <m/>
    <e v="#VALUE!"/>
    <e v="#VALUE!"/>
    <n v="20"/>
    <e v="#VALUE!"/>
    <n v="20"/>
    <m/>
    <n v="6"/>
    <s v="115bhp@3750rpm"/>
    <s v="115"/>
    <s v="300Nm@1500rpm"/>
    <n v="300"/>
    <x v="1"/>
  </r>
  <r>
    <x v="10"/>
    <s v="Xuv300"/>
    <s v="1.5 W8 (O) Amt"/>
    <s v="Rs. 12,69,131"/>
    <n v="1269131"/>
    <s v="1497 cc"/>
    <n v="1497"/>
    <m/>
    <m/>
    <x v="0"/>
    <s v="BS 6"/>
    <s v="Front, Transverse"/>
    <x v="2"/>
    <s v="1617 mm"/>
    <s v="3995 mm"/>
    <s v="1821 mm"/>
    <s v="SUV"/>
    <m/>
    <m/>
    <s v="20 km/litre"/>
    <m/>
    <e v="#VALUE!"/>
    <e v="#VALUE!"/>
    <n v="20"/>
    <e v="#VALUE!"/>
    <n v="20"/>
    <m/>
    <n v="6"/>
    <s v="115bhp@3750rpm"/>
    <s v="115"/>
    <s v="300Nm@1500rpm"/>
    <n v="300"/>
    <x v="1"/>
  </r>
  <r>
    <x v="10"/>
    <s v="Xuv300"/>
    <s v="1.5 W6 Amt"/>
    <s v="Rs. 9,99,000"/>
    <n v="999000"/>
    <s v="1497 cc"/>
    <n v="1497"/>
    <n v="4"/>
    <m/>
    <x v="0"/>
    <s v="BS 6"/>
    <s v="Front, Transverse"/>
    <x v="2"/>
    <s v="1617 mm"/>
    <s v="3995 mm"/>
    <s v="1821 mm"/>
    <s v="SUV"/>
    <m/>
    <m/>
    <s v="20 km/litre"/>
    <m/>
    <e v="#VALUE!"/>
    <e v="#VALUE!"/>
    <n v="20"/>
    <e v="#VALUE!"/>
    <n v="20"/>
    <m/>
    <n v="6"/>
    <s v="115bhp@3750rpm"/>
    <s v="115"/>
    <s v="300Nm@1500rpm"/>
    <n v="300"/>
    <x v="2"/>
  </r>
  <r>
    <x v="2"/>
    <s v="Lodgy"/>
    <s v="85 Ps Std"/>
    <s v="Rs. 8,63,299"/>
    <n v="863299"/>
    <s v="1461 cc"/>
    <n v="1461"/>
    <n v="4"/>
    <n v="4"/>
    <x v="1"/>
    <s v="BS IV"/>
    <s v="Front, Transverse"/>
    <x v="2"/>
    <s v="1697 mm"/>
    <s v="4498 mm"/>
    <s v="1751 mm"/>
    <s v="MUV"/>
    <s v="21.04 km/litre"/>
    <m/>
    <s v="21.04 km/litre"/>
    <m/>
    <n v="21.04"/>
    <e v="#VALUE!"/>
    <n v="21.04"/>
    <e v="#VALUE!"/>
    <n v="21.04"/>
    <s v="1299 kg"/>
    <n v="5"/>
    <s v="85PS@3750rpm"/>
    <n v="83.837199999999996"/>
    <s v="200Nm@1900rpm"/>
    <n v="200"/>
    <x v="0"/>
  </r>
  <r>
    <x v="2"/>
    <s v="Lodgy"/>
    <s v="85 Ps Rxe 8 Seater"/>
    <s v="Rs. 9,64,199"/>
    <n v="964199"/>
    <s v="1461 cc"/>
    <n v="1461"/>
    <n v="4"/>
    <n v="4"/>
    <x v="1"/>
    <s v="BS IV"/>
    <s v="Front, Transverse"/>
    <x v="2"/>
    <s v="1697 mm"/>
    <s v="4498 mm"/>
    <s v="1751 mm"/>
    <s v="MUV"/>
    <s v="21.04 km/litre"/>
    <m/>
    <s v="21.04 km/litre"/>
    <m/>
    <n v="21.04"/>
    <e v="#VALUE!"/>
    <n v="21.04"/>
    <e v="#VALUE!"/>
    <n v="21.04"/>
    <s v="1299 kg"/>
    <n v="5"/>
    <s v="85PS@3750rpm"/>
    <n v="83.837199999999996"/>
    <s v="200Nm@1900rpm"/>
    <n v="200"/>
    <x v="0"/>
  </r>
  <r>
    <x v="2"/>
    <s v="Lodgy"/>
    <s v="Stepway Rxz 110Ps 8-Seater"/>
    <s v="Rs. 12,11,599"/>
    <n v="1211599"/>
    <s v="1461 cc"/>
    <n v="1461"/>
    <n v="4"/>
    <n v="4"/>
    <x v="1"/>
    <s v="BS IV"/>
    <s v="Front, Transverse"/>
    <x v="2"/>
    <s v="1697 mm"/>
    <s v="4498 mm"/>
    <s v="1751 mm"/>
    <s v="MUV"/>
    <s v="21.04 km/litre"/>
    <m/>
    <s v="19.98 km/litre"/>
    <m/>
    <n v="21.04"/>
    <e v="#VALUE!"/>
    <n v="19.98"/>
    <e v="#VALUE!"/>
    <n v="21.04"/>
    <s v="1338 kg"/>
    <n v="6"/>
    <s v="110PS@4000rpm"/>
    <n v="108.4952"/>
    <s v="245Nm@1750rpm"/>
    <n v="245"/>
    <x v="0"/>
  </r>
  <r>
    <x v="2"/>
    <s v="Lodgy"/>
    <s v="Stepway Rxz 110Ps 7-Seater"/>
    <s v="Rs. 12,11,599"/>
    <n v="1211599"/>
    <s v="1461 cc"/>
    <n v="1461"/>
    <n v="4"/>
    <n v="4"/>
    <x v="1"/>
    <s v="BS IV"/>
    <s v="Front, Transverse"/>
    <x v="2"/>
    <s v="1697 mm"/>
    <s v="4498 mm"/>
    <s v="1751 mm"/>
    <s v="MUV"/>
    <s v="21.04 km/litre"/>
    <m/>
    <s v="19.98 km/litre"/>
    <m/>
    <n v="21.04"/>
    <e v="#VALUE!"/>
    <n v="19.98"/>
    <e v="#VALUE!"/>
    <n v="21.04"/>
    <s v="1368 kg"/>
    <n v="6"/>
    <s v="110PS@4000rpm"/>
    <n v="108.4952"/>
    <s v="245Nm@1750rpm"/>
    <n v="245"/>
    <x v="0"/>
  </r>
  <r>
    <x v="2"/>
    <s v="Lodgy"/>
    <s v="Stepway Rxl 85Ps 8-Seater"/>
    <s v="Rs. 10,53,899"/>
    <n v="1053899"/>
    <s v="1461 cc"/>
    <n v="1461"/>
    <n v="4"/>
    <n v="4"/>
    <x v="1"/>
    <s v="BS IV"/>
    <s v="Front, Transverse"/>
    <x v="2"/>
    <s v="1697 mm"/>
    <s v="4498 mm"/>
    <s v="1751 mm"/>
    <s v="MUV"/>
    <s v="21.04 km/litre"/>
    <m/>
    <s v="21.04 km/litre"/>
    <m/>
    <n v="21.04"/>
    <e v="#VALUE!"/>
    <n v="21.04"/>
    <e v="#VALUE!"/>
    <n v="21.04"/>
    <s v="1299 kg"/>
    <n v="5"/>
    <s v="85PS@3750rpm"/>
    <n v="83.837199999999996"/>
    <s v="200Nm@1900rpm"/>
    <n v="200"/>
    <x v="0"/>
  </r>
  <r>
    <x v="2"/>
    <s v="Lodgy"/>
    <s v="Stepway Rxz 85Ps 8-Seater"/>
    <s v="Rs. 11,30,099"/>
    <n v="1130099"/>
    <s v="1461 cc"/>
    <n v="1461"/>
    <n v="4"/>
    <n v="4"/>
    <x v="1"/>
    <s v="BS IV"/>
    <s v="Front, Transverse"/>
    <x v="2"/>
    <s v="1697 mm"/>
    <s v="4498 mm"/>
    <s v="1751 mm"/>
    <s v="MUV"/>
    <s v="21.04 km/litre"/>
    <m/>
    <s v="21.04 km/litre"/>
    <m/>
    <n v="21.04"/>
    <e v="#VALUE!"/>
    <n v="21.04"/>
    <e v="#VALUE!"/>
    <n v="21.04"/>
    <s v="1299 kg"/>
    <n v="5"/>
    <s v="85PS@3750rpm"/>
    <n v="83.837199999999996"/>
    <s v="200Nm@1900rpm"/>
    <n v="200"/>
    <x v="0"/>
  </r>
  <r>
    <x v="2"/>
    <s v="Lodgy"/>
    <s v="85 Ps Rxe 7 Seater"/>
    <s v="Rs. 9,64,199"/>
    <n v="964199"/>
    <s v="1461 cc"/>
    <n v="1461"/>
    <n v="4"/>
    <n v="4"/>
    <x v="1"/>
    <s v="BS IV"/>
    <s v="Front, Transverse"/>
    <x v="2"/>
    <s v="1697 mm"/>
    <s v="4498 mm"/>
    <s v="1751 mm"/>
    <s v="MUV"/>
    <s v="21.04 km/litre"/>
    <m/>
    <s v="21.04 km/litre"/>
    <m/>
    <n v="21.04"/>
    <e v="#VALUE!"/>
    <n v="21.04"/>
    <e v="#VALUE!"/>
    <n v="21.04"/>
    <s v="1299 kg"/>
    <n v="5"/>
    <s v="85PS@3750rpm"/>
    <n v="83.837199999999996"/>
    <s v="200Nm@1900rpm"/>
    <n v="200"/>
    <x v="0"/>
  </r>
  <r>
    <x v="8"/>
    <s v="Vento"/>
    <s v="Trendline 1.6 (P)"/>
    <s v="Rs. 8,76,500"/>
    <n v="876500"/>
    <s v="1598 cc"/>
    <n v="1598"/>
    <n v="4"/>
    <n v="4"/>
    <x v="1"/>
    <s v="BS IV"/>
    <s v="Front, Transverse"/>
    <x v="0"/>
    <s v="1467 mm"/>
    <s v="4390 mm"/>
    <s v="1699 mm"/>
    <s v="Sedan"/>
    <s v="12.1 km/litre"/>
    <m/>
    <s v="16.09 km/litre"/>
    <m/>
    <n v="12.1"/>
    <e v="#VALUE!"/>
    <n v="16.09"/>
    <e v="#VALUE!"/>
    <n v="12.1"/>
    <s v="1140 kg"/>
    <n v="5"/>
    <s v="105PS@5250rpm"/>
    <n v="103.56359999999999"/>
    <s v="153Nm@3800rpm"/>
    <n v="153"/>
    <x v="0"/>
  </r>
  <r>
    <x v="8"/>
    <s v="Vento"/>
    <s v="Highline 1.6 (P)"/>
    <s v="Rs. 9,99,900"/>
    <n v="999900"/>
    <s v="1598 cc"/>
    <n v="1598"/>
    <n v="4"/>
    <n v="4"/>
    <x v="1"/>
    <s v="BS IV"/>
    <s v="Front, Transverse"/>
    <x v="0"/>
    <s v="1467 mm"/>
    <s v="4390 mm"/>
    <s v="1699 mm"/>
    <s v="Sedan"/>
    <m/>
    <m/>
    <s v="16.09 km/litre"/>
    <m/>
    <e v="#VALUE!"/>
    <e v="#VALUE!"/>
    <n v="16.09"/>
    <e v="#VALUE!"/>
    <n v="16.09"/>
    <s v="1140 kg"/>
    <n v="5"/>
    <s v="105PS@5250rpm"/>
    <n v="103.56359999999999"/>
    <s v="153Nm@3800rpm"/>
    <n v="153"/>
    <x v="0"/>
  </r>
  <r>
    <x v="8"/>
    <s v="Vento"/>
    <s v="Comfortline 1.6 (P)"/>
    <s v="Rs. 9,99,900"/>
    <n v="999900"/>
    <s v="1598 cc"/>
    <n v="1598"/>
    <n v="4"/>
    <n v="4"/>
    <x v="1"/>
    <s v="BS IV"/>
    <s v="Front, Transverse"/>
    <x v="0"/>
    <s v="1467 mm"/>
    <s v="4390 mm"/>
    <s v="1699 mm"/>
    <s v="Sedan"/>
    <m/>
    <m/>
    <s v="16.09 km/litre"/>
    <m/>
    <e v="#VALUE!"/>
    <e v="#VALUE!"/>
    <n v="16.09"/>
    <e v="#VALUE!"/>
    <n v="16.09"/>
    <s v="1137 kg"/>
    <n v="5"/>
    <s v="105PS@5250rpm"/>
    <n v="103.56359999999999"/>
    <s v="153Nm@3800rpm"/>
    <n v="153"/>
    <x v="0"/>
  </r>
  <r>
    <x v="8"/>
    <s v="Vento"/>
    <s v="Highline 1.2 (P) Dsg"/>
    <s v="Rs. 11,97,500"/>
    <n v="1197500"/>
    <s v="1197 cc"/>
    <n v="1197"/>
    <n v="4"/>
    <n v="2"/>
    <x v="1"/>
    <s v="BS IV"/>
    <s v="Front, Transverse"/>
    <x v="0"/>
    <s v="1467 mm"/>
    <s v="4390 mm"/>
    <s v="1699 mm"/>
    <s v="Sedan"/>
    <m/>
    <m/>
    <s v="18.19 km/litre"/>
    <m/>
    <e v="#VALUE!"/>
    <e v="#VALUE!"/>
    <n v="18.190000000000001"/>
    <e v="#VALUE!"/>
    <n v="18.190000000000001"/>
    <s v="1179 kg"/>
    <n v="7"/>
    <s v="105PS@5000rpm"/>
    <n v="103.56359999999999"/>
    <s v="175Nm@1500-4100rpm"/>
    <n v="175"/>
    <x v="1"/>
  </r>
  <r>
    <x v="8"/>
    <s v="Vento"/>
    <s v="Highline Plus 1.2 (P) Dsg"/>
    <s v="Rs. 14,49,500"/>
    <n v="1449500"/>
    <s v="1197 cc"/>
    <n v="1197"/>
    <n v="4"/>
    <n v="2"/>
    <x v="1"/>
    <s v="BS IV"/>
    <s v="Front, Transverse"/>
    <x v="0"/>
    <s v="1467 mm"/>
    <s v="4390 mm"/>
    <s v="1699 mm"/>
    <s v="Sedan"/>
    <m/>
    <m/>
    <s v="18.19 km/litre"/>
    <m/>
    <e v="#VALUE!"/>
    <e v="#VALUE!"/>
    <n v="18.190000000000001"/>
    <e v="#VALUE!"/>
    <n v="18.190000000000001"/>
    <s v="1174 kg"/>
    <n v="7"/>
    <s v="105PS@5000rpm"/>
    <n v="103.56359999999999"/>
    <s v="175Nm@1500-4100rpm"/>
    <n v="175"/>
    <x v="1"/>
  </r>
  <r>
    <x v="8"/>
    <s v="Vento"/>
    <s v="Trendline 1.5 (D)"/>
    <s v="Rs. 9,58,500"/>
    <n v="958500"/>
    <s v="1498 cc"/>
    <n v="1498"/>
    <n v="4"/>
    <n v="4"/>
    <x v="1"/>
    <s v="BS IV"/>
    <s v="Front, Transverse"/>
    <x v="2"/>
    <s v="1467 mm"/>
    <s v="4390 mm"/>
    <s v="1699 mm"/>
    <s v="Sedan"/>
    <m/>
    <m/>
    <s v="20.64 km/litre"/>
    <m/>
    <e v="#VALUE!"/>
    <e v="#VALUE!"/>
    <n v="20.64"/>
    <e v="#VALUE!"/>
    <n v="20.64"/>
    <s v="1193 kg"/>
    <n v="5"/>
    <s v="105PS@4400rpm"/>
    <n v="103.56359999999999"/>
    <s v="250Nm@1500-2500rpm"/>
    <n v="250"/>
    <x v="0"/>
  </r>
  <r>
    <x v="8"/>
    <s v="Vento"/>
    <s v="Comfortline 1.5 (D)"/>
    <s v="Rs. 9,99,900"/>
    <n v="999900"/>
    <s v="1498 cc"/>
    <n v="1498"/>
    <n v="4"/>
    <n v="4"/>
    <x v="1"/>
    <s v="BS IV"/>
    <s v="Front, Transverse"/>
    <x v="2"/>
    <s v="1467 mm"/>
    <s v="4390 mm"/>
    <s v="1699 mm"/>
    <s v="Sedan"/>
    <m/>
    <m/>
    <s v="20.64 km/litre"/>
    <m/>
    <e v="#VALUE!"/>
    <e v="#VALUE!"/>
    <n v="20.64"/>
    <e v="#VALUE!"/>
    <n v="20.64"/>
    <s v="1208 kg"/>
    <n v="5"/>
    <s v="105PS@4400rpm"/>
    <n v="103.56359999999999"/>
    <s v="250Nm@1500-2500rpm"/>
    <n v="250"/>
    <x v="0"/>
  </r>
  <r>
    <x v="8"/>
    <s v="Vento"/>
    <s v="Highline 1.5 (D)"/>
    <s v="Rs. 12,10,500"/>
    <n v="1210500"/>
    <s v="1498 cc"/>
    <n v="1498"/>
    <n v="4"/>
    <n v="4"/>
    <x v="1"/>
    <s v="BS IV"/>
    <s v="Front, Longitudinal"/>
    <x v="2"/>
    <s v="1467 mm"/>
    <s v="4390 mm"/>
    <s v="1699 mm"/>
    <s v="Sedan"/>
    <m/>
    <m/>
    <s v="20.64 km/litre"/>
    <m/>
    <e v="#VALUE!"/>
    <e v="#VALUE!"/>
    <n v="20.64"/>
    <e v="#VALUE!"/>
    <n v="20.64"/>
    <s v="1211 kg"/>
    <n v="5"/>
    <s v="105PS@4400rpm"/>
    <n v="103.56359999999999"/>
    <s v="250Nm@1500-2500rpm"/>
    <n v="250"/>
    <x v="0"/>
  </r>
  <r>
    <x v="8"/>
    <s v="Vento"/>
    <s v="Highline 1.5 (D) Dsg"/>
    <s v="Rs. 13,36,500"/>
    <n v="1336500"/>
    <s v="1498 cc"/>
    <n v="1498"/>
    <n v="4"/>
    <n v="4"/>
    <x v="1"/>
    <s v="BS IV"/>
    <s v="Front, Transverse"/>
    <x v="2"/>
    <s v="1467 mm"/>
    <s v="4390 mm"/>
    <s v="1699 mm"/>
    <s v="Sedan"/>
    <m/>
    <m/>
    <s v="21.5 km/litre"/>
    <m/>
    <e v="#VALUE!"/>
    <e v="#VALUE!"/>
    <n v="21.5"/>
    <e v="#VALUE!"/>
    <n v="21.5"/>
    <s v="1211 kg"/>
    <n v="7"/>
    <s v="105PS@4400rpm"/>
    <n v="103.56359999999999"/>
    <s v="250Nm@1500-2500rpm"/>
    <n v="250"/>
    <x v="1"/>
  </r>
  <r>
    <x v="8"/>
    <s v="Vento"/>
    <s v="Highline Plus 1.5 (D) Dsg"/>
    <s v="Rs. 13,17,500"/>
    <n v="1317500"/>
    <s v="1498 cc"/>
    <n v="1498"/>
    <n v="4"/>
    <n v="4"/>
    <x v="1"/>
    <s v="BS IV"/>
    <s v="Front, Transverse"/>
    <x v="2"/>
    <s v="1467 mm"/>
    <s v="4390 mm"/>
    <s v="1699 mm"/>
    <s v="Sedan"/>
    <m/>
    <m/>
    <s v="20.64 km/litre"/>
    <m/>
    <e v="#VALUE!"/>
    <e v="#VALUE!"/>
    <n v="20.64"/>
    <e v="#VALUE!"/>
    <n v="20.64"/>
    <s v="1211 kg"/>
    <n v="5"/>
    <s v="105PS@4400rpm"/>
    <n v="103.56359999999999"/>
    <s v="250Nm@1500-2500rpm"/>
    <n v="250"/>
    <x v="1"/>
  </r>
  <r>
    <x v="8"/>
    <s v="Vento"/>
    <s v="Gt Line (D)"/>
    <s v="Rs. 14,49,500"/>
    <n v="1449500"/>
    <s v="1498 cc"/>
    <n v="1498"/>
    <n v="4"/>
    <n v="4"/>
    <x v="1"/>
    <s v="BS IV"/>
    <s v="Front, Transverse"/>
    <x v="2"/>
    <s v="1469 mm"/>
    <s v="3971 mm"/>
    <s v="1682 mm"/>
    <s v="Hatchback"/>
    <s v="19 km/litre"/>
    <s v="19 km/litre"/>
    <s v="19.91 km/litre"/>
    <m/>
    <n v="19"/>
    <n v="19"/>
    <n v="19.91"/>
    <e v="#VALUE!"/>
    <n v="19"/>
    <s v="1148 kg"/>
    <n v="5"/>
    <s v="110PS@4400rpm"/>
    <n v="108.4952"/>
    <s v="250Nm@1500-2500rpm"/>
    <n v="250"/>
    <x v="0"/>
  </r>
  <r>
    <x v="8"/>
    <s v="Vento"/>
    <s v="Gt Line (P) Dsg"/>
    <s v="Rs. 13,17,500"/>
    <n v="1317500"/>
    <s v="1197 cc"/>
    <n v="1197"/>
    <n v="4"/>
    <n v="4"/>
    <x v="1"/>
    <s v="BS IV"/>
    <s v="Front, Transverse"/>
    <x v="0"/>
    <s v="1469 mm"/>
    <s v="3971 mm"/>
    <s v="1682 mm"/>
    <s v="Hatchback"/>
    <s v="17 km/litre"/>
    <s v="17 km/litre"/>
    <s v="17.21 km/litre"/>
    <m/>
    <n v="17"/>
    <n v="17"/>
    <n v="17.21"/>
    <e v="#VALUE!"/>
    <n v="17"/>
    <s v="1109 kg"/>
    <n v="7"/>
    <s v="105PS@5000rpm"/>
    <n v="103.56359999999999"/>
    <s v="175Nm@1500-4100rpm"/>
    <n v="175"/>
    <x v="1"/>
  </r>
  <r>
    <x v="12"/>
    <s v="Brv"/>
    <s v="E Petrol"/>
    <s v="Rs. 9,52,900"/>
    <n v="952900"/>
    <s v="1497 cc"/>
    <n v="1497"/>
    <n v="4"/>
    <n v="4"/>
    <x v="1"/>
    <s v="BS IV"/>
    <s v="Front, Transverse"/>
    <x v="0"/>
    <s v="1666 mm"/>
    <s v="4453 mm"/>
    <s v="1735 mm"/>
    <s v="SUV"/>
    <s v="12 km/litre"/>
    <s v="15.4 km/litre"/>
    <s v="15.4 km/litre"/>
    <m/>
    <n v="12"/>
    <n v="15.4"/>
    <n v="15.4"/>
    <e v="#VALUE!"/>
    <n v="12"/>
    <s v="1199 kg"/>
    <n v="7"/>
    <s v="119PS@6600rpm"/>
    <n v="117.37208"/>
    <s v="145Nm@4600rpm"/>
    <n v="145"/>
    <x v="0"/>
  </r>
  <r>
    <x v="12"/>
    <s v="Brv"/>
    <s v="S Petrol"/>
    <s v="Rs. 10,52,900"/>
    <n v="1052900"/>
    <s v="1497 cc"/>
    <n v="1497"/>
    <n v="4"/>
    <n v="4"/>
    <x v="1"/>
    <s v="BS IV"/>
    <s v="Front, Transverse"/>
    <x v="0"/>
    <s v="1666 mm"/>
    <s v="4453 mm"/>
    <s v="1735 mm"/>
    <s v="SUV"/>
    <s v="12 km/litre"/>
    <s v="15.4 km/litre"/>
    <s v="15.4 km/litre"/>
    <m/>
    <n v="12"/>
    <n v="15.4"/>
    <n v="15.4"/>
    <e v="#VALUE!"/>
    <n v="12"/>
    <s v="1217 kg"/>
    <n v="7"/>
    <s v="119PS@6600rpm"/>
    <n v="117.37208"/>
    <s v="145Nm@4600rpm"/>
    <n v="145"/>
    <x v="0"/>
  </r>
  <r>
    <x v="12"/>
    <s v="Brv"/>
    <s v="V Petrol"/>
    <s v="Rs. 11,67,900"/>
    <n v="1167900"/>
    <s v="1497 cc"/>
    <n v="1497"/>
    <n v="4"/>
    <n v="4"/>
    <x v="1"/>
    <s v="BS IV"/>
    <s v="Front, Transverse"/>
    <x v="0"/>
    <s v="1666 mm"/>
    <s v="4453 mm"/>
    <s v="1735 mm"/>
    <s v="SUV"/>
    <s v="12 km/litre"/>
    <s v="15.4 km/litre"/>
    <s v="15.4 km/litre"/>
    <m/>
    <n v="12"/>
    <n v="15.4"/>
    <n v="15.4"/>
    <e v="#VALUE!"/>
    <n v="12"/>
    <s v="1225 kg"/>
    <n v="7"/>
    <s v="119PS@6600rpm"/>
    <n v="117.37208"/>
    <s v="145Nm@4600rpm"/>
    <n v="145"/>
    <x v="0"/>
  </r>
  <r>
    <x v="12"/>
    <s v="Brv"/>
    <s v="Vx Petrol"/>
    <s v="Rs. 12,71,900"/>
    <n v="1271900"/>
    <s v="1497 cc"/>
    <n v="1497"/>
    <n v="4"/>
    <n v="4"/>
    <x v="1"/>
    <s v="BS IV"/>
    <s v="Front, Transverse"/>
    <x v="0"/>
    <s v="1666 mm"/>
    <s v="4456 mm"/>
    <s v="1735 mm"/>
    <s v="SUV"/>
    <s v="12 km/litre"/>
    <s v="15.4 km/litre"/>
    <s v="15.4 km/litre"/>
    <m/>
    <n v="12"/>
    <n v="15.4"/>
    <n v="15.4"/>
    <e v="#VALUE!"/>
    <n v="12"/>
    <s v="1235 kg"/>
    <n v="7"/>
    <s v="119PS@6600rpm"/>
    <n v="117.37208"/>
    <s v="145Nm@4600rpm"/>
    <n v="145"/>
    <x v="0"/>
  </r>
  <r>
    <x v="12"/>
    <s v="Brv"/>
    <s v="V Cvt Petrol"/>
    <s v="Rs. 12,85,900"/>
    <n v="1285900"/>
    <s v="1497 cc"/>
    <n v="1497"/>
    <n v="4"/>
    <n v="4"/>
    <x v="1"/>
    <s v="BS IV"/>
    <s v="Front, Transverse"/>
    <x v="0"/>
    <s v="1666 mm"/>
    <s v="4456 mm"/>
    <s v="1735 mm"/>
    <s v="SUV"/>
    <s v="12 km/litre"/>
    <s v="16 km/litre"/>
    <s v="16 km/litre"/>
    <m/>
    <n v="12"/>
    <n v="16"/>
    <n v="16"/>
    <e v="#VALUE!"/>
    <n v="12"/>
    <s v="1238 kg"/>
    <n v="7"/>
    <s v="119PS@6600rpm"/>
    <n v="117.37208"/>
    <s v="145Nm@4600rpm"/>
    <n v="145"/>
    <x v="1"/>
  </r>
  <r>
    <x v="12"/>
    <s v="Brv"/>
    <s v="S Diesel"/>
    <s v="Rs. 11,87,900"/>
    <n v="1187900"/>
    <s v="1498 cc"/>
    <n v="1498"/>
    <n v="4"/>
    <n v="4"/>
    <x v="1"/>
    <s v="BS IV"/>
    <s v="Front, Transverse"/>
    <x v="2"/>
    <s v="1666 mm"/>
    <s v="4453 mm"/>
    <s v="1735 mm"/>
    <s v="SUV"/>
    <s v="16.2 km/litre"/>
    <s v="21.9 km/litre"/>
    <s v="21.9 km/litre"/>
    <m/>
    <n v="16.2"/>
    <n v="21.9"/>
    <n v="21.9"/>
    <e v="#VALUE!"/>
    <n v="16.2"/>
    <s v="1289 kg"/>
    <n v="7"/>
    <s v="100PS@3600rpm"/>
    <n v="98.631999999999991"/>
    <s v="200Nm@1750rpm"/>
    <n v="200"/>
    <x v="0"/>
  </r>
  <r>
    <x v="12"/>
    <s v="Brv"/>
    <s v="V Diesel"/>
    <s v="Rs. 12,73,900"/>
    <n v="1273900"/>
    <s v="1498 cc"/>
    <n v="1498"/>
    <n v="4"/>
    <n v="4"/>
    <x v="1"/>
    <s v="BS IV"/>
    <s v="Front, Transverse"/>
    <x v="2"/>
    <s v="1666 mm"/>
    <s v="4453 mm"/>
    <s v="1735 mm"/>
    <s v="SUV"/>
    <s v="16.2 km/litre"/>
    <s v="21.9 km/litre"/>
    <s v="21.9 km/litre"/>
    <m/>
    <n v="16.2"/>
    <n v="21.9"/>
    <n v="21.9"/>
    <e v="#VALUE!"/>
    <n v="16.2"/>
    <s v="1301 kg"/>
    <n v="7"/>
    <s v="100PS@3600rpm"/>
    <n v="98.631999999999991"/>
    <s v="200Nm@1750rpm"/>
    <n v="200"/>
    <x v="0"/>
  </r>
  <r>
    <x v="12"/>
    <s v="Brv"/>
    <s v="Vx Diesel"/>
    <s v="Rs. 13,82,900"/>
    <n v="1382900"/>
    <s v="1498 cc"/>
    <n v="1498"/>
    <n v="4"/>
    <n v="4"/>
    <x v="1"/>
    <s v="BS IV"/>
    <s v="Front, Transverse"/>
    <x v="2"/>
    <s v="1666 mm"/>
    <s v="4456 mm"/>
    <s v="1735 mm"/>
    <s v="SUV"/>
    <s v="16.2 km/litre"/>
    <s v="21.9 km/litre"/>
    <s v="21.9 km/litre"/>
    <m/>
    <n v="16.2"/>
    <n v="21.9"/>
    <n v="21.9"/>
    <e v="#VALUE!"/>
    <n v="16.2"/>
    <s v="1306 kg"/>
    <n v="7"/>
    <s v="100PS@3600rpm"/>
    <n v="98.631999999999991"/>
    <s v="200Nm@1750rpm"/>
    <n v="200"/>
    <x v="0"/>
  </r>
  <r>
    <x v="10"/>
    <s v="Thar"/>
    <s v="Crde"/>
    <s v="Rs. 9,59,860"/>
    <n v="959860"/>
    <s v="2498 cc"/>
    <n v="2498"/>
    <n v="4"/>
    <n v="4"/>
    <x v="3"/>
    <s v="BS IV"/>
    <s v="Front, Transverse"/>
    <x v="2"/>
    <s v="1930 mm"/>
    <s v="3920 mm"/>
    <s v="1726 mm"/>
    <s v="SUV"/>
    <m/>
    <m/>
    <s v="13 km/litre"/>
    <m/>
    <e v="#VALUE!"/>
    <e v="#VALUE!"/>
    <n v="13"/>
    <e v="#VALUE!"/>
    <n v="13"/>
    <s v="1750 kg"/>
    <n v="5"/>
    <s v="105 Bhp@ 3800 rpm"/>
    <s v="105 "/>
    <s v="247Nm@1800-2000rpm"/>
    <n v="247"/>
    <x v="0"/>
  </r>
  <r>
    <x v="10"/>
    <s v="Thar"/>
    <s v="700 Special Edition"/>
    <s v="Rs. 9,99,148"/>
    <n v="999148"/>
    <s v="2498 cc"/>
    <n v="2498"/>
    <n v="4"/>
    <n v="4"/>
    <x v="3"/>
    <s v="BS IV"/>
    <s v="Front, Transverse"/>
    <x v="2"/>
    <s v="1930 mm"/>
    <s v="3920 mm"/>
    <s v="1726 mm"/>
    <s v="SUV"/>
    <m/>
    <m/>
    <s v="13 km/litre"/>
    <m/>
    <e v="#VALUE!"/>
    <e v="#VALUE!"/>
    <n v="13"/>
    <e v="#VALUE!"/>
    <n v="13"/>
    <s v="1750 kg"/>
    <n v="5"/>
    <s v="105PS@3800rpm"/>
    <n v="103.56359999999999"/>
    <s v="247Nm@1800-2000rpm"/>
    <n v="247"/>
    <x v="0"/>
  </r>
  <r>
    <x v="10"/>
    <s v="Thar"/>
    <s v="Crde Abs"/>
    <s v="Rs. 9,74,860"/>
    <n v="974860"/>
    <s v="2498 cc"/>
    <n v="2498"/>
    <n v="4"/>
    <n v="4"/>
    <x v="3"/>
    <s v="BS IV"/>
    <s v="Front, Transverse"/>
    <x v="2"/>
    <s v="1930 mm"/>
    <s v="3920 mm"/>
    <s v="1726 mm"/>
    <s v="SUV"/>
    <m/>
    <m/>
    <s v="13 km/litre"/>
    <m/>
    <e v="#VALUE!"/>
    <e v="#VALUE!"/>
    <n v="13"/>
    <e v="#VALUE!"/>
    <n v="13"/>
    <s v="1750 kg"/>
    <n v="5"/>
    <s v="105 Bhp@ 3800 rpm"/>
    <s v="105 "/>
    <s v="247Nm@1800-2000rpm"/>
    <n v="247"/>
    <x v="0"/>
  </r>
  <r>
    <x v="32"/>
    <s v="Gurkha"/>
    <s v="Xpedition 5 Door"/>
    <s v="Rs. 9,99,000"/>
    <n v="999000"/>
    <s v="2596 cc"/>
    <n v="2596"/>
    <n v="4"/>
    <n v="4"/>
    <x v="0"/>
    <s v="BS IV"/>
    <s v="Front, Longitudinal"/>
    <x v="2"/>
    <s v="2055 mm"/>
    <s v="4342 mm"/>
    <s v="1790 mm"/>
    <s v="SUV"/>
    <s v="14 km/litre"/>
    <s v="17 km/litre"/>
    <s v="17 km/litre"/>
    <m/>
    <n v="14"/>
    <n v="17"/>
    <n v="17"/>
    <e v="#VALUE!"/>
    <n v="14"/>
    <m/>
    <n v="6"/>
    <s v="85PS@3200rpm"/>
    <n v="83.837199999999996"/>
    <s v="230Nm@1400-2400rpm"/>
    <n v="230"/>
    <x v="0"/>
  </r>
  <r>
    <x v="32"/>
    <s v="Gurkha"/>
    <s v="Xplorer 3 Door"/>
    <s v="Rs. 10,75,000"/>
    <n v="1075000"/>
    <s v="2596 cc"/>
    <n v="2596"/>
    <n v="4"/>
    <n v="4"/>
    <x v="3"/>
    <s v="BS IV"/>
    <s v="Front, Longitudinal"/>
    <x v="2"/>
    <s v="2055 mm"/>
    <s v="3992 mm"/>
    <s v="1790 mm"/>
    <s v="SUV"/>
    <s v="14 km/litre"/>
    <s v="17 km/litre"/>
    <s v="17 km/litre"/>
    <m/>
    <n v="14"/>
    <n v="17"/>
    <n v="17"/>
    <e v="#VALUE!"/>
    <n v="14"/>
    <m/>
    <n v="6"/>
    <s v="85PS@3200rpm"/>
    <n v="83.837199999999996"/>
    <s v="230Nm@1400-2400rpm"/>
    <n v="230"/>
    <x v="0"/>
  </r>
  <r>
    <x v="32"/>
    <s v="Gurkha"/>
    <s v="Xpedition 3 Door"/>
    <s v="Rs. 9,75,000"/>
    <n v="975000"/>
    <s v="2596 cc"/>
    <n v="2596"/>
    <n v="4"/>
    <n v="4"/>
    <x v="0"/>
    <s v="BS IV"/>
    <s v="Front, Longitudinal"/>
    <x v="2"/>
    <s v="2055 mm"/>
    <s v="4342 mm"/>
    <s v="1790 mm"/>
    <s v="SUV"/>
    <s v="14 km/litre"/>
    <s v="17 km/litre"/>
    <s v="17 km/litre"/>
    <m/>
    <n v="14"/>
    <n v="17"/>
    <n v="17"/>
    <e v="#VALUE!"/>
    <n v="14"/>
    <m/>
    <n v="6"/>
    <s v="85PS@3200rpm"/>
    <n v="83.837199999999996"/>
    <s v="230Nm@1400-2400rpm"/>
    <n v="230"/>
    <x v="0"/>
  </r>
  <r>
    <x v="32"/>
    <s v="Gurkha"/>
    <s v="Xplorer 5 Door"/>
    <s v="Rs. 12,25,000"/>
    <n v="1225000"/>
    <s v="2596 cc"/>
    <n v="2596"/>
    <n v="4"/>
    <n v="4"/>
    <x v="3"/>
    <s v="BS IV"/>
    <s v="Front, Longitudinal"/>
    <x v="2"/>
    <s v="2055 mm"/>
    <s v="3992 mm"/>
    <s v="1790 mm"/>
    <s v="SUV"/>
    <s v="14 km/litre"/>
    <s v="17 km/litre"/>
    <s v="17 km/litre"/>
    <m/>
    <n v="14"/>
    <n v="17"/>
    <n v="17"/>
    <e v="#VALUE!"/>
    <n v="14"/>
    <m/>
    <n v="6"/>
    <s v="85PS@3200rpm"/>
    <n v="83.837199999999996"/>
    <s v="230Nm@1400-2400rpm"/>
    <n v="230"/>
    <x v="0"/>
  </r>
  <r>
    <x v="3"/>
    <s v="Xl6"/>
    <s v="Zeta Mt"/>
    <s v="Rs. 9,84,689"/>
    <n v="984689"/>
    <s v="1462 cc"/>
    <n v="1462"/>
    <n v="4"/>
    <n v="4"/>
    <x v="1"/>
    <s v="BS 6"/>
    <s v="Front, Transverse"/>
    <x v="0"/>
    <s v="1700 mm"/>
    <s v="4445 mm"/>
    <s v="1775 mm"/>
    <s v="MPV"/>
    <m/>
    <m/>
    <s v="19.01 km/litre"/>
    <m/>
    <e v="#VALUE!"/>
    <e v="#VALUE!"/>
    <n v="19.010000000000002"/>
    <e v="#VALUE!"/>
    <n v="19.010000000000002"/>
    <s v="1180 kg"/>
    <n v="5"/>
    <s v="104PS@6000rpm"/>
    <n v="102.57728"/>
    <s v="138Nm@4400rpm"/>
    <n v="138"/>
    <x v="0"/>
  </r>
  <r>
    <x v="3"/>
    <s v="Xl6"/>
    <s v="Alpha Mt"/>
    <s v="Rs. 10,41,189"/>
    <n v="1041189"/>
    <s v="1462 cc"/>
    <n v="1462"/>
    <n v="4"/>
    <n v="4"/>
    <x v="1"/>
    <s v="BS 6"/>
    <s v="Front, Transverse"/>
    <x v="0"/>
    <s v="1700 mm"/>
    <s v="4445 mm"/>
    <s v="1775 mm"/>
    <s v="MPV"/>
    <m/>
    <m/>
    <s v="19.01 km/litre"/>
    <m/>
    <e v="#VALUE!"/>
    <e v="#VALUE!"/>
    <n v="19.010000000000002"/>
    <e v="#VALUE!"/>
    <n v="19.010000000000002"/>
    <s v="1180 kg"/>
    <n v="5"/>
    <s v="104PS@6000rpm"/>
    <n v="102.57728"/>
    <s v="138Nm@4400rpm"/>
    <n v="138"/>
    <x v="0"/>
  </r>
  <r>
    <x v="3"/>
    <s v="Xl6"/>
    <s v="Zeta At"/>
    <s v="Rs. 10,94,689"/>
    <n v="1094689"/>
    <s v="1462 cc"/>
    <n v="1462"/>
    <n v="4"/>
    <n v="4"/>
    <x v="1"/>
    <s v="BS 6"/>
    <s v="Front, Transverse"/>
    <x v="0"/>
    <s v="1700 mm"/>
    <s v="4445 mm"/>
    <s v="1775 mm"/>
    <s v="MPV"/>
    <m/>
    <m/>
    <s v="17.01 km/litre"/>
    <m/>
    <e v="#VALUE!"/>
    <e v="#VALUE!"/>
    <n v="17.010000000000002"/>
    <e v="#VALUE!"/>
    <n v="17.010000000000002"/>
    <s v="1180 kg"/>
    <n v="5"/>
    <s v="104PS@6000rpm"/>
    <n v="102.57728"/>
    <s v="138Nm@4400rpm"/>
    <n v="138"/>
    <x v="1"/>
  </r>
  <r>
    <x v="3"/>
    <s v="Xl6"/>
    <s v="Alpha At"/>
    <s v="Rs. 11,51,189"/>
    <n v="1151189"/>
    <s v="1462 cc"/>
    <n v="1462"/>
    <n v="4"/>
    <n v="4"/>
    <x v="1"/>
    <s v="BS 6"/>
    <s v="Front, Transverse"/>
    <x v="0"/>
    <s v="1700 mm"/>
    <s v="4445 mm"/>
    <s v="1775 mm"/>
    <s v="MPV"/>
    <m/>
    <m/>
    <s v="17.01 km/litre"/>
    <m/>
    <e v="#VALUE!"/>
    <e v="#VALUE!"/>
    <n v="17.010000000000002"/>
    <e v="#VALUE!"/>
    <n v="17.010000000000002"/>
    <s v="1180 kg"/>
    <n v="5"/>
    <s v="104PS@6000rpm"/>
    <n v="102.57728"/>
    <s v="138Nm@4400rpm"/>
    <n v="138"/>
    <x v="1"/>
  </r>
  <r>
    <x v="11"/>
    <s v="Abarth Avventura"/>
    <s v="1.4 T-Jet"/>
    <s v="Rs. 9,89,219"/>
    <n v="989219"/>
    <s v="1368 cc"/>
    <n v="1368"/>
    <n v="4"/>
    <n v="4"/>
    <x v="1"/>
    <s v="BS IV"/>
    <s v="Front, Transverse"/>
    <x v="0"/>
    <s v="1542 mm"/>
    <s v="3983 mm"/>
    <s v="1706 mm"/>
    <s v="Crossover"/>
    <s v="17 km/litre"/>
    <m/>
    <s v="17.1 km/litre"/>
    <m/>
    <n v="17"/>
    <e v="#VALUE!"/>
    <n v="17.100000000000001"/>
    <e v="#VALUE!"/>
    <n v="17"/>
    <m/>
    <n v="5"/>
    <s v="143PS@5500RPM"/>
    <n v="141.04375999999999"/>
    <s v="210Nm@2000-4000RPM"/>
    <n v="210"/>
    <x v="0"/>
  </r>
  <r>
    <x v="10"/>
    <s v="Tuv300 Plus"/>
    <s v="P4"/>
    <s v="Rs. 9,92,748"/>
    <n v="992748"/>
    <s v="2179 cc"/>
    <n v="2179"/>
    <n v="3"/>
    <n v="4"/>
    <x v="0"/>
    <s v="BS IV"/>
    <s v="Front, Longitudinal"/>
    <x v="2"/>
    <s v="1812 mm"/>
    <s v="4400 mm"/>
    <s v="1835 mm"/>
    <s v="SUV"/>
    <s v="18.49 km/litre"/>
    <m/>
    <s v="18.49 km/litre"/>
    <m/>
    <n v="18.489999999999998"/>
    <e v="#VALUE!"/>
    <n v="18.489999999999998"/>
    <e v="#VALUE!"/>
    <n v="18.489999999999998"/>
    <m/>
    <n v="5"/>
    <s v="120PS@4000RPM"/>
    <n v="118.3584"/>
    <s v="280Nm@1800-2800rpm"/>
    <n v="280"/>
    <x v="0"/>
  </r>
  <r>
    <x v="10"/>
    <s v="Tuv300 Plus"/>
    <s v="P6"/>
    <s v="Rs. 10,29,650"/>
    <n v="1029650"/>
    <s v="2179 cc"/>
    <n v="2179"/>
    <n v="3"/>
    <n v="4"/>
    <x v="0"/>
    <s v="BS IV"/>
    <s v="Front, Longitudinal"/>
    <x v="2"/>
    <s v="1812 mm"/>
    <s v="4400 mm"/>
    <s v="1835 mm"/>
    <s v="SUV"/>
    <s v="18.49 km/litre"/>
    <m/>
    <s v="18.49 km/litre"/>
    <m/>
    <n v="18.489999999999998"/>
    <e v="#VALUE!"/>
    <n v="18.489999999999998"/>
    <e v="#VALUE!"/>
    <n v="18.489999999999998"/>
    <m/>
    <n v="5"/>
    <s v="120PS@4000RPM"/>
    <n v="118.3584"/>
    <s v="280Nm@1800-2800rpm"/>
    <n v="280"/>
    <x v="0"/>
  </r>
  <r>
    <x v="10"/>
    <s v="Tuv300 Plus"/>
    <s v="P8"/>
    <s v="Rs. 11,42,157"/>
    <n v="1142157"/>
    <s v="2179 cc"/>
    <n v="2179"/>
    <n v="3"/>
    <n v="4"/>
    <x v="0"/>
    <s v="BS IV"/>
    <s v="Front, Longitudinal"/>
    <x v="2"/>
    <s v="1812 mm"/>
    <s v="4400 mm"/>
    <s v="1835 mm"/>
    <s v="SUV"/>
    <s v="18.49 km/litre"/>
    <m/>
    <s v="18.49 km/litre"/>
    <m/>
    <n v="18.489999999999998"/>
    <e v="#VALUE!"/>
    <n v="18.489999999999998"/>
    <e v="#VALUE!"/>
    <n v="18.489999999999998"/>
    <m/>
    <n v="5"/>
    <s v="120PS@4000RPM"/>
    <n v="118.3584"/>
    <s v="280Nm@1800-2800rpm"/>
    <n v="280"/>
    <x v="0"/>
  </r>
  <r>
    <x v="10"/>
    <s v="Marazzo"/>
    <s v="M2 7 Str"/>
    <s v="Rs. 9,99,900"/>
    <n v="999900"/>
    <s v="1497 cc"/>
    <n v="1497"/>
    <n v="4"/>
    <m/>
    <x v="1"/>
    <s v="BS IV"/>
    <s v="Front, Transverse"/>
    <x v="2"/>
    <s v="1774 mm"/>
    <s v="4585 mm"/>
    <s v="1866 mm"/>
    <s v="MPV"/>
    <m/>
    <m/>
    <s v="17.3 km/litre"/>
    <m/>
    <e v="#VALUE!"/>
    <e v="#VALUE!"/>
    <n v="17.3"/>
    <e v="#VALUE!"/>
    <n v="17.3"/>
    <m/>
    <n v="6"/>
    <s v="121Bhp@3500rpm"/>
    <s v="121"/>
    <s v="300Nm@1750-2500rpm"/>
    <n v="300"/>
    <x v="0"/>
  </r>
  <r>
    <x v="10"/>
    <s v="Marazzo"/>
    <s v="M4 7 Str"/>
    <s v="Rs. 11,56,471"/>
    <n v="1156471"/>
    <s v="1497 cc"/>
    <n v="1497"/>
    <n v="4"/>
    <m/>
    <x v="1"/>
    <s v="BS IV"/>
    <s v="Front, Transverse"/>
    <x v="2"/>
    <s v="1774 mm"/>
    <s v="4585 mm"/>
    <s v="1866 mm"/>
    <s v="MPV"/>
    <m/>
    <m/>
    <s v="17.3 km/litre"/>
    <m/>
    <e v="#VALUE!"/>
    <e v="#VALUE!"/>
    <n v="17.3"/>
    <e v="#VALUE!"/>
    <n v="17.3"/>
    <m/>
    <n v="6"/>
    <s v="121Bhp@3500rpm"/>
    <s v="121"/>
    <s v="300Nm@1750-2500rpm"/>
    <n v="300"/>
    <x v="0"/>
  </r>
  <r>
    <x v="10"/>
    <s v="Marazzo"/>
    <s v="M6 7 Str"/>
    <s v="Rs. 13,08,592"/>
    <n v="1308592"/>
    <s v="1497 cc"/>
    <n v="1497"/>
    <n v="4"/>
    <m/>
    <x v="1"/>
    <s v="BS IV"/>
    <s v="Front, Transverse"/>
    <x v="2"/>
    <s v="1774 mm"/>
    <s v="4585 mm"/>
    <s v="1866 mm"/>
    <s v="MPV"/>
    <m/>
    <m/>
    <s v="17.3 km/litre"/>
    <m/>
    <e v="#VALUE!"/>
    <e v="#VALUE!"/>
    <n v="17.3"/>
    <e v="#VALUE!"/>
    <n v="17.3"/>
    <m/>
    <n v="6"/>
    <s v="121Bhp@3500rpm"/>
    <s v="121"/>
    <s v="300Nm@1750-2500rpm"/>
    <n v="300"/>
    <x v="0"/>
  </r>
  <r>
    <x v="10"/>
    <s v="Marazzo"/>
    <s v="M8 7 Str"/>
    <s v="Rs. 14,68,440"/>
    <n v="1468440"/>
    <s v="1497 cc"/>
    <n v="1497"/>
    <n v="4"/>
    <m/>
    <x v="1"/>
    <s v="BS IV"/>
    <s v="Front, Transverse"/>
    <x v="2"/>
    <s v="1774 mm"/>
    <s v="4585 mm"/>
    <s v="1866 mm"/>
    <s v="MPV"/>
    <m/>
    <m/>
    <s v="17.3 km/litre"/>
    <m/>
    <e v="#VALUE!"/>
    <e v="#VALUE!"/>
    <n v="17.3"/>
    <e v="#VALUE!"/>
    <n v="17.3"/>
    <m/>
    <n v="6"/>
    <s v="121Bhp@3500rpm"/>
    <s v="121"/>
    <s v="300Nm@1750-2500rpm"/>
    <n v="300"/>
    <x v="0"/>
  </r>
  <r>
    <x v="10"/>
    <s v="Marazzo"/>
    <s v="M2 8 Str"/>
    <s v="Rs. 9,99,900"/>
    <n v="999900"/>
    <s v="1497 cc"/>
    <n v="1497"/>
    <n v="4"/>
    <m/>
    <x v="1"/>
    <s v="BS IV"/>
    <s v="Front, Transverse"/>
    <x v="2"/>
    <s v="1774 mm"/>
    <s v="4585 mm"/>
    <s v="1866 mm"/>
    <s v="MPV"/>
    <m/>
    <m/>
    <s v="17.3 km/litre"/>
    <m/>
    <e v="#VALUE!"/>
    <e v="#VALUE!"/>
    <n v="17.3"/>
    <e v="#VALUE!"/>
    <n v="17.3"/>
    <m/>
    <n v="6"/>
    <s v="121Bhp@3500rpm"/>
    <s v="121"/>
    <s v="300Nm@1750-2500rpm"/>
    <n v="300"/>
    <x v="0"/>
  </r>
  <r>
    <x v="10"/>
    <s v="Marazzo"/>
    <s v="M4 8 Str"/>
    <s v="Rs. 11,64,569"/>
    <n v="1164569"/>
    <s v="1497 cc"/>
    <n v="1497"/>
    <n v="4"/>
    <m/>
    <x v="1"/>
    <s v="BS IV"/>
    <s v="Front, Transverse"/>
    <x v="2"/>
    <s v="1774 mm"/>
    <s v="4585 mm"/>
    <s v="1866 mm"/>
    <s v="MPV"/>
    <m/>
    <m/>
    <s v="17.3 km/litre"/>
    <m/>
    <e v="#VALUE!"/>
    <e v="#VALUE!"/>
    <n v="17.3"/>
    <e v="#VALUE!"/>
    <n v="17.3"/>
    <m/>
    <n v="6"/>
    <s v="121Bhp@3500rpm"/>
    <s v="121"/>
    <s v="300Nm@1750-2500rpm"/>
    <n v="300"/>
    <x v="0"/>
  </r>
  <r>
    <x v="10"/>
    <s v="Marazzo"/>
    <s v="M6 8 Str"/>
    <s v="Rs. 13,16,690"/>
    <n v="1316690"/>
    <s v="1497 cc"/>
    <n v="1497"/>
    <n v="4"/>
    <m/>
    <x v="1"/>
    <s v="BS IV"/>
    <s v="Front, Transverse"/>
    <x v="2"/>
    <s v="1774 mm"/>
    <s v="4585 mm"/>
    <s v="1866 mm"/>
    <s v="MPV"/>
    <m/>
    <m/>
    <s v="17.3 km/litre"/>
    <m/>
    <e v="#VALUE!"/>
    <e v="#VALUE!"/>
    <n v="17.3"/>
    <e v="#VALUE!"/>
    <n v="17.3"/>
    <m/>
    <n v="6"/>
    <s v="121Bhp@3500rpm"/>
    <s v="121"/>
    <s v="300Nm@1750-2500rpm"/>
    <n v="300"/>
    <x v="0"/>
  </r>
  <r>
    <x v="10"/>
    <s v="Marazzo"/>
    <s v="M8 8 Str"/>
    <s v="Rs. 14,76,538"/>
    <n v="1476538"/>
    <s v="1497 cc"/>
    <n v="1497"/>
    <n v="4"/>
    <m/>
    <x v="1"/>
    <s v="BS IV"/>
    <s v="Front, Transverse"/>
    <x v="2"/>
    <s v="1774 mm"/>
    <s v="4585 mm"/>
    <s v="1866 mm"/>
    <s v="MPV"/>
    <m/>
    <m/>
    <s v="17.3 km/litre"/>
    <m/>
    <e v="#VALUE!"/>
    <e v="#VALUE!"/>
    <n v="17.3"/>
    <e v="#VALUE!"/>
    <n v="17.3"/>
    <m/>
    <n v="6"/>
    <s v="121Bhp@3500rpm"/>
    <s v="121"/>
    <s v="300Nm@1750-2500rpm"/>
    <n v="300"/>
    <x v="0"/>
  </r>
  <r>
    <x v="10"/>
    <s v="Scorpio"/>
    <s v="S3 2Wd"/>
    <s v="Rs. 9,99,994"/>
    <n v="999994"/>
    <s v="2523 cc"/>
    <n v="2523"/>
    <n v="4"/>
    <n v="4"/>
    <x v="1"/>
    <s v="BS IV"/>
    <s v="Front, Longitudinal"/>
    <x v="2"/>
    <s v="1930 mm"/>
    <s v="4456 mm"/>
    <s v="1820 mm"/>
    <s v="SUV"/>
    <s v="11.5 km/litre"/>
    <s v="15.4 km/litre"/>
    <s v="15.4 km/litre"/>
    <m/>
    <n v="11.5"/>
    <n v="15.4"/>
    <n v="15.4"/>
    <e v="#VALUE!"/>
    <n v="11.5"/>
    <m/>
    <n v="5"/>
    <s v="75PS@3200rpm"/>
    <n v="73.974000000000004"/>
    <s v="200Nm@1400-2200rpm"/>
    <n v="200"/>
    <x v="0"/>
  </r>
  <r>
    <x v="10"/>
    <s v="Scorpio"/>
    <s v="4Wd Getaway"/>
    <s v="Rs. 12,36,258"/>
    <n v="1236258"/>
    <s v="2179 cc"/>
    <n v="2179"/>
    <n v="4"/>
    <n v="2"/>
    <x v="3"/>
    <s v="BS IV"/>
    <s v="Front, Longitudinal"/>
    <x v="2"/>
    <s v="1874 mm"/>
    <s v="5118 mm"/>
    <s v="1850 mm"/>
    <s v="SUV"/>
    <s v="8.1 km/litre"/>
    <s v="10.22 km/litre"/>
    <s v="10.22 km/litre"/>
    <m/>
    <n v="8.1"/>
    <n v="10.220000000000001"/>
    <n v="10.220000000000001"/>
    <e v="#VALUE!"/>
    <n v="8.1"/>
    <s v="1865 kg"/>
    <n v="5"/>
    <s v="121PS@4000rpm"/>
    <n v="119.34472"/>
    <s v="280Nm@1800-2800rpm"/>
    <n v="280"/>
    <x v="0"/>
  </r>
  <r>
    <x v="10"/>
    <s v="Scorpio"/>
    <s v="2Wd Getaway"/>
    <s v="Rs. 11,23,158"/>
    <n v="1123158"/>
    <s v="2179 cc"/>
    <n v="2179"/>
    <n v="4"/>
    <n v="4"/>
    <x v="0"/>
    <s v="BS IV"/>
    <s v="Front, Longitudinal"/>
    <x v="2"/>
    <s v="1874 mm"/>
    <s v="5118 mm"/>
    <s v="1850 mm"/>
    <s v="SUV"/>
    <s v="9.4 km/litre"/>
    <s v="13.5 km/litre"/>
    <s v="13.5 km/litre"/>
    <m/>
    <n v="9.4"/>
    <n v="13.5"/>
    <n v="13.5"/>
    <e v="#VALUE!"/>
    <n v="9.4"/>
    <s v="2510 kg"/>
    <n v="5"/>
    <s v="121PS@4000rpm"/>
    <n v="119.34472"/>
    <s v="280Nm@1800-2800rpm"/>
    <n v="280"/>
    <x v="0"/>
  </r>
  <r>
    <x v="10"/>
    <s v="Scorpio"/>
    <s v="S5 2Wd"/>
    <s v="Rs. 12,20,030"/>
    <n v="1220030"/>
    <s v="2179 cc"/>
    <n v="2179"/>
    <n v="4"/>
    <n v="4"/>
    <x v="1"/>
    <s v="BS IV"/>
    <s v="Front, Longitudinal"/>
    <x v="2"/>
    <s v="1995 mm"/>
    <s v="4456 mm"/>
    <s v="1820 mm"/>
    <s v="SUV"/>
    <s v="11.5 km/litre"/>
    <s v="15.4 km/litre"/>
    <s v="15.4 km/litre"/>
    <m/>
    <n v="11.5"/>
    <n v="15.4"/>
    <n v="15.4"/>
    <e v="#VALUE!"/>
    <n v="11.5"/>
    <m/>
    <n v="5"/>
    <s v="120PS@4000RPM"/>
    <n v="118.3584"/>
    <s v="280Nm@1800-2800rpm"/>
    <n v="280"/>
    <x v="0"/>
  </r>
  <r>
    <x v="10"/>
    <s v="Scorpio"/>
    <s v="S7 120 2Wd"/>
    <s v="Rs. 13,30,006"/>
    <n v="1330006"/>
    <s v="2179 cc"/>
    <n v="2179"/>
    <n v="4"/>
    <n v="4"/>
    <x v="1"/>
    <s v="BS IV"/>
    <s v="Front, Longitudinal"/>
    <x v="2"/>
    <s v="1995 mm"/>
    <s v="4456 mm"/>
    <s v="1820 mm"/>
    <s v="SUV"/>
    <s v="11.5 km/litre"/>
    <s v="15.4 km/litre"/>
    <s v="15.4 km/litre"/>
    <m/>
    <n v="11.5"/>
    <n v="15.4"/>
    <n v="15.4"/>
    <e v="#VALUE!"/>
    <n v="11.5"/>
    <m/>
    <n v="5"/>
    <s v="120PS@4000RPM"/>
    <n v="118.3584"/>
    <s v="280Nm@1800-2800rpm"/>
    <n v="280"/>
    <x v="0"/>
  </r>
  <r>
    <x v="10"/>
    <s v="Scorpio"/>
    <s v="S7 140 2Wd"/>
    <s v="Rs. 13,60,668"/>
    <n v="1360668"/>
    <s v="2179 cc"/>
    <n v="2179"/>
    <n v="4"/>
    <n v="4"/>
    <x v="1"/>
    <s v="BS IV"/>
    <s v="Front, Longitudinal"/>
    <x v="2"/>
    <s v="1995 mm"/>
    <s v="4456 mm"/>
    <s v="1820 mm"/>
    <s v="SUV"/>
    <s v="11.5 km/litre"/>
    <s v="15.4 km/litre"/>
    <s v="15.4 km/litre"/>
    <m/>
    <n v="11.5"/>
    <n v="15.4"/>
    <n v="15.4"/>
    <e v="#VALUE!"/>
    <n v="11.5"/>
    <m/>
    <n v="5"/>
    <s v="140PS@3750rpm"/>
    <n v="138.0848"/>
    <s v="320Nm@1500-2800rpm"/>
    <n v="320"/>
    <x v="0"/>
  </r>
  <r>
    <x v="10"/>
    <s v="Scorpio"/>
    <s v="S11 2Wd"/>
    <s v="Rs. 15,40,081"/>
    <n v="1540081"/>
    <s v="2179 cc"/>
    <n v="2179"/>
    <n v="4"/>
    <n v="4"/>
    <x v="1"/>
    <s v="BS IV"/>
    <s v="Front, Longitudinal"/>
    <x v="2"/>
    <s v="1995 mm"/>
    <s v="4456 mm"/>
    <s v="1820 mm"/>
    <s v="SUV"/>
    <s v="11.5 km/litre"/>
    <s v="15.4 km/litre"/>
    <s v="15.4 km/litre"/>
    <m/>
    <n v="11.5"/>
    <n v="15.4"/>
    <n v="15.4"/>
    <e v="#VALUE!"/>
    <n v="11.5"/>
    <m/>
    <n v="5"/>
    <s v="140PS@3750rpm"/>
    <n v="138.0848"/>
    <s v="320Nm@1500-2800rpm"/>
    <n v="320"/>
    <x v="0"/>
  </r>
  <r>
    <x v="10"/>
    <s v="Scorpio"/>
    <s v="S11 4Wd"/>
    <s v="Rs. 16,63,054"/>
    <n v="1663054"/>
    <s v="2179 cc"/>
    <n v="2179"/>
    <n v="4"/>
    <n v="4"/>
    <x v="1"/>
    <s v="BS IV"/>
    <s v="Front, Longitudinal"/>
    <x v="2"/>
    <s v="1995 mm"/>
    <s v="4456 mm"/>
    <s v="1820 mm"/>
    <s v="SUV"/>
    <s v="11.5 km/litre"/>
    <s v="15.4 km/litre"/>
    <s v="15.4 km/litre"/>
    <m/>
    <n v="11.5"/>
    <n v="15.4"/>
    <n v="15.4"/>
    <e v="#VALUE!"/>
    <n v="11.5"/>
    <m/>
    <n v="5"/>
    <s v="140PS@3750rpm"/>
    <n v="138.0848"/>
    <s v="320Nm@1500-2800rpm"/>
    <n v="320"/>
    <x v="0"/>
  </r>
  <r>
    <x v="10"/>
    <s v="Scorpio"/>
    <s v="S9 2Wd"/>
    <s v="Rs. 14,23,710"/>
    <n v="1423710"/>
    <s v="2179 cc"/>
    <n v="2179"/>
    <n v="4"/>
    <n v="4"/>
    <x v="1"/>
    <s v="BS IV"/>
    <s v="Front, Longitudinal"/>
    <x v="2"/>
    <s v="1995 mm"/>
    <s v="4456 mm"/>
    <s v="1820 mm"/>
    <s v="SUV"/>
    <s v="11.5 km/litre"/>
    <s v="15.4 km/litre"/>
    <s v="15.4 km/litre"/>
    <m/>
    <n v="11.5"/>
    <n v="15.4"/>
    <n v="15.4"/>
    <e v="#VALUE!"/>
    <n v="11.5"/>
    <m/>
    <n v="6"/>
    <s v="140PS@3750rpm"/>
    <n v="138.0848"/>
    <s v="320Nm@1500-2800rpm"/>
    <n v="320"/>
    <x v="0"/>
  </r>
  <r>
    <x v="15"/>
    <s v="Monte Carlo"/>
    <s v="Monte Carlo 1.5 Tdi At"/>
    <s v="Rs. 14,25,599"/>
    <n v="1425599"/>
    <s v="1498 cc"/>
    <n v="1498"/>
    <n v="4"/>
    <n v="4"/>
    <x v="1"/>
    <s v="BS IV"/>
    <s v="Front, Transverse"/>
    <x v="2"/>
    <s v="1466 mm"/>
    <s v="4413 mm"/>
    <s v="1699 mm"/>
    <s v="Sedan"/>
    <s v="18 km/litre"/>
    <s v="21.72 km/litre"/>
    <s v="21.72 km/litre"/>
    <m/>
    <n v="18"/>
    <n v="21.72"/>
    <n v="21.72"/>
    <e v="#VALUE!"/>
    <n v="18"/>
    <s v="1228 kg"/>
    <n v="7"/>
    <s v="110PS@4000rpm"/>
    <n v="108.4952"/>
    <s v="250Nm@1500-2500rpm"/>
    <n v="250"/>
    <x v="1"/>
  </r>
  <r>
    <x v="15"/>
    <s v="Monte Carlo"/>
    <s v="Monte Carlo 1.6 Mpi At"/>
    <s v="Rs. 12,69,599"/>
    <n v="1269599"/>
    <s v="1598 cc"/>
    <n v="1598"/>
    <n v="4"/>
    <n v="4"/>
    <x v="1"/>
    <s v="BS IV"/>
    <s v="Front, Transverse"/>
    <x v="0"/>
    <s v="1466 mm"/>
    <s v="4413 mm"/>
    <s v="1699 mm"/>
    <s v="Sedan"/>
    <s v="12 km/litre"/>
    <s v="14.84 km/litre"/>
    <s v="14.84 km/litre"/>
    <m/>
    <n v="12"/>
    <n v="14.84"/>
    <n v="14.84"/>
    <e v="#VALUE!"/>
    <n v="12"/>
    <s v="1187 kg"/>
    <n v="7"/>
    <s v="105PS@5250rpm"/>
    <n v="103.56359999999999"/>
    <s v="153Nm@3750-3800rpm"/>
    <n v="153"/>
    <x v="1"/>
  </r>
  <r>
    <x v="15"/>
    <s v="Monte Carlo"/>
    <s v="Monte Carlo 1.5 Tdi Mt"/>
    <s v="Rs. 12,99,599"/>
    <n v="1299599"/>
    <s v="1498 cc"/>
    <n v="1498"/>
    <n v="4"/>
    <n v="4"/>
    <x v="1"/>
    <s v="BS IV"/>
    <s v="Front, Transverse"/>
    <x v="2"/>
    <s v="1466 mm"/>
    <s v="4413 mm"/>
    <s v="1699 mm"/>
    <s v="Sedan"/>
    <s v="18 km/litre"/>
    <s v="21.13 km/litre"/>
    <s v="21.13 km/litre"/>
    <m/>
    <n v="18"/>
    <n v="21.13"/>
    <n v="21.13"/>
    <e v="#VALUE!"/>
    <n v="18"/>
    <s v="1210 kg"/>
    <n v="5"/>
    <s v="110PS@4000rpm"/>
    <n v="108.4952"/>
    <s v="250Nm@1500-2500rpm"/>
    <n v="250"/>
    <x v="0"/>
  </r>
  <r>
    <x v="15"/>
    <s v="Monte Carlo"/>
    <s v="Monte Carlo 1.6 Mpi Mt"/>
    <s v="Rs. 11,39,599"/>
    <n v="1139599"/>
    <s v="1598 cc"/>
    <n v="1598"/>
    <n v="4"/>
    <n v="4"/>
    <x v="1"/>
    <s v="BS IV"/>
    <s v="Front, Transverse"/>
    <x v="0"/>
    <s v="1466 mm"/>
    <s v="4413 mm"/>
    <s v="1699 mm"/>
    <s v="Sedan"/>
    <s v="12 km/litre"/>
    <s v="15.41 km/litre"/>
    <s v="15.41 km/litre"/>
    <m/>
    <n v="12"/>
    <n v="15.41"/>
    <n v="15.41"/>
    <e v="#VALUE!"/>
    <n v="12"/>
    <s v="1137 kg"/>
    <n v="5"/>
    <s v="105PS@5250rpm"/>
    <n v="103.56359999999999"/>
    <s v="153Nm@3750-3800rpm"/>
    <n v="153"/>
    <x v="0"/>
  </r>
  <r>
    <x v="10"/>
    <s v="Xuv500"/>
    <s v="G At"/>
    <s v="Rs. 16,10,180"/>
    <n v="1610180"/>
    <s v="2179 cc"/>
    <n v="2179"/>
    <n v="4"/>
    <n v="4"/>
    <x v="1"/>
    <s v="BS IV"/>
    <s v="Front, Transverse"/>
    <x v="0"/>
    <s v="1785 mm"/>
    <s v="4585 mm"/>
    <s v="1890 mm"/>
    <s v="SUV"/>
    <m/>
    <m/>
    <s v="13.85 km/litre"/>
    <m/>
    <e v="#VALUE!"/>
    <e v="#VALUE!"/>
    <n v="13.85"/>
    <e v="#VALUE!"/>
    <n v="13.85"/>
    <s v="1785 kg"/>
    <n v="6"/>
    <s v="140PS@4500rpm"/>
    <n v="138.0848"/>
    <s v="320Nm@2000 - 3000rpm"/>
    <n v="320"/>
    <x v="1"/>
  </r>
  <r>
    <x v="10"/>
    <s v="Xuv500"/>
    <s v="W7"/>
    <s v="Rs. 14,18,313"/>
    <n v="1418313"/>
    <s v="2179 cc"/>
    <n v="2179"/>
    <n v="4"/>
    <n v="4"/>
    <x v="1"/>
    <s v="BS IV"/>
    <s v="Front, Longitudinal"/>
    <x v="2"/>
    <s v="1785 mm"/>
    <s v="4585 mm"/>
    <s v="1890 mm"/>
    <s v="SUV"/>
    <s v="16 km/litre"/>
    <s v="15.1 km/litre"/>
    <s v="15.1 km/litre"/>
    <m/>
    <n v="16"/>
    <n v="15.1"/>
    <n v="15.1"/>
    <e v="#VALUE!"/>
    <n v="16"/>
    <s v="1785 kg"/>
    <n v="6"/>
    <s v="155PS@3750rpm"/>
    <n v="152.87959999999998"/>
    <s v="330Nm@1750-2800rpm"/>
    <n v="330"/>
    <x v="0"/>
  </r>
  <r>
    <x v="10"/>
    <s v="Xuv500"/>
    <s v="W7 At"/>
    <s v="Rs. 15,39,488"/>
    <n v="1539488"/>
    <s v="2179 cc"/>
    <n v="2179"/>
    <n v="4"/>
    <n v="4"/>
    <x v="1"/>
    <s v="BS IV"/>
    <s v="Front, Transverse"/>
    <x v="2"/>
    <s v="1785 mm"/>
    <s v="4585 mm"/>
    <s v="1890 mm"/>
    <s v="SUV"/>
    <s v="16 km/litre"/>
    <m/>
    <s v="16 km/litre"/>
    <m/>
    <n v="16"/>
    <e v="#VALUE!"/>
    <n v="16"/>
    <e v="#VALUE!"/>
    <n v="16"/>
    <s v="1785 kg"/>
    <n v="6"/>
    <s v="155PS@3750rpm"/>
    <n v="152.87959999999998"/>
    <s v="330Nm@1750-2800rpm"/>
    <n v="330"/>
    <x v="1"/>
  </r>
  <r>
    <x v="10"/>
    <s v="Xuv500"/>
    <s v="W9"/>
    <s v="Rs. 15,88,943"/>
    <n v="1588943"/>
    <s v="2179 cc"/>
    <n v="2179"/>
    <n v="4"/>
    <n v="4"/>
    <x v="1"/>
    <s v="BS IV"/>
    <s v="Front, Transverse"/>
    <x v="2"/>
    <s v="1785 mm"/>
    <s v="4585 mm"/>
    <s v="1890 mm"/>
    <s v="SUV"/>
    <s v="16 km/litre"/>
    <m/>
    <s v="16 km/litre"/>
    <m/>
    <n v="16"/>
    <e v="#VALUE!"/>
    <n v="16"/>
    <e v="#VALUE!"/>
    <n v="16"/>
    <s v="1785 kg"/>
    <n v="6"/>
    <s v="155PS@3750rpm"/>
    <n v="152.87959999999998"/>
    <s v="330Nm@1750-2800rpm"/>
    <n v="330"/>
    <x v="0"/>
  </r>
  <r>
    <x v="10"/>
    <s v="Xuv500"/>
    <s v="W9 At"/>
    <s v="Rs. 17,10,118"/>
    <n v="1710118"/>
    <s v="2179 cc"/>
    <n v="2179"/>
    <n v="4"/>
    <n v="4"/>
    <x v="1"/>
    <s v="BS IV"/>
    <s v="Front, Transverse"/>
    <x v="2"/>
    <s v="1785 mm"/>
    <s v="4585 mm"/>
    <s v="1890 mm"/>
    <s v="SUV"/>
    <s v="16 km/litre"/>
    <m/>
    <s v="16 km/litre"/>
    <m/>
    <n v="16"/>
    <e v="#VALUE!"/>
    <n v="16"/>
    <e v="#VALUE!"/>
    <n v="16"/>
    <s v="1785 kg"/>
    <n v="6"/>
    <s v="155PS@3750rpm"/>
    <n v="152.87959999999998"/>
    <s v="330Nm@1750-2800rpm"/>
    <n v="330"/>
    <x v="1"/>
  </r>
  <r>
    <x v="10"/>
    <s v="Xuv500"/>
    <s v="W11"/>
    <s v="Rs. 17,16,319"/>
    <n v="1716319"/>
    <s v="2179 cc"/>
    <n v="2179"/>
    <n v="4"/>
    <n v="4"/>
    <x v="1"/>
    <s v="BS IV"/>
    <s v="Front, Transverse"/>
    <x v="2"/>
    <s v="1785 mm"/>
    <s v="4585 mm"/>
    <s v="1890 mm"/>
    <s v="SUV"/>
    <s v="16 km/litre"/>
    <m/>
    <s v="16 km/litre"/>
    <m/>
    <n v="16"/>
    <e v="#VALUE!"/>
    <n v="16"/>
    <e v="#VALUE!"/>
    <n v="16"/>
    <s v="1785 kg"/>
    <n v="6"/>
    <s v="155PS@3750rpm"/>
    <n v="152.87959999999998"/>
    <s v="330Nm@1750-2800rpm"/>
    <n v="330"/>
    <x v="0"/>
  </r>
  <r>
    <x v="10"/>
    <s v="Xuv500"/>
    <s v="W11 At"/>
    <s v="Rs. 18,37,586"/>
    <n v="1837586"/>
    <s v="2179 cc"/>
    <n v="2179"/>
    <n v="4"/>
    <n v="4"/>
    <x v="1"/>
    <s v="BS IV"/>
    <s v="Front, Transverse"/>
    <x v="2"/>
    <s v="1785 mm"/>
    <s v="4585 mm"/>
    <s v="1890 mm"/>
    <s v="SUV"/>
    <s v="16 km/litre"/>
    <m/>
    <s v="16 km/litre"/>
    <m/>
    <n v="16"/>
    <e v="#VALUE!"/>
    <n v="16"/>
    <e v="#VALUE!"/>
    <n v="16"/>
    <s v="1785 kg"/>
    <n v="6"/>
    <s v="155PS@3750rpm"/>
    <n v="152.87959999999998"/>
    <s v="330Nm@1750-2800rpm"/>
    <n v="330"/>
    <x v="1"/>
  </r>
  <r>
    <x v="10"/>
    <s v="Xuv500"/>
    <s v="W11 (O)"/>
    <s v="Rs. 17,41,319"/>
    <n v="1741319"/>
    <s v="2179 cc"/>
    <n v="2179"/>
    <n v="4"/>
    <n v="4"/>
    <x v="1"/>
    <s v="BS IV"/>
    <s v="Front, Transverse"/>
    <x v="2"/>
    <s v="1785 mm"/>
    <s v="4585 mm"/>
    <s v="1890 mm"/>
    <s v="SUV"/>
    <s v="16 km/litre"/>
    <m/>
    <s v="16 km/litre"/>
    <m/>
    <n v="16"/>
    <e v="#VALUE!"/>
    <n v="16"/>
    <e v="#VALUE!"/>
    <n v="16"/>
    <s v="1785 kg"/>
    <n v="6"/>
    <s v="155PS@3750rpm"/>
    <n v="152.87959999999998"/>
    <s v="330Nm@1750-2800rpm"/>
    <n v="330"/>
    <x v="0"/>
  </r>
  <r>
    <x v="10"/>
    <s v="Xuv500"/>
    <s v="W11 (O) At"/>
    <s v="Rs. 18,62,586"/>
    <n v="1862586"/>
    <s v="2179 cc"/>
    <n v="2179"/>
    <n v="4"/>
    <n v="4"/>
    <x v="1"/>
    <s v="BS IV"/>
    <s v="Front, Transverse"/>
    <x v="2"/>
    <s v="1785 mm"/>
    <s v="4585 mm"/>
    <s v="1890 mm"/>
    <s v="SUV"/>
    <s v="16 km/litre"/>
    <m/>
    <s v="16 km/litre"/>
    <m/>
    <n v="16"/>
    <e v="#VALUE!"/>
    <n v="16"/>
    <e v="#VALUE!"/>
    <n v="16"/>
    <s v="1785 kg"/>
    <n v="6"/>
    <s v="155PS@3750rpm"/>
    <n v="152.87959999999998"/>
    <s v="330Nm@1750-2800rpm"/>
    <n v="330"/>
    <x v="1"/>
  </r>
  <r>
    <x v="10"/>
    <s v="Xuv500"/>
    <s v="W11 (O) Awd"/>
    <s v="Rs. 18,52,488"/>
    <n v="1852488"/>
    <s v="2179 cc"/>
    <n v="2179"/>
    <n v="4"/>
    <n v="4"/>
    <x v="2"/>
    <s v="BS IV"/>
    <s v="Front, Transverse"/>
    <x v="2"/>
    <s v="1785 mm"/>
    <s v="4585 mm"/>
    <s v="1890 mm"/>
    <s v="SUV"/>
    <s v="16 km/litre"/>
    <m/>
    <s v="16 km/litre"/>
    <m/>
    <n v="16"/>
    <e v="#VALUE!"/>
    <n v="16"/>
    <e v="#VALUE!"/>
    <n v="16"/>
    <s v="1785 kg"/>
    <n v="6"/>
    <s v="155PS@3750rpm"/>
    <n v="152.87959999999998"/>
    <s v="330Nm@1750-2800rpm"/>
    <n v="330"/>
    <x v="0"/>
  </r>
  <r>
    <x v="10"/>
    <s v="Xuv500"/>
    <s v="W11 (O) Awd At"/>
    <s v="Rs. 19,73,664"/>
    <n v="1973664"/>
    <s v="2179 cc"/>
    <n v="2179"/>
    <n v="4"/>
    <n v="4"/>
    <x v="2"/>
    <s v="BS IV"/>
    <s v="Front, Transverse"/>
    <x v="2"/>
    <s v="1785 mm"/>
    <s v="4585 mm"/>
    <s v="1890 mm"/>
    <s v="SUV"/>
    <s v="16 km/litre"/>
    <m/>
    <s v="16 km/litre"/>
    <m/>
    <n v="16"/>
    <e v="#VALUE!"/>
    <n v="16"/>
    <e v="#VALUE!"/>
    <n v="16"/>
    <s v="1785 kg"/>
    <n v="6"/>
    <s v="155PS@3750rpm"/>
    <n v="152.87959999999998"/>
    <s v="330Nm@1750-2800rpm"/>
    <n v="330"/>
    <x v="1"/>
  </r>
  <r>
    <x v="10"/>
    <s v="Xuv500"/>
    <s v="W3"/>
    <s v="Rs. 12,30,924"/>
    <n v="1230924"/>
    <s v="2179 cc"/>
    <n v="2179"/>
    <n v="4"/>
    <n v="4"/>
    <x v="1"/>
    <s v="BS IV"/>
    <s v="Front, Transverse"/>
    <x v="2"/>
    <s v="1785 mm"/>
    <s v="4585 mm"/>
    <s v="1890 mm"/>
    <s v="SUV"/>
    <s v="16 km/litre"/>
    <m/>
    <s v="16 km/litre"/>
    <m/>
    <n v="16"/>
    <e v="#VALUE!"/>
    <n v="16"/>
    <e v="#VALUE!"/>
    <n v="16"/>
    <s v="1785 kg"/>
    <n v="6"/>
    <s v="155PS@3750rpm"/>
    <n v="152.87959999999998"/>
    <s v="360Nm@1750-2800rpm"/>
    <n v="360"/>
    <x v="0"/>
  </r>
  <r>
    <x v="10"/>
    <s v="E Verito"/>
    <s v="D4"/>
    <s v="Rs. 12,93,214"/>
    <n v="1293214"/>
    <s v="72 cc"/>
    <n v="72"/>
    <m/>
    <m/>
    <x v="1"/>
    <m/>
    <m/>
    <x v="4"/>
    <s v="1540 mm"/>
    <s v="4247 mm"/>
    <s v="1740 mm"/>
    <s v="Sedan"/>
    <s v="110 km/litre"/>
    <m/>
    <m/>
    <m/>
    <n v="110"/>
    <e v="#VALUE!"/>
    <e v="#VALUE!"/>
    <e v="#VALUE!"/>
    <n v="110"/>
    <m/>
    <m/>
    <s v="41PS@3500RPM"/>
    <n v="40.439119999999996"/>
    <s v="91Nm@3000rpm"/>
    <n v="91"/>
    <x v="1"/>
  </r>
  <r>
    <x v="10"/>
    <s v="E Verito"/>
    <s v="D2"/>
    <s v="Rs. 12,67,208"/>
    <n v="1267208"/>
    <s v="72 cc"/>
    <n v="72"/>
    <m/>
    <m/>
    <x v="1"/>
    <m/>
    <m/>
    <x v="4"/>
    <s v="1540 mm"/>
    <s v="4247 mm"/>
    <s v="1740 mm"/>
    <s v="Sedan"/>
    <s v="110 km/litre"/>
    <m/>
    <m/>
    <m/>
    <n v="110"/>
    <e v="#VALUE!"/>
    <e v="#VALUE!"/>
    <e v="#VALUE!"/>
    <n v="110"/>
    <m/>
    <m/>
    <s v="41PS@3500RPM"/>
    <n v="40.439119999999996"/>
    <s v="91Nm@3000rpm"/>
    <n v="91"/>
    <x v="1"/>
  </r>
  <r>
    <x v="10"/>
    <s v="E Verito"/>
    <s v="D6"/>
    <s v="Rs. 13,03,241"/>
    <n v="1303241"/>
    <s v="72 cc"/>
    <n v="72"/>
    <m/>
    <m/>
    <x v="1"/>
    <m/>
    <m/>
    <x v="4"/>
    <s v="1540 mm"/>
    <s v="4247 mm"/>
    <s v="1740 mm"/>
    <s v="Sedan"/>
    <s v="110 km/litre"/>
    <m/>
    <m/>
    <m/>
    <n v="110"/>
    <e v="#VALUE!"/>
    <e v="#VALUE!"/>
    <e v="#VALUE!"/>
    <n v="110"/>
    <m/>
    <m/>
    <s v="41PS@3500RPM"/>
    <n v="40.439119999999996"/>
    <s v="91Nm@3000rpm"/>
    <n v="91"/>
    <x v="1"/>
  </r>
  <r>
    <x v="0"/>
    <s v="Hexa"/>
    <s v="Xm Plus 4X2"/>
    <s v="Rs. 16,39,374"/>
    <n v="1639374"/>
    <s v="2179 cc"/>
    <n v="2179"/>
    <n v="4"/>
    <n v="4"/>
    <x v="0"/>
    <s v="BS IV"/>
    <s v="Front, Transverse"/>
    <x v="2"/>
    <s v="1791 mm"/>
    <s v="4788 mm"/>
    <s v="1903 mm"/>
    <s v="SUV"/>
    <s v="14 km/litre"/>
    <s v="17.6 km/litre"/>
    <s v="17.6 km/litre"/>
    <m/>
    <n v="14"/>
    <n v="17.600000000000001"/>
    <n v="17.600000000000001"/>
    <e v="#VALUE!"/>
    <n v="14"/>
    <s v="2280 kg"/>
    <n v="6"/>
    <s v="156PS@4000rpm"/>
    <n v="153.86591999999999"/>
    <s v="400Nm@1700-2700rpm"/>
    <n v="400"/>
    <x v="0"/>
  </r>
  <r>
    <x v="0"/>
    <s v="Hexa"/>
    <s v="Xt 4X4"/>
    <s v="Rs. 19,29,417"/>
    <n v="1929417"/>
    <s v="2179 cc"/>
    <n v="2179"/>
    <m/>
    <m/>
    <x v="0"/>
    <s v="BS IV"/>
    <s v="Front, Transverse"/>
    <x v="2"/>
    <s v="1791 mm"/>
    <s v="4788 mm"/>
    <s v="1903 mm"/>
    <s v="SUV"/>
    <s v="14 km/litre"/>
    <s v="17.6 km/litre"/>
    <s v="17.6 km/litre"/>
    <m/>
    <n v="14"/>
    <n v="17.600000000000001"/>
    <n v="17.600000000000001"/>
    <e v="#VALUE!"/>
    <n v="14"/>
    <s v="2280 kg"/>
    <n v="6"/>
    <s v="156PS@4000rpm"/>
    <n v="153.86591999999999"/>
    <s v="320Nm@1700-2700rpm"/>
    <n v="320"/>
    <x v="0"/>
  </r>
  <r>
    <x v="0"/>
    <s v="Hexa"/>
    <s v="Xta 4X2"/>
    <s v="Rs. 19,12,593"/>
    <n v="1912593"/>
    <s v="2179 cc"/>
    <n v="2179"/>
    <n v="4"/>
    <n v="4"/>
    <x v="2"/>
    <s v="BS IV"/>
    <s v="Front, Transverse"/>
    <x v="2"/>
    <s v="1791 mm"/>
    <s v="4788 mm"/>
    <s v="1903 mm"/>
    <s v="SUV"/>
    <s v="14 km/litre"/>
    <s v="17.6 km/litre"/>
    <s v="17.6 km/litre"/>
    <m/>
    <n v="14"/>
    <n v="17.600000000000001"/>
    <n v="17.600000000000001"/>
    <e v="#VALUE!"/>
    <n v="14"/>
    <s v="2280 kg"/>
    <n v="6"/>
    <s v="156PS@4000rpm"/>
    <n v="153.86591999999999"/>
    <s v="400Nm@1700-2700rpm"/>
    <n v="400"/>
    <x v="1"/>
  </r>
  <r>
    <x v="0"/>
    <s v="Hexa"/>
    <s v="Xt 4X2"/>
    <s v="Rs. 17,96,458"/>
    <n v="1796458"/>
    <s v="2179 cc"/>
    <n v="2179"/>
    <n v="4"/>
    <n v="4"/>
    <x v="0"/>
    <s v="BS IV"/>
    <s v="Front, Transverse"/>
    <x v="2"/>
    <s v="1791 mm"/>
    <s v="4788 mm"/>
    <s v="1903 mm"/>
    <s v="SUV"/>
    <s v="14 km/litre"/>
    <s v="17.6 km/litre"/>
    <s v="17.6 km/litre"/>
    <m/>
    <n v="14"/>
    <n v="17.600000000000001"/>
    <n v="17.600000000000001"/>
    <e v="#VALUE!"/>
    <n v="14"/>
    <s v="2280 kg"/>
    <n v="6"/>
    <s v="156PS@4000rpm"/>
    <n v="153.86591999999999"/>
    <s v="400Nm@1700-2700rpm"/>
    <n v="400"/>
    <x v="0"/>
  </r>
  <r>
    <x v="0"/>
    <s v="Hexa"/>
    <s v="Xe 4X2"/>
    <s v="Rs. 13,71,864"/>
    <n v="1371864"/>
    <s v="2179 cc"/>
    <n v="2179"/>
    <n v="4"/>
    <n v="4"/>
    <x v="0"/>
    <s v="BS IV"/>
    <s v="Front, Transverse"/>
    <x v="2"/>
    <s v="1791 mm"/>
    <s v="4788 mm"/>
    <s v="1903 mm"/>
    <s v="SUV"/>
    <s v="14 km/litre"/>
    <s v="17.6 km/litre"/>
    <s v="17.6 km/litre"/>
    <m/>
    <n v="14"/>
    <n v="17.600000000000001"/>
    <n v="17.600000000000001"/>
    <e v="#VALUE!"/>
    <n v="14"/>
    <s v="2280 kg"/>
    <n v="5"/>
    <s v="150PS@4000rpm"/>
    <n v="147.94800000000001"/>
    <s v="320Nm@1700-2700rpm"/>
    <n v="320"/>
    <x v="0"/>
  </r>
  <r>
    <x v="0"/>
    <s v="Hexa"/>
    <s v="Xm 4X2"/>
    <s v="Rs. 15,31,377"/>
    <n v="1531377"/>
    <s v="2179 cc"/>
    <n v="2179"/>
    <n v="4"/>
    <n v="4"/>
    <x v="0"/>
    <s v="BS IV"/>
    <s v="Front, Transverse"/>
    <x v="2"/>
    <s v="1791 mm"/>
    <s v="4788 mm"/>
    <s v="1903 mm"/>
    <s v="SUV"/>
    <s v="14 km/litre"/>
    <s v="17.6 km/litre"/>
    <s v="17.6 km/litre"/>
    <m/>
    <n v="14"/>
    <n v="17.600000000000001"/>
    <n v="17.600000000000001"/>
    <e v="#VALUE!"/>
    <n v="14"/>
    <s v="2280 kg"/>
    <n v="6"/>
    <s v="156PS@4000rpm"/>
    <n v="153.86591999999999"/>
    <s v="400Nm@1700-2700rpm"/>
    <n v="400"/>
    <x v="0"/>
  </r>
  <r>
    <x v="0"/>
    <s v="Hexa"/>
    <s v="Xma 4X2"/>
    <s v="Rs. 16,55,587"/>
    <n v="1655587"/>
    <s v="2179 cc"/>
    <n v="2179"/>
    <n v="4"/>
    <n v="4"/>
    <x v="0"/>
    <s v="BS IV"/>
    <s v="Front, Transverse"/>
    <x v="2"/>
    <s v="1791 mm"/>
    <s v="4788 mm"/>
    <s v="1903 mm"/>
    <s v="SUV"/>
    <s v="14 km/litre"/>
    <s v="17.6 km/litre"/>
    <s v="17.6 km/litre"/>
    <m/>
    <n v="14"/>
    <n v="17.600000000000001"/>
    <n v="17.600000000000001"/>
    <e v="#VALUE!"/>
    <n v="14"/>
    <s v="2280 kg"/>
    <n v="6"/>
    <s v="156PS@4000rpm"/>
    <n v="153.86591999999999"/>
    <s v="400Nm@1700-2700rpm"/>
    <n v="400"/>
    <x v="1"/>
  </r>
  <r>
    <x v="5"/>
    <s v="Innova Crysta"/>
    <s v="2.4 Gx 7 Str"/>
    <s v="Rs. 16,05,000"/>
    <n v="1605000"/>
    <s v="2393 cc"/>
    <n v="2393"/>
    <n v="4"/>
    <n v="4"/>
    <x v="0"/>
    <s v="BS VI"/>
    <s v="Front, Longitudinal"/>
    <x v="2"/>
    <s v="1795 mm"/>
    <s v="4735 mm"/>
    <s v="1830 mm"/>
    <s v="MUV"/>
    <s v="12 km/litre"/>
    <m/>
    <s v="15.4 km/litre"/>
    <m/>
    <n v="12"/>
    <e v="#VALUE!"/>
    <n v="15.4"/>
    <e v="#VALUE!"/>
    <n v="12"/>
    <s v="1805 kg"/>
    <n v="5"/>
    <s v="150PS@3400rpm"/>
    <n v="147.94800000000001"/>
    <s v="343Nm@1400-2800rpm"/>
    <n v="343"/>
    <x v="0"/>
  </r>
  <r>
    <x v="5"/>
    <s v="Innova Crysta"/>
    <s v="2.4 Vx 7 Str"/>
    <s v="Rs. 19,27,000"/>
    <n v="1927000"/>
    <s v="2393 cc"/>
    <n v="2393"/>
    <n v="4"/>
    <n v="4"/>
    <x v="0"/>
    <s v="BS IV"/>
    <s v="Front, Longitudinal"/>
    <x v="2"/>
    <s v="1795 mm"/>
    <s v="4735 mm"/>
    <s v="1830 mm"/>
    <s v="MUV"/>
    <s v="12 km/litre"/>
    <m/>
    <s v="15 km/litre"/>
    <m/>
    <n v="12"/>
    <e v="#VALUE!"/>
    <n v="15"/>
    <e v="#VALUE!"/>
    <n v="12"/>
    <s v="1815 kg"/>
    <n v="5"/>
    <s v="150PS@3400rpm"/>
    <n v="147.94800000000001"/>
    <s v="343Nm@1400-2800rpm"/>
    <n v="343"/>
    <x v="0"/>
  </r>
  <r>
    <x v="5"/>
    <s v="Innova Crysta"/>
    <s v="2.4 Gx 8 Str"/>
    <s v="Rs. 16,10,000"/>
    <n v="1610000"/>
    <s v="2393 cc"/>
    <n v="2393"/>
    <n v="4"/>
    <n v="4"/>
    <x v="0"/>
    <s v="BS VI"/>
    <s v="Front, Longitudinal"/>
    <x v="2"/>
    <s v="1795 mm"/>
    <s v="4735 mm"/>
    <s v="1830 mm"/>
    <s v="MUV"/>
    <s v="12 km/litre"/>
    <m/>
    <s v="15.4 km/litre"/>
    <m/>
    <n v="12"/>
    <e v="#VALUE!"/>
    <n v="15.4"/>
    <e v="#VALUE!"/>
    <n v="12"/>
    <s v="1825 kg"/>
    <n v="5"/>
    <s v="150PS@3400rpm"/>
    <n v="147.94800000000001"/>
    <s v="343Nm@1400-2800rpm"/>
    <n v="343"/>
    <x v="0"/>
  </r>
  <r>
    <x v="5"/>
    <s v="Innova Crysta"/>
    <s v="2.4 Vx 8 Str"/>
    <s v="Rs. 19,32,000"/>
    <n v="1932000"/>
    <s v="2393 cc"/>
    <n v="2393"/>
    <n v="4"/>
    <n v="4"/>
    <x v="0"/>
    <s v="BS VI"/>
    <s v="Front, Longitudinal"/>
    <x v="2"/>
    <s v="1795 mm"/>
    <s v="4735 mm"/>
    <s v="1830 mm"/>
    <s v="MUV"/>
    <s v="12 km/litre"/>
    <m/>
    <s v="15.4 km/litre"/>
    <m/>
    <n v="12"/>
    <e v="#VALUE!"/>
    <n v="15.4"/>
    <e v="#VALUE!"/>
    <n v="12"/>
    <s v="1820 kg"/>
    <n v="5"/>
    <s v="150PS@3400rpm"/>
    <n v="147.94800000000001"/>
    <s v="343Nm@1400-2800rpm"/>
    <n v="343"/>
    <x v="0"/>
  </r>
  <r>
    <x v="5"/>
    <s v="Innova Crysta"/>
    <s v="2.4 Zx 7 Str"/>
    <s v="Rs. 21,13,000"/>
    <n v="2113000"/>
    <s v="2393 cc"/>
    <n v="2393"/>
    <n v="4"/>
    <n v="4"/>
    <x v="0"/>
    <s v="BS VI"/>
    <s v="Front, Longitudinal"/>
    <x v="2"/>
    <s v="1795 mm"/>
    <s v="4735 mm"/>
    <s v="1830 mm"/>
    <s v="MUV"/>
    <s v="12 km/litre"/>
    <m/>
    <s v="15.1 km/litre"/>
    <m/>
    <n v="12"/>
    <e v="#VALUE!"/>
    <n v="15.1"/>
    <e v="#VALUE!"/>
    <n v="12"/>
    <s v="1870 kg"/>
    <n v="5"/>
    <s v="150PS@3400rpm"/>
    <n v="147.94800000000001"/>
    <s v="343Nm@1400-2800rpm"/>
    <n v="343"/>
    <x v="0"/>
  </r>
  <r>
    <x v="5"/>
    <s v="Innova Crysta"/>
    <s v="2.7 Gx At 8 Str"/>
    <s v="Rs. 16,20,000"/>
    <n v="1620000"/>
    <s v="2694 cc"/>
    <n v="2694"/>
    <n v="4"/>
    <n v="4"/>
    <x v="0"/>
    <s v="BS VI"/>
    <s v="Front, Longitudinal"/>
    <x v="0"/>
    <s v="1795 mm"/>
    <s v="4735 mm"/>
    <s v="1830 mm"/>
    <s v="MUV"/>
    <s v="11.2 km/litre"/>
    <m/>
    <s v="10.83 km/litre"/>
    <m/>
    <n v="11.2"/>
    <e v="#VALUE!"/>
    <n v="10.83"/>
    <e v="#VALUE!"/>
    <n v="11.2"/>
    <s v="1825 kg"/>
    <n v="6"/>
    <s v="166PS@5200rpm"/>
    <n v="163.72911999999999"/>
    <s v="245Nm@4000rpm"/>
    <n v="245"/>
    <x v="1"/>
  </r>
  <r>
    <x v="5"/>
    <s v="Innova Crysta"/>
    <s v="2.7 Gx At 7 Str"/>
    <s v="Rs. 16,15,000"/>
    <n v="1615000"/>
    <s v="2694 cc"/>
    <n v="2694"/>
    <n v="4"/>
    <n v="4"/>
    <x v="0"/>
    <s v="BS VI"/>
    <s v="Front, Longitudinal"/>
    <x v="0"/>
    <s v="1795 mm"/>
    <s v="4735 mm"/>
    <s v="1830 mm"/>
    <s v="MUV"/>
    <s v="11.2 km/litre"/>
    <m/>
    <s v="10.83 km/litre"/>
    <m/>
    <n v="11.2"/>
    <e v="#VALUE!"/>
    <n v="10.83"/>
    <e v="#VALUE!"/>
    <n v="11.2"/>
    <s v="1825 kg"/>
    <n v="6"/>
    <s v="166PS@3400rpm"/>
    <n v="163.72911999999999"/>
    <s v="245Nm@1200-3400RPM"/>
    <n v="245"/>
    <x v="1"/>
  </r>
  <r>
    <x v="5"/>
    <s v="Innova Crysta"/>
    <s v="2.7 Zx At 7 Str"/>
    <s v="Rs. 21,03,000"/>
    <n v="2103000"/>
    <s v="2393 cc"/>
    <n v="2393"/>
    <n v="4"/>
    <n v="4"/>
    <x v="0"/>
    <s v="BS IV"/>
    <s v="Front, Longitudinal"/>
    <x v="0"/>
    <s v="1795 mm"/>
    <s v="4735 mm"/>
    <s v="1830 mm"/>
    <s v="MUV"/>
    <s v="11.2 km/litre"/>
    <m/>
    <s v="10.75 km/litre"/>
    <m/>
    <n v="11.2"/>
    <e v="#VALUE!"/>
    <n v="10.75"/>
    <e v="#VALUE!"/>
    <n v="11.2"/>
    <s v="1870 kg"/>
    <n v="6"/>
    <s v="164 bhp @ 5200 rpm"/>
    <s v="164 "/>
    <s v="245 Nm @ 4000 rpm"/>
    <n v="245"/>
    <x v="1"/>
  </r>
  <r>
    <x v="5"/>
    <s v="Innova Crysta"/>
    <s v="2.7 Vx 7 Str"/>
    <s v="Rs. 18,07,000"/>
    <n v="1807000"/>
    <s v="2393 cc"/>
    <n v="2393"/>
    <n v="4"/>
    <n v="4"/>
    <x v="0"/>
    <s v="BS IV"/>
    <s v="Front, Longitudinal"/>
    <x v="0"/>
    <s v="1795 mm"/>
    <s v="4735 mm"/>
    <s v="1830 mm"/>
    <s v="MUV"/>
    <s v="11.2 km/litre"/>
    <m/>
    <s v="11.25 km/litre"/>
    <m/>
    <n v="11.2"/>
    <e v="#VALUE!"/>
    <n v="11.25"/>
    <e v="#VALUE!"/>
    <n v="11.2"/>
    <s v="1815 kg"/>
    <n v="5"/>
    <s v="150PS@3400rpm"/>
    <n v="147.94800000000001"/>
    <s v="343Nm@1400-2800rpm"/>
    <n v="343"/>
    <x v="0"/>
  </r>
  <r>
    <x v="5"/>
    <s v="Innova Crysta"/>
    <s v="2.7 Gx Mt 7 Str"/>
    <s v="Rs. 14,93,000"/>
    <n v="1493000"/>
    <s v="2755 cc"/>
    <n v="2755"/>
    <n v="4"/>
    <n v="4"/>
    <x v="0"/>
    <s v="BS VI"/>
    <s v="Front, Longitudinal"/>
    <x v="0"/>
    <s v="1795 mm"/>
    <s v="4735 mm"/>
    <s v="1830 mm"/>
    <s v="MUV"/>
    <s v="11.2 km/litre"/>
    <m/>
    <s v="11.25 km/litre"/>
    <m/>
    <n v="11.2"/>
    <e v="#VALUE!"/>
    <n v="11.25"/>
    <e v="#VALUE!"/>
    <n v="11.2"/>
    <s v="1825 kg"/>
    <n v="6"/>
    <s v="174PS@3400rpm"/>
    <n v="171.61967999999999"/>
    <s v="360Nm@1200-3400rpm"/>
    <n v="360"/>
    <x v="0"/>
  </r>
  <r>
    <x v="5"/>
    <s v="Innova Crysta"/>
    <s v="2.7 Gx Mt 8 Str"/>
    <s v="Rs. 14,98,000"/>
    <n v="1498000"/>
    <s v="2755 cc"/>
    <n v="2755"/>
    <n v="4"/>
    <n v="4"/>
    <x v="0"/>
    <s v="BS VI"/>
    <s v="Front, Longitudinal"/>
    <x v="0"/>
    <s v="1795 mm"/>
    <s v="4735 mm"/>
    <s v="1830 mm"/>
    <s v="MUV"/>
    <s v="11.2 km/litre"/>
    <m/>
    <s v="11.25 km/litre"/>
    <m/>
    <n v="11.2"/>
    <e v="#VALUE!"/>
    <n v="11.25"/>
    <e v="#VALUE!"/>
    <n v="11.2"/>
    <s v="1825 kg"/>
    <n v="6"/>
    <s v="174PS@3400rpm"/>
    <n v="171.61967999999999"/>
    <s v="360Nm@1200-3400rpm"/>
    <n v="360"/>
    <x v="0"/>
  </r>
  <r>
    <x v="5"/>
    <s v="Innova Crysta"/>
    <s v="Touring Sport 2.4 Vx 7 Str"/>
    <s v="Rs. 20,97,000"/>
    <n v="2097000"/>
    <s v="2393 cc"/>
    <n v="2393"/>
    <n v="4"/>
    <n v="4"/>
    <x v="0"/>
    <s v="BS VI"/>
    <s v="Front, Longitudinal"/>
    <x v="2"/>
    <s v="1795 mm"/>
    <s v="4735 mm"/>
    <s v="1830 mm"/>
    <s v="MUV"/>
    <s v="12 km/litre"/>
    <m/>
    <s v="15 km/litre"/>
    <m/>
    <n v="12"/>
    <e v="#VALUE!"/>
    <n v="15"/>
    <e v="#VALUE!"/>
    <n v="12"/>
    <s v="1828 kg"/>
    <n v="5"/>
    <s v="150PS@3400rpm"/>
    <n v="147.94800000000001"/>
    <s v="343Nm@1400-2800rpm"/>
    <n v="343"/>
    <x v="0"/>
  </r>
  <r>
    <x v="5"/>
    <s v="Innova Crysta"/>
    <s v="Touring Sport 2.7 Vx 7 Str"/>
    <s v="Rs. 18,92,000"/>
    <n v="1892000"/>
    <s v="2393 cc"/>
    <n v="2393"/>
    <n v="4"/>
    <n v="4"/>
    <x v="0"/>
    <s v="BS VI"/>
    <s v="Front, Longitudinal"/>
    <x v="0"/>
    <s v="1795 mm"/>
    <s v="4735 mm"/>
    <s v="1830 mm"/>
    <s v="MUV"/>
    <s v="11.2 km/litre"/>
    <m/>
    <s v="11.25 km/litre"/>
    <m/>
    <n v="11.2"/>
    <e v="#VALUE!"/>
    <n v="11.25"/>
    <e v="#VALUE!"/>
    <n v="11.2"/>
    <s v="1815 kg"/>
    <n v="5"/>
    <s v="166PS@5200rpm"/>
    <n v="163.72911999999999"/>
    <s v="245Nm@4000rpm"/>
    <n v="245"/>
    <x v="0"/>
  </r>
  <r>
    <x v="5"/>
    <s v="Innova Crysta"/>
    <s v="Touring Sport 2.7 Zx At 7 Str"/>
    <s v="Rs. 21,71,000"/>
    <n v="2171000"/>
    <s v="2694 cc"/>
    <n v="2694"/>
    <n v="4"/>
    <n v="4"/>
    <x v="0"/>
    <s v="BS VI"/>
    <s v="Front, Longitudinal"/>
    <x v="0"/>
    <s v="1795 mm"/>
    <s v="4735 mm"/>
    <s v="1830 mm"/>
    <s v="MUV"/>
    <s v="11.2 km/litre"/>
    <m/>
    <s v="10.75 km/litre"/>
    <m/>
    <n v="11.2"/>
    <e v="#VALUE!"/>
    <n v="10.75"/>
    <e v="#VALUE!"/>
    <n v="11.2"/>
    <s v="1870 kg"/>
    <n v="6"/>
    <s v="166PS@5200rpm"/>
    <n v="163.72911999999999"/>
    <s v="245Nm@4000rpm"/>
    <n v="245"/>
    <x v="1"/>
  </r>
  <r>
    <x v="5"/>
    <s v="Innova Crysta"/>
    <s v="2.4 G Plus 7 Str"/>
    <s v="Rs. 15,92,000"/>
    <n v="1592000"/>
    <s v="2393 cc"/>
    <n v="2393"/>
    <n v="4"/>
    <n v="4"/>
    <x v="0"/>
    <s v="BS VI"/>
    <s v="Front, Longitudinal"/>
    <x v="2"/>
    <s v="1795 mm"/>
    <s v="4735 mm"/>
    <s v="1830 mm"/>
    <s v="MUV"/>
    <s v="12 km/litre"/>
    <m/>
    <s v="15.4 km/litre"/>
    <m/>
    <n v="12"/>
    <e v="#VALUE!"/>
    <n v="15.4"/>
    <e v="#VALUE!"/>
    <n v="12"/>
    <s v="1805 kg"/>
    <n v="5"/>
    <s v="150PS@3400rpm"/>
    <n v="147.94800000000001"/>
    <s v="343Nm@1400-2800rpm"/>
    <n v="343"/>
    <x v="0"/>
  </r>
  <r>
    <x v="5"/>
    <s v="Innova Crysta"/>
    <s v="2.4 G Plus 8 Str"/>
    <s v="Rs. 15,87,000"/>
    <n v="1587000"/>
    <s v="2393 cc"/>
    <n v="2393"/>
    <n v="4"/>
    <n v="4"/>
    <x v="0"/>
    <s v="BS VI"/>
    <s v="Front, Longitudinal"/>
    <x v="2"/>
    <s v="1795 mm"/>
    <s v="4735 mm"/>
    <s v="1830 mm"/>
    <s v="MUV"/>
    <s v="12 km/litre"/>
    <m/>
    <s v="15.1 km/litre"/>
    <m/>
    <n v="12"/>
    <e v="#VALUE!"/>
    <n v="15.1"/>
    <e v="#VALUE!"/>
    <n v="12"/>
    <s v="1825 kg"/>
    <n v="5"/>
    <s v="150PS@3400rpm"/>
    <n v="147.94800000000001"/>
    <s v="343Nm@1400-2800rpm"/>
    <n v="343"/>
    <x v="0"/>
  </r>
  <r>
    <x v="13"/>
    <s v="Compass"/>
    <s v="1.4 Limited At"/>
    <s v="Rs. 19,96,000"/>
    <n v="1996000"/>
    <s v="1368 cc"/>
    <n v="1368"/>
    <n v="6"/>
    <n v="4"/>
    <x v="1"/>
    <s v="BS 6"/>
    <s v="Front, Longitudinal"/>
    <x v="0"/>
    <s v="1640 mm"/>
    <s v="4395 mm"/>
    <s v="1818 mm"/>
    <s v="SUV"/>
    <m/>
    <m/>
    <s v="16.3 km/litre"/>
    <m/>
    <e v="#VALUE!"/>
    <e v="#VALUE!"/>
    <n v="16.3"/>
    <e v="#VALUE!"/>
    <n v="16.3"/>
    <s v="1562 kg"/>
    <m/>
    <s v="162PS@3750rpm"/>
    <n v="159.78384"/>
    <s v="250Nm@1750-2500rpm"/>
    <n v="250"/>
    <x v="1"/>
  </r>
  <r>
    <x v="13"/>
    <s v="Compass"/>
    <s v="1.4 Sport"/>
    <s v="Rs. 15,60,000"/>
    <n v="1560000"/>
    <s v="1368 cc"/>
    <n v="1368"/>
    <n v="6"/>
    <n v="4"/>
    <x v="1"/>
    <s v="BS 6"/>
    <s v="Front, Longitudinal"/>
    <x v="0"/>
    <s v="1640 mm"/>
    <s v="4395 mm"/>
    <s v="1818 mm"/>
    <s v="SUV"/>
    <m/>
    <m/>
    <s v="16.3 km/litre"/>
    <m/>
    <e v="#VALUE!"/>
    <e v="#VALUE!"/>
    <n v="16.3"/>
    <e v="#VALUE!"/>
    <n v="16.3"/>
    <s v="1537 kg"/>
    <m/>
    <s v="162PS@3750rpm"/>
    <n v="159.78384"/>
    <s v="250Nm@1750-2500rpm"/>
    <n v="250"/>
    <x v="0"/>
  </r>
  <r>
    <x v="13"/>
    <s v="Compass"/>
    <s v="1.4 Limited (O) At"/>
    <s v="Rs. 20,55,000"/>
    <n v="2055000"/>
    <s v="1368 cc"/>
    <n v="1368"/>
    <n v="6"/>
    <n v="4"/>
    <x v="1"/>
    <s v="BS 6"/>
    <s v="Front, Longitudinal"/>
    <x v="0"/>
    <s v="1640 mm"/>
    <s v="4395 mm"/>
    <s v="1818 mm"/>
    <s v="SUV"/>
    <m/>
    <m/>
    <s v="14.1 km/litre"/>
    <m/>
    <e v="#VALUE!"/>
    <e v="#VALUE!"/>
    <n v="14.1"/>
    <e v="#VALUE!"/>
    <n v="14.1"/>
    <s v="1562 kg"/>
    <m/>
    <s v="162PS@3750rpm"/>
    <n v="159.78384"/>
    <s v="250Nm@1750-2500rpm"/>
    <n v="250"/>
    <x v="1"/>
  </r>
  <r>
    <x v="13"/>
    <s v="Compass"/>
    <s v="2.0 Sport"/>
    <s v="Rs. 16,61,000"/>
    <n v="1661000"/>
    <s v="1956 cc"/>
    <n v="1956"/>
    <n v="6"/>
    <n v="4"/>
    <x v="1"/>
    <s v="BS 6"/>
    <s v="Front, Longitudinal"/>
    <x v="2"/>
    <s v="1640 mm"/>
    <s v="4395 mm"/>
    <s v="1818 mm"/>
    <s v="SUV"/>
    <m/>
    <m/>
    <s v="17.1 km/litre"/>
    <m/>
    <e v="#VALUE!"/>
    <e v="#VALUE!"/>
    <n v="17.100000000000001"/>
    <e v="#VALUE!"/>
    <n v="17.100000000000001"/>
    <s v="1537 kg"/>
    <m/>
    <s v="173PS@3750rpm"/>
    <n v="170.63335999999998"/>
    <s v="350Nm@1750-2500rpm"/>
    <n v="350"/>
    <x v="0"/>
  </r>
  <r>
    <x v="13"/>
    <s v="Compass"/>
    <s v="2.0 Longitude"/>
    <s v="Rs. 18,03,000"/>
    <n v="1803000"/>
    <s v="1956 cc"/>
    <n v="1956"/>
    <n v="6"/>
    <n v="4"/>
    <x v="1"/>
    <s v="BS 6"/>
    <s v="Front, Longitudinal"/>
    <x v="2"/>
    <s v="1640 mm"/>
    <s v="4395 mm"/>
    <s v="1818 mm"/>
    <s v="SUV"/>
    <m/>
    <m/>
    <s v="17.1 km/litre"/>
    <m/>
    <e v="#VALUE!"/>
    <e v="#VALUE!"/>
    <n v="17.100000000000001"/>
    <e v="#VALUE!"/>
    <n v="17.100000000000001"/>
    <s v="1551 kg"/>
    <m/>
    <s v="173PS@3750rpm"/>
    <n v="170.63335999999998"/>
    <s v="350Nm@1750-2500rpm"/>
    <n v="350"/>
    <x v="0"/>
  </r>
  <r>
    <x v="13"/>
    <s v="Compass"/>
    <s v="2.0 Longitude (O)"/>
    <s v="Rs. 18,88,000"/>
    <n v="1888000"/>
    <s v="1956 cc"/>
    <n v="1956"/>
    <n v="6"/>
    <n v="4"/>
    <x v="1"/>
    <s v="BS 6"/>
    <s v="Front, Longitudinal"/>
    <x v="2"/>
    <s v="1640 mm"/>
    <s v="4395 mm"/>
    <s v="1818 mm"/>
    <s v="SUV"/>
    <m/>
    <m/>
    <s v="17.1 km/litre"/>
    <m/>
    <e v="#VALUE!"/>
    <e v="#VALUE!"/>
    <n v="17.100000000000001"/>
    <e v="#VALUE!"/>
    <n v="17.100000000000001"/>
    <s v="1551 kg"/>
    <n v="6"/>
    <s v="173PS@3750rpm"/>
    <n v="170.63335999999998"/>
    <s v="350Nm@1750-2500rpm"/>
    <n v="350"/>
    <x v="0"/>
  </r>
  <r>
    <x v="13"/>
    <s v="Compass"/>
    <s v="2.0 Limited"/>
    <s v="Rs. 19,73,000"/>
    <n v="1973000"/>
    <s v="1956 cc"/>
    <n v="1956"/>
    <n v="6"/>
    <n v="4"/>
    <x v="1"/>
    <s v="BS 6"/>
    <s v="Front, Longitudinal"/>
    <x v="2"/>
    <s v="1640 mm"/>
    <s v="4395 mm"/>
    <s v="1818 mm"/>
    <s v="SUV"/>
    <m/>
    <m/>
    <s v="17.1 km/litre"/>
    <m/>
    <e v="#VALUE!"/>
    <e v="#VALUE!"/>
    <n v="17.100000000000001"/>
    <e v="#VALUE!"/>
    <n v="17.100000000000001"/>
    <s v="1562 kg"/>
    <m/>
    <s v="173PS@3750rpm"/>
    <n v="170.63335999999998"/>
    <s v="350Nm@1750-2500rpm"/>
    <n v="350"/>
    <x v="0"/>
  </r>
  <r>
    <x v="13"/>
    <s v="Compass"/>
    <s v="2.0 Limited (O)"/>
    <s v="Rs. 20,22,000"/>
    <n v="2022000"/>
    <s v="1956 cc"/>
    <n v="1956"/>
    <n v="6"/>
    <n v="4"/>
    <x v="1"/>
    <s v="BS 6"/>
    <s v="Front, Longitudinal"/>
    <x v="2"/>
    <s v="1640 mm"/>
    <s v="4395 mm"/>
    <s v="1818 mm"/>
    <s v="SUV"/>
    <m/>
    <m/>
    <s v="17.1 km/litre"/>
    <m/>
    <e v="#VALUE!"/>
    <e v="#VALUE!"/>
    <n v="17.100000000000001"/>
    <e v="#VALUE!"/>
    <n v="17.100000000000001"/>
    <s v="1562 kg"/>
    <m/>
    <s v="173PS@3750rpm"/>
    <n v="170.63335999999998"/>
    <s v="350Nm@1750-2500rpm"/>
    <n v="350"/>
    <x v="0"/>
  </r>
  <r>
    <x v="13"/>
    <s v="Compass"/>
    <s v="2.0 Limited 4X4"/>
    <s v="Rs. 21,51,000"/>
    <n v="2151000"/>
    <s v="1956 cc"/>
    <n v="1956"/>
    <n v="6"/>
    <n v="4"/>
    <x v="2"/>
    <s v="BS 6"/>
    <s v="Front, Longitudinal"/>
    <x v="2"/>
    <s v="1640 mm"/>
    <s v="4395 mm"/>
    <s v="1818 mm"/>
    <s v="SUV"/>
    <m/>
    <m/>
    <s v="16.3 km/litre"/>
    <m/>
    <e v="#VALUE!"/>
    <e v="#VALUE!"/>
    <n v="16.3"/>
    <e v="#VALUE!"/>
    <n v="16.3"/>
    <s v="1641 kg"/>
    <m/>
    <s v="173PS@3750rpm"/>
    <n v="170.63335999999998"/>
    <s v="350Nm@1750-2500rpm"/>
    <n v="350"/>
    <x v="0"/>
  </r>
  <r>
    <x v="13"/>
    <s v="Compass"/>
    <s v="2.0 Limited (O) 4X4"/>
    <s v="Rs. 21,99,000"/>
    <n v="2199000"/>
    <s v="1956 cc"/>
    <n v="1956"/>
    <n v="6"/>
    <n v="4"/>
    <x v="2"/>
    <s v="BS IV"/>
    <s v="Front, Longitudinal"/>
    <x v="2"/>
    <s v="1640 mm"/>
    <s v="4395 mm"/>
    <s v="1818 mm"/>
    <s v="SUV"/>
    <m/>
    <m/>
    <s v="16.3 km/litre"/>
    <m/>
    <e v="#VALUE!"/>
    <e v="#VALUE!"/>
    <n v="16.3"/>
    <e v="#VALUE!"/>
    <n v="16.3"/>
    <s v="1641 kg"/>
    <m/>
    <s v="173PS@3750rpm"/>
    <n v="170.63335999999998"/>
    <s v="350Nm@1750-2500rpm"/>
    <n v="350"/>
    <x v="0"/>
  </r>
  <r>
    <x v="13"/>
    <s v="Compass"/>
    <s v="1.4 Limited Plus At Petrol"/>
    <s v="Rs. 21,67,000"/>
    <n v="2167000"/>
    <s v="1368 cc"/>
    <n v="1368"/>
    <n v="6"/>
    <n v="4"/>
    <x v="1"/>
    <s v="BS 6"/>
    <s v="Front, Longitudinal"/>
    <x v="0"/>
    <s v="1640 mm"/>
    <s v="4395 mm"/>
    <s v="1818 mm"/>
    <s v="SUV"/>
    <m/>
    <m/>
    <s v="16.3 km/litre"/>
    <m/>
    <e v="#VALUE!"/>
    <e v="#VALUE!"/>
    <n v="16.3"/>
    <e v="#VALUE!"/>
    <n v="16.3"/>
    <s v="1562 kg"/>
    <n v="7"/>
    <s v="162PS@3750rpm"/>
    <n v="159.78384"/>
    <s v="250Nm@1750-2500rpm"/>
    <n v="250"/>
    <x v="1"/>
  </r>
  <r>
    <x v="13"/>
    <s v="Compass"/>
    <s v="2.0 Limited Plus 4X2 Diesel"/>
    <s v="Rs. 21,33,000"/>
    <n v="2133000"/>
    <s v="1956 cc"/>
    <n v="1956"/>
    <n v="6"/>
    <n v="4"/>
    <x v="1"/>
    <s v="BS 6"/>
    <s v="Front, Longitudinal"/>
    <x v="2"/>
    <s v="1640 mm"/>
    <s v="4395 mm"/>
    <s v="1818 mm"/>
    <s v="SUV"/>
    <m/>
    <m/>
    <s v="17.1 km/litre"/>
    <m/>
    <e v="#VALUE!"/>
    <e v="#VALUE!"/>
    <n v="17.100000000000001"/>
    <e v="#VALUE!"/>
    <n v="17.100000000000001"/>
    <s v="1562 kg"/>
    <n v="6"/>
    <s v="173PS@3750rpm"/>
    <n v="170.63335999999998"/>
    <s v="350Nm@1750-2500rpm"/>
    <n v="350"/>
    <x v="0"/>
  </r>
  <r>
    <x v="13"/>
    <s v="Compass"/>
    <s v="2.0 Limited Plus 4X4 Diesel"/>
    <s v="Rs. 23,11,000"/>
    <n v="2311000"/>
    <s v="1956 cc"/>
    <n v="1956"/>
    <n v="6"/>
    <n v="4"/>
    <x v="2"/>
    <s v="BS 6"/>
    <s v="Front, Longitudinal"/>
    <x v="2"/>
    <s v="1640 mm"/>
    <s v="4395 mm"/>
    <s v="1818 mm"/>
    <s v="SUV"/>
    <m/>
    <m/>
    <s v="16.3 km/litre"/>
    <m/>
    <e v="#VALUE!"/>
    <e v="#VALUE!"/>
    <n v="16.3"/>
    <e v="#VALUE!"/>
    <n v="16.3"/>
    <s v="1641 kg"/>
    <n v="6"/>
    <s v="173PS@3750rpm"/>
    <n v="170.63335999999998"/>
    <s v="350Nm@1750-2500rpm"/>
    <n v="350"/>
    <x v="0"/>
  </r>
  <r>
    <x v="13"/>
    <s v="Compass"/>
    <s v="2.0 Sport Plus"/>
    <s v="Rs. 16,99,000"/>
    <n v="1699000"/>
    <s v="1956 cc"/>
    <n v="1956"/>
    <n v="6"/>
    <n v="4"/>
    <x v="1"/>
    <s v="BS 6"/>
    <s v="Front, Longitudinal"/>
    <x v="2"/>
    <s v="1640 mm"/>
    <s v="4395 mm"/>
    <s v="1818 mm"/>
    <s v="SUV"/>
    <m/>
    <m/>
    <s v="17.1 km/litre"/>
    <m/>
    <e v="#VALUE!"/>
    <e v="#VALUE!"/>
    <n v="17.100000000000001"/>
    <e v="#VALUE!"/>
    <n v="17.100000000000001"/>
    <s v="1537 kg"/>
    <m/>
    <s v="173PS@3750rpm"/>
    <n v="170.63335999999998"/>
    <s v="350Nm@1750-2500rpm"/>
    <n v="350"/>
    <x v="0"/>
  </r>
  <r>
    <x v="13"/>
    <s v="Compass"/>
    <s v="1.4 Sport Plus"/>
    <s v="Rs. 15,99,000"/>
    <n v="1599000"/>
    <s v="1368 cc"/>
    <n v="1368"/>
    <n v="6"/>
    <n v="4"/>
    <x v="1"/>
    <s v="BS 6"/>
    <s v="Front, Longitudinal"/>
    <x v="0"/>
    <s v="1640 mm"/>
    <s v="4395 mm"/>
    <s v="1818 mm"/>
    <s v="SUV"/>
    <m/>
    <m/>
    <s v="16.3 km/litre"/>
    <m/>
    <e v="#VALUE!"/>
    <e v="#VALUE!"/>
    <n v="16.3"/>
    <e v="#VALUE!"/>
    <n v="16.3"/>
    <s v="1537 kg"/>
    <m/>
    <s v="162PS@3750rpm"/>
    <n v="159.78384"/>
    <s v="250Nm@1750-2500rpm"/>
    <n v="250"/>
    <x v="0"/>
  </r>
  <r>
    <x v="13"/>
    <s v="Compass"/>
    <s v="1.4 Longitude (O) At"/>
    <s v="Rs. 19,00,000"/>
    <n v="1900000"/>
    <s v="1368 cc"/>
    <n v="1368"/>
    <n v="6"/>
    <n v="4"/>
    <x v="1"/>
    <s v="BS 6"/>
    <s v="Front, Longitudinal"/>
    <x v="0"/>
    <s v="1640 mm"/>
    <s v="4395 mm"/>
    <s v="1818 mm"/>
    <s v="SUV"/>
    <m/>
    <m/>
    <s v="14.1 km/litre"/>
    <m/>
    <e v="#VALUE!"/>
    <e v="#VALUE!"/>
    <n v="14.1"/>
    <e v="#VALUE!"/>
    <n v="14.1"/>
    <s v="1562 kg"/>
    <m/>
    <s v="163PS@5500rpm"/>
    <n v="160.77016"/>
    <s v="250Nm@2500-4000rpm"/>
    <n v="250"/>
    <x v="1"/>
  </r>
  <r>
    <x v="13"/>
    <s v="Compass"/>
    <s v="1.4 Limited (O) At Petrol Black Pack"/>
    <s v="Rs. 20,70,000"/>
    <n v="2070000"/>
    <s v="1368 cc"/>
    <n v="1368"/>
    <n v="6"/>
    <n v="4"/>
    <x v="1"/>
    <s v="BS 6"/>
    <s v="Front, Longitudinal"/>
    <x v="0"/>
    <s v="1640 mm"/>
    <s v="4395 mm"/>
    <s v="1818 mm"/>
    <s v="SUV"/>
    <m/>
    <m/>
    <s v="16.3 km/litre"/>
    <m/>
    <e v="#VALUE!"/>
    <e v="#VALUE!"/>
    <n v="16.3"/>
    <e v="#VALUE!"/>
    <n v="16.3"/>
    <s v="1562 kg"/>
    <n v="7"/>
    <s v="162PS@3750rpm"/>
    <n v="159.78384"/>
    <s v="250Nm@1750-2500rpm"/>
    <n v="250"/>
    <x v="1"/>
  </r>
  <r>
    <x v="13"/>
    <s v="Compass"/>
    <s v="2.0 Limited (O) Black Pack"/>
    <s v="Rs. 20,36,300"/>
    <n v="2036300"/>
    <s v="1956 cc"/>
    <n v="1956"/>
    <n v="6"/>
    <n v="4"/>
    <x v="1"/>
    <s v="BS 6"/>
    <s v="Front, Longitudinal"/>
    <x v="2"/>
    <s v="1640 mm"/>
    <s v="4395 mm"/>
    <s v="1818 mm"/>
    <s v="SUV"/>
    <m/>
    <m/>
    <s v="17.1 km/litre"/>
    <m/>
    <e v="#VALUE!"/>
    <e v="#VALUE!"/>
    <n v="17.100000000000001"/>
    <e v="#VALUE!"/>
    <n v="17.100000000000001"/>
    <s v="1562 kg"/>
    <m/>
    <s v="173PS@3750rpm"/>
    <n v="170.63335999999998"/>
    <s v="350Nm@1750-2500rpm"/>
    <n v="350"/>
    <x v="0"/>
  </r>
  <r>
    <x v="13"/>
    <s v="Compass"/>
    <s v="2.0 Limited (O) 4X4 Black Pack"/>
    <s v="Rs. 22,14,000"/>
    <n v="2214000"/>
    <s v="1956 cc"/>
    <n v="1956"/>
    <n v="6"/>
    <n v="4"/>
    <x v="2"/>
    <s v="BS 6"/>
    <s v="Front, Longitudinal"/>
    <x v="2"/>
    <s v="1640 mm"/>
    <s v="4395 mm"/>
    <s v="1818 mm"/>
    <s v="SUV"/>
    <m/>
    <m/>
    <s v="16.3 km/litre"/>
    <m/>
    <e v="#VALUE!"/>
    <e v="#VALUE!"/>
    <n v="16.3"/>
    <e v="#VALUE!"/>
    <n v="16.3"/>
    <s v="1641 kg"/>
    <m/>
    <s v="173PS@3750rpm"/>
    <n v="170.63335999999998"/>
    <s v="350Nm@1750-2500rpm"/>
    <n v="350"/>
    <x v="0"/>
  </r>
  <r>
    <x v="13"/>
    <s v="Compass"/>
    <s v="2.0 Limited Plus 4X4 At"/>
    <s v="Rs. 24,99,000"/>
    <n v="2499000"/>
    <s v="1956 cc"/>
    <n v="1956"/>
    <n v="6"/>
    <n v="4"/>
    <x v="2"/>
    <s v="BS 6"/>
    <s v="Front, Longitudinal"/>
    <x v="2"/>
    <s v="1640 mm"/>
    <s v="4395 mm"/>
    <s v="1818 mm"/>
    <s v="SUV"/>
    <m/>
    <m/>
    <s v="17.1 km/litre"/>
    <m/>
    <e v="#VALUE!"/>
    <e v="#VALUE!"/>
    <n v="17.100000000000001"/>
    <e v="#VALUE!"/>
    <n v="17.100000000000001"/>
    <s v="1562 kg"/>
    <n v="9"/>
    <s v="173PS@3750rpm"/>
    <n v="170.63335999999998"/>
    <s v="350Nm@1750-2500rpm"/>
    <n v="350"/>
    <x v="1"/>
  </r>
  <r>
    <x v="13"/>
    <s v="Compass"/>
    <s v="2.0 Longitude 4X4 At"/>
    <s v="Rs. 21,96,000"/>
    <n v="2196000"/>
    <s v="1956 cc"/>
    <n v="1956"/>
    <n v="6"/>
    <n v="4"/>
    <x v="2"/>
    <s v="BS 6"/>
    <s v="Front, Longitudinal"/>
    <x v="2"/>
    <s v="1640 mm"/>
    <s v="4395 mm"/>
    <s v="1818 mm"/>
    <s v="SUV"/>
    <m/>
    <m/>
    <s v="17.1 km/litre"/>
    <m/>
    <e v="#VALUE!"/>
    <e v="#VALUE!"/>
    <n v="17.100000000000001"/>
    <e v="#VALUE!"/>
    <n v="17.100000000000001"/>
    <s v="1551 kg"/>
    <n v="9"/>
    <s v="173PS@3750rpm"/>
    <n v="170.63335999999998"/>
    <s v="350Nm@1750-2500rpm"/>
    <n v="350"/>
    <x v="1"/>
  </r>
  <r>
    <x v="5"/>
    <s v="Corolla Altis"/>
    <s v="G Petrol"/>
    <s v="Rs. 16,45,000"/>
    <n v="1645000"/>
    <s v="1798 cc"/>
    <n v="1798"/>
    <n v="4"/>
    <n v="4"/>
    <x v="1"/>
    <s v="BS IV"/>
    <s v="Front, Transverse"/>
    <x v="0"/>
    <s v="1475 mm"/>
    <s v="4620 mm"/>
    <s v="1775 mm"/>
    <s v="Sedan"/>
    <s v="9.5 km/litre"/>
    <m/>
    <s v="16.7 km/litre"/>
    <m/>
    <n v="9.5"/>
    <e v="#VALUE!"/>
    <n v="16.7"/>
    <e v="#VALUE!"/>
    <n v="9.5"/>
    <s v="1220 kg"/>
    <n v="6"/>
    <s v="140PS@6400rpm"/>
    <n v="138.0848"/>
    <s v="173Nm@4000rpm"/>
    <n v="173"/>
    <x v="0"/>
  </r>
  <r>
    <x v="5"/>
    <s v="Corolla Altis"/>
    <s v="G At Petrol"/>
    <s v="Rs. 18,06,000"/>
    <n v="1806000"/>
    <s v="1798 cc"/>
    <n v="1798"/>
    <n v="4"/>
    <n v="4"/>
    <x v="1"/>
    <s v="BS IV"/>
    <s v="Front, Transverse"/>
    <x v="0"/>
    <s v="1475 mm"/>
    <s v="4620 mm"/>
    <s v="1775 mm"/>
    <s v="Sedan"/>
    <s v="9.5 km/litre"/>
    <m/>
    <s v="16.7 km/litre"/>
    <m/>
    <n v="9.5"/>
    <e v="#VALUE!"/>
    <n v="16.7"/>
    <e v="#VALUE!"/>
    <n v="9.5"/>
    <s v="1260 kg"/>
    <n v="7"/>
    <s v="140PS@6400rpm"/>
    <n v="138.0848"/>
    <s v="173Nm@4000rpm"/>
    <n v="173"/>
    <x v="1"/>
  </r>
  <r>
    <x v="5"/>
    <s v="Corolla Altis"/>
    <s v="Gl Petrol"/>
    <s v="Rs. 18,82,000"/>
    <n v="1882000"/>
    <s v="1798 cc"/>
    <n v="1798"/>
    <n v="4"/>
    <n v="4"/>
    <x v="1"/>
    <s v="BS IV"/>
    <s v="Front, Transverse"/>
    <x v="0"/>
    <s v="1475 mm"/>
    <s v="4620 mm"/>
    <s v="1775 mm"/>
    <s v="Sedan"/>
    <s v="9.5 km/litre"/>
    <m/>
    <s v="16.7 km/litre"/>
    <m/>
    <n v="9.5"/>
    <e v="#VALUE!"/>
    <n v="16.7"/>
    <e v="#VALUE!"/>
    <n v="9.5"/>
    <s v="1280 kg"/>
    <n v="6"/>
    <s v="140PS@6400rpm"/>
    <n v="138.0848"/>
    <s v="173Nm@4000rpm"/>
    <n v="173"/>
    <x v="0"/>
  </r>
  <r>
    <x v="5"/>
    <s v="Corolla Altis"/>
    <s v="Gl Diesel"/>
    <s v="Rs. 19,36,000"/>
    <n v="1936000"/>
    <s v="1364 cc"/>
    <n v="1364"/>
    <n v="4"/>
    <n v="4"/>
    <x v="1"/>
    <s v="BS IV"/>
    <s v="Front, Transverse"/>
    <x v="2"/>
    <s v="1475 mm"/>
    <s v="4620 mm"/>
    <s v="1775 mm"/>
    <s v="Sedan"/>
    <s v="18.2 km/litre"/>
    <s v="21 km/litre"/>
    <s v="21 km/litre"/>
    <m/>
    <n v="18.2"/>
    <n v="21"/>
    <n v="21"/>
    <e v="#VALUE!"/>
    <n v="18.2"/>
    <s v="1270 kg"/>
    <n v="6"/>
    <s v="88.4PS@3800rpm"/>
    <n v="87.190688000000009"/>
    <s v="205Nm@1800-2800rpm"/>
    <n v="205"/>
    <x v="0"/>
  </r>
  <r>
    <x v="5"/>
    <s v="Corolla Altis"/>
    <s v="G Diesel"/>
    <s v="Rs. 17,71,000"/>
    <n v="1771000"/>
    <s v="1364 cc"/>
    <n v="1364"/>
    <n v="4"/>
    <n v="4"/>
    <x v="1"/>
    <s v="BS IV"/>
    <s v="Front, Transverse"/>
    <x v="2"/>
    <s v="1475 mm"/>
    <s v="4620 mm"/>
    <s v="1775 mm"/>
    <s v="Sedan"/>
    <s v="18.4 km/litre"/>
    <s v="21 km/litre"/>
    <s v="21 km/litre"/>
    <m/>
    <n v="18.399999999999999"/>
    <n v="21"/>
    <n v="21"/>
    <e v="#VALUE!"/>
    <n v="18.399999999999999"/>
    <s v="1230 kg"/>
    <n v="6"/>
    <s v="88.4PS@3800rpm"/>
    <n v="87.190688000000009"/>
    <s v="205Nm@1800-2800rpm"/>
    <n v="205"/>
    <x v="0"/>
  </r>
  <r>
    <x v="5"/>
    <s v="Corolla Altis"/>
    <s v="Vl At Petrol"/>
    <s v="Rs. 20,19,000"/>
    <n v="2019000"/>
    <s v="1798 cc"/>
    <n v="1798"/>
    <n v="4"/>
    <n v="4"/>
    <x v="1"/>
    <s v="BS IV"/>
    <s v="Front, Transverse"/>
    <x v="0"/>
    <s v="1475 mm"/>
    <s v="4620 mm"/>
    <s v="1775 mm"/>
    <s v="Sedan"/>
    <s v="9.5 km/litre"/>
    <m/>
    <s v="16.7 km/litre"/>
    <m/>
    <n v="9.5"/>
    <e v="#VALUE!"/>
    <n v="16.7"/>
    <e v="#VALUE!"/>
    <n v="9.5"/>
    <s v="1310 kg"/>
    <n v="6"/>
    <s v="140PS@6400rpm"/>
    <n v="138.0848"/>
    <s v="173Nm@4000rpm"/>
    <n v="173"/>
    <x v="1"/>
  </r>
  <r>
    <x v="12"/>
    <s v="Civic"/>
    <s v="1.8 V Cvt"/>
    <s v="Rs. 17,93,900"/>
    <n v="1793900"/>
    <s v="1799 cc"/>
    <n v="1799"/>
    <n v="4"/>
    <n v="4"/>
    <x v="1"/>
    <s v="BS 6"/>
    <s v="Front, Transverse"/>
    <x v="0"/>
    <s v="1433 mm"/>
    <s v="4656 mm"/>
    <s v="1799 mm"/>
    <s v="Sedan"/>
    <m/>
    <m/>
    <s v="16.5 km/litre"/>
    <m/>
    <e v="#VALUE!"/>
    <e v="#VALUE!"/>
    <n v="16.5"/>
    <e v="#VALUE!"/>
    <n v="16.5"/>
    <s v="1268 kg"/>
    <n v="7"/>
    <s v="141PS@6500rpm"/>
    <n v="139.07112000000001"/>
    <s v="174Nm@4300rpm"/>
    <n v="174"/>
    <x v="1"/>
  </r>
  <r>
    <x v="12"/>
    <s v="Civic"/>
    <s v="1.8 Vx Cvt"/>
    <s v="Rs. 19,44,900"/>
    <n v="1944900"/>
    <s v="1799 cc"/>
    <n v="1799"/>
    <n v="4"/>
    <n v="4"/>
    <x v="1"/>
    <s v="BS 6"/>
    <s v="Front, Transverse"/>
    <x v="0"/>
    <s v="1433 mm"/>
    <s v="4656 mm"/>
    <s v="1799 mm"/>
    <s v="Sedan"/>
    <m/>
    <m/>
    <s v="16.5 km/litre"/>
    <m/>
    <e v="#VALUE!"/>
    <e v="#VALUE!"/>
    <n v="16.5"/>
    <e v="#VALUE!"/>
    <n v="16.5"/>
    <s v="1275 kg"/>
    <n v="7"/>
    <s v="141PS@6500rpm"/>
    <n v="139.07112000000001"/>
    <s v="174Nm@4300rpm"/>
    <n v="174"/>
    <x v="1"/>
  </r>
  <r>
    <x v="12"/>
    <s v="Civic"/>
    <s v="1.8 Zx Cvt"/>
    <s v="Rs. 21,24,900"/>
    <n v="2124900"/>
    <s v="1799 cc"/>
    <n v="1799"/>
    <n v="4"/>
    <n v="4"/>
    <x v="1"/>
    <s v="BS 6"/>
    <s v="Front, Transverse"/>
    <x v="0"/>
    <s v="1433 mm"/>
    <s v="4656 mm"/>
    <s v="1799 mm"/>
    <s v="Sedan"/>
    <m/>
    <m/>
    <s v="16.8 km/litre"/>
    <m/>
    <e v="#VALUE!"/>
    <e v="#VALUE!"/>
    <n v="16.8"/>
    <e v="#VALUE!"/>
    <n v="16.8"/>
    <s v="1300 kg"/>
    <n v="7"/>
    <s v="141PS@6500rpm"/>
    <n v="139.07112000000001"/>
    <s v="174Nm@4300rpm"/>
    <n v="174"/>
    <x v="1"/>
  </r>
  <r>
    <x v="12"/>
    <s v="Civic"/>
    <s v="1.6 Vx Mt"/>
    <s v="Rs. 20,54,900"/>
    <n v="2054900"/>
    <s v="1597 cc"/>
    <n v="1597"/>
    <n v="4"/>
    <n v="4"/>
    <x v="1"/>
    <s v="BS 6"/>
    <s v="Front, Transverse"/>
    <x v="2"/>
    <s v="1433 mm"/>
    <s v="4656 mm"/>
    <s v="1799 mm"/>
    <s v="Sedan"/>
    <m/>
    <m/>
    <s v="26.8 km/litre"/>
    <m/>
    <e v="#VALUE!"/>
    <e v="#VALUE!"/>
    <n v="26.8"/>
    <e v="#VALUE!"/>
    <n v="26.8"/>
    <s v="1325 kg"/>
    <n v="6"/>
    <s v="120ps@4000"/>
    <n v="118.3584"/>
    <s v="300Nm@2000"/>
    <n v="300"/>
    <x v="0"/>
  </r>
  <r>
    <x v="12"/>
    <s v="Civic"/>
    <s v="1.6 Zx Mt"/>
    <s v="Rs. 22,34,900"/>
    <n v="2234900"/>
    <s v="1597 cc"/>
    <n v="1597"/>
    <n v="4"/>
    <n v="4"/>
    <x v="1"/>
    <s v="BS 6"/>
    <s v="Front, Transverse"/>
    <x v="2"/>
    <s v="1433 mm"/>
    <s v="4656 mm"/>
    <s v="1799 mm"/>
    <s v="Sedan"/>
    <m/>
    <m/>
    <s v="26.8 km/litre"/>
    <m/>
    <e v="#VALUE!"/>
    <e v="#VALUE!"/>
    <n v="26.8"/>
    <e v="#VALUE!"/>
    <n v="26.8"/>
    <s v="1353 kg"/>
    <n v="6"/>
    <s v="120PS@4000RPM"/>
    <n v="118.3584"/>
    <s v="300NM@2000rpm"/>
    <n v="300"/>
    <x v="0"/>
  </r>
  <r>
    <x v="15"/>
    <s v="Superb"/>
    <s v="Style 1.8 Tsi Mt"/>
    <s v="Rs. 25,99,599"/>
    <n v="2599599"/>
    <s v="1798 cc"/>
    <n v="1798"/>
    <n v="4"/>
    <n v="4"/>
    <x v="1"/>
    <s v="BS IV"/>
    <s v="Front, Transverse"/>
    <x v="0"/>
    <s v="1483 mm"/>
    <s v="4861 mm"/>
    <s v="1864 mm"/>
    <s v="Sedan"/>
    <s v="10.6 km/litre"/>
    <s v="14.12 km/litre"/>
    <s v="14.12 km/litre"/>
    <m/>
    <n v="10.6"/>
    <n v="14.12"/>
    <n v="14.12"/>
    <e v="#VALUE!"/>
    <n v="10.6"/>
    <s v="1449 kg"/>
    <n v="6"/>
    <s v="180PS@6200RPM"/>
    <n v="177.5376"/>
    <s v="320Nm@1450-3900rpm"/>
    <n v="320"/>
    <x v="0"/>
  </r>
  <r>
    <x v="15"/>
    <s v="Superb"/>
    <s v="Style 1.8 Tsi At"/>
    <s v="Rs. 27,79,599"/>
    <n v="2779599"/>
    <s v="1798 cc"/>
    <n v="1798"/>
    <n v="4"/>
    <n v="4"/>
    <x v="1"/>
    <s v="BS IV"/>
    <s v="Front, Transverse"/>
    <x v="0"/>
    <s v="1483 mm"/>
    <s v="4861 mm"/>
    <s v="1864 mm"/>
    <s v="Sedan"/>
    <s v="10.1 km/litre"/>
    <s v="14.67 km/litre"/>
    <s v="14.67 km/litre"/>
    <m/>
    <n v="10.1"/>
    <n v="14.67"/>
    <n v="14.67"/>
    <e v="#VALUE!"/>
    <n v="10.1"/>
    <s v="1540 kg"/>
    <n v="7"/>
    <s v="180PS@6200RPM"/>
    <n v="177.5376"/>
    <s v="250NM@1250-5000rpm"/>
    <n v="250"/>
    <x v="1"/>
  </r>
  <r>
    <x v="15"/>
    <s v="Superb"/>
    <s v="L &amp; K 1.8 Tsi At"/>
    <s v="Rs. 30,99,599"/>
    <n v="3099599"/>
    <s v="1798 cc"/>
    <n v="1798"/>
    <n v="4"/>
    <n v="4"/>
    <x v="1"/>
    <s v="BS IV"/>
    <s v="Front, Transverse"/>
    <x v="0"/>
    <s v="1483 mm"/>
    <s v="4861 mm"/>
    <s v="1864 mm"/>
    <s v="Sedan"/>
    <s v="11,3 km/litre"/>
    <s v="13.7 km/litre"/>
    <s v="13.7 km/litre"/>
    <m/>
    <e v="#VALUE!"/>
    <n v="13.7"/>
    <n v="13.7"/>
    <e v="#VALUE!"/>
    <n v="13.7"/>
    <s v="1540 kg"/>
    <n v="7"/>
    <s v="180PS@6200RPM"/>
    <n v="177.5376"/>
    <s v="250NM@1250-5000rpm"/>
    <n v="250"/>
    <x v="1"/>
  </r>
  <r>
    <x v="15"/>
    <s v="Superb"/>
    <s v="L &amp; K 2.0 Tdi At"/>
    <s v="Rs. 33,49,599"/>
    <n v="3349599"/>
    <s v="1968 cc"/>
    <n v="1968"/>
    <n v="4"/>
    <n v="4"/>
    <x v="1"/>
    <s v="BS IV"/>
    <s v="Front, Transverse"/>
    <x v="2"/>
    <s v="1483 mm"/>
    <s v="4861 mm"/>
    <s v="1864 mm"/>
    <s v="Sedan"/>
    <s v="15.1 km/litre"/>
    <s v="18.19 km/litre"/>
    <s v="18.19 km/litre"/>
    <m/>
    <n v="15.1"/>
    <n v="18.190000000000001"/>
    <n v="18.190000000000001"/>
    <e v="#VALUE!"/>
    <n v="15.1"/>
    <s v="1565 kg"/>
    <n v="6"/>
    <s v="177PS@4000RPM"/>
    <n v="174.57864000000001"/>
    <s v="350Nm@1500-3500rpm"/>
    <n v="350"/>
    <x v="1"/>
  </r>
  <r>
    <x v="15"/>
    <s v="Superb"/>
    <s v="Style 2.0 Tdi At"/>
    <s v="Rs. 30,29,599"/>
    <n v="3029599"/>
    <s v="1968 cc"/>
    <n v="1968"/>
    <n v="4"/>
    <n v="4"/>
    <x v="1"/>
    <s v="BS IV"/>
    <s v="Front, Transverse"/>
    <x v="2"/>
    <s v="1483 mm"/>
    <s v="4861 mm"/>
    <s v="1864 mm"/>
    <s v="Sedan"/>
    <s v="15.1 km/litre"/>
    <s v="18.19 km/litre"/>
    <s v="18.19 km/litre"/>
    <m/>
    <n v="15.1"/>
    <n v="18.190000000000001"/>
    <n v="18.190000000000001"/>
    <e v="#VALUE!"/>
    <n v="15.1"/>
    <s v="1565 kg"/>
    <n v="6"/>
    <s v="177PS@4000RPM"/>
    <n v="174.57864000000001"/>
    <s v="350Nm@1500-3500rpm"/>
    <n v="350"/>
    <x v="1"/>
  </r>
  <r>
    <x v="15"/>
    <s v="Superb"/>
    <s v="Corporate Edition 1.8 Tsi At"/>
    <s v="Rs. 25,99,599"/>
    <n v="2599599"/>
    <s v="1798 cc"/>
    <n v="1798"/>
    <n v="4"/>
    <n v="4"/>
    <x v="1"/>
    <s v="BS IV"/>
    <s v="Front, Transverse"/>
    <x v="0"/>
    <s v="1483 mm"/>
    <s v="4861 mm"/>
    <s v="1864 mm"/>
    <s v="Sedan"/>
    <s v="10.1 km/litre"/>
    <s v="14.67 km/litre"/>
    <s v="14.67 km/litre"/>
    <m/>
    <n v="10.1"/>
    <n v="14.67"/>
    <n v="14.67"/>
    <e v="#VALUE!"/>
    <n v="10.1"/>
    <s v="1540 kg"/>
    <n v="7"/>
    <s v="180PS@6200RPM"/>
    <n v="177.5376"/>
    <s v="250NM@1250-5000rpm"/>
    <n v="250"/>
    <x v="1"/>
  </r>
  <r>
    <x v="15"/>
    <s v="Superb"/>
    <s v="Corporate Edition 2.0 Tdi At"/>
    <s v="Rs. 28,49,599"/>
    <n v="2849599"/>
    <s v="1968 cc"/>
    <n v="1968"/>
    <n v="4"/>
    <n v="4"/>
    <x v="1"/>
    <s v="BS IV"/>
    <s v="Front, Transverse"/>
    <x v="2"/>
    <s v="1483 mm"/>
    <s v="4861 mm"/>
    <s v="1864 mm"/>
    <s v="Sedan"/>
    <s v="15.1 km/litre"/>
    <s v="18.19 km/litre"/>
    <s v="18.19 km/litre"/>
    <m/>
    <n v="15.1"/>
    <n v="18.190000000000001"/>
    <n v="18.190000000000001"/>
    <e v="#VALUE!"/>
    <n v="15.1"/>
    <s v="1565 kg"/>
    <n v="6"/>
    <s v="177PS@4000RPM"/>
    <n v="174.57864000000001"/>
    <s v="350Nm@1500-3500rpm"/>
    <n v="350"/>
    <x v="1"/>
  </r>
  <r>
    <x v="33"/>
    <s v="V40"/>
    <s v="Kinetic"/>
    <s v="Rs. 27,69,000"/>
    <n v="2769000"/>
    <s v="1984 cc"/>
    <n v="1984"/>
    <n v="5"/>
    <n v="4"/>
    <x v="1"/>
    <s v="BS IV"/>
    <s v="Front, Transverse"/>
    <x v="2"/>
    <s v="1420 mm"/>
    <s v="4369 mm"/>
    <s v="2041 mm"/>
    <s v="Hatchback"/>
    <s v="16,8 km/litre"/>
    <m/>
    <s v="16.81 km/litre"/>
    <m/>
    <e v="#VALUE!"/>
    <e v="#VALUE!"/>
    <n v="16.809999999999999"/>
    <e v="#VALUE!"/>
    <n v="16.809999999999999"/>
    <s v="1500 kg"/>
    <n v="6"/>
    <s v="150PS@150rpm"/>
    <n v="147.94800000000001"/>
    <s v="350Nm@1500-2750rpm"/>
    <n v="350"/>
    <x v="1"/>
  </r>
  <r>
    <x v="33"/>
    <s v="V40"/>
    <s v="R Design"/>
    <s v="Rs. 31,91,000"/>
    <n v="3191000"/>
    <s v="1984 cc"/>
    <n v="1984"/>
    <n v="5"/>
    <n v="4"/>
    <x v="1"/>
    <s v="BS IV"/>
    <s v="Front, Transverse"/>
    <x v="2"/>
    <s v="1420 mm"/>
    <s v="4369 mm"/>
    <s v="2041 mm"/>
    <s v="Hatchback"/>
    <s v="16,8 km/litre"/>
    <m/>
    <s v="16.81 km/litre"/>
    <m/>
    <e v="#VALUE!"/>
    <e v="#VALUE!"/>
    <n v="16.809999999999999"/>
    <e v="#VALUE!"/>
    <n v="16.809999999999999"/>
    <s v="1500 kg"/>
    <n v="6"/>
    <s v="150PS@3500rpm"/>
    <n v="147.94800000000001"/>
    <s v="350Nm@1500-2750rpm"/>
    <n v="350"/>
    <x v="1"/>
  </r>
  <r>
    <x v="5"/>
    <s v="Fortuner"/>
    <s v="2.8 4X2 At"/>
    <s v="Rs. 32,05,000"/>
    <n v="3205000"/>
    <s v="2755 cc"/>
    <n v="2755"/>
    <n v="4"/>
    <n v="4"/>
    <x v="0"/>
    <s v="BS IV"/>
    <s v="Front, Transverse"/>
    <x v="2"/>
    <s v="1835 mm"/>
    <s v="4795 mm"/>
    <s v="1855 mm"/>
    <s v="SUV"/>
    <s v="12.55 km/litre"/>
    <s v="12.9 km/litre"/>
    <s v="12.9 km/litre"/>
    <m/>
    <n v="12.55"/>
    <n v="12.9"/>
    <n v="12.9"/>
    <e v="#VALUE!"/>
    <n v="12.55"/>
    <s v="1970 kg"/>
    <n v="5"/>
    <s v="177PS@3400rpm"/>
    <n v="174.57864000000001"/>
    <s v="450Nm@1600-2400rpm"/>
    <n v="450"/>
    <x v="1"/>
  </r>
  <r>
    <x v="5"/>
    <s v="Fortuner"/>
    <s v="2.8 4X2 Mt"/>
    <s v="Rs. 30,19,000"/>
    <n v="3019000"/>
    <s v="2755 cc"/>
    <n v="2755"/>
    <n v="4"/>
    <n v="4"/>
    <x v="0"/>
    <s v="BS IV"/>
    <s v="Front, Transverse"/>
    <x v="2"/>
    <s v="1835 mm"/>
    <s v="4795 mm"/>
    <s v="1855 mm"/>
    <s v="SUV"/>
    <s v="12,55 km/litre"/>
    <s v="14.24 km/litre"/>
    <s v="14.24 km/litre"/>
    <m/>
    <e v="#VALUE!"/>
    <n v="14.24"/>
    <n v="14.24"/>
    <e v="#VALUE!"/>
    <n v="14.24"/>
    <s v="1970 kg"/>
    <n v="5"/>
    <s v="177PS@3400rpm"/>
    <n v="174.57864000000001"/>
    <s v="420Nm@1600-2400rpm"/>
    <n v="420"/>
    <x v="0"/>
  </r>
  <r>
    <x v="5"/>
    <s v="Fortuner"/>
    <s v="2.8 4X4 Mt"/>
    <s v="Rs. 32,16,000"/>
    <n v="3216000"/>
    <s v="2755 cc"/>
    <n v="2755"/>
    <n v="4"/>
    <n v="4"/>
    <x v="3"/>
    <s v="BS IV"/>
    <s v="Front, Transverse"/>
    <x v="2"/>
    <s v="1835 mm"/>
    <s v="4795 mm"/>
    <s v="1855 mm"/>
    <s v="SUV"/>
    <s v="12,55 km/litre"/>
    <s v="14.24 km/litre"/>
    <s v="14.24 km/litre"/>
    <m/>
    <e v="#VALUE!"/>
    <n v="14.24"/>
    <n v="14.24"/>
    <e v="#VALUE!"/>
    <n v="14.24"/>
    <m/>
    <n v="5"/>
    <s v="177PS@3400rpm"/>
    <n v="174.57864000000001"/>
    <s v="420Nm@1600-2400rpm"/>
    <n v="420"/>
    <x v="0"/>
  </r>
  <r>
    <x v="5"/>
    <s v="Fortuner"/>
    <s v="2.8 4X4 At"/>
    <s v="Rs. 33,95,000"/>
    <n v="3395000"/>
    <s v="2755 cc"/>
    <n v="2755"/>
    <n v="4"/>
    <n v="4"/>
    <x v="3"/>
    <s v="BS IV"/>
    <s v="Front, Transverse"/>
    <x v="2"/>
    <s v="1835 mm"/>
    <s v="4795 mm"/>
    <s v="1855 mm"/>
    <s v="SUV"/>
    <s v="12,55 km/litre"/>
    <s v="12.9 km/litre"/>
    <s v="12.9 km/litre"/>
    <m/>
    <e v="#VALUE!"/>
    <n v="12.9"/>
    <n v="12.9"/>
    <e v="#VALUE!"/>
    <n v="12.9"/>
    <m/>
    <n v="5"/>
    <s v="177PS@3400rpm"/>
    <n v="174.57864000000001"/>
    <s v="450Nm@1600-2400rpm"/>
    <n v="450"/>
    <x v="1"/>
  </r>
  <r>
    <x v="5"/>
    <s v="Fortuner"/>
    <s v="2.7 4X2 At"/>
    <s v="Rs. 29,77,000"/>
    <n v="2977000"/>
    <s v="2694 cc"/>
    <n v="2694"/>
    <n v="4"/>
    <n v="4"/>
    <x v="0"/>
    <s v="BS IV"/>
    <s v="Front, Transverse"/>
    <x v="0"/>
    <s v="1835 mm"/>
    <s v="4795 mm"/>
    <s v="1855 mm"/>
    <s v="SUV"/>
    <s v="7.8 km/litre"/>
    <s v="10.26 km/litre"/>
    <s v="10.26 km/litre"/>
    <m/>
    <n v="7.8"/>
    <n v="10.26"/>
    <n v="10.26"/>
    <e v="#VALUE!"/>
    <n v="7.8"/>
    <m/>
    <n v="5"/>
    <s v="166PS@5200rpm"/>
    <n v="163.72911999999999"/>
    <s v="245Nm@4000rpm"/>
    <n v="245"/>
    <x v="1"/>
  </r>
  <r>
    <x v="5"/>
    <s v="Fortuner"/>
    <s v="2.7 4X2 Mt"/>
    <s v="Rs. 28,18,000"/>
    <n v="2818000"/>
    <s v="2694 cc"/>
    <n v="2694"/>
    <n v="4"/>
    <n v="4"/>
    <x v="0"/>
    <s v="BS IV"/>
    <s v="Front, Transverse"/>
    <x v="0"/>
    <s v="1835 mm"/>
    <s v="4795 mm"/>
    <s v="1855 mm"/>
    <s v="SUV"/>
    <s v="7.8 km/litre"/>
    <s v="10.01 km/litre"/>
    <s v="10.01 km/litre"/>
    <m/>
    <n v="7.8"/>
    <n v="10.01"/>
    <n v="10.01"/>
    <e v="#VALUE!"/>
    <n v="7.8"/>
    <m/>
    <n v="5"/>
    <s v="166PS@5200rpm"/>
    <n v="163.72911999999999"/>
    <s v="245Nm@4000rpm"/>
    <n v="245"/>
    <x v="0"/>
  </r>
  <r>
    <x v="5"/>
    <s v="Fortuner"/>
    <s v="Trd Celebratory Edition"/>
    <s v="Rs. 34,20,000"/>
    <n v="3420000"/>
    <s v="2755 cc"/>
    <n v="2755"/>
    <n v="4"/>
    <n v="4"/>
    <x v="0"/>
    <s v="BS IV"/>
    <s v="Front, Transverse"/>
    <x v="2"/>
    <s v="1835 mm"/>
    <s v="4795 mm"/>
    <s v="1855 mm"/>
    <s v="SUV"/>
    <s v="12.55 km/litre"/>
    <s v="12.9 km/litre"/>
    <s v="12.9 km/litre"/>
    <m/>
    <n v="12.55"/>
    <n v="12.9"/>
    <n v="12.9"/>
    <e v="#VALUE!"/>
    <n v="12.55"/>
    <s v="1970 kg"/>
    <n v="6"/>
    <s v="177PS@3400rpm"/>
    <n v="174.57864000000001"/>
    <s v="450Nm@1600-2400rpm"/>
    <n v="450"/>
    <x v="1"/>
  </r>
  <r>
    <x v="9"/>
    <s v="Endeavour"/>
    <s v="3.2L 4X4 At Titanium Plus"/>
    <s v="Rs. 34,70,000"/>
    <n v="3470000"/>
    <s v="3198 cc"/>
    <n v="3198"/>
    <n v="5"/>
    <n v="4"/>
    <x v="2"/>
    <s v="BS IV"/>
    <s v="Front, Transverse"/>
    <x v="2"/>
    <s v="1837 mm"/>
    <s v="4903 mm"/>
    <s v="1869 mm"/>
    <s v="SUV"/>
    <s v="7.7 km/litre"/>
    <s v="10.91 km/litre"/>
    <s v="10.91 km/litre"/>
    <m/>
    <n v="7.7"/>
    <n v="10.91"/>
    <n v="10.91"/>
    <e v="#VALUE!"/>
    <n v="7.7"/>
    <s v="2394 kg"/>
    <n v="6"/>
    <s v="200PS@3000rpm"/>
    <n v="197.26399999999998"/>
    <s v="470Nm@1750-2500rpm"/>
    <n v="470"/>
    <x v="1"/>
  </r>
  <r>
    <x v="9"/>
    <s v="Endeavour"/>
    <s v="2.2L 4X2 At Titanium Plus"/>
    <s v="Rs. 32,33,000"/>
    <n v="3233000"/>
    <s v="2198 cc"/>
    <n v="2198"/>
    <n v="4"/>
    <n v="4"/>
    <x v="0"/>
    <s v="BS IV"/>
    <s v="Front, Transverse"/>
    <x v="2"/>
    <s v="1837 mm"/>
    <s v="4903 mm"/>
    <s v="1869 mm"/>
    <s v="SUV"/>
    <s v="9.3 km/litre"/>
    <s v="12.62 km/litre"/>
    <s v="12.62 km/litre"/>
    <m/>
    <n v="9.3000000000000007"/>
    <n v="12.62"/>
    <n v="12.62"/>
    <e v="#VALUE!"/>
    <n v="9.3000000000000007"/>
    <s v="2238 kg"/>
    <n v="6"/>
    <s v="160PS@3200rpm"/>
    <n v="157.81119999999999"/>
    <s v="385Nm@1600-2500rpm"/>
    <n v="385"/>
    <x v="1"/>
  </r>
  <r>
    <x v="9"/>
    <s v="Endeavour"/>
    <s v="2.2L 4X2 Mt Titanium"/>
    <s v="Rs. 29,20,000"/>
    <n v="2920000"/>
    <s v="2198 cc"/>
    <n v="2198"/>
    <n v="4"/>
    <n v="4"/>
    <x v="0"/>
    <s v="BS IV"/>
    <s v="Front, Transverse"/>
    <x v="2"/>
    <s v="1837 mm"/>
    <s v="4903 mm"/>
    <s v="1869 mm"/>
    <s v="SUV"/>
    <s v="9.3 km/litre"/>
    <s v="12.62 km/litre"/>
    <s v="12.62 km/litre"/>
    <m/>
    <n v="9.3000000000000007"/>
    <n v="12.62"/>
    <n v="12.62"/>
    <e v="#VALUE!"/>
    <n v="9.3000000000000007"/>
    <s v="2238 kg"/>
    <n v="6"/>
    <s v="160PS@3200rpm"/>
    <n v="157.81119999999999"/>
    <s v="385Nm@1600-2500rpm"/>
    <n v="385"/>
    <x v="0"/>
  </r>
  <r>
    <x v="19"/>
    <s v="Cooper 3 Door"/>
    <s v="Cooper D"/>
    <s v="Rs. 29,90,000"/>
    <n v="2990000"/>
    <s v="1496 cc"/>
    <n v="1496"/>
    <n v="3"/>
    <n v="4"/>
    <x v="1"/>
    <s v="BS IV"/>
    <s v="Front, Longitudinal"/>
    <x v="2"/>
    <s v="1414 mm"/>
    <s v="3821 mm"/>
    <s v="1727 mm"/>
    <s v="Hatchback"/>
    <m/>
    <m/>
    <s v="21.15 km/litre"/>
    <m/>
    <e v="#VALUE!"/>
    <e v="#VALUE!"/>
    <n v="21.15"/>
    <e v="#VALUE!"/>
    <n v="21.15"/>
    <s v="1245 kg"/>
    <n v="6"/>
    <s v="116PS@4000rpm"/>
    <n v="114.41311999999999"/>
    <s v="270Nm@1750-2250rpm"/>
    <n v="270"/>
    <x v="1"/>
  </r>
  <r>
    <x v="19"/>
    <s v="Cooper 3 Door"/>
    <s v="Cooper S"/>
    <s v="Rs. 34,20,000"/>
    <n v="3420000"/>
    <s v="1998 cc"/>
    <n v="1998"/>
    <n v="4"/>
    <n v="4"/>
    <x v="1"/>
    <s v="BS IV"/>
    <s v="Front, Longitudinal"/>
    <x v="0"/>
    <s v="1414 mm"/>
    <s v="3850 mm"/>
    <s v="1727 mm"/>
    <s v="Hatchback"/>
    <m/>
    <m/>
    <s v="15.75 km/litre"/>
    <m/>
    <e v="#VALUE!"/>
    <e v="#VALUE!"/>
    <n v="15.75"/>
    <e v="#VALUE!"/>
    <n v="15.75"/>
    <s v="1250 kg"/>
    <n v="6"/>
    <s v="192PS@5000-6000rpm"/>
    <n v="189.37343999999999"/>
    <s v="280NM@1250-4600rpm"/>
    <n v="280"/>
    <x v="1"/>
  </r>
  <r>
    <x v="15"/>
    <s v="Kodiaq Scout"/>
    <s v="2.0 Tdi At"/>
    <s v="Rs. 33,99,000"/>
    <n v="3399000"/>
    <s v="1968 cc"/>
    <n v="1968"/>
    <n v="4"/>
    <n v="4"/>
    <x v="3"/>
    <s v="BS 6"/>
    <s v="Front, Longitudinal"/>
    <x v="2"/>
    <s v="1665 mm"/>
    <s v="4697 mm"/>
    <s v="1882 mm"/>
    <s v="SUV"/>
    <m/>
    <m/>
    <s v="16.25 km/litre"/>
    <m/>
    <e v="#VALUE!"/>
    <e v="#VALUE!"/>
    <n v="16.25"/>
    <e v="#VALUE!"/>
    <n v="16.25"/>
    <s v="1799 kg"/>
    <n v="7"/>
    <s v="148 bhp @ 3500 rpm"/>
    <s v="148 "/>
    <s v="340 Nm @ 1750 rpm"/>
    <n v="340"/>
    <x v="1"/>
  </r>
  <r>
    <x v="21"/>
    <s v="X1"/>
    <s v="Sdrive20D Expedition"/>
    <s v="Rs. 35,20,000"/>
    <n v="3520000"/>
    <s v="1995 cc"/>
    <n v="1995"/>
    <n v="4"/>
    <n v="4"/>
    <x v="2"/>
    <s v="BS IV"/>
    <s v="Front, Longitudinal"/>
    <x v="2"/>
    <s v="1612 mm"/>
    <s v="4439 mm"/>
    <s v="2060 mm"/>
    <s v="Crossover, SUV"/>
    <s v="18 km/litre"/>
    <s v="20.68 km/litre"/>
    <s v="20.68 km/litre"/>
    <m/>
    <n v="18"/>
    <n v="20.68"/>
    <n v="20.68"/>
    <e v="#VALUE!"/>
    <n v="18"/>
    <m/>
    <n v="8"/>
    <s v="190hp@4000rpm"/>
    <n v="187.4008"/>
    <s v="400Nm@1750-2500rpm"/>
    <n v="400"/>
    <x v="1"/>
  </r>
  <r>
    <x v="21"/>
    <s v="X1"/>
    <s v="Sdrive20D Xline"/>
    <s v="Rs. 39,30,000"/>
    <n v="3930000"/>
    <s v="1995 cc"/>
    <n v="1995"/>
    <n v="4"/>
    <n v="4"/>
    <x v="2"/>
    <s v="BS IV"/>
    <s v="Front, Longitudinal"/>
    <x v="2"/>
    <s v="1612 mm"/>
    <s v="4439 mm"/>
    <s v="2058 mm"/>
    <s v="SUV, Crossover"/>
    <s v="18 km/litre"/>
    <s v="20.68 km/litre"/>
    <s v="20.68 km/litre"/>
    <m/>
    <n v="18"/>
    <n v="20.68"/>
    <n v="20.68"/>
    <e v="#VALUE!"/>
    <n v="18"/>
    <m/>
    <n v="8"/>
    <s v="190PS@4000rpm"/>
    <n v="187.4008"/>
    <s v="400Nm@1750-2500rpm"/>
    <n v="400"/>
    <x v="1"/>
  </r>
  <r>
    <x v="21"/>
    <s v="X1"/>
    <s v="Xdrive20D M Sport"/>
    <s v="Rs. 45,70,000"/>
    <n v="4570000"/>
    <s v="1995 cc"/>
    <n v="1995"/>
    <n v="4"/>
    <n v="4"/>
    <x v="2"/>
    <s v="BS IV"/>
    <s v="Front, Longitudinal"/>
    <x v="2"/>
    <s v="1612 mm"/>
    <s v="4439 mm"/>
    <s v="2058 mm"/>
    <s v="SUV, Crossover"/>
    <s v="18 km/litre"/>
    <s v="20.68 km/litre"/>
    <s v="20.68 km/litre"/>
    <m/>
    <n v="18"/>
    <n v="20.68"/>
    <n v="20.68"/>
    <e v="#VALUE!"/>
    <n v="18"/>
    <m/>
    <n v="8"/>
    <s v="190PS@4000rpm"/>
    <n v="187.4008"/>
    <s v="400Nm@1750-2500rpm"/>
    <n v="400"/>
    <x v="1"/>
  </r>
  <r>
    <x v="21"/>
    <s v="X1"/>
    <s v="Sdrive20D M Sport"/>
    <s v="Rs. 42,40,000"/>
    <n v="4240000"/>
    <s v="1995 cc"/>
    <n v="1995"/>
    <n v="4"/>
    <n v="4"/>
    <x v="0"/>
    <s v="BS IV"/>
    <s v="Front, Longitudinal"/>
    <x v="2"/>
    <s v="1545 mm"/>
    <s v="4477 mm"/>
    <s v="2058 mm"/>
    <s v="SUV"/>
    <m/>
    <m/>
    <s v="17.05 km/litre"/>
    <m/>
    <e v="#VALUE!"/>
    <e v="#VALUE!"/>
    <n v="17.05"/>
    <e v="#VALUE!"/>
    <n v="17.05"/>
    <s v="1670 kg"/>
    <n v="8"/>
    <s v="187bhp@4000rpm"/>
    <s v="187"/>
    <s v="400Nm@1750-2500rpm"/>
    <n v="400"/>
    <x v="1"/>
  </r>
  <r>
    <x v="21"/>
    <s v="X1"/>
    <s v="Sdrive20I Xline"/>
    <s v="Rs. 38,30,000"/>
    <n v="3830000"/>
    <s v="1998 cc"/>
    <n v="1998"/>
    <n v="4"/>
    <n v="4"/>
    <x v="2"/>
    <s v="BS 6"/>
    <s v="Front, Longitudinal"/>
    <x v="0"/>
    <s v="1612 mm"/>
    <s v="4439 mm"/>
    <s v="1821 mm"/>
    <s v="Crossover, SUV"/>
    <s v="15.71 km/litre"/>
    <m/>
    <s v="16.3 km/litre"/>
    <m/>
    <n v="15.71"/>
    <e v="#VALUE!"/>
    <n v="16.3"/>
    <e v="#VALUE!"/>
    <n v="15.71"/>
    <m/>
    <n v="7"/>
    <s v="192hp@5000rpm"/>
    <n v="189.37343999999999"/>
    <s v="280Nm@1350-4600rpm"/>
    <n v="280"/>
    <x v="1"/>
  </r>
  <r>
    <x v="33"/>
    <s v="S60"/>
    <s v="Polestar"/>
    <s v="Rs. 56,02,000"/>
    <n v="5602000"/>
    <s v="1969 cc"/>
    <n v="1969"/>
    <n v="4"/>
    <n v="4"/>
    <x v="1"/>
    <s v="BS IV"/>
    <s v="Front, Transverse"/>
    <x v="0"/>
    <s v="1484 mm"/>
    <s v="4635 mm"/>
    <s v="2097 mm"/>
    <s v="Sedan"/>
    <s v="13.2 km/litre"/>
    <s v="18.5 km/litre"/>
    <m/>
    <m/>
    <n v="13.2"/>
    <n v="18.5"/>
    <e v="#VALUE!"/>
    <e v="#VALUE!"/>
    <n v="13.2"/>
    <s v="1661 kg"/>
    <n v="8"/>
    <s v="372Ps@5700rpm"/>
    <n v="366.91104000000001"/>
    <s v="470Nm@2100-4800rpm"/>
    <n v="470"/>
    <x v="1"/>
  </r>
  <r>
    <x v="33"/>
    <s v="S60"/>
    <s v="Momentum"/>
    <s v="Rs. 38,50,500"/>
    <n v="3850500"/>
    <s v="1984 cc"/>
    <n v="1984"/>
    <n v="5"/>
    <n v="4"/>
    <x v="1"/>
    <s v="BS IV"/>
    <s v="Front, Longitudinal"/>
    <x v="2"/>
    <s v="1484 mm"/>
    <s v="4635 mm"/>
    <s v="1865 mm"/>
    <s v="Sedan"/>
    <m/>
    <m/>
    <s v="21.7 km/litre"/>
    <m/>
    <e v="#VALUE!"/>
    <e v="#VALUE!"/>
    <n v="21.7"/>
    <e v="#VALUE!"/>
    <n v="21.7"/>
    <s v="1665 kg"/>
    <n v="8"/>
    <s v="181 bhp @ 4250 rpm"/>
    <s v="181 "/>
    <s v="400 Nm @ 1750 RPM"/>
    <n v="400"/>
    <x v="1"/>
  </r>
  <r>
    <x v="21"/>
    <s v="3-Series"/>
    <s v="320D Sport"/>
    <s v="Rs. 41,40,000"/>
    <n v="4140000"/>
    <s v="1995 cc"/>
    <n v="1995"/>
    <n v="4"/>
    <n v="4"/>
    <x v="0"/>
    <s v="BS 6"/>
    <s v="Front, Transverse"/>
    <x v="2"/>
    <s v="1429 mm"/>
    <s v="4633 mm"/>
    <s v="1811 mm"/>
    <s v="Sedan"/>
    <m/>
    <m/>
    <s v="19.62 km/litre"/>
    <m/>
    <e v="#VALUE!"/>
    <e v="#VALUE!"/>
    <n v="19.62"/>
    <e v="#VALUE!"/>
    <n v="19.62"/>
    <s v="1590 kg"/>
    <n v="8"/>
    <s v="190PS@400RPM"/>
    <n v="187.4008"/>
    <s v="400NM@1750rpm"/>
    <n v="400"/>
    <x v="1"/>
  </r>
  <r>
    <x v="21"/>
    <s v="3-Series"/>
    <s v="320D Luxury Line"/>
    <s v="Rs. 46,90,000"/>
    <n v="4690000"/>
    <s v="1995 cc"/>
    <n v="1995"/>
    <n v="4"/>
    <n v="4"/>
    <x v="0"/>
    <s v="BS 6"/>
    <s v="Front, Transverse"/>
    <x v="2"/>
    <s v="1429 mm"/>
    <s v="4633 mm"/>
    <s v="1811 mm"/>
    <s v="Sedan"/>
    <m/>
    <m/>
    <s v="19.62 km/litre"/>
    <m/>
    <e v="#VALUE!"/>
    <e v="#VALUE!"/>
    <n v="19.62"/>
    <e v="#VALUE!"/>
    <n v="19.62"/>
    <s v="1590 kg"/>
    <n v="8"/>
    <s v="190PS@400RPM"/>
    <n v="187.4008"/>
    <s v="400NM@1750rpm"/>
    <n v="400"/>
    <x v="1"/>
  </r>
  <r>
    <x v="21"/>
    <s v="3-Series"/>
    <s v="330I M Sport"/>
    <s v="Rs. 47,90,000"/>
    <n v="4790000"/>
    <s v="1998 cc"/>
    <n v="1998"/>
    <n v="4"/>
    <n v="4"/>
    <x v="0"/>
    <s v="BS 6"/>
    <s v="Front, Transverse"/>
    <x v="0"/>
    <s v="1429 mm"/>
    <s v="4633 mm"/>
    <s v="1811 mm"/>
    <s v="Sedan"/>
    <m/>
    <m/>
    <s v="16.13 km/litre"/>
    <m/>
    <e v="#VALUE!"/>
    <e v="#VALUE!"/>
    <n v="16.13"/>
    <e v="#VALUE!"/>
    <n v="16.13"/>
    <s v="1595 kg"/>
    <n v="8"/>
    <s v="258PS@500RPM"/>
    <n v="254.47056000000001"/>
    <s v="400NM@1550rpm"/>
    <n v="400"/>
    <x v="1"/>
  </r>
  <r>
    <x v="33"/>
    <s v="S60 Cross Country"/>
    <s v="D4"/>
    <s v="Rs. 44,26,500"/>
    <n v="4426500"/>
    <s v="2400 cc"/>
    <n v="2400"/>
    <n v="5"/>
    <n v="4"/>
    <x v="2"/>
    <s v="BS IV"/>
    <s v="Front, Transverse"/>
    <x v="2"/>
    <s v="1539 mm"/>
    <s v="4637 mm"/>
    <s v="2097 mm"/>
    <s v="Sedan, Crossover"/>
    <s v="15.6 km/litre"/>
    <s v="19.6 km/litre"/>
    <s v="19.6 km/litre"/>
    <m/>
    <n v="15.6"/>
    <n v="19.600000000000001"/>
    <n v="19.600000000000001"/>
    <e v="#VALUE!"/>
    <n v="15.6"/>
    <s v="1776 kg"/>
    <n v="6"/>
    <s v="190PS@4000rpm"/>
    <n v="187.4008"/>
    <s v="420Nm@1500-3000rpm"/>
    <n v="420"/>
    <x v="1"/>
  </r>
  <r>
    <x v="16"/>
    <s v="Q5"/>
    <s v="35 Tdi Premium Plus"/>
    <s v="Rs. 50,21,200"/>
    <n v="5021200"/>
    <s v="1968 cc"/>
    <n v="1968"/>
    <n v="4"/>
    <n v="4"/>
    <x v="1"/>
    <s v="BS IV"/>
    <s v="Front, Transverse"/>
    <x v="2"/>
    <s v="1608 mm"/>
    <s v="4388 mm"/>
    <s v="1831 mm"/>
    <s v="SUV"/>
    <s v="12 km/litre"/>
    <m/>
    <s v="16.9 km/litre"/>
    <m/>
    <n v="12"/>
    <e v="#VALUE!"/>
    <n v="16.899999999999999"/>
    <e v="#VALUE!"/>
    <n v="12"/>
    <s v="1585 kg"/>
    <n v="7"/>
    <s v="190PS@3800-4000rpm"/>
    <n v="187.4008"/>
    <s v="400Nm@1750-2500rpm"/>
    <n v="400"/>
    <x v="1"/>
  </r>
  <r>
    <x v="16"/>
    <s v="Q5"/>
    <s v="35 Tdi Technology"/>
    <s v="Rs. 56,21,200"/>
    <n v="5621200"/>
    <s v="1968 cc"/>
    <n v="1968"/>
    <n v="4"/>
    <n v="4"/>
    <x v="2"/>
    <s v="BS IV"/>
    <s v="Front, Transverse"/>
    <x v="2"/>
    <s v="1608 mm"/>
    <s v="4388 mm"/>
    <s v="1831 mm"/>
    <s v="SUV"/>
    <s v="12 km/litre"/>
    <m/>
    <s v="15.73 km/litre"/>
    <m/>
    <n v="12"/>
    <e v="#VALUE!"/>
    <n v="15.73"/>
    <e v="#VALUE!"/>
    <n v="12"/>
    <s v="1585 kg"/>
    <n v="7"/>
    <s v="190PS@3800-4000rpm"/>
    <n v="187.4008"/>
    <s v="400Nm@1750-2500rpm"/>
    <n v="400"/>
    <x v="1"/>
  </r>
  <r>
    <x v="16"/>
    <s v="Q5"/>
    <s v="45 Tfsi Premium Plus"/>
    <s v="Rs. 50,21,200"/>
    <n v="5021200"/>
    <s v="1984 cc"/>
    <n v="1984"/>
    <n v="6"/>
    <n v="4"/>
    <x v="2"/>
    <s v="BS IV"/>
    <s v="Front, Longitudinal"/>
    <x v="0"/>
    <s v="1659 mm"/>
    <s v="4663 mm"/>
    <s v="1898 mm"/>
    <s v="SUV"/>
    <m/>
    <m/>
    <s v="12.44 km/litre"/>
    <m/>
    <e v="#VALUE!"/>
    <e v="#VALUE!"/>
    <n v="12.44"/>
    <e v="#VALUE!"/>
    <n v="12.44"/>
    <s v="1955 kg"/>
    <n v="7"/>
    <s v="248 bhp @ 5000-6000 rpm"/>
    <s v="248 "/>
    <s v="370 Nm @ 1600-4500 rpm"/>
    <n v="370"/>
    <x v="1"/>
  </r>
  <r>
    <x v="16"/>
    <s v="Q5"/>
    <s v="45 Tfsi Technology"/>
    <s v="Rs. 56,21,200"/>
    <n v="5621200"/>
    <s v="1984 cc"/>
    <n v="1984"/>
    <n v="6"/>
    <n v="4"/>
    <x v="2"/>
    <s v="BS IV"/>
    <s v="Front, Longitudinal"/>
    <x v="0"/>
    <s v="1659 mm"/>
    <s v="4663 mm"/>
    <s v="1898 mm"/>
    <s v="SUV"/>
    <m/>
    <m/>
    <s v="12.44 km/litre"/>
    <m/>
    <e v="#VALUE!"/>
    <e v="#VALUE!"/>
    <n v="12.44"/>
    <e v="#VALUE!"/>
    <n v="12.44"/>
    <s v="1955 kg"/>
    <n v="7"/>
    <s v="248 bhp @ 5000-6000 rpm"/>
    <s v="248 "/>
    <s v="370 Nm @ 1600-4500 rpm"/>
    <n v="370"/>
    <x v="1"/>
  </r>
  <r>
    <x v="34"/>
    <s v="Range Evoque"/>
    <s v="S"/>
    <s v="Rs. 54,94,000"/>
    <n v="5494000"/>
    <s v="1999 cc"/>
    <n v="1999"/>
    <n v="4"/>
    <n v="4"/>
    <x v="2"/>
    <s v="BS 6"/>
    <s v="Front, Longitudinal"/>
    <x v="2"/>
    <s v="1649 mm"/>
    <s v="4371 mm"/>
    <s v="1996 mm"/>
    <s v="SUV"/>
    <m/>
    <m/>
    <s v="15.6 km/litre"/>
    <m/>
    <e v="#VALUE!"/>
    <e v="#VALUE!"/>
    <n v="15.6"/>
    <e v="#VALUE!"/>
    <n v="15.6"/>
    <s v="1915 kg"/>
    <n v="9"/>
    <s v="179PS@4000rpm"/>
    <n v="176.55127999999999"/>
    <s v="430NM@1750-2500rpm"/>
    <n v="430"/>
    <x v="1"/>
  </r>
  <r>
    <x v="34"/>
    <s v="Range Evoque"/>
    <s v="Se R-Dynamic"/>
    <s v="Rs. 59,85,000"/>
    <n v="5985000"/>
    <s v="1999 cc"/>
    <n v="1999"/>
    <n v="4"/>
    <n v="4"/>
    <x v="2"/>
    <s v="BS 6"/>
    <s v="Front, Longitudinal"/>
    <x v="2"/>
    <s v="1649 mm"/>
    <s v="4371 mm"/>
    <s v="1996 mm"/>
    <s v="SUV"/>
    <m/>
    <m/>
    <s v="15.6 km/litre"/>
    <m/>
    <e v="#VALUE!"/>
    <e v="#VALUE!"/>
    <n v="15.6"/>
    <e v="#VALUE!"/>
    <n v="15.6"/>
    <s v="1915 kg"/>
    <n v="9"/>
    <s v="179PS@4000rpm"/>
    <n v="176.55127999999999"/>
    <s v="430NM@1750-2500rpm"/>
    <n v="430"/>
    <x v="1"/>
  </r>
  <r>
    <x v="17"/>
    <s v="Mercedes-Benz E-Class"/>
    <s v="E200"/>
    <s v="Rs. 58,61,062"/>
    <n v="5861062"/>
    <s v="1991 cc"/>
    <n v="1991"/>
    <n v="4"/>
    <n v="4"/>
    <x v="0"/>
    <s v="BS IV"/>
    <s v="Front, Longitudinal"/>
    <x v="0"/>
    <s v="1494 mm"/>
    <s v="5063 mm"/>
    <s v="1860 mm"/>
    <s v="Sedan"/>
    <s v="8.5 km/litre"/>
    <s v="12 km/litre"/>
    <s v="12 km/litre"/>
    <m/>
    <n v="8.5"/>
    <n v="12"/>
    <n v="12"/>
    <e v="#VALUE!"/>
    <n v="8.5"/>
    <m/>
    <m/>
    <s v="184PS@5500rpm"/>
    <n v="181.48287999999999"/>
    <s v="300Nm@1200-4000rpm"/>
    <n v="300"/>
    <x v="1"/>
  </r>
  <r>
    <x v="17"/>
    <s v="Mercedes-Benz E-Class"/>
    <s v="E350 D"/>
    <s v="Rs. 72,85,332"/>
    <n v="7285332"/>
    <s v="2987 cc"/>
    <n v="2987"/>
    <n v="6"/>
    <n v="4"/>
    <x v="0"/>
    <s v="BS IV"/>
    <s v="Front, Longitudinal"/>
    <x v="2"/>
    <s v="1494 mm"/>
    <s v="5063 mm"/>
    <s v="1860 mm"/>
    <s v="Sedan"/>
    <s v="7.45 km/litre"/>
    <m/>
    <s v="142 km/litre"/>
    <m/>
    <n v="7.45"/>
    <e v="#VALUE!"/>
    <n v="142"/>
    <e v="#VALUE!"/>
    <n v="7.45"/>
    <m/>
    <m/>
    <s v="268.7PS@3800rpm"/>
    <n v="265.02418399999999"/>
    <s v="620Nm@1600rpm"/>
    <n v="620"/>
    <x v="1"/>
  </r>
  <r>
    <x v="17"/>
    <s v="Mercedes-Benz E-Class"/>
    <s v="E220D"/>
    <s v="Rs. 59,64,321"/>
    <n v="5964321"/>
    <s v="2987 cc"/>
    <n v="2987"/>
    <n v="6"/>
    <n v="4"/>
    <x v="0"/>
    <s v="BS IV"/>
    <s v="Front, Longitudinal"/>
    <x v="2"/>
    <s v="1494 mm"/>
    <s v="5063 mm"/>
    <s v="1860 mm"/>
    <s v="Sedan"/>
    <m/>
    <m/>
    <s v="142 km/litre"/>
    <m/>
    <e v="#VALUE!"/>
    <e v="#VALUE!"/>
    <n v="142"/>
    <e v="#VALUE!"/>
    <n v="142"/>
    <m/>
    <m/>
    <s v="268.7PS@3800rpm"/>
    <n v="265.02418399999999"/>
    <s v="620Nm@1600rpm"/>
    <n v="620"/>
    <x v="1"/>
  </r>
  <r>
    <x v="17"/>
    <s v="Mercedes-Benz E-Class"/>
    <s v="E 63 S Amg"/>
    <s v="Rs. 1,50,00,000"/>
    <n v="15000000"/>
    <s v="5461 cc"/>
    <n v="5461"/>
    <n v="8"/>
    <n v="4"/>
    <x v="2"/>
    <s v="BS IV"/>
    <s v="Front, Longitudinal"/>
    <x v="0"/>
    <s v="1474 mm"/>
    <s v="4879 mm"/>
    <s v="1854 mm"/>
    <s v="Sedan"/>
    <s v="4.5 km/litre"/>
    <s v="8.5 km/litre"/>
    <s v="8.5 km/litre"/>
    <m/>
    <n v="4.5"/>
    <n v="8.5"/>
    <n v="8.5"/>
    <e v="#VALUE!"/>
    <n v="4.5"/>
    <s v="1845 kg"/>
    <n v="7"/>
    <s v="549bhp@5500rpm"/>
    <s v="549"/>
    <s v="720Nm@1750-5250RPM"/>
    <n v="720"/>
    <x v="1"/>
  </r>
  <r>
    <x v="17"/>
    <s v="Mercedes-Benz E-Class"/>
    <s v="E200 Expression"/>
    <s v="Rs. 57,50,000"/>
    <n v="5750000"/>
    <s v="1991 cc"/>
    <n v="1991"/>
    <n v="4"/>
    <n v="4"/>
    <x v="0"/>
    <s v="BS IV"/>
    <s v="Front, Longitudinal"/>
    <x v="0"/>
    <s v="1494 mm"/>
    <s v="5063 mm"/>
    <s v="1860 mm"/>
    <s v="Sedan"/>
    <s v="8.5 km/litre"/>
    <s v="12 km/litre"/>
    <s v="12 km/litre"/>
    <m/>
    <n v="8.5"/>
    <n v="12"/>
    <n v="12"/>
    <e v="#VALUE!"/>
    <n v="8.5"/>
    <m/>
    <m/>
    <s v="184PS@5500rpm"/>
    <n v="181.48287999999999"/>
    <s v="300Nm@1200-4000rpm"/>
    <n v="300"/>
    <x v="1"/>
  </r>
  <r>
    <x v="17"/>
    <s v="Mercedes-Benz E-Class"/>
    <s v="E200 Exclusive"/>
    <s v="Rs. 61,50,000"/>
    <n v="6150000"/>
    <s v="1991 cc"/>
    <n v="1991"/>
    <n v="4"/>
    <n v="4"/>
    <x v="0"/>
    <s v="BS IV"/>
    <s v="Front, Longitudinal"/>
    <x v="0"/>
    <s v="1494 mm"/>
    <s v="5063 mm"/>
    <s v="1860 mm"/>
    <s v="Sedan"/>
    <s v="8.5 km/litre"/>
    <s v="12 km/litre"/>
    <s v="12 km/litre"/>
    <m/>
    <n v="8.5"/>
    <n v="12"/>
    <n v="12"/>
    <e v="#VALUE!"/>
    <n v="8.5"/>
    <m/>
    <m/>
    <s v="184PS@5500rpm"/>
    <n v="181.48287999999999"/>
    <s v="300Nm@1200-4000rpm"/>
    <n v="300"/>
    <x v="1"/>
  </r>
  <r>
    <x v="17"/>
    <s v="Mercedes-Benz E-Class"/>
    <s v="E220D Expression"/>
    <s v="Rs. 58,50,000"/>
    <n v="5850000"/>
    <s v="2987 cc"/>
    <n v="2987"/>
    <n v="6"/>
    <n v="4"/>
    <x v="0"/>
    <s v="BS IV"/>
    <s v="Front, Longitudinal"/>
    <x v="2"/>
    <s v="1494 mm"/>
    <s v="5063 mm"/>
    <s v="1860 mm"/>
    <s v="Sedan"/>
    <m/>
    <m/>
    <s v="142 km/litre"/>
    <m/>
    <e v="#VALUE!"/>
    <e v="#VALUE!"/>
    <n v="142"/>
    <e v="#VALUE!"/>
    <n v="142"/>
    <m/>
    <m/>
    <s v="268.7PS@3800rpm"/>
    <n v="265.02418399999999"/>
    <s v="620Nm@1600rpm"/>
    <n v="620"/>
    <x v="1"/>
  </r>
  <r>
    <x v="17"/>
    <s v="Mercedes-Benz E-Class"/>
    <s v="E220D Exclusive"/>
    <s v="Rs. 62,50,000"/>
    <n v="6250000"/>
    <s v="2987 cc"/>
    <n v="2987"/>
    <n v="6"/>
    <n v="4"/>
    <x v="0"/>
    <s v="BS IV"/>
    <s v="Front, Longitudinal"/>
    <x v="2"/>
    <s v="1494 mm"/>
    <s v="5063 mm"/>
    <s v="1860 mm"/>
    <s v="Sedan"/>
    <m/>
    <m/>
    <s v="142 km/litre"/>
    <m/>
    <e v="#VALUE!"/>
    <e v="#VALUE!"/>
    <n v="142"/>
    <e v="#VALUE!"/>
    <n v="142"/>
    <m/>
    <m/>
    <s v="268.7PS@3800rpm"/>
    <n v="265.02418399999999"/>
    <s v="620Nm@1600rpm"/>
    <n v="620"/>
    <x v="1"/>
  </r>
  <r>
    <x v="33"/>
    <s v="Xc60"/>
    <s v="Inscription D5"/>
    <s v="Rs. 59,90,000"/>
    <n v="5990000"/>
    <s v="1969 cc"/>
    <n v="1969"/>
    <n v="5"/>
    <n v="4"/>
    <x v="2"/>
    <s v="BS IV"/>
    <s v="Front, Longitudinal"/>
    <x v="2"/>
    <s v="1658 mm"/>
    <s v="4688 mm"/>
    <s v="1902 mm"/>
    <s v="SUV"/>
    <s v="11.7 km/litre"/>
    <s v="18.8 km/litre"/>
    <s v="18.8 km/litre"/>
    <m/>
    <n v="11.7"/>
    <n v="18.8"/>
    <n v="18.8"/>
    <e v="#VALUE!"/>
    <n v="11.7"/>
    <s v="1879 kg"/>
    <n v="6"/>
    <s v="233PS@4250rpm"/>
    <n v="229.81255999999999"/>
    <s v="480Nm@1750rpm"/>
    <n v="480"/>
    <x v="1"/>
  </r>
  <r>
    <x v="21"/>
    <s v="X4"/>
    <s v="Xdrive20D M Sport X"/>
    <s v="Rs. 60,60,000"/>
    <n v="6060000"/>
    <s v="1995 cc"/>
    <n v="1995"/>
    <n v="4"/>
    <n v="4"/>
    <x v="2"/>
    <s v="BS 6"/>
    <s v="Front, Transverse"/>
    <x v="2"/>
    <s v="1621 mm"/>
    <s v="4752 mm"/>
    <s v="1918 mm"/>
    <s v="SUV"/>
    <m/>
    <m/>
    <s v="16.4 km/litre"/>
    <m/>
    <e v="#VALUE!"/>
    <e v="#VALUE!"/>
    <n v="16.399999999999999"/>
    <e v="#VALUE!"/>
    <n v="16.399999999999999"/>
    <s v="1740 kg"/>
    <n v="8"/>
    <s v="188bhp@4000RPM"/>
    <s v="188"/>
    <s v="400NM@1750rpm"/>
    <n v="400"/>
    <x v="1"/>
  </r>
  <r>
    <x v="21"/>
    <s v="X4"/>
    <s v="Xdrive30D M Sport X"/>
    <s v="Rs. 65,90,000"/>
    <n v="6590000"/>
    <s v="2993 cc"/>
    <n v="2993"/>
    <n v="6"/>
    <n v="4"/>
    <x v="2"/>
    <s v="BS 6"/>
    <s v="Front, Longitudinal"/>
    <x v="2"/>
    <s v="1621 mm"/>
    <s v="4752 mm"/>
    <s v="1918 mm"/>
    <s v="SUV"/>
    <m/>
    <m/>
    <s v="16.4 km/litre"/>
    <m/>
    <e v="#VALUE!"/>
    <e v="#VALUE!"/>
    <n v="16.399999999999999"/>
    <e v="#VALUE!"/>
    <n v="16.399999999999999"/>
    <s v="1820 kg"/>
    <n v="8"/>
    <s v="265PS@4000RPM"/>
    <n v="261.37479999999999"/>
    <s v="620Nm@2000-2500RPM"/>
    <n v="620"/>
    <x v="1"/>
  </r>
  <r>
    <x v="21"/>
    <s v="X4"/>
    <s v="Xdrive30I M Sport X"/>
    <s v="Rs. 63,50,000"/>
    <n v="6350000"/>
    <s v="1998 cc"/>
    <n v="1998"/>
    <n v="6"/>
    <n v="4"/>
    <x v="2"/>
    <s v="BS 6"/>
    <s v="Front, Longitudinal"/>
    <x v="0"/>
    <s v="1621 mm"/>
    <s v="4752 mm"/>
    <s v="1918 mm"/>
    <s v="SUV"/>
    <m/>
    <m/>
    <s v="13.32 km/litre"/>
    <m/>
    <e v="#VALUE!"/>
    <e v="#VALUE!"/>
    <n v="13.32"/>
    <e v="#VALUE!"/>
    <n v="13.32"/>
    <s v="1820 kg"/>
    <n v="8"/>
    <s v="248bhp@5200rpm"/>
    <s v="248"/>
    <s v="350Nm@1450rpm"/>
    <n v="350"/>
    <x v="1"/>
  </r>
  <r>
    <x v="13"/>
    <s v="Wrangler"/>
    <s v="Unlimited"/>
    <s v="Rs. 63,94,000"/>
    <n v="6394000"/>
    <s v="1999 cc"/>
    <n v="1999"/>
    <n v="4"/>
    <n v="4"/>
    <x v="2"/>
    <s v="BS 6"/>
    <s v="Front, Longitudinal"/>
    <x v="0"/>
    <s v="1838 mm"/>
    <s v="4882 mm"/>
    <s v="1877 mm"/>
    <s v="SUV"/>
    <s v="17.5 km/litre"/>
    <s v="8.4 km/litre"/>
    <s v="8.4 km/litre"/>
    <m/>
    <n v="17.5"/>
    <n v="8.4"/>
    <n v="8.4"/>
    <e v="#VALUE!"/>
    <n v="17.5"/>
    <m/>
    <n v="8"/>
    <s v="268PS@6350rpm"/>
    <n v="264.33375999999998"/>
    <s v="400Nm@4300rpm"/>
    <n v="400"/>
    <x v="1"/>
  </r>
  <r>
    <x v="16"/>
    <s v="Q7"/>
    <s v="45 Tdi Premium Plus"/>
    <s v="Rs. 72,21,500"/>
    <n v="7221500"/>
    <s v="2967 cc"/>
    <n v="2967"/>
    <n v="6"/>
    <n v="4"/>
    <x v="2"/>
    <s v="BS IV"/>
    <s v="Front, Transverse"/>
    <x v="2"/>
    <s v="1740 mm"/>
    <s v="5052 mm"/>
    <s v="1968 mm"/>
    <s v="SUV"/>
    <s v="9.3 km/litre"/>
    <s v="12.6 km/litre"/>
    <s v="14.75 km/litre"/>
    <m/>
    <n v="9.3000000000000007"/>
    <n v="12.6"/>
    <n v="14.75"/>
    <e v="#VALUE!"/>
    <n v="9.3000000000000007"/>
    <s v="2330 kg"/>
    <n v="8"/>
    <s v="249PS@4500RPM"/>
    <n v="245.59368000000001"/>
    <s v="600Nm@1500-3000rpm"/>
    <n v="600"/>
    <x v="1"/>
  </r>
  <r>
    <x v="16"/>
    <s v="Q7"/>
    <s v="45 Tdi Technology Pack"/>
    <s v="Rs. 80,21,500"/>
    <n v="8021500"/>
    <s v="2967 cc"/>
    <n v="2967"/>
    <n v="6"/>
    <n v="4"/>
    <x v="2"/>
    <s v="BS IV"/>
    <s v="Front, Transverse"/>
    <x v="2"/>
    <s v="1740 mm"/>
    <s v="5052 mm"/>
    <s v="1968 mm"/>
    <s v="SUV"/>
    <s v="9.3 km/litre"/>
    <s v="12.6 km/litre"/>
    <s v="14.75 km/litre"/>
    <m/>
    <n v="9.3000000000000007"/>
    <n v="12.6"/>
    <n v="14.75"/>
    <e v="#VALUE!"/>
    <n v="9.3000000000000007"/>
    <s v="2330 kg"/>
    <n v="8"/>
    <s v="249PS@4500RPM"/>
    <n v="245.59368000000001"/>
    <s v="600Nm@1500-3000rpm"/>
    <n v="600"/>
    <x v="1"/>
  </r>
  <r>
    <x v="16"/>
    <s v="Q7"/>
    <s v="40 Tfsi Quattro Premium Plus"/>
    <s v="Rs. 69,21,500"/>
    <n v="6921500"/>
    <s v="1984 cc"/>
    <n v="1984"/>
    <n v="6"/>
    <n v="4"/>
    <x v="2"/>
    <s v="BS IV"/>
    <s v="Front, Longitudinal"/>
    <x v="0"/>
    <s v="1740 mm"/>
    <s v="5052 mm"/>
    <s v="1968 mm"/>
    <s v="SUV"/>
    <m/>
    <m/>
    <s v="11.68 km/litre"/>
    <m/>
    <e v="#VALUE!"/>
    <e v="#VALUE!"/>
    <n v="11.68"/>
    <e v="#VALUE!"/>
    <n v="11.68"/>
    <s v="2330 kg"/>
    <n v="8"/>
    <s v="252PS@4500RPM"/>
    <n v="248.55264"/>
    <s v="370Nm@1600-4500rpm"/>
    <n v="370"/>
    <x v="1"/>
  </r>
  <r>
    <x v="16"/>
    <s v="Q7"/>
    <s v="45 Tdi Black Styling"/>
    <s v="Rs. 81,11,500"/>
    <n v="8111500"/>
    <s v="2967 cc"/>
    <n v="2967"/>
    <n v="6"/>
    <n v="4"/>
    <x v="2"/>
    <s v="BS IV"/>
    <s v="Front, Transverse"/>
    <x v="2"/>
    <s v="1740 mm"/>
    <s v="5052 mm"/>
    <s v="1968 mm"/>
    <s v="SUV"/>
    <s v="9.3 km/litre"/>
    <s v="12.6 km/litre"/>
    <s v="14.75 km/litre"/>
    <m/>
    <n v="9.3000000000000007"/>
    <n v="12.6"/>
    <n v="14.75"/>
    <e v="#VALUE!"/>
    <n v="9.3000000000000007"/>
    <s v="2330 kg"/>
    <n v="8"/>
    <s v="249PS@4500RPM"/>
    <n v="245.59368000000001"/>
    <s v="600Nm@1500-3000rpm"/>
    <n v="600"/>
    <x v="1"/>
  </r>
  <r>
    <x v="34"/>
    <s v="Range Evoque Convertible"/>
    <s v="2.0 Hse Dynamic"/>
    <s v="Rs. 69,52,964"/>
    <n v="6952964"/>
    <s v="1998 cc"/>
    <n v="1998"/>
    <n v="4"/>
    <n v="4"/>
    <x v="3"/>
    <s v="BS IV"/>
    <s v="Front, Longitudinal"/>
    <x v="0"/>
    <s v="1609 mm"/>
    <s v="4370 mm"/>
    <s v="1900 mm"/>
    <s v="Convertible"/>
    <s v="15.68 km/litre"/>
    <m/>
    <s v="15.7 km/litre"/>
    <m/>
    <n v="15.68"/>
    <e v="#VALUE!"/>
    <n v="15.7"/>
    <e v="#VALUE!"/>
    <n v="15.68"/>
    <s v="2013 kg"/>
    <n v="9"/>
    <s v="240PS@5500rpm"/>
    <n v="236.71680000000001"/>
    <s v="340NM@1500rpm"/>
    <n v="340"/>
    <x v="1"/>
  </r>
  <r>
    <x v="34"/>
    <s v="Range Velar"/>
    <s v="2.0 Diesel R-Dynamic S"/>
    <s v="Rs. 72,46,802"/>
    <n v="7246802"/>
    <s v="1999 cc"/>
    <n v="1999"/>
    <n v="4"/>
    <n v="4"/>
    <x v="3"/>
    <s v="BS IV"/>
    <s v="Front, Longitudinal"/>
    <x v="2"/>
    <s v="1665 mm"/>
    <s v="4797 mm"/>
    <s v="2145 mm"/>
    <s v="SUV"/>
    <s v="15.68 km/litre"/>
    <s v="15.7 km/litre"/>
    <s v="15.7 km/litre"/>
    <m/>
    <n v="15.68"/>
    <n v="15.7"/>
    <n v="15.7"/>
    <e v="#VALUE!"/>
    <n v="15.68"/>
    <m/>
    <n v="9"/>
    <s v="179PS@4000rpm"/>
    <n v="176.55127999999999"/>
    <s v="430NM@1750-2500rpm"/>
    <n v="430"/>
    <x v="1"/>
  </r>
  <r>
    <x v="34"/>
    <s v="Range Velar"/>
    <s v="2.0 Petrol R-Dynamic S"/>
    <s v="Rs. 72,46,802"/>
    <n v="7246802"/>
    <s v="1997 cc"/>
    <n v="1997"/>
    <n v="4"/>
    <n v="4"/>
    <x v="3"/>
    <s v="BS IV"/>
    <s v="Front, Transverse"/>
    <x v="0"/>
    <s v="1665 mm"/>
    <s v="4797 mm"/>
    <s v="2145 mm"/>
    <s v="SUV"/>
    <s v="12.63 km/litre"/>
    <m/>
    <s v="12.63 km/litre"/>
    <m/>
    <n v="12.63"/>
    <e v="#VALUE!"/>
    <n v="12.63"/>
    <e v="#VALUE!"/>
    <n v="12.63"/>
    <m/>
    <n v="9"/>
    <s v="250PS@5500RPM"/>
    <n v="246.57999999999998"/>
    <s v="365Nm@1500rpm"/>
    <n v="365"/>
    <x v="1"/>
  </r>
  <r>
    <x v="17"/>
    <s v="Mercedes-Benz E-Class All Terrain"/>
    <s v="E 220D"/>
    <s v="Rs. 75,00,000"/>
    <n v="7500000"/>
    <s v="1950 cc"/>
    <n v="1950"/>
    <n v="6"/>
    <n v="4"/>
    <x v="0"/>
    <s v="BS 6"/>
    <s v="Front, Longitudinal"/>
    <x v="2"/>
    <s v="1475 mm"/>
    <s v="4933 mm"/>
    <s v="1852 mm"/>
    <s v="SUV"/>
    <m/>
    <m/>
    <s v="12.06 km/litre"/>
    <m/>
    <e v="#VALUE!"/>
    <e v="#VALUE!"/>
    <n v="12.06"/>
    <e v="#VALUE!"/>
    <n v="12.06"/>
    <m/>
    <m/>
    <s v="194hp@3800rpm"/>
    <n v="191.34608"/>
    <s v="400Nm@1600-2800RPM"/>
    <n v="400"/>
    <x v="1"/>
  </r>
  <r>
    <x v="33"/>
    <s v="Xc90"/>
    <s v="D5 Inscription"/>
    <s v="Rs. 87,90,000"/>
    <n v="8790000"/>
    <s v="1969 cc"/>
    <n v="1969"/>
    <n v="4"/>
    <n v="4"/>
    <x v="2"/>
    <s v="BS IV"/>
    <s v="Front, Longitudinal"/>
    <x v="2"/>
    <s v="1776 mm"/>
    <s v="4950 mm"/>
    <s v="2140 mm"/>
    <s v="SUV"/>
    <s v="13.2 km/litre"/>
    <m/>
    <s v="17.2 km/litre"/>
    <m/>
    <n v="13.2"/>
    <e v="#VALUE!"/>
    <n v="17.2"/>
    <e v="#VALUE!"/>
    <n v="13.2"/>
    <s v="2962 kg"/>
    <n v="8"/>
    <s v="225PS@4250RPM"/>
    <n v="221.922"/>
    <s v="470Nm@1740RPM"/>
    <n v="470"/>
    <x v="1"/>
  </r>
  <r>
    <x v="33"/>
    <s v="Xc90"/>
    <s v="D5 Momentum"/>
    <s v="Rs. 80,90,000"/>
    <n v="8090000"/>
    <s v="1969 cc"/>
    <n v="1969"/>
    <n v="4"/>
    <n v="4"/>
    <x v="2"/>
    <s v="BS IV"/>
    <s v="Front, Longitudinal"/>
    <x v="2"/>
    <s v="1776 mm"/>
    <s v="4950 mm"/>
    <s v="2140 mm"/>
    <s v="SUV"/>
    <s v="13.2 km/litre"/>
    <m/>
    <s v="17.2 km/litre"/>
    <m/>
    <n v="13.2"/>
    <e v="#VALUE!"/>
    <n v="17.2"/>
    <e v="#VALUE!"/>
    <n v="13.2"/>
    <s v="2910 kg"/>
    <n v="8"/>
    <s v="225PS@4250RPM"/>
    <n v="221.922"/>
    <s v="470Nm@1740RPM"/>
    <n v="470"/>
    <x v="1"/>
  </r>
  <r>
    <x v="33"/>
    <s v="Xc90"/>
    <s v="T8 Excellence"/>
    <s v="Rs. 1,31,24,000"/>
    <n v="13124000"/>
    <s v="1969 cc"/>
    <n v="1969"/>
    <n v="4"/>
    <n v="4"/>
    <x v="2"/>
    <s v="BS IV"/>
    <s v="Front, Longitudinal"/>
    <x v="5"/>
    <s v="1776 mm"/>
    <s v="4950 mm"/>
    <s v="2140 mm"/>
    <s v="SUV"/>
    <s v="5 km/litre"/>
    <m/>
    <m/>
    <m/>
    <n v="5"/>
    <e v="#VALUE!"/>
    <e v="#VALUE!"/>
    <e v="#VALUE!"/>
    <n v="5"/>
    <s v="2910 kg"/>
    <n v="8"/>
    <s v="407ps@5700rpm"/>
    <n v="401.43223999999998"/>
    <s v="640Nm@2200rpm"/>
    <n v="640"/>
    <x v="1"/>
  </r>
  <r>
    <x v="33"/>
    <s v="Xc90"/>
    <s v="T8 Inscription"/>
    <s v="Rs. 96,65,000"/>
    <n v="9665000"/>
    <s v="1969 cc"/>
    <n v="1969"/>
    <n v="4"/>
    <n v="4"/>
    <x v="2"/>
    <s v="BS IV"/>
    <s v="Front, Longitudinal"/>
    <x v="5"/>
    <s v="1776 mm"/>
    <s v="4950 mm"/>
    <s v="2140 mm"/>
    <s v="SUV"/>
    <m/>
    <m/>
    <s v="17.2 km/litre"/>
    <m/>
    <e v="#VALUE!"/>
    <e v="#VALUE!"/>
    <n v="17.2"/>
    <e v="#VALUE!"/>
    <n v="17.2"/>
    <s v="2962 kg"/>
    <n v="8"/>
    <s v="320bhp"/>
    <s v="320"/>
    <s v="240Nm"/>
    <n v="240"/>
    <x v="1"/>
  </r>
  <r>
    <x v="33"/>
    <s v="Xc90"/>
    <s v="D5 R-Design"/>
    <s v="Rs. 84,91,500"/>
    <n v="8491500"/>
    <s v="1969 cc"/>
    <n v="1969"/>
    <n v="4"/>
    <n v="4"/>
    <x v="2"/>
    <s v="BS IV"/>
    <s v="Front, Longitudinal"/>
    <x v="2"/>
    <s v="1776 mm"/>
    <s v="4950 mm"/>
    <s v="2140 mm"/>
    <s v="SUV"/>
    <s v="13.2 km/litre"/>
    <m/>
    <s v="17.2 km/litre"/>
    <m/>
    <n v="13.2"/>
    <e v="#VALUE!"/>
    <n v="17.2"/>
    <e v="#VALUE!"/>
    <n v="13.2"/>
    <s v="2962 kg"/>
    <n v="8"/>
    <s v="235 bhp @ 4250 rpm"/>
    <s v="235 "/>
    <s v="480 Nm @ 1750 rpm"/>
    <n v="480"/>
    <x v="1"/>
  </r>
  <r>
    <x v="34"/>
    <s v="Range Sport"/>
    <s v="4.4L Sdv8 Hse Diesel"/>
    <s v="Rs. 1,49,08,985"/>
    <n v="14908985"/>
    <s v="4367 cc"/>
    <n v="4367"/>
    <n v="8"/>
    <n v="2"/>
    <x v="3"/>
    <s v="BS IV"/>
    <s v="Front, Longitudinal"/>
    <x v="2"/>
    <s v="1803 mm"/>
    <s v="4879 mm"/>
    <s v="2220 mm"/>
    <s v="SUV"/>
    <s v="5.9 km/litre"/>
    <s v="11.5 km/litre"/>
    <s v="11.5 km/litre"/>
    <m/>
    <n v="5.9"/>
    <n v="11.5"/>
    <n v="11.5"/>
    <e v="#VALUE!"/>
    <n v="5.9"/>
    <s v="2443 kg"/>
    <n v="8"/>
    <s v="335bhp@3500rpm"/>
    <s v="335"/>
    <s v="740Nm@2250rpm"/>
    <n v="740"/>
    <x v="1"/>
  </r>
  <r>
    <x v="20"/>
    <s v="Xj"/>
    <s v="3.0L"/>
    <s v="Rs. 97,38,609"/>
    <n v="9738609"/>
    <s v="2993 cc"/>
    <n v="2993"/>
    <n v="6"/>
    <n v="4"/>
    <x v="2"/>
    <s v="BS IV"/>
    <s v="Front, Longitudinal"/>
    <x v="2"/>
    <s v="1457 mm"/>
    <s v="5252 mm"/>
    <s v="1899 mm"/>
    <s v="Sedan"/>
    <s v="9.5 km/litre"/>
    <s v="10.5 km/litre"/>
    <s v="12.9 km/litre"/>
    <m/>
    <n v="9.5"/>
    <n v="10.5"/>
    <n v="12.9"/>
    <e v="#VALUE!"/>
    <n v="9.5"/>
    <s v="1871 kg"/>
    <n v="8"/>
    <s v="274PS@4000RPM"/>
    <n v="270.25167999999996"/>
    <s v="600Nm@3500rpm"/>
    <n v="600"/>
    <x v="1"/>
  </r>
  <r>
    <x v="20"/>
    <s v="Xj"/>
    <s v="3.0L Portfolio"/>
    <s v="Rs. 1,07,25,145"/>
    <n v="10725145"/>
    <s v="2993 cc"/>
    <n v="2993"/>
    <n v="6"/>
    <n v="4"/>
    <x v="2"/>
    <s v="BS IV"/>
    <s v="Front, Longitudinal"/>
    <x v="2"/>
    <s v="1457 mm"/>
    <s v="5252 mm"/>
    <s v="1899 mm"/>
    <s v="Sedan"/>
    <s v="9.5 km/litre"/>
    <s v="10.5 km/litre"/>
    <s v="12.9 km/litre"/>
    <m/>
    <n v="9.5"/>
    <n v="10.5"/>
    <n v="12.9"/>
    <e v="#VALUE!"/>
    <n v="9.5"/>
    <s v="1871 kg"/>
    <n v="8"/>
    <s v="274PS@4000RPM"/>
    <n v="270.25167999999996"/>
    <s v="600Nm@3500rpm"/>
    <n v="600"/>
    <x v="1"/>
  </r>
  <r>
    <x v="20"/>
    <s v="Xj"/>
    <n v="50"/>
    <s v="Rs. 1,11,29,599"/>
    <n v="11129599"/>
    <s v="2993 cc"/>
    <n v="2993"/>
    <n v="6"/>
    <n v="4"/>
    <x v="2"/>
    <s v="BS IV"/>
    <s v="Front, Longitudinal"/>
    <x v="2"/>
    <s v="1460 mm"/>
    <s v="5255 mm"/>
    <s v="1899 mm"/>
    <s v="Sedan"/>
    <s v="9.5 km/litre"/>
    <s v="10.5 km/litre"/>
    <s v="12.9 km/litre"/>
    <m/>
    <n v="9.5"/>
    <n v="10.5"/>
    <n v="12.9"/>
    <e v="#VALUE!"/>
    <n v="9.5"/>
    <s v="1860 kg"/>
    <n v="8"/>
    <s v="302bhp@4000RPM"/>
    <s v="302"/>
    <s v="689Nm@1800rpm"/>
    <n v="689"/>
    <x v="1"/>
  </r>
  <r>
    <x v="22"/>
    <s v="Cayenne"/>
    <s v="E-Hybrid"/>
    <s v="Rs. 1,58,06,000"/>
    <n v="15806000"/>
    <s v="2995 cc"/>
    <n v="2995"/>
    <n v="6"/>
    <n v="4"/>
    <x v="2"/>
    <s v="BS 6"/>
    <s v="Front, Transverse"/>
    <x v="5"/>
    <s v="1696 mm"/>
    <s v="4918 mm"/>
    <s v="1983 mm"/>
    <s v="SUV"/>
    <m/>
    <m/>
    <s v="3.4 km/litre"/>
    <m/>
    <e v="#VALUE!"/>
    <e v="#VALUE!"/>
    <n v="3.4"/>
    <e v="#VALUE!"/>
    <n v="3.4"/>
    <s v="2370 kg"/>
    <n v="8"/>
    <s v="340bhp@6400RPM"/>
    <s v="340"/>
    <s v="450Nm@5300RPM"/>
    <n v="450"/>
    <x v="1"/>
  </r>
  <r>
    <x v="22"/>
    <s v="Cayenne"/>
    <s v="Turbo"/>
    <s v="Rs. 1,92,10,000"/>
    <n v="19210000"/>
    <s v="3996 cc"/>
    <n v="3996"/>
    <n v="6"/>
    <n v="4"/>
    <x v="2"/>
    <s v="BS 6"/>
    <s v="Front, Transverse"/>
    <x v="0"/>
    <s v="1673 mm"/>
    <s v="4926 mm"/>
    <s v="1983 mm"/>
    <s v="SUV"/>
    <m/>
    <m/>
    <s v="16.2 km/litre"/>
    <m/>
    <e v="#VALUE!"/>
    <e v="#VALUE!"/>
    <n v="16.2"/>
    <e v="#VALUE!"/>
    <n v="16.2"/>
    <s v="2245 kg"/>
    <n v="8"/>
    <s v="550bhp@6000RPM"/>
    <s v="550"/>
    <s v="770Nm@4500RPM"/>
    <n v="770"/>
    <x v="1"/>
  </r>
  <r>
    <x v="5"/>
    <s v="Land Cruiser"/>
    <s v="Vx"/>
    <s v="Rs. 1,46,99,000"/>
    <n v="14699000"/>
    <s v="4461 cc"/>
    <n v="4461"/>
    <n v="8"/>
    <n v="4"/>
    <x v="2"/>
    <s v="BS IV"/>
    <s v="Front, Longitudinal"/>
    <x v="2"/>
    <s v="1910 mm"/>
    <s v="4950 mm"/>
    <s v="1980 mm"/>
    <s v="SUV"/>
    <s v="5.3 km/litre"/>
    <s v="9 km/litre"/>
    <s v="9 km/litre"/>
    <m/>
    <n v="5.3"/>
    <n v="9"/>
    <n v="9"/>
    <e v="#VALUE!"/>
    <n v="5.3"/>
    <s v="2740 kg"/>
    <n v="6"/>
    <s v="265PS@3400rpm"/>
    <n v="261.37479999999999"/>
    <s v="650Nm@1600-2600rpm"/>
    <n v="650"/>
    <x v="1"/>
  </r>
  <r>
    <x v="16"/>
    <s v="Rs7"/>
    <s v="Sportback"/>
    <s v="Rs. 1,70,72,000"/>
    <n v="17072000"/>
    <s v="3993 cc"/>
    <n v="3993"/>
    <n v="8"/>
    <n v="4"/>
    <x v="2"/>
    <s v="BS IV"/>
    <s v="Front, Transverse"/>
    <x v="0"/>
    <s v="1419 mm"/>
    <s v="5012 mm"/>
    <s v="1911 mm"/>
    <s v="Sedan, Coupe"/>
    <s v="5.6 km/litre"/>
    <s v="9 km/litre"/>
    <s v="9.8 km/litre"/>
    <m/>
    <n v="5.6"/>
    <n v="9"/>
    <n v="9.8000000000000007"/>
    <e v="#VALUE!"/>
    <n v="5.6"/>
    <s v="1995 kg"/>
    <n v="8"/>
    <s v="560PS@6600RPM"/>
    <n v="552.33920000000001"/>
    <s v="700Nm@1750-5500rpm"/>
    <n v="700"/>
    <x v="1"/>
  </r>
  <r>
    <x v="34"/>
    <s v="Range"/>
    <s v="5.0L V8 Autobiography Petrol"/>
    <s v="Rs. 2,60,37,526"/>
    <n v="26037526"/>
    <s v="4999 cc"/>
    <n v="4999"/>
    <n v="8"/>
    <n v="4"/>
    <x v="3"/>
    <s v="BS IV"/>
    <s v="Front, Longitudinal"/>
    <x v="0"/>
    <s v="1877 mm"/>
    <s v="4999 mm"/>
    <s v="2034 mm"/>
    <s v="SUV"/>
    <s v="4.4 km/litre"/>
    <s v="9.6 km/litre"/>
    <s v="9.6 km/litre"/>
    <m/>
    <n v="4.4000000000000004"/>
    <n v="9.6"/>
    <n v="9.6"/>
    <e v="#VALUE!"/>
    <n v="4.4000000000000004"/>
    <s v="2687 kg"/>
    <n v="8"/>
    <s v="518bhp@6000-6500rpm"/>
    <s v="518"/>
    <s v="625Nm@2500-5500rpm"/>
    <n v="625"/>
    <x v="1"/>
  </r>
  <r>
    <x v="34"/>
    <s v="Range"/>
    <s v="5.0L V8 Svautobiography Dynamic Petrol"/>
    <s v="Rs. 3,25,22,000"/>
    <n v="32522000"/>
    <s v="4999 cc"/>
    <n v="4999"/>
    <n v="8"/>
    <n v="2"/>
    <x v="3"/>
    <s v="BS IV"/>
    <s v="Front, Longitudinal"/>
    <x v="0"/>
    <s v="1827 mm"/>
    <s v="4999 mm"/>
    <s v="2220 mm"/>
    <s v="SUV"/>
    <s v="4.4 km/litre"/>
    <s v="9.6 km/litre"/>
    <s v="9.6 km/litre"/>
    <m/>
    <n v="4.4000000000000004"/>
    <n v="9.6"/>
    <n v="9.6"/>
    <e v="#VALUE!"/>
    <n v="4.4000000000000004"/>
    <s v="2687 kg"/>
    <n v="8"/>
    <s v="558PS@6000-6500rpm"/>
    <n v="550.36655999999994"/>
    <s v="700Nm@3500-5000rpm"/>
    <n v="700"/>
    <x v="1"/>
  </r>
  <r>
    <x v="34"/>
    <s v="Range"/>
    <s v="3.0L V6 Vogue Lwb Petrol"/>
    <s v="Rs. 1,95,27,130"/>
    <n v="19527130"/>
    <s v="2995 cc"/>
    <n v="2995"/>
    <n v="6"/>
    <n v="4"/>
    <x v="3"/>
    <s v="BS IV"/>
    <s v="Front, Longitudinal"/>
    <x v="0"/>
    <s v="1840 mm"/>
    <s v="5199 mm"/>
    <s v="2220 mm"/>
    <s v="SUV"/>
    <s v="8.1 km/litre"/>
    <s v="11.6 km/litre"/>
    <s v="11.6 km/litre"/>
    <m/>
    <n v="8.1"/>
    <n v="11.6"/>
    <n v="11.6"/>
    <e v="#VALUE!"/>
    <n v="8.1"/>
    <s v="2687 kg"/>
    <n v="8"/>
    <s v="335bhp@6500RPM"/>
    <s v="335"/>
    <s v="450Nm@3500-5000RPM"/>
    <n v="450"/>
    <x v="1"/>
  </r>
  <r>
    <x v="34"/>
    <s v="Range"/>
    <s v="5.0L V8 Svautobiography Lwb Petrol"/>
    <s v="Rs. 4,04,99,548"/>
    <n v="40499548"/>
    <s v="4999 cc"/>
    <n v="4999"/>
    <n v="8"/>
    <n v="4"/>
    <x v="3"/>
    <s v="BS IV"/>
    <s v="Front, Longitudinal"/>
    <x v="0"/>
    <s v="1835 mm"/>
    <s v="4999 mm"/>
    <s v="2220 mm"/>
    <s v="SUV"/>
    <s v="8 km/litre"/>
    <s v="10 km/litre"/>
    <s v="10kmpl km/litre"/>
    <m/>
    <n v="8"/>
    <n v="10"/>
    <e v="#VALUE!"/>
    <e v="#VALUE!"/>
    <n v="8"/>
    <s v="2330 kg"/>
    <m/>
    <s v="558bhp@6000-6500RPM"/>
    <s v="558"/>
    <s v="700Nm@3500-5000rpm"/>
    <n v="700"/>
    <x v="1"/>
  </r>
  <r>
    <x v="34"/>
    <s v="Range"/>
    <s v="4.4L Sdv8 Svautobiography Lwb Diesel"/>
    <s v="Rs. 3,92,94,685"/>
    <n v="39294685"/>
    <s v="4367 cc"/>
    <n v="4367"/>
    <n v="8"/>
    <n v="4"/>
    <x v="3"/>
    <s v="BS IV"/>
    <s v="Front, Longitudinal"/>
    <x v="2"/>
    <s v="1868 mm"/>
    <s v="5200 mm"/>
    <s v="2073 mm"/>
    <s v="SUV"/>
    <s v="8.69 km/litre"/>
    <s v="13.5 km/litre"/>
    <m/>
    <m/>
    <n v="8.69"/>
    <n v="13.5"/>
    <e v="#VALUE!"/>
    <e v="#VALUE!"/>
    <n v="8.69"/>
    <m/>
    <n v="8"/>
    <s v="335bhp@3500rpm"/>
    <s v="335"/>
    <s v="740Nm@1750-2250rpm"/>
    <n v="740"/>
    <x v="1"/>
  </r>
  <r>
    <x v="34"/>
    <s v="Range"/>
    <s v="3.0L V6 Vogue Se Lwb Petrol"/>
    <s v="Rs. 2,13,98,758"/>
    <n v="21398758"/>
    <s v="2995 cc"/>
    <n v="2995"/>
    <n v="6"/>
    <n v="4"/>
    <x v="3"/>
    <s v="BS IV"/>
    <s v="Front, Longitudinal"/>
    <x v="0"/>
    <s v="1840 mm"/>
    <s v="5199 mm"/>
    <s v="2220 mm"/>
    <s v="SUV"/>
    <s v="8.1 km/litre"/>
    <s v="11.6 km/litre"/>
    <s v="11.6 km/litre"/>
    <m/>
    <n v="8.1"/>
    <n v="11.6"/>
    <n v="11.6"/>
    <e v="#VALUE!"/>
    <n v="8.1"/>
    <s v="2687 kg"/>
    <n v="8"/>
    <s v="335bhp@6500RPM"/>
    <s v="335"/>
    <s v="450Nm@3500-5000RPM"/>
    <n v="450"/>
    <x v="1"/>
  </r>
  <r>
    <x v="24"/>
    <s v="Grancabrio"/>
    <s v="Standard"/>
    <s v="Rs. 1,98,65,675"/>
    <n v="19865675"/>
    <s v="4691 cc"/>
    <n v="4691"/>
    <n v="8"/>
    <n v="4"/>
    <x v="0"/>
    <s v="BS IV"/>
    <s v="Front, Longitudinal"/>
    <x v="0"/>
    <s v="1353 mm"/>
    <s v="4881 mm"/>
    <s v="2056 mm"/>
    <s v="Convertible"/>
    <s v="4 km/litre"/>
    <s v="6 km/litre"/>
    <s v="9.8 km/litre"/>
    <m/>
    <n v="4"/>
    <n v="6"/>
    <n v="9.8000000000000007"/>
    <e v="#VALUE!"/>
    <n v="4"/>
    <s v="1980 kg"/>
    <n v="6"/>
    <s v="450PS@7000rpm"/>
    <n v="443.84399999999999"/>
    <s v="510Nm@4750rpm"/>
    <n v="510"/>
    <x v="1"/>
  </r>
  <r>
    <x v="17"/>
    <s v="Mercedes-Benz Amg-Gt"/>
    <s v="S"/>
    <s v="Rs. 2,15,83,466"/>
    <n v="21583466"/>
    <s v="3982 cc"/>
    <n v="3982"/>
    <n v="8"/>
    <n v="4"/>
    <x v="2"/>
    <s v="BS IV"/>
    <s v="Front, Longitudinal"/>
    <x v="0"/>
    <s v="1288 mm"/>
    <s v="4546 mm"/>
    <s v="1939 mm"/>
    <s v="Coupe"/>
    <s v="5 km/litre"/>
    <m/>
    <s v="7.8 km/litre"/>
    <m/>
    <n v="5"/>
    <e v="#VALUE!"/>
    <n v="7.8"/>
    <e v="#VALUE!"/>
    <n v="5"/>
    <s v="1645 kg"/>
    <n v="7"/>
    <s v="510PS@6250rpm"/>
    <n v="503.02319999999997"/>
    <s v="650Nm@1750-4750rpm"/>
    <n v="650"/>
    <x v="1"/>
  </r>
  <r>
    <x v="17"/>
    <s v="Mercedes-Benz Amg-Gt"/>
    <s v="R"/>
    <s v="Rs. 2,32,64,134"/>
    <n v="23264134"/>
    <s v="3982 cc"/>
    <n v="3982"/>
    <n v="8"/>
    <n v="4"/>
    <x v="2"/>
    <s v="BS IV"/>
    <s v="Front, Longitudinal"/>
    <x v="0"/>
    <s v="1284 mm"/>
    <s v="4551 mm"/>
    <s v="2007 mm"/>
    <s v="Coupe"/>
    <s v="5 km/litre"/>
    <m/>
    <s v="7.8 km/litre"/>
    <m/>
    <n v="5"/>
    <e v="#VALUE!"/>
    <n v="7.8"/>
    <e v="#VALUE!"/>
    <n v="5"/>
    <s v="1630 kg"/>
    <n v="7"/>
    <s v="585PS@6250rpm"/>
    <n v="576.99720000000002"/>
    <s v="700Nm@1900-5500rpm"/>
    <n v="700"/>
    <x v="1"/>
  </r>
  <r>
    <x v="17"/>
    <s v="Mercedes-Benz Amg-Gt"/>
    <s v="Roadster"/>
    <s v="Rs. 2,27,33,626"/>
    <n v="22733626"/>
    <s v="3982 cc"/>
    <n v="3982"/>
    <n v="8"/>
    <n v="4"/>
    <x v="2"/>
    <s v="BS IV"/>
    <s v="Front, Longitudinal"/>
    <x v="0"/>
    <s v="1259 mm"/>
    <s v="4544 mm"/>
    <s v="1939 mm"/>
    <s v="Coupe"/>
    <s v="5 km/litre"/>
    <m/>
    <s v="7.8 km/litre"/>
    <m/>
    <n v="5"/>
    <e v="#VALUE!"/>
    <n v="7.8"/>
    <e v="#VALUE!"/>
    <n v="5"/>
    <s v="1670 kg"/>
    <n v="7"/>
    <s v="476PS@6000rpm"/>
    <n v="469.48831999999999"/>
    <s v="630Nm@1700-5000rpm"/>
    <n v="630"/>
    <x v="1"/>
  </r>
  <r>
    <x v="25"/>
    <s v="Huracan"/>
    <s v="Lp 610-4"/>
    <s v="Rs. 3,71,33,704"/>
    <n v="37133704"/>
    <s v="5204 cc"/>
    <n v="5204"/>
    <n v="10"/>
    <n v="4"/>
    <x v="2"/>
    <s v="BS IV"/>
    <s v="Rear, Transverse"/>
    <x v="0"/>
    <s v="1165 mm"/>
    <s v="4459 mm"/>
    <s v="1924 mm"/>
    <s v="Coupe"/>
    <s v="5.6 km/litre"/>
    <m/>
    <s v="10.6 km/litre"/>
    <m/>
    <n v="5.6"/>
    <e v="#VALUE!"/>
    <n v="10.6"/>
    <e v="#VALUE!"/>
    <n v="5.6"/>
    <s v="1422 kg"/>
    <n v="7"/>
    <s v="610PS@8250rpm"/>
    <n v="601.65520000000004"/>
    <s v="560Nm@6500rpm"/>
    <n v="560"/>
    <x v="1"/>
  </r>
  <r>
    <x v="25"/>
    <s v="Huracan"/>
    <s v="Lp 580-2"/>
    <s v="Rs. 3,24,52,486"/>
    <n v="32452486"/>
    <s v="5204 cc"/>
    <n v="5204"/>
    <n v="10"/>
    <n v="4"/>
    <x v="0"/>
    <s v="BS IV"/>
    <s v="Rear, Transverse"/>
    <x v="0"/>
    <s v="1165 mm"/>
    <s v="4459 mm"/>
    <s v="1924 mm"/>
    <s v="Coupe"/>
    <s v="5.8 km/litre"/>
    <m/>
    <s v="11.24 km/litre"/>
    <m/>
    <n v="5.8"/>
    <e v="#VALUE!"/>
    <n v="11.24"/>
    <e v="#VALUE!"/>
    <n v="5.8"/>
    <s v="1389 kg"/>
    <n v="7"/>
    <s v="580PS@8000rpm"/>
    <n v="572.06560000000002"/>
    <s v="540Nm@6500rpm"/>
    <n v="540"/>
    <x v="1"/>
  </r>
  <r>
    <x v="25"/>
    <s v="Huracan"/>
    <s v="Avio"/>
    <s v="Rs. 3,51,50,732"/>
    <n v="35150732"/>
    <s v="5204 cc"/>
    <n v="5204"/>
    <n v="10"/>
    <n v="4"/>
    <x v="2"/>
    <s v="BS IV"/>
    <s v="Rear, Transverse"/>
    <x v="0"/>
    <s v="1165 mm"/>
    <s v="4459 mm"/>
    <s v="1924 mm"/>
    <s v="Coupe"/>
    <s v="10.6 km/litre"/>
    <m/>
    <s v="8 km/litre"/>
    <m/>
    <n v="10.6"/>
    <e v="#VALUE!"/>
    <n v="8"/>
    <e v="#VALUE!"/>
    <n v="10.6"/>
    <s v="1422 kg"/>
    <n v="7"/>
    <s v="610PS@8250rpm"/>
    <n v="601.65520000000004"/>
    <s v="560Nm@6500rpm"/>
    <n v="560"/>
    <x v="1"/>
  </r>
  <r>
    <x v="25"/>
    <s v="Huracan"/>
    <s v="Performante"/>
    <s v="Rs. 3,76,14,126"/>
    <n v="37614126"/>
    <s v="5204 cc"/>
    <n v="5204"/>
    <n v="10"/>
    <n v="4"/>
    <x v="2"/>
    <s v="BS IV"/>
    <s v="Rear, Transverse"/>
    <x v="0"/>
    <s v="1165 mm"/>
    <s v="4459 mm"/>
    <s v="1924 mm"/>
    <s v="Coupe"/>
    <s v="5.6 km/litre"/>
    <m/>
    <s v="10.6 km/litre"/>
    <m/>
    <n v="5.6"/>
    <e v="#VALUE!"/>
    <n v="10.6"/>
    <e v="#VALUE!"/>
    <n v="5.6"/>
    <s v="1422 kg"/>
    <n v="7"/>
    <s v="639PS@8250rpm"/>
    <n v="630.25847999999996"/>
    <s v="600Nm@6500rpm"/>
    <n v="600"/>
    <x v="1"/>
  </r>
  <r>
    <x v="25"/>
    <s v="Huracan"/>
    <s v="Lp 580-2 Spyder"/>
    <s v="Rs. 3,55,35,000"/>
    <n v="35535000"/>
    <s v="5204 cc"/>
    <n v="5204"/>
    <n v="10"/>
    <n v="4"/>
    <x v="0"/>
    <s v="BS IV"/>
    <s v="Rear, Transverse"/>
    <x v="0"/>
    <s v="1165 mm"/>
    <s v="4459 mm"/>
    <s v="1924 mm"/>
    <s v="Coupe"/>
    <s v="5.8 km/litre"/>
    <m/>
    <s v="11.24 km/litre"/>
    <m/>
    <n v="5.8"/>
    <e v="#VALUE!"/>
    <n v="11.24"/>
    <e v="#VALUE!"/>
    <n v="5.8"/>
    <s v="1389 kg"/>
    <n v="7"/>
    <s v="571 bhp @ 8000 rpm"/>
    <s v="571 "/>
    <s v="540 Nm @ 6500 rpm"/>
    <n v="540"/>
    <x v="1"/>
  </r>
  <r>
    <x v="25"/>
    <s v="Huracan"/>
    <s v="Lp 610-4 Spyder"/>
    <s v="Rs. 4,07,42,932"/>
    <n v="40742932"/>
    <s v="5204 cc"/>
    <n v="5204"/>
    <n v="10"/>
    <n v="4"/>
    <x v="2"/>
    <s v="BS IV"/>
    <s v="Rear, Transverse"/>
    <x v="0"/>
    <s v="1165 mm"/>
    <s v="4459 mm"/>
    <s v="1924 mm"/>
    <s v="Coupe"/>
    <s v="5.6 km/litre"/>
    <m/>
    <s v="10.6 km/litre"/>
    <m/>
    <n v="5.6"/>
    <e v="#VALUE!"/>
    <n v="10.6"/>
    <e v="#VALUE!"/>
    <n v="5.6"/>
    <s v="1422 kg"/>
    <n v="7"/>
    <s v="602 bhp @ 8250 rpm"/>
    <s v="602 "/>
    <s v="560Nm@6500rpm"/>
    <n v="560"/>
    <x v="1"/>
  </r>
  <r>
    <x v="25"/>
    <s v="Huracan"/>
    <s v="Evo"/>
    <s v="Rs. 3,73,00,000"/>
    <n v="37300000"/>
    <s v="5204 cc"/>
    <n v="5204"/>
    <n v="10"/>
    <n v="4"/>
    <x v="2"/>
    <s v="BS IV"/>
    <s v="Rear, Transverse"/>
    <x v="0"/>
    <s v="1165 mm"/>
    <s v="4459 mm"/>
    <s v="1924 mm"/>
    <s v="Coupe"/>
    <s v="5.6 km/litre"/>
    <m/>
    <s v="10.6 km/litre"/>
    <m/>
    <n v="5.6"/>
    <e v="#VALUE!"/>
    <n v="10.6"/>
    <e v="#VALUE!"/>
    <n v="5.6"/>
    <s v="1422 kg"/>
    <n v="7"/>
    <s v="631Bhp@8250rpm"/>
    <s v="631"/>
    <s v="600Nm@6500rpm"/>
    <n v="600"/>
    <x v="1"/>
  </r>
  <r>
    <x v="25"/>
    <s v="Huracan"/>
    <s v="Evo Spyder"/>
    <s v="Rs. 4,10,00,000"/>
    <n v="41000000"/>
    <s v="5204 cc"/>
    <n v="5204"/>
    <n v="10"/>
    <n v="4"/>
    <x v="2"/>
    <s v="BS IV"/>
    <s v="Rear, Transverse"/>
    <x v="0"/>
    <s v="1165 mm"/>
    <s v="4459 mm"/>
    <s v="1924 mm"/>
    <s v="Convertible"/>
    <s v="5.6 km/litre"/>
    <m/>
    <s v="10.6 km/litre"/>
    <m/>
    <n v="5.6"/>
    <e v="#VALUE!"/>
    <n v="10.6"/>
    <e v="#VALUE!"/>
    <n v="5.6"/>
    <m/>
    <n v="7"/>
    <s v="631Bhp@8250rpm"/>
    <s v="631"/>
    <s v="600Nm@6500rpm"/>
    <n v="600"/>
    <x v="1"/>
  </r>
  <r>
    <x v="25"/>
    <s v="Huracan"/>
    <s v="Evo Rwd"/>
    <s v="Rs. 3,22,00,000"/>
    <n v="32200000"/>
    <s v="5204 cc"/>
    <n v="5204"/>
    <n v="10"/>
    <n v="4"/>
    <x v="0"/>
    <s v="BS 6"/>
    <s v="Rear, Transverse"/>
    <x v="0"/>
    <s v="1165 mm"/>
    <s v="4520 mm"/>
    <s v="1933 mm"/>
    <s v="Coupe"/>
    <s v="5.6 km/litre"/>
    <m/>
    <s v="10.6 km/litre"/>
    <m/>
    <n v="5.6"/>
    <e v="#VALUE!"/>
    <n v="10.6"/>
    <e v="#VALUE!"/>
    <n v="5.6"/>
    <m/>
    <n v="7"/>
    <s v="610PS@8000 rpm"/>
    <n v="601.65520000000004"/>
    <s v="560Nm@6500rpm"/>
    <n v="560"/>
    <x v="1"/>
  </r>
  <r>
    <x v="27"/>
    <s v="488 Gtb"/>
    <s v="Std"/>
    <s v="Rs. 3,67,61,413"/>
    <n v="36761413"/>
    <s v="3902 cc"/>
    <n v="3902"/>
    <n v="8"/>
    <n v="4"/>
    <x v="2"/>
    <s v="BS IV"/>
    <s v="Front, Longitudinal"/>
    <x v="0"/>
    <s v="1213 mm"/>
    <s v="4568 mm"/>
    <s v="1952 mm"/>
    <s v="Coupe"/>
    <s v="3.2 km/litre"/>
    <s v="5.5 km/litre"/>
    <s v="5.5 km/litre"/>
    <m/>
    <n v="3.2"/>
    <n v="5.5"/>
    <n v="5.5"/>
    <e v="#VALUE!"/>
    <n v="3.2"/>
    <s v="1475 kg"/>
    <n v="7"/>
    <s v="670PS@8000rpm"/>
    <n v="660.83439999999996"/>
    <s v="760NM@3000rpm"/>
    <n v="760"/>
    <x v="1"/>
  </r>
  <r>
    <x v="27"/>
    <s v="488 Gtb"/>
    <s v="Spider"/>
    <s v="Rs. 3,93,19,552"/>
    <n v="39319552"/>
    <s v="3902 cc"/>
    <n v="3902"/>
    <n v="8"/>
    <n v="4"/>
    <x v="2"/>
    <s v="BS IV"/>
    <s v="Front, Longitudinal"/>
    <x v="0"/>
    <s v="1213 mm"/>
    <s v="4568 mm"/>
    <s v="1952 mm"/>
    <s v="Coupe"/>
    <s v="3.2 km/litre"/>
    <s v="5.5 km/litre"/>
    <s v="5.5 km/litre"/>
    <m/>
    <n v="3.2"/>
    <n v="5.5"/>
    <n v="5.5"/>
    <e v="#VALUE!"/>
    <n v="3.2"/>
    <s v="1475 kg"/>
    <n v="7"/>
    <s v="670PS@8000rpm"/>
    <n v="660.83439999999996"/>
    <s v="760NM@3000rpm"/>
    <n v="760"/>
    <x v="1"/>
  </r>
  <r>
    <x v="27"/>
    <s v="Gtc4 Lusso"/>
    <s v="V8 T"/>
    <s v="Rs. 4,20,00,000"/>
    <n v="42000000"/>
    <s v="3900 cc"/>
    <n v="3900"/>
    <n v="8"/>
    <n v="4"/>
    <x v="0"/>
    <s v="BS IV"/>
    <s v="Front, Longitudinal"/>
    <x v="0"/>
    <s v="1383 mm"/>
    <s v="4922 mm"/>
    <s v="1980 mm"/>
    <s v="Coupe"/>
    <m/>
    <m/>
    <s v="5.5 km/litre"/>
    <m/>
    <e v="#VALUE!"/>
    <e v="#VALUE!"/>
    <n v="5.5"/>
    <e v="#VALUE!"/>
    <n v="5.5"/>
    <s v="1920 kg"/>
    <n v="7"/>
    <s v="610PS@7000rpm"/>
    <n v="601.65520000000004"/>
    <s v="760Nm@5250RPM"/>
    <n v="760"/>
    <x v="1"/>
  </r>
  <r>
    <x v="27"/>
    <s v="Gtc4 Lusso"/>
    <s v="V12"/>
    <s v="Rs. 5,20,00,000"/>
    <n v="52000000"/>
    <s v="6262 cc"/>
    <n v="6262"/>
    <n v="8"/>
    <n v="4"/>
    <x v="2"/>
    <s v="BS IV"/>
    <s v="Front, Longitudinal"/>
    <x v="0"/>
    <s v="1383 mm"/>
    <s v="4922 mm"/>
    <s v="1980 mm"/>
    <s v="Coupe"/>
    <m/>
    <m/>
    <s v="5.5 km/litre"/>
    <m/>
    <e v="#VALUE!"/>
    <e v="#VALUE!"/>
    <n v="5.5"/>
    <e v="#VALUE!"/>
    <n v="5.5"/>
    <s v="1920 kg"/>
    <n v="7"/>
    <s v="681PS@8000rpm"/>
    <n v="671.68391999999994"/>
    <s v="697Nm@5250RPM"/>
    <n v="697"/>
    <x v="1"/>
  </r>
  <r>
    <x v="25"/>
    <s v="Aventador"/>
    <s v="Lp 700-4"/>
    <s v="Rs. 4,78,93,943"/>
    <n v="47893943"/>
    <s v="6498 cc"/>
    <n v="6498"/>
    <n v="12"/>
    <n v="4"/>
    <x v="3"/>
    <s v="BS IV"/>
    <s v="Front, Longitudinal"/>
    <x v="0"/>
    <s v="1136 mm"/>
    <s v="4780 mm"/>
    <s v="2030 mm"/>
    <s v="Convertible"/>
    <s v="3 km/litre"/>
    <s v="5 km/litre"/>
    <s v="5 km/litre"/>
    <m/>
    <n v="3"/>
    <n v="5"/>
    <n v="5"/>
    <e v="#VALUE!"/>
    <n v="3"/>
    <s v="1575 kg"/>
    <n v="7"/>
    <s v="700PS@8250RPM"/>
    <n v="690.42399999999998"/>
    <s v="690Nm@5500rpm"/>
    <n v="690"/>
    <x v="1"/>
  </r>
  <r>
    <x v="25"/>
    <s v="Aventador"/>
    <s v="Lp700-4 Roadster"/>
    <s v="Rs. 5,32,10,327"/>
    <n v="53210327"/>
    <s v="6498 cc"/>
    <n v="6498"/>
    <n v="12"/>
    <n v="4"/>
    <x v="3"/>
    <s v="BS IV"/>
    <s v="Front, Longitudinal"/>
    <x v="0"/>
    <s v="1136 mm"/>
    <s v="4780 mm"/>
    <s v="2030 mm"/>
    <s v="Convertible"/>
    <s v="3.6 km/litre"/>
    <s v="8.8 km/litre"/>
    <s v="8.8 km/litre"/>
    <m/>
    <n v="3.6"/>
    <n v="8.8000000000000007"/>
    <n v="8.8000000000000007"/>
    <e v="#VALUE!"/>
    <n v="3.6"/>
    <s v="1575 kg"/>
    <n v="7"/>
    <s v="700PS@8250RPM"/>
    <n v="690.42399999999998"/>
    <s v="690Nm@5506RPM"/>
    <n v="690"/>
    <x v="1"/>
  </r>
  <r>
    <x v="25"/>
    <s v="Aventador"/>
    <s v="S"/>
    <s v="Rs. 4,74,67,700"/>
    <n v="47467700"/>
    <s v="6498 cc"/>
    <n v="6498"/>
    <n v="12"/>
    <n v="4"/>
    <x v="3"/>
    <s v="BS IV"/>
    <s v="Front, Longitudinal"/>
    <x v="0"/>
    <s v="1136 mm"/>
    <s v="4797 mm"/>
    <s v="2030 mm"/>
    <s v="Coupe"/>
    <s v="3.6 km/litre"/>
    <s v="5 km/litre"/>
    <s v="5 km/litre"/>
    <m/>
    <n v="3.6"/>
    <n v="5"/>
    <n v="5"/>
    <e v="#VALUE!"/>
    <n v="3.6"/>
    <s v="1575 kg"/>
    <n v="7"/>
    <s v="740PS@8400rpm"/>
    <n v="729.8768"/>
    <s v="690Nm@5500rpm"/>
    <n v="690"/>
    <x v="1"/>
  </r>
  <r>
    <x v="17"/>
    <s v="Rolls-Royce Dawn"/>
    <s v="Convertible"/>
    <s v="Rs. 5,92,16,193"/>
    <n v="59216193"/>
    <s v="6598 cc"/>
    <n v="6598"/>
    <n v="12"/>
    <n v="4"/>
    <x v="0"/>
    <s v="BS IV"/>
    <s v="Front, Longitudinal"/>
    <x v="0"/>
    <s v="1502 mm"/>
    <s v="5285 mm"/>
    <s v="1947 mm"/>
    <s v="Convertible"/>
    <s v="7.9 km/litre"/>
    <s v="7.9 km/litre"/>
    <s v="7.9 km/litre"/>
    <m/>
    <n v="7.9"/>
    <n v="7.9"/>
    <n v="7.9"/>
    <e v="#VALUE!"/>
    <n v="7.9"/>
    <s v="2608 kg"/>
    <n v="8"/>
    <s v="571PS@6000RPM"/>
    <n v="563.18871999999999"/>
    <s v="780Nm@1500-5000RPM"/>
    <n v="780"/>
    <x v="1"/>
  </r>
  <r>
    <x v="17"/>
    <s v="Rolls-Royce Drophead Coupe"/>
    <s v="Phantom"/>
    <s v="Rs. 8,37,55,383"/>
    <n v="83755383"/>
    <s v="6749 cc"/>
    <n v="6749"/>
    <n v="12"/>
    <n v="4"/>
    <x v="0"/>
    <s v="BS IV"/>
    <s v="Front, Transverse"/>
    <x v="0"/>
    <s v="1638 mm"/>
    <s v="5842 mm"/>
    <s v="1990 mm"/>
    <s v="Convertible"/>
    <s v="4.38 km/litre"/>
    <s v="4.38 km/litre"/>
    <s v="9.8 km/litre"/>
    <m/>
    <n v="4.38"/>
    <n v="4.38"/>
    <n v="9.8000000000000007"/>
    <e v="#VALUE!"/>
    <n v="4.38"/>
    <s v="2649 kg"/>
    <n v="8"/>
    <s v="453PS@5350rpm"/>
    <n v="446.80295999999998"/>
    <s v="720Nm@3500rpm"/>
    <n v="720"/>
    <x v="1"/>
  </r>
  <r>
    <x v="3"/>
    <s v="Omni"/>
    <s v="5 Str Bs-Iv"/>
    <s v="Rs. 2,82,778"/>
    <n v="282778"/>
    <s v="796 cc"/>
    <n v="796"/>
    <n v="3"/>
    <n v="2"/>
    <x v="0"/>
    <s v="BS IV"/>
    <s v="Front, Longitudinal"/>
    <x v="0"/>
    <s v="1640 mm"/>
    <s v="3370 mm"/>
    <s v="1410 mm"/>
    <s v="MPV"/>
    <s v="13 km/litre"/>
    <s v="14.7 km/litre"/>
    <s v="16.8 km/litre"/>
    <m/>
    <n v="13"/>
    <n v="14.7"/>
    <n v="16.8"/>
    <e v="#VALUE!"/>
    <n v="13"/>
    <s v="785 kg"/>
    <n v="4"/>
    <s v="34.7PS@5000rpm"/>
    <n v="34.225304000000001"/>
    <s v="59Nm@2500rpm"/>
    <n v="59"/>
    <x v="0"/>
  </r>
  <r>
    <x v="3"/>
    <s v="Omni"/>
    <s v="E 8 Str Bs-Iv"/>
    <s v="Rs. 2,84,485"/>
    <n v="284485"/>
    <s v="796 cc"/>
    <n v="796"/>
    <n v="3"/>
    <n v="2"/>
    <x v="0"/>
    <s v="BS IV"/>
    <s v="Front, Longitudinal"/>
    <x v="0"/>
    <s v="1640 mm"/>
    <s v="3370 mm"/>
    <s v="1410 mm"/>
    <s v="MPV"/>
    <s v="13 km/litre"/>
    <s v="14.7 km/litre"/>
    <s v="16.8 km/litre"/>
    <m/>
    <n v="13"/>
    <n v="14.7"/>
    <n v="16.8"/>
    <e v="#VALUE!"/>
    <n v="13"/>
    <s v="785 kg"/>
    <n v="4"/>
    <s v="34.7PS@5000rpm"/>
    <n v="34.225304000000001"/>
    <s v="59Nm@2500rpm"/>
    <n v="59"/>
    <x v="0"/>
  </r>
  <r>
    <x v="17"/>
    <s v="Go+"/>
    <s v="Datsun D"/>
    <s v="Rs. 4,12,292"/>
    <n v="412292"/>
    <s v="1198 cc"/>
    <n v="1198"/>
    <n v="3"/>
    <n v="4"/>
    <x v="1"/>
    <s v="BS IV"/>
    <s v="Front, Transverse"/>
    <x v="0"/>
    <s v="1507 mm"/>
    <s v="3995 mm"/>
    <s v="1635 mm"/>
    <s v="MPV"/>
    <s v="12.8 km/litre"/>
    <s v="17.9 km/litre"/>
    <s v="20.6 km/litre"/>
    <m/>
    <n v="12.8"/>
    <n v="17.899999999999999"/>
    <n v="20.6"/>
    <e v="#VALUE!"/>
    <n v="12.8"/>
    <m/>
    <n v="5"/>
    <s v="68PS@5000rpm"/>
    <n v="67.069760000000002"/>
    <s v="104Nm@4000rpm"/>
    <n v="104"/>
    <x v="0"/>
  </r>
  <r>
    <x v="17"/>
    <s v="Go+"/>
    <s v="Datsun T"/>
    <s v="Rs. 5,52,656"/>
    <n v="552656"/>
    <s v="1198 cc"/>
    <n v="1198"/>
    <n v="3"/>
    <n v="4"/>
    <x v="1"/>
    <s v="BS IV"/>
    <s v="Front, Transverse"/>
    <x v="0"/>
    <s v="1507 mm"/>
    <s v="3995 mm"/>
    <s v="1635 mm"/>
    <s v="MPV"/>
    <s v="12.8 km/litre"/>
    <s v="17.9 km/litre"/>
    <s v="20.6 km/litre"/>
    <m/>
    <n v="12.8"/>
    <n v="17.899999999999999"/>
    <n v="20.6"/>
    <e v="#VALUE!"/>
    <n v="12.8"/>
    <m/>
    <n v="5"/>
    <s v="68PS@5000rpm"/>
    <n v="67.069760000000002"/>
    <s v="104Nm@4000rpm"/>
    <n v="104"/>
    <x v="0"/>
  </r>
  <r>
    <x v="17"/>
    <s v="Go+"/>
    <s v="Datsun T (O)"/>
    <s v="Rs. 5,74,448"/>
    <n v="574448"/>
    <s v="1198 cc"/>
    <n v="1198"/>
    <n v="3"/>
    <n v="4"/>
    <x v="1"/>
    <s v="BS IV"/>
    <s v="Front, Transverse"/>
    <x v="0"/>
    <s v="1507 mm"/>
    <s v="3995 mm"/>
    <s v="1635 mm"/>
    <s v="MPV"/>
    <s v="16.3 km/litre"/>
    <s v="20 km/litre"/>
    <s v="20.6 km/litre"/>
    <m/>
    <n v="16.3"/>
    <n v="20"/>
    <n v="20.6"/>
    <e v="#VALUE!"/>
    <n v="16.3"/>
    <m/>
    <n v="5"/>
    <s v="68PS@5000rpm"/>
    <n v="67.069760000000002"/>
    <s v="104Nm@4000rpm"/>
    <n v="104"/>
    <x v="0"/>
  </r>
  <r>
    <x v="17"/>
    <s v="Go+"/>
    <s v="Datsun A (O)"/>
    <s v="Rs. 5,55,196"/>
    <n v="555196"/>
    <s v="1198 cc"/>
    <n v="1198"/>
    <n v="3"/>
    <n v="4"/>
    <x v="1"/>
    <s v="BS IV"/>
    <s v="Front, Transverse"/>
    <x v="0"/>
    <s v="1507 mm"/>
    <s v="3995 mm"/>
    <s v="1635 mm"/>
    <s v="MPV"/>
    <s v="20.62 km/litre"/>
    <m/>
    <s v="20.6 km/litre"/>
    <m/>
    <n v="20.62"/>
    <e v="#VALUE!"/>
    <n v="20.6"/>
    <e v="#VALUE!"/>
    <n v="20.62"/>
    <m/>
    <n v="5"/>
    <s v="68PS@5000rpm"/>
    <n v="67.069760000000002"/>
    <s v="104Nm@4000rpm"/>
    <n v="104"/>
    <x v="0"/>
  </r>
  <r>
    <x v="17"/>
    <s v="Go+"/>
    <s v="Datsun A"/>
    <s v="Rs. 5,00,575"/>
    <n v="500575"/>
    <s v="1198 cc"/>
    <n v="1198"/>
    <n v="3"/>
    <n v="4"/>
    <x v="1"/>
    <s v="BS IV"/>
    <s v="Front, Transverse"/>
    <x v="0"/>
    <s v="1507 mm"/>
    <s v="3995 mm"/>
    <s v="1635 mm"/>
    <s v="MPV"/>
    <s v="20.62 km/litre"/>
    <m/>
    <s v="20.6 km/litre"/>
    <m/>
    <n v="20.62"/>
    <e v="#VALUE!"/>
    <n v="20.6"/>
    <e v="#VALUE!"/>
    <n v="20.62"/>
    <m/>
    <n v="5"/>
    <s v="68PS@5000rpm"/>
    <n v="67.069760000000002"/>
    <s v="104Nm@4000rpm"/>
    <n v="104"/>
    <x v="0"/>
  </r>
  <r>
    <x v="17"/>
    <s v="Go+"/>
    <s v="Datsun T Vdc"/>
    <s v="Rs. 5,93,361"/>
    <n v="593361"/>
    <s v="1198 cc"/>
    <n v="1198"/>
    <n v="3"/>
    <n v="4"/>
    <x v="1"/>
    <s v="BS IV"/>
    <s v="Front, Transverse"/>
    <x v="0"/>
    <s v="1507 mm"/>
    <s v="3995 mm"/>
    <s v="1635 mm"/>
    <s v="MPV"/>
    <s v="12.8 km/litre"/>
    <s v="17.9 km/litre"/>
    <s v="20.6 km/litre"/>
    <m/>
    <n v="12.8"/>
    <n v="17.899999999999999"/>
    <n v="20.6"/>
    <e v="#VALUE!"/>
    <n v="12.8"/>
    <m/>
    <n v="5"/>
    <s v="68PS@5000rpm"/>
    <n v="67.069760000000002"/>
    <s v="104Nm@4000rpm"/>
    <n v="104"/>
    <x v="0"/>
  </r>
  <r>
    <x v="17"/>
    <s v="Go+"/>
    <s v="Datsun T (O) Vdc"/>
    <s v="Rs. 6,15,153"/>
    <n v="615153"/>
    <s v="1198 cc"/>
    <n v="1198"/>
    <n v="3"/>
    <n v="4"/>
    <x v="1"/>
    <s v="BS IV"/>
    <s v="Front, Transverse"/>
    <x v="0"/>
    <s v="1507 mm"/>
    <s v="3995 mm"/>
    <s v="1635 mm"/>
    <s v="MPV"/>
    <s v="16.3 km/litre"/>
    <s v="20 km/litre"/>
    <s v="20.6 km/litre"/>
    <m/>
    <n v="16.3"/>
    <n v="20"/>
    <n v="20.6"/>
    <e v="#VALUE!"/>
    <n v="16.3"/>
    <m/>
    <n v="5"/>
    <s v="68PS@5000rpm"/>
    <n v="67.069760000000002"/>
    <s v="104Nm@4000rpm"/>
    <n v="104"/>
    <x v="0"/>
  </r>
  <r>
    <x v="17"/>
    <s v="Go+"/>
    <s v="Datsun T Cvt"/>
    <s v="Rs. 6,58,361"/>
    <n v="658361"/>
    <s v="1198 cc"/>
    <n v="1198"/>
    <n v="3"/>
    <n v="4"/>
    <x v="1"/>
    <s v="BS IV"/>
    <s v="Front, Transverse"/>
    <x v="0"/>
    <s v="1507 mm"/>
    <s v="3995 mm"/>
    <s v="1635 mm"/>
    <s v="MPV"/>
    <s v="12.8 km/litre"/>
    <s v="17.9 km/litre"/>
    <s v="20.6 km/litre"/>
    <m/>
    <n v="12.8"/>
    <n v="17.899999999999999"/>
    <n v="20.6"/>
    <e v="#VALUE!"/>
    <n v="12.8"/>
    <m/>
    <n v="5"/>
    <s v="78PS@5000rpm"/>
    <n v="76.932959999999994"/>
    <s v="104Nm@4000rpm"/>
    <n v="104"/>
    <x v="0"/>
  </r>
  <r>
    <x v="17"/>
    <s v="Go+"/>
    <s v="Datsun T (O) Cvt"/>
    <s v="Rs. 6,80,153"/>
    <n v="680153"/>
    <s v="1198 cc"/>
    <n v="1198"/>
    <n v="3"/>
    <n v="4"/>
    <x v="1"/>
    <s v="BS IV"/>
    <s v="Front, Transverse"/>
    <x v="0"/>
    <s v="1507 mm"/>
    <s v="3995 mm"/>
    <s v="1635 mm"/>
    <s v="MPV"/>
    <s v="16.3 km/litre"/>
    <s v="20 km/litre"/>
    <s v="20.6 km/litre"/>
    <m/>
    <n v="16.3"/>
    <n v="20"/>
    <n v="20.6"/>
    <e v="#VALUE!"/>
    <n v="16.3"/>
    <m/>
    <n v="5"/>
    <s v="78PS@5000rpm"/>
    <n v="76.932959999999994"/>
    <s v="104Nm@4000rpm"/>
    <n v="104"/>
    <x v="0"/>
  </r>
  <r>
    <x v="11"/>
    <s v="Punto Evo Pure"/>
    <s v="1.2L Fire Dynamic"/>
    <s v="Rs. 4,82,330"/>
    <n v="482330"/>
    <s v="1172 cc"/>
    <n v="1172"/>
    <n v="4"/>
    <n v="4"/>
    <x v="1"/>
    <s v="BS IV"/>
    <s v="Front, Longitudinal"/>
    <x v="0"/>
    <s v="1525 mm"/>
    <s v="3987 mm"/>
    <s v="1687 mm"/>
    <s v="Hatchback"/>
    <s v="12 km/litre"/>
    <s v="15 km/litre"/>
    <s v="15 km/litre"/>
    <m/>
    <n v="12"/>
    <n v="15"/>
    <n v="15"/>
    <e v="#VALUE!"/>
    <n v="12"/>
    <s v="1165 kg"/>
    <n v="5"/>
    <s v="68PS@6000rpm"/>
    <n v="67.069760000000002"/>
    <s v="96Nm@2500RPM"/>
    <n v="96"/>
    <x v="0"/>
  </r>
  <r>
    <x v="11"/>
    <s v="Punto Evo Pure"/>
    <n v="1.3"/>
    <s v="Rs. 5,75,947"/>
    <n v="575947"/>
    <s v="1248 cc"/>
    <n v="1248"/>
    <n v="4"/>
    <n v="4"/>
    <x v="1"/>
    <s v="BS IV"/>
    <s v="Front, Transverse"/>
    <x v="2"/>
    <s v="1525 mm"/>
    <s v="3989 mm"/>
    <s v="1687 mm"/>
    <s v="Hatchback"/>
    <m/>
    <m/>
    <s v="20 km/litre"/>
    <m/>
    <e v="#VALUE!"/>
    <e v="#VALUE!"/>
    <n v="20"/>
    <e v="#VALUE!"/>
    <n v="20"/>
    <s v="1173 kg"/>
    <n v="5"/>
    <s v="75 bhp @ 4000 rpm"/>
    <s v="75 "/>
    <s v="197 Nm @ 1750 RPM"/>
    <n v="197"/>
    <x v="0"/>
  </r>
  <r>
    <x v="9"/>
    <s v="Figo"/>
    <s v="Ambiente 1.2 Ti-Vct"/>
    <s v="Rs. 5,23,000"/>
    <n v="523000"/>
    <s v="1194 cc"/>
    <n v="1194"/>
    <n v="4"/>
    <n v="4"/>
    <x v="1"/>
    <s v="BS IV"/>
    <s v="Front, Transverse"/>
    <x v="0"/>
    <s v="1525 mm"/>
    <s v="3941 mm"/>
    <s v="1704 mm"/>
    <s v="Hatchback"/>
    <m/>
    <m/>
    <s v="20.4 km/litre"/>
    <m/>
    <e v="#VALUE!"/>
    <e v="#VALUE!"/>
    <n v="20.399999999999999"/>
    <e v="#VALUE!"/>
    <n v="20.399999999999999"/>
    <s v="1026 kg"/>
    <n v="5"/>
    <s v="96PS@6500rpm"/>
    <n v="94.686719999999994"/>
    <s v="120Nm@4250rpm"/>
    <n v="120"/>
    <x v="0"/>
  </r>
  <r>
    <x v="9"/>
    <s v="Figo"/>
    <s v="Ambiente 1.5 Tdci"/>
    <s v="Rs. 6,23,000"/>
    <n v="623000"/>
    <s v="1498 cc"/>
    <n v="1498"/>
    <n v="4"/>
    <n v="4"/>
    <x v="1"/>
    <s v="BS IV"/>
    <s v="Front, Transverse"/>
    <x v="2"/>
    <s v="1525 mm"/>
    <s v="3941 mm"/>
    <s v="1704 mm"/>
    <s v="Hatchback"/>
    <s v="17 km/litre"/>
    <m/>
    <s v="25.5 km/litre"/>
    <m/>
    <n v="17"/>
    <e v="#VALUE!"/>
    <n v="25.5"/>
    <e v="#VALUE!"/>
    <n v="17"/>
    <s v="1057 kg"/>
    <n v="5"/>
    <s v="100PS@3750RPM"/>
    <n v="98.631999999999991"/>
    <s v="215Nm@1750-3000RPM"/>
    <n v="215"/>
    <x v="0"/>
  </r>
  <r>
    <x v="9"/>
    <s v="Figo"/>
    <s v="Titanium 1.2 Ti-Vct"/>
    <s v="Rs. 5,99,900"/>
    <n v="599900"/>
    <s v="1196 cc"/>
    <n v="1196"/>
    <n v="4"/>
    <n v="4"/>
    <x v="1"/>
    <s v="BS IV"/>
    <s v="Front, Transverse"/>
    <x v="0"/>
    <s v="1525 mm"/>
    <s v="3941 mm"/>
    <s v="1704 mm"/>
    <s v="Hatchback"/>
    <m/>
    <m/>
    <s v="20.4 km/litre"/>
    <m/>
    <e v="#VALUE!"/>
    <e v="#VALUE!"/>
    <n v="20.399999999999999"/>
    <e v="#VALUE!"/>
    <n v="20.399999999999999"/>
    <s v="1026 kg"/>
    <n v="5"/>
    <s v="96PS@6500rpm"/>
    <n v="94.686719999999994"/>
    <s v="120Nm@4250rpm"/>
    <n v="120"/>
    <x v="0"/>
  </r>
  <r>
    <x v="9"/>
    <s v="Figo"/>
    <s v="Titanium1.5 Tdci"/>
    <s v="Rs. 6,99,900"/>
    <n v="699900"/>
    <s v="1498 cc"/>
    <n v="1498"/>
    <n v="4"/>
    <n v="4"/>
    <x v="1"/>
    <s v="BS IV"/>
    <s v="Front, Transverse"/>
    <x v="2"/>
    <s v="1525 mm"/>
    <s v="3941 mm"/>
    <s v="1704 mm"/>
    <s v="Hatchback"/>
    <m/>
    <m/>
    <s v="25.5 km/litre"/>
    <m/>
    <e v="#VALUE!"/>
    <e v="#VALUE!"/>
    <n v="25.5"/>
    <e v="#VALUE!"/>
    <n v="25.5"/>
    <s v="1057 kg"/>
    <n v="5"/>
    <s v="100PS@3750RPM"/>
    <n v="98.631999999999991"/>
    <s v="215Nm@1750-3000RPM"/>
    <n v="215"/>
    <x v="0"/>
  </r>
  <r>
    <x v="9"/>
    <s v="Figo"/>
    <s v="Titanium Blu 1.2 Ti-Vct"/>
    <s v="Rs. 6,64,900"/>
    <n v="664900"/>
    <s v="1194 cc"/>
    <n v="1194"/>
    <n v="4"/>
    <n v="4"/>
    <x v="1"/>
    <s v="BS IV"/>
    <s v="Front, Transverse"/>
    <x v="0"/>
    <s v="1525 mm"/>
    <s v="3941 mm"/>
    <s v="1704 mm"/>
    <s v="Hatchback"/>
    <m/>
    <m/>
    <s v="20.4 km/litre"/>
    <m/>
    <e v="#VALUE!"/>
    <e v="#VALUE!"/>
    <n v="20.399999999999999"/>
    <e v="#VALUE!"/>
    <n v="20.399999999999999"/>
    <s v="1026 kg"/>
    <n v="5"/>
    <s v="96PS@6500rpm"/>
    <n v="94.686719999999994"/>
    <s v="120Nm@4250rpm"/>
    <n v="120"/>
    <x v="0"/>
  </r>
  <r>
    <x v="9"/>
    <s v="Figo"/>
    <s v="Titanium Blu 1.5 Tdci"/>
    <s v="Rs. 7,64,900"/>
    <n v="764900"/>
    <s v="1498 cc"/>
    <n v="1498"/>
    <n v="4"/>
    <n v="4"/>
    <x v="1"/>
    <s v="BS IV"/>
    <s v="Front, Transverse"/>
    <x v="2"/>
    <s v="1525 mm"/>
    <s v="3941 mm"/>
    <s v="1704 mm"/>
    <s v="Hatchback"/>
    <m/>
    <m/>
    <s v="25.5 km/litre"/>
    <m/>
    <e v="#VALUE!"/>
    <e v="#VALUE!"/>
    <n v="25.5"/>
    <e v="#VALUE!"/>
    <n v="25.5"/>
    <s v="1057 kg"/>
    <n v="5"/>
    <s v="100PS@3750RPM"/>
    <n v="98.631999999999991"/>
    <s v="215Nm@1750-3000RPM"/>
    <n v="215"/>
    <x v="0"/>
  </r>
  <r>
    <x v="3"/>
    <s v="Baleno"/>
    <s v="1.3 Delta"/>
    <s v="Rs. 7,46,621"/>
    <n v="746621"/>
    <s v="1248 cc"/>
    <n v="1248"/>
    <n v="4"/>
    <n v="4"/>
    <x v="1"/>
    <s v="BS IV"/>
    <s v="Front, Transverse"/>
    <x v="2"/>
    <s v="1510 mm"/>
    <s v="3995 mm"/>
    <s v="1745 mm"/>
    <s v="Hatchback"/>
    <s v="27.39 km/litre"/>
    <m/>
    <s v="27.39 km/litre"/>
    <m/>
    <n v="27.39"/>
    <e v="#VALUE!"/>
    <n v="27.39"/>
    <e v="#VALUE!"/>
    <n v="27.39"/>
    <s v="970 kg"/>
    <n v="5"/>
    <s v="75PS@4000rpm"/>
    <n v="73.974000000000004"/>
    <s v="190Nm@2000rpm"/>
    <n v="190"/>
    <x v="0"/>
  </r>
  <r>
    <x v="3"/>
    <s v="Baleno"/>
    <s v="1.3 Alpha"/>
    <s v="Rs. 8,68,221"/>
    <n v="868221"/>
    <s v="1248 cc"/>
    <n v="1248"/>
    <n v="4"/>
    <n v="4"/>
    <x v="1"/>
    <s v="BS IV"/>
    <s v="Front, Transverse"/>
    <x v="2"/>
    <s v="1500 mm"/>
    <s v="3995 mm"/>
    <s v="1745 mm"/>
    <s v="Hatchback"/>
    <s v="27.39 km/litre"/>
    <m/>
    <s v="27.39 km/litre"/>
    <m/>
    <n v="27.39"/>
    <e v="#VALUE!"/>
    <n v="27.39"/>
    <e v="#VALUE!"/>
    <n v="27.39"/>
    <s v="985 kg"/>
    <n v="5"/>
    <s v="75PS@4000rpm"/>
    <n v="73.974000000000004"/>
    <s v="190Nm@2000rpm"/>
    <n v="190"/>
    <x v="0"/>
  </r>
  <r>
    <x v="3"/>
    <s v="Baleno"/>
    <s v="1.3 Sigma"/>
    <s v="Rs. 6,68,611"/>
    <n v="668611"/>
    <s v="1248 cc"/>
    <n v="1248"/>
    <n v="4"/>
    <n v="4"/>
    <x v="1"/>
    <s v="BS IV"/>
    <s v="Front, Transverse"/>
    <x v="2"/>
    <s v="1500 mm"/>
    <s v="3995 mm"/>
    <s v="1745 mm"/>
    <s v="Hatchback"/>
    <s v="27.39 km/litre"/>
    <m/>
    <s v="27.39 km/litre"/>
    <m/>
    <n v="27.39"/>
    <e v="#VALUE!"/>
    <n v="27.39"/>
    <e v="#VALUE!"/>
    <n v="27.39"/>
    <s v="960 kg"/>
    <n v="5"/>
    <s v="75PS@4000rpm"/>
    <n v="73.974000000000004"/>
    <s v="190Nm@2000rpm"/>
    <n v="190"/>
    <x v="0"/>
  </r>
  <r>
    <x v="3"/>
    <s v="Baleno"/>
    <s v="1.3 Zeta"/>
    <s v="Rs. 8,07,921"/>
    <n v="807921"/>
    <s v="1248 cc"/>
    <n v="1248"/>
    <n v="4"/>
    <n v="4"/>
    <x v="1"/>
    <s v="BS IV"/>
    <s v="Front, Transverse"/>
    <x v="2"/>
    <s v="1500 mm"/>
    <s v="3995 mm"/>
    <s v="1745 mm"/>
    <s v="Hatchback"/>
    <s v="27.39 km/litre"/>
    <m/>
    <s v="27.39 km/litre"/>
    <m/>
    <n v="27.39"/>
    <e v="#VALUE!"/>
    <n v="27.39"/>
    <e v="#VALUE!"/>
    <n v="27.39"/>
    <s v="980 kg"/>
    <n v="5"/>
    <s v="75PS@4000rpm"/>
    <n v="73.974000000000004"/>
    <s v="190Nm@2000rpm"/>
    <n v="190"/>
    <x v="0"/>
  </r>
  <r>
    <x v="3"/>
    <s v="Baleno"/>
    <s v="1.2 Alpha"/>
    <s v="Rs. 7,58,212"/>
    <n v="758212"/>
    <s v="1197 cc"/>
    <n v="1197"/>
    <n v="4"/>
    <n v="4"/>
    <x v="1"/>
    <s v="BS 6"/>
    <s v="Front, Transverse"/>
    <x v="0"/>
    <s v="1510 mm"/>
    <s v="3995 mm"/>
    <s v="1745 mm"/>
    <s v="Hatchback"/>
    <s v="21.4 km/litre"/>
    <m/>
    <s v="21.4 km/litre"/>
    <m/>
    <n v="21.4"/>
    <e v="#VALUE!"/>
    <n v="21.4"/>
    <e v="#VALUE!"/>
    <n v="21.4"/>
    <s v="890 kg"/>
    <n v="5"/>
    <s v="83 Bhp@6000rpm"/>
    <s v="83 "/>
    <s v="115 Nm@4000rpm"/>
    <n v="115"/>
    <x v="0"/>
  </r>
  <r>
    <x v="3"/>
    <s v="Baleno"/>
    <s v="1.2 Alpha Cvt"/>
    <s v="Rs. 8,90,212"/>
    <n v="890212"/>
    <s v="1197 cc"/>
    <n v="1197"/>
    <n v="4"/>
    <n v="4"/>
    <x v="1"/>
    <s v="BS 6"/>
    <s v="Front, Transverse"/>
    <x v="0"/>
    <s v="1510 mm"/>
    <s v="3995 mm"/>
    <s v="1745 mm"/>
    <s v="Hatchback"/>
    <s v="21.4 km/litre"/>
    <m/>
    <s v="21.4 km/litre"/>
    <m/>
    <n v="21.4"/>
    <e v="#VALUE!"/>
    <n v="21.4"/>
    <e v="#VALUE!"/>
    <n v="21.4"/>
    <s v="935 kg"/>
    <n v="5"/>
    <s v="83 Bhp@6000rpm"/>
    <s v="83 "/>
    <s v="115 Nm@4000rpm"/>
    <n v="115"/>
    <x v="1"/>
  </r>
  <r>
    <x v="3"/>
    <s v="Baleno"/>
    <s v="1.2 Delta"/>
    <s v="Rs. 6,36,612"/>
    <n v="636612"/>
    <s v="1197 cc"/>
    <n v="1197"/>
    <n v="4"/>
    <n v="4"/>
    <x v="1"/>
    <s v="BS 6"/>
    <s v="Front, Transverse"/>
    <x v="0"/>
    <s v="1510 mm"/>
    <s v="3995 mm"/>
    <s v="1745 mm"/>
    <s v="Hatchback"/>
    <s v="21.4 km/litre"/>
    <m/>
    <s v="21.4 km/litre"/>
    <m/>
    <n v="21.4"/>
    <e v="#VALUE!"/>
    <n v="21.4"/>
    <e v="#VALUE!"/>
    <n v="21.4"/>
    <s v="870 kg"/>
    <n v="5"/>
    <s v="83 Bhp@6000rpm"/>
    <s v="83 "/>
    <s v="115 Nm@4000rpm"/>
    <n v="115"/>
    <x v="0"/>
  </r>
  <r>
    <x v="3"/>
    <s v="Baleno"/>
    <s v="1.2 Delta Cvt"/>
    <s v="Rs. 7,68,612"/>
    <n v="768612"/>
    <s v="1197 cc"/>
    <n v="1197"/>
    <n v="4"/>
    <n v="4"/>
    <x v="1"/>
    <s v="BS 6"/>
    <s v="Front, Transverse"/>
    <x v="0"/>
    <s v="1510 mm"/>
    <s v="3995 mm"/>
    <s v="1745 mm"/>
    <s v="Hatchback"/>
    <s v="21.4 km/litre"/>
    <m/>
    <s v="21.04 km/litre"/>
    <m/>
    <n v="21.4"/>
    <e v="#VALUE!"/>
    <n v="21.04"/>
    <e v="#VALUE!"/>
    <n v="21.4"/>
    <s v="910 kg"/>
    <n v="5"/>
    <s v="83 Bhp@6000rpm"/>
    <s v="83 "/>
    <s v="115 Nm@4000rpm"/>
    <n v="115"/>
    <x v="1"/>
  </r>
  <r>
    <x v="3"/>
    <s v="Baleno"/>
    <s v="1.2 Sigma"/>
    <s v="Rs. 5,58,602"/>
    <n v="558602"/>
    <s v="1197 cc"/>
    <n v="1197"/>
    <n v="4"/>
    <n v="4"/>
    <x v="1"/>
    <s v="BS 6"/>
    <s v="Front, Transverse"/>
    <x v="0"/>
    <s v="1510 mm"/>
    <s v="3995 mm"/>
    <s v="1745 mm"/>
    <s v="Hatchback"/>
    <s v="21.4 km/litre"/>
    <m/>
    <s v="21.4 km/litre"/>
    <m/>
    <n v="21.4"/>
    <e v="#VALUE!"/>
    <n v="21.4"/>
    <e v="#VALUE!"/>
    <n v="21.4"/>
    <s v="865 kg"/>
    <n v="5"/>
    <s v="83 Bhp@6000rpm"/>
    <s v="83 "/>
    <s v="115 Nm@4000rpm"/>
    <n v="115"/>
    <x v="0"/>
  </r>
  <r>
    <x v="3"/>
    <s v="Baleno"/>
    <s v="1.2 Zeta"/>
    <s v="Rs. 6,97,912"/>
    <n v="697912"/>
    <s v="1197 cc"/>
    <n v="1197"/>
    <n v="4"/>
    <n v="4"/>
    <x v="1"/>
    <s v="BS 6"/>
    <s v="Front, Transverse"/>
    <x v="0"/>
    <s v="1510 mm"/>
    <s v="3995 mm"/>
    <s v="1745 mm"/>
    <s v="Hatchback"/>
    <s v="21.4 km/litre"/>
    <m/>
    <s v="21.4 km/litre"/>
    <m/>
    <n v="21.4"/>
    <e v="#VALUE!"/>
    <n v="21.4"/>
    <e v="#VALUE!"/>
    <n v="21.4"/>
    <s v="880 kg"/>
    <n v="5"/>
    <s v="83 Bhp@6000rpm"/>
    <s v="83 "/>
    <s v="115 Nm@4000rpm"/>
    <n v="115"/>
    <x v="0"/>
  </r>
  <r>
    <x v="3"/>
    <s v="Baleno"/>
    <s v="1.2 Delta Dualjet"/>
    <s v="Rs. 7,33,412"/>
    <n v="733412"/>
    <s v="1197 cc"/>
    <n v="1197"/>
    <n v="4"/>
    <n v="4"/>
    <x v="1"/>
    <s v="BS 6"/>
    <s v="Front, Transverse"/>
    <x v="0"/>
    <s v="1510 mm"/>
    <s v="3995 mm"/>
    <s v="1745 mm"/>
    <s v="Hatchback"/>
    <s v="21.4 km/litre"/>
    <m/>
    <s v="21.4 km/litre"/>
    <m/>
    <n v="21.4"/>
    <e v="#VALUE!"/>
    <n v="21.4"/>
    <e v="#VALUE!"/>
    <n v="21.4"/>
    <s v="870 kg"/>
    <n v="5"/>
    <s v="83 Bhp@6000rpm"/>
    <s v="83 "/>
    <s v="115 Nm@4000rpm"/>
    <n v="115"/>
    <x v="0"/>
  </r>
  <r>
    <x v="3"/>
    <s v="Baleno"/>
    <s v="1.2 Zeta Dualjet"/>
    <s v="Rs. 7,89,912"/>
    <n v="789912"/>
    <s v="1197 cc"/>
    <n v="1197"/>
    <n v="4"/>
    <n v="4"/>
    <x v="1"/>
    <s v="BS 6"/>
    <s v="Front, Transverse"/>
    <x v="0"/>
    <s v="1510 mm"/>
    <s v="3995 mm"/>
    <s v="1745 mm"/>
    <s v="Hatchback"/>
    <s v="21.4 km/litre"/>
    <m/>
    <s v="21.4 km/litre"/>
    <m/>
    <n v="21.4"/>
    <e v="#VALUE!"/>
    <n v="21.4"/>
    <e v="#VALUE!"/>
    <n v="21.4"/>
    <s v="880 kg"/>
    <n v="5"/>
    <s v="83 Bhp@6000rpm"/>
    <s v="83 "/>
    <s v="115 Nm@4000rpm"/>
    <n v="115"/>
    <x v="0"/>
  </r>
  <r>
    <x v="3"/>
    <s v="Baleno"/>
    <s v="1.2 Zeta Cvt"/>
    <s v="Rs. 8,29,912"/>
    <n v="829912"/>
    <s v="1197 cc"/>
    <n v="1197"/>
    <n v="4"/>
    <n v="4"/>
    <x v="1"/>
    <s v="BS 6"/>
    <s v="Front, Transverse"/>
    <x v="0"/>
    <s v="1510 mm"/>
    <s v="3995 mm"/>
    <s v="1745 mm"/>
    <s v="Hatchback"/>
    <s v="21.4 km/litre"/>
    <m/>
    <s v="21.04 km/litre"/>
    <m/>
    <n v="21.4"/>
    <e v="#VALUE!"/>
    <n v="21.04"/>
    <e v="#VALUE!"/>
    <n v="21.4"/>
    <s v="920 kg"/>
    <n v="5"/>
    <s v="83 Bhp@6000rpm"/>
    <s v="83 "/>
    <s v="115 Nm@4000rpm"/>
    <n v="115"/>
    <x v="1"/>
  </r>
  <r>
    <x v="7"/>
    <s v="Grand I10"/>
    <s v="1.2 Kappa Vtvt Magna"/>
    <s v="Rs. 5,86,428"/>
    <n v="586428"/>
    <s v="1197 cc"/>
    <n v="1197"/>
    <n v="4"/>
    <n v="4"/>
    <x v="1"/>
    <s v="BS IV"/>
    <s v="Front, Transverse"/>
    <x v="0"/>
    <s v="1520 mm"/>
    <s v="3765 mm"/>
    <s v="1660 mm"/>
    <s v="Hatchback"/>
    <s v="18.9 km/litre"/>
    <s v="18.9 km/litre"/>
    <s v="18.9 km/litre"/>
    <m/>
    <n v="18.899999999999999"/>
    <n v="18.899999999999999"/>
    <n v="18.899999999999999"/>
    <e v="#VALUE!"/>
    <n v="18.899999999999999"/>
    <s v="1003 kg"/>
    <n v="5"/>
    <s v="83PS@6000rpm"/>
    <n v="81.864559999999997"/>
    <s v="114Nm@4000rpm"/>
    <n v="114"/>
    <x v="0"/>
  </r>
  <r>
    <x v="7"/>
    <s v="Grand I10"/>
    <s v="1.2 Kappa Vtvt Sportz"/>
    <s v="Rs. 6,20,637"/>
    <n v="620637"/>
    <s v="1197 cc"/>
    <n v="1197"/>
    <n v="4"/>
    <n v="4"/>
    <x v="1"/>
    <s v="BS IV"/>
    <s v="Front, Transverse"/>
    <x v="0"/>
    <s v="1520 mm"/>
    <s v="3765 mm"/>
    <s v="1660 mm"/>
    <s v="Hatchback"/>
    <s v="18.9 km/litre"/>
    <s v="19.77 km/litre"/>
    <s v="19.77 km/litre"/>
    <m/>
    <n v="18.899999999999999"/>
    <n v="19.77"/>
    <n v="19.77"/>
    <e v="#VALUE!"/>
    <n v="18.899999999999999"/>
    <s v="1003 kg"/>
    <n v="5"/>
    <s v="83PS@6000rpm"/>
    <n v="81.864559999999997"/>
    <s v="114Nm@4000rpm"/>
    <n v="114"/>
    <x v="0"/>
  </r>
  <r>
    <x v="7"/>
    <s v="Grand I10"/>
    <s v="1.2 Kappa Vtvt Magna At"/>
    <s v="Rs. 6,52,328"/>
    <n v="652328"/>
    <s v="1197 cc"/>
    <n v="1197"/>
    <n v="4"/>
    <n v="4"/>
    <x v="1"/>
    <s v="BS IV"/>
    <s v="Front, Transverse"/>
    <x v="0"/>
    <s v="1520 mm"/>
    <s v="3765 mm"/>
    <s v="1660 mm"/>
    <s v="Hatchback"/>
    <s v="18.9 km/litre"/>
    <s v="17.49 km/litre"/>
    <s v="17.49 km/litre"/>
    <m/>
    <n v="18.899999999999999"/>
    <n v="17.489999999999998"/>
    <n v="17.489999999999998"/>
    <e v="#VALUE!"/>
    <n v="18.899999999999999"/>
    <m/>
    <n v="5"/>
    <s v="83PS@6000rpm"/>
    <n v="81.864559999999997"/>
    <s v="114Nm@4000rpm"/>
    <n v="114"/>
    <x v="1"/>
  </r>
  <r>
    <x v="7"/>
    <s v="Grand I10"/>
    <s v="1.2 Kappa Vtvt Sportz At"/>
    <s v="Rs. 7,05,538"/>
    <n v="705538"/>
    <s v="1197 cc"/>
    <n v="1197"/>
    <n v="4"/>
    <n v="4"/>
    <x v="1"/>
    <s v="BS IV"/>
    <s v="Front, Transverse"/>
    <x v="0"/>
    <s v="1520 mm"/>
    <s v="3765 mm"/>
    <s v="1660 mm"/>
    <s v="Hatchback"/>
    <s v="18.9 km/litre"/>
    <s v="17.49 km/litre"/>
    <s v="17.49 km/litre"/>
    <m/>
    <n v="18.899999999999999"/>
    <n v="17.489999999999998"/>
    <n v="17.489999999999998"/>
    <e v="#VALUE!"/>
    <n v="18.899999999999999"/>
    <s v="1003 kg"/>
    <n v="5"/>
    <s v="83PS@6000rpm"/>
    <n v="81.864559999999997"/>
    <s v="114Nm@4000rpm"/>
    <n v="114"/>
    <x v="1"/>
  </r>
  <r>
    <x v="7"/>
    <s v="Grand I10"/>
    <s v="1.2 Kappa Vtvt Sportz Dual Tone"/>
    <s v="Rs. 6,40,537"/>
    <n v="640537"/>
    <s v="1197 cc"/>
    <n v="1197"/>
    <n v="4"/>
    <n v="4"/>
    <x v="1"/>
    <s v="BS IV"/>
    <s v="Front, Transverse"/>
    <x v="0"/>
    <s v="1520 mm"/>
    <s v="3765 mm"/>
    <s v="1660 mm"/>
    <s v="Hatchback"/>
    <s v="18.9 km/litre"/>
    <s v="19.77 km/litre"/>
    <s v="19.77 km/litre"/>
    <m/>
    <n v="18.899999999999999"/>
    <n v="19.77"/>
    <n v="19.77"/>
    <e v="#VALUE!"/>
    <n v="18.899999999999999"/>
    <s v="1003 kg"/>
    <n v="5"/>
    <s v="83PS@6000rpm"/>
    <n v="81.864559999999997"/>
    <s v="114Nm@4000rpm"/>
    <n v="114"/>
    <x v="0"/>
  </r>
  <r>
    <x v="7"/>
    <s v="Grand I10"/>
    <s v="1.2 Kappa Vtvt Magna Cng"/>
    <s v="Rs. 6,53,452"/>
    <n v="653452"/>
    <s v="1197 cc"/>
    <n v="1197"/>
    <n v="4"/>
    <n v="4"/>
    <x v="1"/>
    <s v="BS IV"/>
    <s v="Front, Transverse"/>
    <x v="1"/>
    <s v="1520 mm"/>
    <s v="3765 mm"/>
    <s v="1660 mm"/>
    <s v="Hatchback"/>
    <m/>
    <m/>
    <m/>
    <s v="18.9 km/kg"/>
    <e v="#VALUE!"/>
    <e v="#VALUE!"/>
    <e v="#VALUE!"/>
    <n v="18.899999999999999"/>
    <n v="18.899999999999999"/>
    <s v="1003 kg"/>
    <n v="5"/>
    <s v="82bhp@6000RPM"/>
    <s v="82"/>
    <s v="114Nm@4000rpm"/>
    <n v="114"/>
    <x v="0"/>
  </r>
  <r>
    <x v="11"/>
    <s v="Linea Classic"/>
    <s v="1.3 Multijet"/>
    <s v="Rs. 7,51,203"/>
    <n v="751203"/>
    <s v="1248 cc"/>
    <n v="1248"/>
    <n v="4"/>
    <n v="4"/>
    <x v="1"/>
    <s v="BS IV"/>
    <s v="Front, Transverse"/>
    <x v="2"/>
    <s v="1487 mm"/>
    <s v="4560 mm"/>
    <s v="1730 mm"/>
    <s v="Sedan"/>
    <s v="16.2 km/litre"/>
    <s v="19.5 km/litre"/>
    <s v="19.5 km/litre"/>
    <m/>
    <n v="16.2"/>
    <n v="19.5"/>
    <n v="19.5"/>
    <e v="#VALUE!"/>
    <n v="16.2"/>
    <s v="1210 kg"/>
    <n v="5"/>
    <s v="76PS@4000RPM"/>
    <n v="74.960319999999996"/>
    <s v="197Nm@1750RPM"/>
    <n v="197"/>
    <x v="0"/>
  </r>
  <r>
    <x v="11"/>
    <s v="Linea Classic"/>
    <n v="1.4"/>
    <s v="Rs. 6,46,336"/>
    <n v="646336"/>
    <s v="1368 cc"/>
    <n v="1368"/>
    <n v="4"/>
    <n v="4"/>
    <x v="1"/>
    <s v="BS IV"/>
    <s v="Front, Transverse"/>
    <x v="0"/>
    <s v="1487 mm"/>
    <s v="4560 mm"/>
    <s v="1730 mm"/>
    <s v="Sedan"/>
    <s v="11.4 km/litre"/>
    <s v="14.9 km/litre"/>
    <s v="14.9 km/litre"/>
    <m/>
    <n v="11.4"/>
    <n v="14.9"/>
    <n v="14.9"/>
    <e v="#VALUE!"/>
    <n v="11.4"/>
    <s v="1180 kg"/>
    <n v="5"/>
    <s v="90PS@6000rpm"/>
    <n v="88.768799999999999"/>
    <s v="115Nm@4500RPM"/>
    <n v="115"/>
    <x v="0"/>
  </r>
  <r>
    <x v="11"/>
    <s v="Linea Classic"/>
    <s v="Plus 1.3 Multijet"/>
    <s v="Rs. 8,08,558"/>
    <n v="808558"/>
    <s v="1248 cc"/>
    <n v="1248"/>
    <n v="4"/>
    <n v="4"/>
    <x v="1"/>
    <s v="BS IV"/>
    <s v="Front, Transverse"/>
    <x v="2"/>
    <s v="1487 mm"/>
    <s v="4560 mm"/>
    <s v="1730 mm"/>
    <s v="Sedan"/>
    <s v="16.2 km/litre"/>
    <s v="19.5 km/litre"/>
    <s v="19.5 km/litre"/>
    <m/>
    <n v="16.2"/>
    <n v="19.5"/>
    <n v="19.5"/>
    <e v="#VALUE!"/>
    <n v="16.2"/>
    <s v="1210 kg"/>
    <n v="5"/>
    <s v="76PS@4000RPM"/>
    <n v="74.960319999999996"/>
    <s v="197Nm@1750RPM"/>
    <n v="197"/>
    <x v="0"/>
  </r>
  <r>
    <x v="6"/>
    <s v="Sunny"/>
    <s v="Xe Petrol"/>
    <s v="Rs. 7,07,025"/>
    <n v="707025"/>
    <s v="1498 cc"/>
    <n v="1498"/>
    <n v="4"/>
    <n v="4"/>
    <x v="1"/>
    <s v="BS IV"/>
    <s v="Front, Transverse"/>
    <x v="0"/>
    <s v="1515 mm"/>
    <s v="4455 mm"/>
    <s v="1695 mm"/>
    <s v="Sedan"/>
    <s v="10.6 km/litre"/>
    <m/>
    <s v="16.95 km/litre"/>
    <m/>
    <n v="10.6"/>
    <e v="#VALUE!"/>
    <n v="16.95"/>
    <e v="#VALUE!"/>
    <n v="10.6"/>
    <m/>
    <n v="5"/>
    <s v="99PS@6000rpm"/>
    <n v="97.645679999999999"/>
    <s v="134Nm@4000rpm"/>
    <n v="134"/>
    <x v="0"/>
  </r>
  <r>
    <x v="6"/>
    <s v="Sunny"/>
    <s v="Xl Petrol"/>
    <s v="Rs. 8,36,461"/>
    <n v="836461"/>
    <s v="1498 cc"/>
    <n v="1498"/>
    <n v="4"/>
    <n v="4"/>
    <x v="1"/>
    <s v="BS IV"/>
    <s v="Front, Transverse"/>
    <x v="0"/>
    <s v="1515 mm"/>
    <s v="4455 mm"/>
    <s v="1695 mm"/>
    <s v="Sedan"/>
    <s v="10.6 km/litre"/>
    <m/>
    <s v="16.95 km/litre"/>
    <m/>
    <n v="10.6"/>
    <e v="#VALUE!"/>
    <n v="16.95"/>
    <e v="#VALUE!"/>
    <n v="10.6"/>
    <m/>
    <n v="5"/>
    <s v="99PS@6000rpm"/>
    <n v="97.645679999999999"/>
    <s v="134Nm@4000rpm"/>
    <n v="134"/>
    <x v="0"/>
  </r>
  <r>
    <x v="6"/>
    <s v="Sunny"/>
    <s v="Xl Diesel"/>
    <s v="Rs. 9,12,534"/>
    <n v="912534"/>
    <s v="1461 cc"/>
    <n v="1461"/>
    <n v="4"/>
    <n v="4"/>
    <x v="1"/>
    <s v="BS IV"/>
    <s v="Front, Transverse"/>
    <x v="2"/>
    <s v="1515 mm"/>
    <s v="4455 mm"/>
    <s v="1695 mm"/>
    <s v="Sedan"/>
    <s v="18 km/litre"/>
    <m/>
    <s v="22.71 km/litre"/>
    <m/>
    <n v="18"/>
    <e v="#VALUE!"/>
    <n v="22.71"/>
    <e v="#VALUE!"/>
    <n v="18"/>
    <m/>
    <n v="5"/>
    <s v="86Ps@3750rpm"/>
    <n v="84.823520000000002"/>
    <s v="200Nm@2000rpm"/>
    <n v="200"/>
    <x v="0"/>
  </r>
  <r>
    <x v="6"/>
    <s v="Sunny"/>
    <s v="Xv Diesel"/>
    <s v="Rs. 9,93,997"/>
    <n v="993997"/>
    <s v="1461 cc"/>
    <n v="1461"/>
    <n v="4"/>
    <n v="4"/>
    <x v="1"/>
    <s v="BS IV"/>
    <s v="Front, Transverse"/>
    <x v="2"/>
    <s v="1515 mm"/>
    <s v="4455 mm"/>
    <s v="1695 mm"/>
    <s v="Sedan"/>
    <s v="18 km/litre"/>
    <m/>
    <s v="22.71 km/litre"/>
    <m/>
    <n v="18"/>
    <e v="#VALUE!"/>
    <n v="22.71"/>
    <e v="#VALUE!"/>
    <n v="18"/>
    <m/>
    <n v="5"/>
    <s v="86Ps@3750rpm"/>
    <n v="84.823520000000002"/>
    <s v="200Nm@2000rpm"/>
    <n v="200"/>
    <x v="0"/>
  </r>
  <r>
    <x v="6"/>
    <s v="Sunny"/>
    <s v="Xe Diesel"/>
    <s v="Rs. 8,60,997"/>
    <n v="860997"/>
    <s v="1461 cc"/>
    <n v="1461"/>
    <n v="4"/>
    <n v="4"/>
    <x v="1"/>
    <s v="BS IV"/>
    <s v="Front, Transverse"/>
    <x v="2"/>
    <s v="1515 mm"/>
    <s v="4455 mm"/>
    <s v="1695 mm"/>
    <s v="Sedan"/>
    <s v="18 km/litre"/>
    <m/>
    <s v="22.71 km/litre"/>
    <m/>
    <n v="18"/>
    <e v="#VALUE!"/>
    <n v="22.71"/>
    <e v="#VALUE!"/>
    <n v="18"/>
    <m/>
    <n v="5"/>
    <s v="86Ps@3750rpm"/>
    <n v="84.823520000000002"/>
    <s v="200Nm@2000rpm"/>
    <n v="200"/>
    <x v="0"/>
  </r>
  <r>
    <x v="6"/>
    <s v="Sunny"/>
    <s v="Xv Cvt"/>
    <s v="Rs. 9,93,997"/>
    <n v="993997"/>
    <s v="1498 cc"/>
    <n v="1498"/>
    <n v="4"/>
    <n v="4"/>
    <x v="1"/>
    <s v="BS IV"/>
    <s v="Front, Transverse"/>
    <x v="0"/>
    <s v="1515 mm"/>
    <s v="4455 mm"/>
    <s v="1695 mm"/>
    <s v="Sedan"/>
    <s v="10.6 km/litre"/>
    <m/>
    <s v="17.97 km/litre"/>
    <m/>
    <n v="10.6"/>
    <e v="#VALUE!"/>
    <n v="17.97"/>
    <e v="#VALUE!"/>
    <n v="10.6"/>
    <m/>
    <n v="5"/>
    <s v="101PS@5600rpm"/>
    <n v="99.618319999999997"/>
    <s v="134Nm@4000rpm"/>
    <n v="134"/>
    <x v="1"/>
  </r>
  <r>
    <x v="6"/>
    <s v="Sunny"/>
    <s v="Special Edition Diesel"/>
    <s v="Rs. 8,77,285"/>
    <n v="877285"/>
    <s v="1461 cc"/>
    <n v="1461"/>
    <n v="4"/>
    <n v="4"/>
    <x v="1"/>
    <s v="BS IV"/>
    <s v="Front, Transverse"/>
    <x v="2"/>
    <s v="1515 mm"/>
    <s v="4455 mm"/>
    <s v="1695 mm"/>
    <s v="Sedan"/>
    <s v="18 km/litre"/>
    <m/>
    <s v="22.71 km/litre"/>
    <m/>
    <n v="18"/>
    <e v="#VALUE!"/>
    <n v="22.71"/>
    <e v="#VALUE!"/>
    <n v="18"/>
    <m/>
    <n v="5"/>
    <s v="86Ps@3750rpm"/>
    <n v="84.823520000000002"/>
    <s v="200Nm@2000rpm"/>
    <n v="200"/>
    <x v="0"/>
  </r>
  <r>
    <x v="3"/>
    <s v="Ertiga"/>
    <s v="Lxi"/>
    <s v="Rs. 7,59,000"/>
    <n v="759000"/>
    <s v="1462 cc"/>
    <n v="1462"/>
    <n v="4"/>
    <n v="4"/>
    <x v="1"/>
    <s v="BS 6"/>
    <s v="Front, Transverse"/>
    <x v="0"/>
    <s v="1690 mm"/>
    <s v="4395 mm"/>
    <s v="1735 mm"/>
    <s v="MPV"/>
    <m/>
    <m/>
    <s v="19.34 km/litre"/>
    <m/>
    <e v="#VALUE!"/>
    <e v="#VALUE!"/>
    <n v="19.34"/>
    <e v="#VALUE!"/>
    <n v="19.34"/>
    <s v="1135 kg"/>
    <n v="5"/>
    <s v="103Bhp@6000rpm"/>
    <s v="103"/>
    <s v="138Nm@4400rpm"/>
    <n v="138"/>
    <x v="0"/>
  </r>
  <r>
    <x v="3"/>
    <s v="Ertiga"/>
    <s v="Zxi"/>
    <s v="Rs. 9,17,000"/>
    <n v="917000"/>
    <s v="1462 cc"/>
    <n v="1462"/>
    <n v="4"/>
    <n v="4"/>
    <x v="1"/>
    <s v="BS 6"/>
    <s v="Front, Transverse"/>
    <x v="0"/>
    <s v="1685 mm"/>
    <s v="4265 mm"/>
    <s v="1695 mm"/>
    <s v="MPV"/>
    <m/>
    <m/>
    <s v="19.34 km/litre"/>
    <m/>
    <e v="#VALUE!"/>
    <e v="#VALUE!"/>
    <n v="19.34"/>
    <e v="#VALUE!"/>
    <n v="19.34"/>
    <s v="1175 kg"/>
    <n v="5"/>
    <s v="104bhp@6000rpm"/>
    <s v="104"/>
    <s v="138Nm@4400rpm"/>
    <n v="138"/>
    <x v="0"/>
  </r>
  <r>
    <x v="3"/>
    <s v="Ertiga"/>
    <s v="Vxi At"/>
    <s v="Rs. 9,36,000"/>
    <n v="936000"/>
    <s v="1462 cc"/>
    <n v="1462"/>
    <n v="4"/>
    <n v="4"/>
    <x v="1"/>
    <s v="BS 6"/>
    <s v="Front, Transverse"/>
    <x v="0"/>
    <s v="1690 mm"/>
    <s v="4395 mm"/>
    <s v="1735 mm"/>
    <s v="MUV"/>
    <m/>
    <m/>
    <s v="18.69 km/litre"/>
    <m/>
    <e v="#VALUE!"/>
    <e v="#VALUE!"/>
    <n v="18.690000000000001"/>
    <e v="#VALUE!"/>
    <n v="18.690000000000001"/>
    <s v="1170 kg"/>
    <n v="4"/>
    <s v="103Bhp@6000rpm"/>
    <s v="103"/>
    <s v="130Nm@4400rpm"/>
    <n v="130"/>
    <x v="1"/>
  </r>
  <r>
    <x v="3"/>
    <s v="Ertiga"/>
    <s v="Zxi Plus"/>
    <s v="Rs. 9,71,000"/>
    <n v="971000"/>
    <s v="1462 cc"/>
    <n v="1462"/>
    <n v="4"/>
    <n v="4"/>
    <x v="1"/>
    <s v="BS 6"/>
    <s v="Front, Transverse"/>
    <x v="0"/>
    <s v="1690 mm"/>
    <s v="4395 mm"/>
    <s v="1735 mm"/>
    <s v="MUV"/>
    <m/>
    <m/>
    <s v="19.34 km/litre"/>
    <m/>
    <e v="#VALUE!"/>
    <e v="#VALUE!"/>
    <n v="19.34"/>
    <e v="#VALUE!"/>
    <n v="19.34"/>
    <s v="1170 kg"/>
    <n v="5"/>
    <s v="103Bhp@6000rpm"/>
    <s v="103"/>
    <s v="130Nm@4400rpm"/>
    <n v="130"/>
    <x v="0"/>
  </r>
  <r>
    <x v="3"/>
    <s v="Ertiga"/>
    <s v="Vxi"/>
    <s v="Rs. 8,34,000"/>
    <n v="834000"/>
    <s v="1462 cc"/>
    <n v="1462"/>
    <n v="4"/>
    <n v="4"/>
    <x v="1"/>
    <s v="BS 6"/>
    <s v="Front, Transverse"/>
    <x v="0"/>
    <s v="1685 mm"/>
    <s v="4265 mm"/>
    <s v="1695 mm"/>
    <s v="MUV"/>
    <m/>
    <m/>
    <s v="19.34 km/litre"/>
    <m/>
    <e v="#VALUE!"/>
    <e v="#VALUE!"/>
    <n v="19.34"/>
    <e v="#VALUE!"/>
    <n v="19.34"/>
    <s v="1175 kg"/>
    <n v="5"/>
    <s v="103Bhp@6000rpm"/>
    <s v="103"/>
    <s v="180Nm@4400rpm"/>
    <n v="180"/>
    <x v="0"/>
  </r>
  <r>
    <x v="3"/>
    <s v="Ertiga"/>
    <s v="Zxi At"/>
    <s v="Rs. 10,13,000"/>
    <n v="1013000"/>
    <s v="1462 cc"/>
    <n v="1462"/>
    <n v="4"/>
    <n v="4"/>
    <x v="1"/>
    <s v="BS 6"/>
    <s v="Front, Transverse"/>
    <x v="0"/>
    <s v="1685 mm"/>
    <s v="4265 mm"/>
    <s v="1695 mm"/>
    <s v="MPV"/>
    <m/>
    <m/>
    <s v="18.69 km/litre"/>
    <m/>
    <e v="#VALUE!"/>
    <e v="#VALUE!"/>
    <n v="18.690000000000001"/>
    <e v="#VALUE!"/>
    <n v="18.690000000000001"/>
    <s v="1180 kg"/>
    <n v="4"/>
    <s v="104bhp@6000rpm"/>
    <s v="104"/>
    <s v="138Nm@4400rpm"/>
    <n v="138"/>
    <x v="1"/>
  </r>
  <r>
    <x v="3"/>
    <s v="Ertiga"/>
    <s v="1.5L Vdi"/>
    <s v="Rs. 9,86,689"/>
    <n v="986689"/>
    <s v="1498 cc"/>
    <n v="1498"/>
    <n v="4"/>
    <n v="4"/>
    <x v="1"/>
    <s v="BS IV"/>
    <s v="Front, Transverse"/>
    <x v="2"/>
    <s v="1690 mm"/>
    <s v="4395 mm"/>
    <s v="1735 mm"/>
    <s v="MPV"/>
    <m/>
    <m/>
    <s v="24.2 km/litre"/>
    <m/>
    <e v="#VALUE!"/>
    <e v="#VALUE!"/>
    <n v="24.2"/>
    <e v="#VALUE!"/>
    <n v="24.2"/>
    <s v="1225 kg kg"/>
    <n v="6"/>
    <s v="95Bhp@4400rpm"/>
    <s v="95"/>
    <s v="225Nm@1750rpm"/>
    <n v="225"/>
    <x v="0"/>
  </r>
  <r>
    <x v="3"/>
    <s v="Ertiga"/>
    <s v="1.5L Zdi"/>
    <s v="Rs. 10,69,689"/>
    <n v="1069689"/>
    <s v="1498 cc"/>
    <n v="1498"/>
    <n v="4"/>
    <n v="4"/>
    <x v="1"/>
    <s v="BS IV"/>
    <s v="Front, Transverse"/>
    <x v="2"/>
    <s v="1690 mm"/>
    <s v="4395 mm"/>
    <s v="1735 mm"/>
    <s v="MPV"/>
    <m/>
    <m/>
    <s v="24.2 km/litre"/>
    <m/>
    <e v="#VALUE!"/>
    <e v="#VALUE!"/>
    <n v="24.2"/>
    <e v="#VALUE!"/>
    <n v="24.2"/>
    <s v="1225 kg kg"/>
    <n v="6"/>
    <s v="95Bhp@4400rpm"/>
    <s v="95"/>
    <s v="225Nm@1750rpm"/>
    <n v="225"/>
    <x v="0"/>
  </r>
  <r>
    <x v="3"/>
    <s v="Ertiga"/>
    <s v="1.5L Zdi Plus"/>
    <s v="Rs. 11,20,689"/>
    <n v="1120689"/>
    <s v="1498 cc"/>
    <n v="1498"/>
    <n v="4"/>
    <n v="4"/>
    <x v="1"/>
    <s v="BS IV"/>
    <s v="Front, Transverse"/>
    <x v="2"/>
    <s v="1690 mm"/>
    <s v="4395 mm"/>
    <s v="1735 mm"/>
    <s v="MPV"/>
    <m/>
    <m/>
    <s v="24.2 km/litre"/>
    <m/>
    <e v="#VALUE!"/>
    <e v="#VALUE!"/>
    <n v="24.2"/>
    <e v="#VALUE!"/>
    <n v="24.2"/>
    <s v="1225 kg kg"/>
    <n v="6"/>
    <s v="95Bhp@4400rpm"/>
    <s v="95"/>
    <s v="225Nm@1750rpm"/>
    <n v="225"/>
    <x v="0"/>
  </r>
  <r>
    <x v="3"/>
    <s v="Ertiga"/>
    <s v="Vxi Cng (Cng +"/>
    <s v="Rs. 8,87,689"/>
    <n v="887689"/>
    <s v="1462 cc"/>
    <n v="1462"/>
    <n v="4"/>
    <n v="4"/>
    <x v="1"/>
    <s v="BS 6"/>
    <s v="Front, Transverse"/>
    <x v="3"/>
    <s v="1685 mm"/>
    <s v="4265 mm"/>
    <s v="1695 mm"/>
    <s v="MUV"/>
    <m/>
    <m/>
    <s v="19.34 km/litre"/>
    <m/>
    <e v="#VALUE!"/>
    <e v="#VALUE!"/>
    <n v="19.34"/>
    <e v="#VALUE!"/>
    <n v="19.34"/>
    <s v="1175 kg"/>
    <n v="5"/>
    <s v="103Bhp@6000rpm"/>
    <s v="103"/>
    <s v="180Nm@4400rpm"/>
    <n v="180"/>
    <x v="0"/>
  </r>
  <r>
    <x v="3"/>
    <s v="Baleno Rs"/>
    <s v="Rs 1.0"/>
    <s v="Rs. 7,88,913"/>
    <n v="788913"/>
    <s v="998 cc"/>
    <n v="998"/>
    <n v="3"/>
    <n v="4"/>
    <x v="1"/>
    <s v="BS IV"/>
    <s v="Front, Transverse"/>
    <x v="0"/>
    <s v="1510 mm"/>
    <s v="3995 mm"/>
    <s v="1745 mm"/>
    <s v="Hatchback"/>
    <s v="21.4 km/litre"/>
    <m/>
    <s v="21.4 km/litre"/>
    <m/>
    <n v="21.4"/>
    <e v="#VALUE!"/>
    <n v="21.4"/>
    <e v="#VALUE!"/>
    <n v="21.4"/>
    <s v="950 kg"/>
    <n v="5"/>
    <s v="102PS@5500rpm"/>
    <n v="100.60464"/>
    <s v="150Nm@1700-4500RPM"/>
    <n v="150"/>
    <x v="0"/>
  </r>
  <r>
    <x v="12"/>
    <s v="Wr-V"/>
    <s v="Vx Diesel"/>
    <s v="Rs. 10,35,000"/>
    <n v="1035000"/>
    <s v="1498 cc"/>
    <n v="1498"/>
    <m/>
    <n v="4"/>
    <x v="1"/>
    <s v="BS IV"/>
    <s v="Front, Transverse"/>
    <x v="2"/>
    <s v="1601 mm"/>
    <s v="3999 mm"/>
    <s v="1734 mm"/>
    <s v="SUV"/>
    <s v="25.5 km/litre"/>
    <m/>
    <s v="25.5 km/litre"/>
    <m/>
    <n v="25.5"/>
    <e v="#VALUE!"/>
    <n v="25.5"/>
    <e v="#VALUE!"/>
    <n v="25.5"/>
    <s v="1204 kg"/>
    <n v="7"/>
    <s v="100PS@3600rpm"/>
    <n v="98.631999999999991"/>
    <s v="200Nm@1750rpm"/>
    <n v="200"/>
    <x v="0"/>
  </r>
  <r>
    <x v="12"/>
    <s v="Wr-V"/>
    <s v="Vx Petrol"/>
    <s v="Rs. 9,25,000"/>
    <n v="925000"/>
    <s v="1199 cc"/>
    <n v="1199"/>
    <n v="4"/>
    <n v="4"/>
    <x v="1"/>
    <s v="BS IV"/>
    <s v="Front, Transverse"/>
    <x v="0"/>
    <s v="1601 mm"/>
    <s v="3999 mm"/>
    <s v="1734 mm"/>
    <s v="SUV"/>
    <s v="17.5 km/litre"/>
    <m/>
    <s v="17.5 km/litre"/>
    <m/>
    <n v="17.5"/>
    <e v="#VALUE!"/>
    <n v="17.5"/>
    <e v="#VALUE!"/>
    <n v="17.5"/>
    <s v="1104 kg"/>
    <n v="7"/>
    <s v="90PS@6000rpm"/>
    <n v="88.768799999999999"/>
    <s v="110Nm@4800rpm"/>
    <n v="110"/>
    <x v="0"/>
  </r>
  <r>
    <x v="12"/>
    <s v="Wr-V"/>
    <s v="S Diesel"/>
    <s v="Rs. 9,25,000"/>
    <n v="925000"/>
    <s v="1498 cc"/>
    <n v="1498"/>
    <n v="4"/>
    <n v="4"/>
    <x v="1"/>
    <s v="BS IV"/>
    <s v="Front, Transverse"/>
    <x v="2"/>
    <s v="1601 mm"/>
    <s v="3999 mm"/>
    <s v="1734 mm"/>
    <s v="SUV"/>
    <s v="25.5 km/litre"/>
    <m/>
    <s v="25.5 km/litre"/>
    <m/>
    <n v="25.5"/>
    <e v="#VALUE!"/>
    <n v="25.5"/>
    <e v="#VALUE!"/>
    <n v="25.5"/>
    <s v="1176 kg"/>
    <n v="7"/>
    <s v="100PS@3600rpm"/>
    <n v="98.631999999999991"/>
    <s v="200Nm@1750rpm"/>
    <n v="200"/>
    <x v="0"/>
  </r>
  <r>
    <x v="12"/>
    <s v="Wr-V"/>
    <s v="S Petrol"/>
    <s v="Rs. 8,15,000"/>
    <n v="815000"/>
    <s v="1199 cc"/>
    <n v="1199"/>
    <n v="4"/>
    <n v="4"/>
    <x v="1"/>
    <s v="BS IV"/>
    <s v="Front, Transverse"/>
    <x v="0"/>
    <s v="1601 mm"/>
    <s v="3999 mm"/>
    <s v="1734 mm"/>
    <s v="SUV"/>
    <s v="17.5 km/litre"/>
    <m/>
    <s v="17.5 km/litre"/>
    <m/>
    <n v="17.5"/>
    <e v="#VALUE!"/>
    <n v="17.5"/>
    <e v="#VALUE!"/>
    <n v="17.5"/>
    <s v="1087 kg"/>
    <n v="7"/>
    <s v="90PS@6000rpm"/>
    <n v="88.768799999999999"/>
    <s v="110Nm@4800rpm"/>
    <n v="110"/>
    <x v="0"/>
  </r>
  <r>
    <x v="12"/>
    <s v="Wr-V"/>
    <s v="Edge Plus Edition Diesel"/>
    <s v="Rs. 9,16,050"/>
    <n v="916050"/>
    <s v="1498 cc"/>
    <n v="1498"/>
    <n v="4"/>
    <n v="4"/>
    <x v="1"/>
    <s v="BS IV"/>
    <s v="Front, Transverse"/>
    <x v="2"/>
    <s v="1601 mm"/>
    <s v="3999 mm"/>
    <s v="1734 mm"/>
    <s v="SUV"/>
    <s v="25.5 km/litre"/>
    <m/>
    <s v="25.5 km/litre"/>
    <m/>
    <n v="25.5"/>
    <e v="#VALUE!"/>
    <n v="25.5"/>
    <e v="#VALUE!"/>
    <n v="25.5"/>
    <s v="1176 kg"/>
    <n v="7"/>
    <s v="100PS@3600rpm"/>
    <n v="98.631999999999991"/>
    <s v="200Nm@1750rpm"/>
    <n v="200"/>
    <x v="0"/>
  </r>
  <r>
    <x v="12"/>
    <s v="Wr-V"/>
    <s v="Edge Plus Edition Petrol"/>
    <s v="Rs. 8,08,050"/>
    <n v="808050"/>
    <s v="1199 cc"/>
    <n v="1199"/>
    <n v="4"/>
    <n v="4"/>
    <x v="1"/>
    <s v="BS IV"/>
    <s v="Front, Transverse"/>
    <x v="0"/>
    <s v="1601 mm"/>
    <s v="3999 mm"/>
    <s v="1734 mm"/>
    <s v="SUV"/>
    <s v="17.5 km/litre"/>
    <m/>
    <s v="17.5 km/litre"/>
    <m/>
    <n v="17.5"/>
    <e v="#VALUE!"/>
    <n v="17.5"/>
    <e v="#VALUE!"/>
    <n v="17.5"/>
    <s v="1087 kg"/>
    <n v="7"/>
    <s v="90PS@6000rpm"/>
    <n v="88.768799999999999"/>
    <s v="110Nm@4800rpm"/>
    <n v="110"/>
    <x v="0"/>
  </r>
  <r>
    <x v="12"/>
    <s v="Wr-V"/>
    <s v="Exclusive Edition Diesel"/>
    <s v="Rs. 10,48,050"/>
    <n v="1048050"/>
    <s v="1498 cc"/>
    <n v="1498"/>
    <m/>
    <n v="4"/>
    <x v="1"/>
    <s v="BS IV"/>
    <s v="Front, Transverse"/>
    <x v="2"/>
    <s v="1601 mm"/>
    <s v="3999 mm"/>
    <s v="1734 mm"/>
    <s v="SUV"/>
    <s v="25.5 km/litre"/>
    <m/>
    <s v="25.5 km/litre"/>
    <m/>
    <n v="25.5"/>
    <e v="#VALUE!"/>
    <n v="25.5"/>
    <e v="#VALUE!"/>
    <n v="25.5"/>
    <s v="1204 kg"/>
    <n v="7"/>
    <s v="100PS@3600rpm"/>
    <n v="98.631999999999991"/>
    <s v="200Nm@1750rpm"/>
    <n v="200"/>
    <x v="0"/>
  </r>
  <r>
    <x v="12"/>
    <s v="Wr-V"/>
    <s v="Exclusive Edition Petrol"/>
    <s v="Rs. 9,35,050"/>
    <n v="935050"/>
    <s v="1199 cc"/>
    <n v="1199"/>
    <n v="4"/>
    <n v="4"/>
    <x v="1"/>
    <s v="BS IV"/>
    <s v="Front, Transverse"/>
    <x v="0"/>
    <s v="1601 mm"/>
    <s v="3999 mm"/>
    <s v="1734 mm"/>
    <s v="SUV"/>
    <s v="17.5 km/litre"/>
    <m/>
    <s v="17.5 km/litre"/>
    <m/>
    <n v="17.5"/>
    <e v="#VALUE!"/>
    <n v="17.5"/>
    <e v="#VALUE!"/>
    <n v="17.5"/>
    <s v="1104 kg"/>
    <n v="7"/>
    <s v="90PS@6000rpm"/>
    <n v="88.768799999999999"/>
    <s v="110Nm@4800rpm"/>
    <n v="110"/>
    <x v="0"/>
  </r>
  <r>
    <x v="12"/>
    <s v="Wr-V"/>
    <s v="V Diesel"/>
    <s v="Rs. 9,95,000"/>
    <n v="995000"/>
    <s v="1498 cc"/>
    <n v="1498"/>
    <m/>
    <n v="4"/>
    <x v="1"/>
    <s v="BS IV"/>
    <s v="Front, Transverse"/>
    <x v="2"/>
    <s v="1601 mm"/>
    <s v="3999 mm"/>
    <s v="1734 mm"/>
    <s v="SUV"/>
    <s v="25.5 km/litre"/>
    <m/>
    <s v="25.5 km/litre"/>
    <m/>
    <n v="25.5"/>
    <e v="#VALUE!"/>
    <n v="25.5"/>
    <e v="#VALUE!"/>
    <n v="25.5"/>
    <s v="1204 kg"/>
    <n v="7"/>
    <s v="100PS@3600rpm"/>
    <n v="98.631999999999991"/>
    <s v="200Nm@1750rpm"/>
    <n v="200"/>
    <x v="0"/>
  </r>
  <r>
    <x v="10"/>
    <s v="Tuv300"/>
    <s v="T4 Plus"/>
    <s v="Rs. 8,54,328"/>
    <n v="854328"/>
    <s v="1493 cc"/>
    <n v="1493"/>
    <n v="3"/>
    <n v="4"/>
    <x v="0"/>
    <s v="BS IV"/>
    <s v="Front, Longitudinal"/>
    <x v="2"/>
    <s v="1817 mm"/>
    <s v="3995 mm"/>
    <s v="1835 mm"/>
    <s v="SUV"/>
    <s v="18.49 km/litre"/>
    <m/>
    <s v="18.49 km/litre"/>
    <m/>
    <n v="18.489999999999998"/>
    <e v="#VALUE!"/>
    <n v="18.489999999999998"/>
    <e v="#VALUE!"/>
    <n v="18.489999999999998"/>
    <s v="1590 kg"/>
    <n v="5"/>
    <s v="84PS@3750RPM"/>
    <n v="82.850880000000004"/>
    <s v="240Nm@1600-2800rpm"/>
    <n v="240"/>
    <x v="0"/>
  </r>
  <r>
    <x v="10"/>
    <s v="Tuv300"/>
    <s v="T6 Plus"/>
    <s v="Rs. 9,14,328"/>
    <n v="914328"/>
    <s v="1493 cc"/>
    <n v="1493"/>
    <n v="3"/>
    <n v="4"/>
    <x v="0"/>
    <s v="BS IV"/>
    <s v="Front, Longitudinal"/>
    <x v="2"/>
    <s v="1817 mm"/>
    <s v="3995 mm"/>
    <s v="1835 mm"/>
    <s v="SUV"/>
    <s v="18.49 km/litre"/>
    <m/>
    <s v="18.49 km/litre"/>
    <m/>
    <n v="18.489999999999998"/>
    <e v="#VALUE!"/>
    <n v="18.489999999999998"/>
    <e v="#VALUE!"/>
    <n v="18.489999999999998"/>
    <s v="1590 kg"/>
    <n v="5"/>
    <s v="84PS@3750RPM"/>
    <n v="82.850880000000004"/>
    <s v="240Nm@1600-2800rpm"/>
    <n v="240"/>
    <x v="0"/>
  </r>
  <r>
    <x v="10"/>
    <s v="Tuv300"/>
    <s v="T8"/>
    <s v="Rs. 9,76,592"/>
    <n v="976592"/>
    <s v="1493 cc"/>
    <n v="1493"/>
    <n v="3"/>
    <n v="4"/>
    <x v="0"/>
    <s v="BS IV"/>
    <s v="Front, Longitudinal"/>
    <x v="2"/>
    <s v="1817 mm"/>
    <s v="3995 mm"/>
    <s v="1835 mm"/>
    <s v="SUV"/>
    <s v="18.49 km/litre"/>
    <m/>
    <s v="18.49 km/litre"/>
    <m/>
    <n v="18.489999999999998"/>
    <e v="#VALUE!"/>
    <n v="18.489999999999998"/>
    <e v="#VALUE!"/>
    <n v="18.489999999999998"/>
    <s v="1590 kg"/>
    <n v="5"/>
    <s v="84PS@3750RPM"/>
    <n v="82.850880000000004"/>
    <s v="240Nm@1600-2800rpm"/>
    <n v="240"/>
    <x v="0"/>
  </r>
  <r>
    <x v="10"/>
    <s v="Tuv300"/>
    <s v="T10"/>
    <s v="Rs. 9,99,614"/>
    <n v="999614"/>
    <s v="1493 cc"/>
    <n v="1493"/>
    <n v="3"/>
    <n v="4"/>
    <x v="0"/>
    <s v="BS IV"/>
    <s v="Front, Longitudinal"/>
    <x v="2"/>
    <s v="1839 mm"/>
    <s v="3995 mm"/>
    <s v="1835 mm"/>
    <s v="SUV"/>
    <s v="18.49 km/litre"/>
    <m/>
    <s v="18.49 km/litre"/>
    <m/>
    <n v="18.489999999999998"/>
    <e v="#VALUE!"/>
    <n v="18.489999999999998"/>
    <e v="#VALUE!"/>
    <n v="18.489999999999998"/>
    <s v="1590 kg"/>
    <n v="5"/>
    <s v="100PS@3750RPM"/>
    <n v="98.631999999999991"/>
    <s v="240Nm@1500-2250rpm"/>
    <n v="240"/>
    <x v="0"/>
  </r>
  <r>
    <x v="10"/>
    <s v="Tuv300"/>
    <s v="T10 (O)"/>
    <s v="Rs. 10,31,943"/>
    <n v="1031943"/>
    <s v="1493 cc"/>
    <n v="1493"/>
    <n v="3"/>
    <n v="4"/>
    <x v="0"/>
    <s v="BS IV"/>
    <s v="Front, Longitudinal"/>
    <x v="2"/>
    <s v="1839 mm"/>
    <s v="3995 mm"/>
    <s v="1835 mm"/>
    <s v="SUV"/>
    <s v="18.49 km/litre"/>
    <m/>
    <s v="18.49 km/litre"/>
    <m/>
    <n v="18.489999999999998"/>
    <e v="#VALUE!"/>
    <n v="18.489999999999998"/>
    <e v="#VALUE!"/>
    <n v="18.489999999999998"/>
    <s v="1590 kg"/>
    <n v="5"/>
    <s v="100PS@3750RPM"/>
    <n v="98.631999999999991"/>
    <s v="240Nm@1500-2250rpm"/>
    <n v="240"/>
    <x v="0"/>
  </r>
  <r>
    <x v="10"/>
    <s v="Tuv300"/>
    <s v="T10 Dual Tone"/>
    <s v="Rs. 10,22,930"/>
    <n v="1022930"/>
    <s v="1493 cc"/>
    <n v="1493"/>
    <n v="3"/>
    <n v="4"/>
    <x v="0"/>
    <s v="BS IV"/>
    <s v="Front, Longitudinal"/>
    <x v="2"/>
    <s v="1839 mm"/>
    <s v="3995 mm"/>
    <s v="1835 mm"/>
    <s v="SUV"/>
    <s v="18.49 km/litre"/>
    <m/>
    <s v="18.49 km/litre"/>
    <m/>
    <n v="18.489999999999998"/>
    <e v="#VALUE!"/>
    <n v="18.489999999999998"/>
    <e v="#VALUE!"/>
    <n v="18.489999999999998"/>
    <s v="1590 kg"/>
    <n v="5"/>
    <s v="100PS@3750RPM"/>
    <n v="98.631999999999991"/>
    <s v="240Nm@1500-2250rpm"/>
    <n v="240"/>
    <x v="0"/>
  </r>
  <r>
    <x v="10"/>
    <s v="Tuv300"/>
    <s v="T10 (O) Dual Tone"/>
    <s v="Rs. 10,55,259"/>
    <n v="1055259"/>
    <s v="1493 cc"/>
    <n v="1493"/>
    <n v="3"/>
    <n v="4"/>
    <x v="0"/>
    <s v="BS IV"/>
    <s v="Front, Longitudinal"/>
    <x v="2"/>
    <s v="1839 mm"/>
    <s v="3995 mm"/>
    <s v="1835 mm"/>
    <s v="SUV"/>
    <s v="18.49 km/litre"/>
    <m/>
    <s v="18.49 km/litre"/>
    <m/>
    <n v="18.489999999999998"/>
    <e v="#VALUE!"/>
    <n v="18.489999999999998"/>
    <e v="#VALUE!"/>
    <n v="18.489999999999998"/>
    <s v="1590 kg"/>
    <n v="5"/>
    <s v="100PS@3750RPM"/>
    <n v="98.631999999999991"/>
    <s v="240Nm@1500-2250rpm"/>
    <n v="240"/>
    <x v="0"/>
  </r>
  <r>
    <x v="3"/>
    <s v="S-Cross"/>
    <s v="1.3L Sigma"/>
    <s v="Rs. 8,80,689"/>
    <n v="880689"/>
    <s v="1248 cc"/>
    <n v="1248"/>
    <n v="4"/>
    <n v="4"/>
    <x v="1"/>
    <s v="BS IV"/>
    <s v="Front, Transverse"/>
    <x v="2"/>
    <s v="1595 mm"/>
    <s v="4300 mm"/>
    <s v="1785 mm"/>
    <s v="Crossover"/>
    <s v="23.65 km/litre"/>
    <m/>
    <s v="23.65 km/litre"/>
    <m/>
    <n v="23.65"/>
    <e v="#VALUE!"/>
    <n v="23.65"/>
    <e v="#VALUE!"/>
    <n v="23.65"/>
    <s v="1215 kg"/>
    <n v="5"/>
    <s v="90PS@4000rpm"/>
    <n v="88.768799999999999"/>
    <s v="200Nm@1750rpm"/>
    <n v="200"/>
    <x v="0"/>
  </r>
  <r>
    <x v="3"/>
    <s v="S-Cross"/>
    <s v="1.3L Delta"/>
    <s v="Rs. 9,92,689"/>
    <n v="992689"/>
    <s v="1248 cc"/>
    <n v="1248"/>
    <n v="4"/>
    <n v="4"/>
    <x v="1"/>
    <s v="BS IV"/>
    <s v="Front, Transverse"/>
    <x v="2"/>
    <s v="1595 mm"/>
    <s v="4300 mm"/>
    <s v="1785 mm"/>
    <s v="Crossover"/>
    <s v="23.65 km/litre"/>
    <m/>
    <s v="23.65 km/litre"/>
    <m/>
    <n v="23.65"/>
    <e v="#VALUE!"/>
    <n v="23.65"/>
    <e v="#VALUE!"/>
    <n v="23.65"/>
    <s v="1224 kg"/>
    <n v="5"/>
    <s v="90PS@4000rpm"/>
    <n v="88.768799999999999"/>
    <s v="200Nm@1750rpm"/>
    <n v="200"/>
    <x v="0"/>
  </r>
  <r>
    <x v="3"/>
    <s v="S-Cross"/>
    <s v="1.3L Zeta"/>
    <s v="Rs. 10,43,689"/>
    <n v="1043689"/>
    <s v="1248 cc"/>
    <n v="1248"/>
    <n v="4"/>
    <n v="4"/>
    <x v="1"/>
    <s v="BS IV"/>
    <s v="Front, Transverse"/>
    <x v="2"/>
    <s v="1595 mm"/>
    <s v="4300 mm"/>
    <s v="1785 mm"/>
    <s v="Crossover"/>
    <s v="23.65 km/litre"/>
    <m/>
    <s v="23.65 km/litre"/>
    <m/>
    <n v="23.65"/>
    <e v="#VALUE!"/>
    <n v="23.65"/>
    <e v="#VALUE!"/>
    <n v="23.65"/>
    <s v="1233 kg"/>
    <n v="5"/>
    <s v="90PS@4000rpm"/>
    <n v="88.768799999999999"/>
    <s v="200Nm@1750rpm"/>
    <n v="200"/>
    <x v="0"/>
  </r>
  <r>
    <x v="3"/>
    <s v="S-Cross"/>
    <s v="1.3L Alpha"/>
    <s v="Rs. 11,43,689"/>
    <n v="1143689"/>
    <s v="1248 cc"/>
    <n v="1248"/>
    <n v="4"/>
    <n v="4"/>
    <x v="1"/>
    <s v="BS IV"/>
    <s v="Front, Transverse"/>
    <x v="2"/>
    <s v="1595 mm"/>
    <s v="4300 mm"/>
    <s v="1785 mm"/>
    <s v="Crossover"/>
    <s v="23.65 km/litre"/>
    <m/>
    <s v="23.65 km/litre"/>
    <m/>
    <n v="23.65"/>
    <e v="#VALUE!"/>
    <n v="23.65"/>
    <e v="#VALUE!"/>
    <n v="23.65"/>
    <s v="1240 kg"/>
    <n v="5"/>
    <s v="90PS@4000rpm"/>
    <n v="88.768799999999999"/>
    <s v="200Nm@1750rpm"/>
    <n v="200"/>
    <x v="0"/>
  </r>
  <r>
    <x v="2"/>
    <s v="Captur"/>
    <s v="Rxe Petrol"/>
    <s v="Rs. 9,49,999"/>
    <n v="949999"/>
    <s v="1498 cc"/>
    <n v="1498"/>
    <n v="4"/>
    <n v="4"/>
    <x v="1"/>
    <s v="BS IV"/>
    <s v="Front, Transverse"/>
    <x v="0"/>
    <s v="1619 mm"/>
    <s v="4329 mm"/>
    <s v="1813 mm"/>
    <s v="SUV"/>
    <m/>
    <m/>
    <s v="13.86 km/litre"/>
    <m/>
    <e v="#VALUE!"/>
    <e v="#VALUE!"/>
    <n v="13.86"/>
    <e v="#VALUE!"/>
    <n v="13.86"/>
    <m/>
    <n v="5"/>
    <s v="106PS@5600rpm"/>
    <n v="104.54992"/>
    <s v="142Nm@4000rpm"/>
    <n v="142"/>
    <x v="0"/>
  </r>
  <r>
    <x v="2"/>
    <s v="Captur"/>
    <s v="Rxe Diesel"/>
    <s v="Rs. 10,49,999"/>
    <n v="1049999"/>
    <s v="1461 cc"/>
    <n v="1461"/>
    <n v="4"/>
    <n v="4"/>
    <x v="1"/>
    <s v="BS IV"/>
    <s v="Front, Longitudinal"/>
    <x v="2"/>
    <s v="1619 mm"/>
    <s v="4329 mm"/>
    <s v="1813 mm"/>
    <s v="SUV"/>
    <m/>
    <m/>
    <s v="20.37 km/litre"/>
    <m/>
    <e v="#VALUE!"/>
    <e v="#VALUE!"/>
    <n v="20.37"/>
    <e v="#VALUE!"/>
    <n v="20.37"/>
    <m/>
    <n v="6"/>
    <s v="110PS@3850rpm"/>
    <n v="108.4952"/>
    <s v="240Nm@1750rpm"/>
    <n v="240"/>
    <x v="0"/>
  </r>
  <r>
    <x v="2"/>
    <s v="Captur"/>
    <s v="Platine Diesel Dual Tone"/>
    <s v="Rs. 12,99,999"/>
    <n v="1299999"/>
    <s v="1461 cc"/>
    <n v="1461"/>
    <n v="4"/>
    <m/>
    <x v="1"/>
    <s v="BS IV"/>
    <s v="Front, Longitudinal"/>
    <x v="2"/>
    <s v="1619 mm"/>
    <s v="4329 mm"/>
    <s v="1813 mm"/>
    <s v="SUV"/>
    <m/>
    <m/>
    <s v="20.37 km/litre"/>
    <m/>
    <e v="#VALUE!"/>
    <e v="#VALUE!"/>
    <n v="20.37"/>
    <e v="#VALUE!"/>
    <n v="20.37"/>
    <m/>
    <n v="6"/>
    <s v="110PS@3850rpm"/>
    <n v="108.4952"/>
    <s v="240Nm@1750rpm"/>
    <n v="240"/>
    <x v="0"/>
  </r>
  <r>
    <x v="2"/>
    <s v="Captur"/>
    <s v="Platine Petrol Dual Tone"/>
    <s v="Rs. 11,99,999"/>
    <n v="1199999"/>
    <s v="1498 cc"/>
    <n v="1498"/>
    <n v="4"/>
    <n v="4"/>
    <x v="1"/>
    <s v="BS IV"/>
    <s v="Front, Transverse"/>
    <x v="0"/>
    <s v="1619 mm"/>
    <s v="4329 mm"/>
    <s v="1813 mm"/>
    <s v="SUV"/>
    <m/>
    <m/>
    <s v="13.86 km/litre"/>
    <m/>
    <e v="#VALUE!"/>
    <e v="#VALUE!"/>
    <n v="13.86"/>
    <e v="#VALUE!"/>
    <n v="13.86"/>
    <m/>
    <n v="5"/>
    <s v="106PS@5600rpm"/>
    <n v="104.54992"/>
    <s v="142Nm@4000rpm"/>
    <n v="142"/>
    <x v="0"/>
  </r>
  <r>
    <x v="10"/>
    <s v="Xylo"/>
    <s v="D2 Bs-Iv"/>
    <s v="Rs. 9,63,037"/>
    <n v="963037"/>
    <s v="2489 cc"/>
    <n v="2489"/>
    <n v="4"/>
    <n v="4"/>
    <x v="1"/>
    <s v="BS IV"/>
    <s v="Front, Longitudinal"/>
    <x v="2"/>
    <s v="1895 mm"/>
    <s v="4520 mm"/>
    <s v="1850 mm"/>
    <s v="SUV"/>
    <s v="10.7 km/litre"/>
    <s v="13.6 km/litre"/>
    <s v="13.9 km/litre"/>
    <m/>
    <n v="10.7"/>
    <n v="13.6"/>
    <n v="13.9"/>
    <e v="#VALUE!"/>
    <n v="10.7"/>
    <s v="1875 kg"/>
    <n v="5"/>
    <s v="95PS@3600rpm"/>
    <n v="93.700400000000002"/>
    <s v="218Nm@1400-2600rpm"/>
    <n v="218"/>
    <x v="0"/>
  </r>
  <r>
    <x v="10"/>
    <s v="Xylo"/>
    <s v="D4 Bs-Iv"/>
    <s v="Rs. 10,04,487"/>
    <n v="1004487"/>
    <s v="2489 cc"/>
    <n v="2489"/>
    <n v="4"/>
    <n v="4"/>
    <x v="1"/>
    <s v="BS IV"/>
    <s v="Front, Longitudinal"/>
    <x v="2"/>
    <s v="1895 mm"/>
    <s v="4520 mm"/>
    <s v="1850 mm"/>
    <s v="SUV"/>
    <s v="10.3 km/litre"/>
    <s v="13.6 km/litre"/>
    <s v="13.9 km/litre"/>
    <m/>
    <n v="10.3"/>
    <n v="13.6"/>
    <n v="13.9"/>
    <e v="#VALUE!"/>
    <n v="10.3"/>
    <s v="1875 kg"/>
    <n v="5"/>
    <s v="95PS@3600rpm"/>
    <n v="93.700400000000002"/>
    <s v="218Nm@1400-2600rpm"/>
    <n v="218"/>
    <x v="0"/>
  </r>
  <r>
    <x v="10"/>
    <s v="Xylo"/>
    <s v="H4 Bs-Iv"/>
    <s v="Rs. 10,31,951"/>
    <n v="1031951"/>
    <s v="2179 cc"/>
    <n v="2179"/>
    <n v="4"/>
    <n v="4"/>
    <x v="1"/>
    <s v="BS IV"/>
    <s v="Front, Transverse"/>
    <x v="2"/>
    <s v="1895 mm"/>
    <s v="4520 mm"/>
    <s v="1850 mm"/>
    <s v="SUV"/>
    <s v="11.4 km/litre"/>
    <s v="14.6 km/litre"/>
    <s v="14.02 km/litre"/>
    <m/>
    <n v="11.4"/>
    <n v="14.6"/>
    <n v="14.02"/>
    <e v="#VALUE!"/>
    <n v="11.4"/>
    <s v="1875 kg"/>
    <n v="5"/>
    <s v="120PS@4000RPM"/>
    <n v="118.3584"/>
    <s v="280Nm@2400-2800rpm"/>
    <n v="280"/>
    <x v="0"/>
  </r>
  <r>
    <x v="10"/>
    <s v="Xylo"/>
    <s v="H4 Abs Bs-Iv"/>
    <s v="Rs. 10,66,139"/>
    <n v="1066139"/>
    <s v="2179 cc"/>
    <n v="2179"/>
    <n v="4"/>
    <n v="4"/>
    <x v="1"/>
    <s v="BS IV"/>
    <s v="Front, Transverse"/>
    <x v="2"/>
    <s v="1895 mm"/>
    <s v="4520 mm"/>
    <s v="1850 mm"/>
    <s v="SUV"/>
    <s v="11.4 km/litre"/>
    <s v="14.6 km/litre"/>
    <s v="14.02 km/litre"/>
    <m/>
    <n v="11.4"/>
    <n v="14.6"/>
    <n v="14.02"/>
    <e v="#VALUE!"/>
    <n v="11.4"/>
    <s v="1875 kg"/>
    <n v="5"/>
    <s v="120PS@4000RPM"/>
    <n v="118.3584"/>
    <s v="280Nm@2400-2800rpm"/>
    <n v="280"/>
    <x v="0"/>
  </r>
  <r>
    <x v="10"/>
    <s v="Xylo"/>
    <s v="H8 Abs Airbags Bs-Iv"/>
    <s v="Rs. 12,28,335"/>
    <n v="1228335"/>
    <s v="2179 cc"/>
    <n v="2179"/>
    <n v="4"/>
    <n v="4"/>
    <x v="1"/>
    <s v="BS IV"/>
    <s v="Front, Transverse"/>
    <x v="2"/>
    <s v="1895 mm"/>
    <s v="4520 mm"/>
    <s v="1850 mm"/>
    <s v="SUV"/>
    <s v="11.4 km/litre"/>
    <s v="14.6 km/litre"/>
    <s v="14.02 km/litre"/>
    <m/>
    <n v="11.4"/>
    <n v="14.6"/>
    <n v="14.02"/>
    <e v="#VALUE!"/>
    <n v="11.4"/>
    <s v="1875 kg"/>
    <n v="5"/>
    <s v="121PS@4000rpm"/>
    <n v="119.34472"/>
    <s v="280Nm@2400-2800rpm"/>
    <n v="280"/>
    <x v="0"/>
  </r>
  <r>
    <x v="35"/>
    <s v="Seltos"/>
    <s v="Hte 1.5"/>
    <s v="Rs. 9,89,000"/>
    <n v="989000"/>
    <s v="1497 cc"/>
    <n v="1497"/>
    <n v="4"/>
    <m/>
    <x v="1"/>
    <s v="BS 6"/>
    <s v="Front, Longitudinal"/>
    <x v="0"/>
    <s v="1645 mm"/>
    <s v="4315 mm"/>
    <s v="1800 mm"/>
    <s v="SUV"/>
    <m/>
    <m/>
    <s v="16.8 km/litre"/>
    <m/>
    <e v="#VALUE!"/>
    <e v="#VALUE!"/>
    <n v="16.8"/>
    <e v="#VALUE!"/>
    <n v="16.8"/>
    <m/>
    <n v="6"/>
    <s v="115PS@6300rpm"/>
    <n v="113.4268"/>
    <s v="144Nm@4500 rpm"/>
    <n v="144"/>
    <x v="0"/>
  </r>
  <r>
    <x v="35"/>
    <s v="Seltos"/>
    <s v="Htk 1.5"/>
    <s v="Rs. 10,29,000"/>
    <n v="1029000"/>
    <s v="1497 cc"/>
    <n v="1497"/>
    <m/>
    <m/>
    <x v="1"/>
    <s v="BS 6"/>
    <s v="Front, Longitudinal"/>
    <x v="0"/>
    <s v="1645 mm"/>
    <s v="4315 mm"/>
    <s v="1800 mm"/>
    <s v="SUV"/>
    <m/>
    <m/>
    <s v="16.8 km/litre"/>
    <m/>
    <e v="#VALUE!"/>
    <e v="#VALUE!"/>
    <n v="16.8"/>
    <e v="#VALUE!"/>
    <n v="16.8"/>
    <m/>
    <n v="6"/>
    <s v="115PS@6300rpm"/>
    <n v="113.4268"/>
    <s v="144Nm@4500 rpm"/>
    <n v="144"/>
    <x v="0"/>
  </r>
  <r>
    <x v="35"/>
    <s v="Seltos"/>
    <s v="Htk Plus 1.5"/>
    <s v="Rs. 11,49,000"/>
    <n v="1149000"/>
    <s v="1497 cc"/>
    <n v="1497"/>
    <m/>
    <m/>
    <x v="1"/>
    <s v="BS 6"/>
    <s v="Front, Longitudinal"/>
    <x v="0"/>
    <s v="1645 mm"/>
    <s v="4315 mm"/>
    <s v="1800 mm"/>
    <s v="SUV"/>
    <m/>
    <m/>
    <s v="16.8 km/litre"/>
    <m/>
    <e v="#VALUE!"/>
    <e v="#VALUE!"/>
    <n v="16.8"/>
    <e v="#VALUE!"/>
    <n v="16.8"/>
    <m/>
    <n v="6"/>
    <s v="115PS@6300rpm"/>
    <n v="113.4268"/>
    <s v="144Nm@4500 rpm"/>
    <n v="144"/>
    <x v="0"/>
  </r>
  <r>
    <x v="35"/>
    <s v="Seltos"/>
    <s v="Htx 1.5"/>
    <s v="Rs. 13,09,000"/>
    <n v="1309000"/>
    <s v="1497 cc"/>
    <n v="1497"/>
    <m/>
    <m/>
    <x v="1"/>
    <s v="BS 6"/>
    <s v="Front, Longitudinal"/>
    <x v="0"/>
    <s v="1645 mm"/>
    <s v="4315 mm"/>
    <s v="1800 mm"/>
    <s v="SUV"/>
    <m/>
    <m/>
    <s v="16.8 km/litre"/>
    <m/>
    <e v="#VALUE!"/>
    <e v="#VALUE!"/>
    <n v="16.8"/>
    <e v="#VALUE!"/>
    <n v="16.8"/>
    <m/>
    <n v="6"/>
    <s v="115PS@6300rpm"/>
    <n v="113.4268"/>
    <s v="144Nm@4500 rpm"/>
    <n v="144"/>
    <x v="0"/>
  </r>
  <r>
    <x v="35"/>
    <s v="Seltos"/>
    <s v="Htx Cvt 1.5"/>
    <s v="Rs. 14,09,000"/>
    <n v="1409000"/>
    <s v="1497 cc"/>
    <n v="1497"/>
    <m/>
    <m/>
    <x v="1"/>
    <s v="BS 6"/>
    <s v="Front, Longitudinal"/>
    <x v="0"/>
    <s v="1645 mm"/>
    <s v="4315 mm"/>
    <s v="1800 mm"/>
    <s v="SUV"/>
    <m/>
    <m/>
    <s v="16.8 km/litre"/>
    <m/>
    <e v="#VALUE!"/>
    <e v="#VALUE!"/>
    <n v="16.8"/>
    <e v="#VALUE!"/>
    <n v="16.8"/>
    <m/>
    <n v="6"/>
    <s v="115PS@6300rpm"/>
    <n v="113.4268"/>
    <s v="144Nm@4500 rpm"/>
    <n v="144"/>
    <x v="1"/>
  </r>
  <r>
    <x v="35"/>
    <s v="Seltos"/>
    <s v="Hte 1.5 Diesel"/>
    <s v="Rs. 10,34,000"/>
    <n v="1034000"/>
    <s v="1493 cc"/>
    <n v="1493"/>
    <m/>
    <m/>
    <x v="1"/>
    <s v="BS 6"/>
    <s v="Front, Longitudinal"/>
    <x v="2"/>
    <s v="1645 mm"/>
    <s v="4315 mm"/>
    <s v="1800 mm"/>
    <s v="SUV"/>
    <m/>
    <m/>
    <s v="20 km/litre"/>
    <m/>
    <e v="#VALUE!"/>
    <e v="#VALUE!"/>
    <n v="20"/>
    <e v="#VALUE!"/>
    <n v="20"/>
    <m/>
    <n v="6"/>
    <s v="114PS@4000 rpm"/>
    <n v="112.44047999999999"/>
    <s v="250Nm@1500-2750rpm"/>
    <n v="250"/>
    <x v="0"/>
  </r>
  <r>
    <x v="35"/>
    <s v="Seltos"/>
    <s v="Htk 1.5 Diesel"/>
    <s v="Rs. 11,54,000"/>
    <n v="1154000"/>
    <s v="1493 cc"/>
    <n v="1493"/>
    <m/>
    <m/>
    <x v="1"/>
    <s v="BS 6"/>
    <s v="Front, Longitudinal"/>
    <x v="2"/>
    <s v="1645 mm"/>
    <s v="4315 mm"/>
    <s v="1800 mm"/>
    <s v="SUV"/>
    <m/>
    <m/>
    <s v="20 km/litre"/>
    <m/>
    <e v="#VALUE!"/>
    <e v="#VALUE!"/>
    <n v="20"/>
    <e v="#VALUE!"/>
    <n v="20"/>
    <m/>
    <n v="6"/>
    <s v="115PS@4000RPM"/>
    <n v="113.4268"/>
    <s v="250Nm@1500-2750rpm"/>
    <n v="250"/>
    <x v="0"/>
  </r>
  <r>
    <x v="35"/>
    <s v="Seltos"/>
    <s v="Htk Plus 1.5 Diesel"/>
    <s v="Rs. 12,54,000"/>
    <n v="1254000"/>
    <s v="1493 cc"/>
    <n v="1493"/>
    <m/>
    <m/>
    <x v="1"/>
    <s v="BS 6"/>
    <s v="Front, Longitudinal"/>
    <x v="2"/>
    <s v="1645 mm"/>
    <s v="4315 mm"/>
    <s v="1800 mm"/>
    <s v="SUV"/>
    <m/>
    <m/>
    <s v="20 km/litre"/>
    <m/>
    <e v="#VALUE!"/>
    <e v="#VALUE!"/>
    <n v="20"/>
    <e v="#VALUE!"/>
    <n v="20"/>
    <m/>
    <n v="6"/>
    <s v="115PS@4000RPM"/>
    <n v="113.4268"/>
    <s v="250Nm@1500-2750rpm"/>
    <n v="250"/>
    <x v="0"/>
  </r>
  <r>
    <x v="35"/>
    <s v="Seltos"/>
    <s v="Htk Plus At 1.5 Diesel"/>
    <s v="Rs. 13,54,000"/>
    <n v="1354000"/>
    <s v="1493 cc"/>
    <n v="1493"/>
    <m/>
    <m/>
    <x v="1"/>
    <s v="BS 6"/>
    <s v="Front, Longitudinal"/>
    <x v="2"/>
    <s v="1645 mm"/>
    <s v="4315 mm"/>
    <s v="1800 mm"/>
    <s v="SUV"/>
    <m/>
    <m/>
    <s v="20 km/litre"/>
    <m/>
    <e v="#VALUE!"/>
    <e v="#VALUE!"/>
    <n v="20"/>
    <e v="#VALUE!"/>
    <n v="20"/>
    <m/>
    <n v="6"/>
    <s v="115PS@4000RPM"/>
    <n v="113.4268"/>
    <s v="250Nm@1500-2750rpm"/>
    <n v="250"/>
    <x v="1"/>
  </r>
  <r>
    <x v="35"/>
    <s v="Seltos"/>
    <s v="Htx Plus 1.5 Diesel"/>
    <s v="Rs. 15,34,000"/>
    <n v="1534000"/>
    <s v="1493 cc"/>
    <n v="1493"/>
    <m/>
    <m/>
    <x v="1"/>
    <s v="BS 6"/>
    <s v="Front, Longitudinal"/>
    <x v="2"/>
    <s v="1645 mm"/>
    <s v="4315 mm"/>
    <s v="1800 mm"/>
    <s v="SUV"/>
    <m/>
    <m/>
    <s v="20 km/litre"/>
    <m/>
    <e v="#VALUE!"/>
    <e v="#VALUE!"/>
    <n v="20"/>
    <e v="#VALUE!"/>
    <n v="20"/>
    <m/>
    <n v="6"/>
    <s v="115PS@4000RPM"/>
    <n v="113.4268"/>
    <s v="250Nm@1500-2750rpm"/>
    <n v="250"/>
    <x v="0"/>
  </r>
  <r>
    <x v="35"/>
    <s v="Seltos"/>
    <s v="Htx Plus At 1.5 Diesel"/>
    <s v="Rs. 16,34,000"/>
    <n v="1634000"/>
    <s v="1493 cc"/>
    <n v="1493"/>
    <m/>
    <m/>
    <x v="1"/>
    <s v="BS 6"/>
    <s v="Front, Longitudinal"/>
    <x v="2"/>
    <s v="1645 mm"/>
    <s v="4315 mm"/>
    <s v="1800 mm"/>
    <s v="SUV"/>
    <m/>
    <m/>
    <s v="20 km/litre"/>
    <m/>
    <e v="#VALUE!"/>
    <e v="#VALUE!"/>
    <n v="20"/>
    <e v="#VALUE!"/>
    <n v="20"/>
    <m/>
    <n v="6"/>
    <s v="115PS@4000RPM"/>
    <n v="113.4268"/>
    <s v="250Nm@1500-2750rpm"/>
    <n v="250"/>
    <x v="1"/>
  </r>
  <r>
    <x v="35"/>
    <s v="Seltos"/>
    <s v="Gtk 1.4"/>
    <s v="Rs. 13,79,000"/>
    <n v="1379000"/>
    <s v="1353 cc"/>
    <n v="1353"/>
    <n v="4"/>
    <m/>
    <x v="1"/>
    <s v="BS 6"/>
    <s v="Front, Longitudinal"/>
    <x v="0"/>
    <s v="1645 mm"/>
    <s v="4315 mm"/>
    <s v="1800 mm"/>
    <s v="SUV"/>
    <m/>
    <m/>
    <s v="16.1 km/litre"/>
    <m/>
    <e v="#VALUE!"/>
    <e v="#VALUE!"/>
    <n v="16.100000000000001"/>
    <e v="#VALUE!"/>
    <n v="16.100000000000001"/>
    <m/>
    <n v="6"/>
    <s v="140PS@6000RPM"/>
    <n v="138.0848"/>
    <s v="242Nm@1500-3200rpm"/>
    <n v="242"/>
    <x v="0"/>
  </r>
  <r>
    <x v="35"/>
    <s v="Seltos"/>
    <s v="Gtx 1.4"/>
    <s v="Rs. 15,29,000"/>
    <n v="1529000"/>
    <s v="1353 cc"/>
    <n v="1353"/>
    <n v="4"/>
    <m/>
    <x v="1"/>
    <s v="BS 6"/>
    <s v="Front, Longitudinal"/>
    <x v="0"/>
    <s v="1645 mm"/>
    <s v="4315 mm"/>
    <s v="1800 mm"/>
    <s v="SUV"/>
    <m/>
    <m/>
    <s v="16.1 km/litre"/>
    <m/>
    <e v="#VALUE!"/>
    <e v="#VALUE!"/>
    <n v="16.100000000000001"/>
    <e v="#VALUE!"/>
    <n v="16.100000000000001"/>
    <m/>
    <n v="6"/>
    <s v="140PS@6000RPM"/>
    <n v="138.0848"/>
    <s v="242Nm@1500-3200rpm"/>
    <n v="242"/>
    <x v="0"/>
  </r>
  <r>
    <x v="35"/>
    <s v="Seltos"/>
    <s v="Gtx At 1.4"/>
    <s v="Rs. 16,29,000"/>
    <n v="1629000"/>
    <s v="1353 cc"/>
    <n v="1353"/>
    <n v="4"/>
    <m/>
    <x v="1"/>
    <s v="BS 6"/>
    <s v="Front, Longitudinal"/>
    <x v="0"/>
    <s v="1645 mm"/>
    <s v="4315 mm"/>
    <s v="1800 mm"/>
    <s v="SUV"/>
    <m/>
    <m/>
    <s v="16.5 km/litre"/>
    <m/>
    <e v="#VALUE!"/>
    <e v="#VALUE!"/>
    <n v="16.5"/>
    <e v="#VALUE!"/>
    <n v="16.5"/>
    <m/>
    <n v="7"/>
    <s v="140PS@6000RPM"/>
    <n v="138.0848"/>
    <s v="242Nm@1500-3200rpm"/>
    <n v="242"/>
    <x v="4"/>
  </r>
  <r>
    <x v="35"/>
    <s v="Seltos"/>
    <s v="Gtx Plus 1.4"/>
    <s v="Rs. 16,29,000"/>
    <n v="1629000"/>
    <s v="1353 cc"/>
    <n v="1353"/>
    <n v="4"/>
    <m/>
    <x v="1"/>
    <s v="BS 6"/>
    <s v="Front, Longitudinal"/>
    <x v="0"/>
    <s v="1645 mm"/>
    <s v="4315 mm"/>
    <s v="1800 mm"/>
    <s v="SUV"/>
    <m/>
    <m/>
    <s v="16.1 km/litre"/>
    <m/>
    <e v="#VALUE!"/>
    <e v="#VALUE!"/>
    <n v="16.100000000000001"/>
    <e v="#VALUE!"/>
    <n v="16.100000000000001"/>
    <m/>
    <n v="6"/>
    <s v="140PS@6000RPM"/>
    <n v="138.0848"/>
    <s v="242Nm@1500-3200rpm"/>
    <n v="242"/>
    <x v="0"/>
  </r>
  <r>
    <x v="35"/>
    <s v="Seltos"/>
    <s v="Htx 1.5 Diesel"/>
    <s v="Rs. 14,14,000"/>
    <n v="1414000"/>
    <s v="1493 cc"/>
    <n v="1493"/>
    <m/>
    <m/>
    <x v="1"/>
    <s v="BS 6"/>
    <s v="Front, Longitudinal"/>
    <x v="2"/>
    <s v="1645 mm"/>
    <s v="4315 mm"/>
    <s v="1800 mm"/>
    <s v="SUV"/>
    <m/>
    <m/>
    <s v="20 km/litre"/>
    <m/>
    <e v="#VALUE!"/>
    <e v="#VALUE!"/>
    <n v="20"/>
    <e v="#VALUE!"/>
    <n v="20"/>
    <m/>
    <n v="6"/>
    <s v="115PS@4000RPM"/>
    <n v="113.4268"/>
    <s v="250Nm@1500-2750rpm"/>
    <n v="250"/>
    <x v="0"/>
  </r>
  <r>
    <x v="6"/>
    <s v="Terrano"/>
    <s v="Xe D 85Ps"/>
    <s v="Rs. 9,99,900"/>
    <n v="999900"/>
    <s v="1461 cc"/>
    <n v="1461"/>
    <n v="4"/>
    <n v="4"/>
    <x v="1"/>
    <s v="BS IV"/>
    <s v="Front, Transverse"/>
    <x v="2"/>
    <s v="1671 mm"/>
    <s v="4331 mm"/>
    <s v="1822 mm"/>
    <s v="SUV"/>
    <s v="17.1 km/litre"/>
    <s v="20.45 km/litre"/>
    <s v="20.45 km/litre"/>
    <m/>
    <n v="17.100000000000001"/>
    <n v="20.45"/>
    <n v="20.45"/>
    <e v="#VALUE!"/>
    <n v="17.100000000000001"/>
    <s v="1236 kg"/>
    <n v="5"/>
    <s v="85PS@3750rpm"/>
    <n v="83.837199999999996"/>
    <s v="200Nm@1900rpm"/>
    <n v="200"/>
    <x v="0"/>
  </r>
  <r>
    <x v="6"/>
    <s v="Terrano"/>
    <s v="Xv D Premium 110 Ps Amt"/>
    <s v="Rs. 14,64,900"/>
    <n v="1464900"/>
    <s v="1461 cc"/>
    <n v="1461"/>
    <n v="4"/>
    <n v="4"/>
    <x v="1"/>
    <s v="BS IV"/>
    <s v="Front, Transverse"/>
    <x v="2"/>
    <s v="1671 mm"/>
    <s v="4331 mm"/>
    <s v="1822 mm"/>
    <s v="SUV"/>
    <s v="16 km/litre"/>
    <s v="19.01 km/litre"/>
    <s v="19.01 km/litre"/>
    <m/>
    <n v="16"/>
    <n v="19.010000000000002"/>
    <n v="19.010000000000002"/>
    <e v="#VALUE!"/>
    <n v="16"/>
    <s v="1360 kg"/>
    <n v="6"/>
    <s v="110PS@3900rpm"/>
    <n v="108.4952"/>
    <s v="248Nm@2250rpm"/>
    <n v="248"/>
    <x v="1"/>
  </r>
  <r>
    <x v="6"/>
    <s v="Terrano"/>
    <s v="Xl (P)"/>
    <s v="Rs. 9,99,900"/>
    <n v="999900"/>
    <s v="1598 cc"/>
    <n v="1598"/>
    <n v="4"/>
    <n v="4"/>
    <x v="1"/>
    <s v="BS IV"/>
    <s v="Front, Transverse"/>
    <x v="0"/>
    <s v="1671 mm"/>
    <s v="4331 mm"/>
    <s v="1822 mm"/>
    <s v="SUV"/>
    <s v="10.1 km/litre"/>
    <s v="13.24 km/litre"/>
    <s v="13.24 km/litre"/>
    <m/>
    <n v="10.1"/>
    <n v="13.24"/>
    <n v="13.24"/>
    <e v="#VALUE!"/>
    <n v="10.1"/>
    <s v="1360 kg"/>
    <n v="5"/>
    <s v="104PS@5850rpm"/>
    <n v="102.57728"/>
    <s v="145Nm@3750rpm"/>
    <n v="145"/>
    <x v="0"/>
  </r>
  <r>
    <x v="6"/>
    <s v="Terrano"/>
    <s v="Xl D(O)"/>
    <s v="Rs. 12,35,700"/>
    <n v="1235700"/>
    <s v="1461 cc"/>
    <n v="1461"/>
    <n v="4"/>
    <n v="4"/>
    <x v="1"/>
    <s v="BS IV"/>
    <s v="Front, Transverse"/>
    <x v="2"/>
    <s v="1671 mm"/>
    <s v="4331 mm"/>
    <s v="1822 mm"/>
    <s v="SUV"/>
    <s v="17.1 km/litre"/>
    <s v="20.45 km/litre"/>
    <s v="20.45 km/litre"/>
    <m/>
    <n v="17.100000000000001"/>
    <n v="20.45"/>
    <n v="20.45"/>
    <e v="#VALUE!"/>
    <n v="17.100000000000001"/>
    <s v="1360 kg"/>
    <n v="5"/>
    <s v="85PS@3750rpm"/>
    <n v="83.837199999999996"/>
    <s v="200Nm@1900rpm"/>
    <n v="200"/>
    <x v="0"/>
  </r>
  <r>
    <x v="6"/>
    <s v="Terrano"/>
    <s v="Xv D Premium 110 Ps"/>
    <s v="Rs. 14,19,900"/>
    <n v="1419900"/>
    <s v="1461 cc"/>
    <n v="1461"/>
    <n v="4"/>
    <n v="4"/>
    <x v="1"/>
    <s v="BS IV"/>
    <s v="Front, Transverse"/>
    <x v="2"/>
    <s v="1671 mm"/>
    <s v="4331 mm"/>
    <s v="1822 mm"/>
    <s v="SUV"/>
    <s v="16 km/litre"/>
    <s v="19.01 km/litre"/>
    <s v="19.01 km/litre"/>
    <m/>
    <n v="16"/>
    <n v="19.010000000000002"/>
    <n v="19.010000000000002"/>
    <e v="#VALUE!"/>
    <n v="16"/>
    <s v="1360 kg"/>
    <n v="6"/>
    <s v="110PS@3900rpm"/>
    <n v="108.4952"/>
    <s v="248Nm@2250rpm"/>
    <n v="248"/>
    <x v="0"/>
  </r>
  <r>
    <x v="6"/>
    <s v="Terrano"/>
    <s v="Sport Edition"/>
    <s v="Rs. 12,35,700"/>
    <n v="1235700"/>
    <s v="1461 cc"/>
    <n v="1461"/>
    <n v="4"/>
    <n v="4"/>
    <x v="1"/>
    <s v="BS IV"/>
    <s v="Front, Transverse"/>
    <x v="2"/>
    <s v="1671 mm"/>
    <s v="4331 mm"/>
    <s v="1822 mm"/>
    <s v="SUV"/>
    <s v="17.1 km/litre"/>
    <s v="20.45 km/litre"/>
    <s v="20.45 km/litre"/>
    <m/>
    <n v="17.100000000000001"/>
    <n v="20.45"/>
    <n v="20.45"/>
    <e v="#VALUE!"/>
    <n v="17.100000000000001"/>
    <s v="1236 kg"/>
    <n v="5"/>
    <s v="85PS@3750rpm"/>
    <n v="83.837199999999996"/>
    <s v="200Nm@1900rpm"/>
    <n v="200"/>
    <x v="0"/>
  </r>
  <r>
    <x v="0"/>
    <s v="Safari Storme"/>
    <s v="2.2 Lx 4X2"/>
    <s v="Rs. 11,09,005"/>
    <n v="1109005"/>
    <s v="2179 cc"/>
    <n v="2179"/>
    <n v="4"/>
    <n v="4"/>
    <x v="1"/>
    <s v="BS IV"/>
    <s v="Front, Longitudinal"/>
    <x v="2"/>
    <s v="1922 mm"/>
    <s v="4655 mm"/>
    <s v="1855 mm"/>
    <s v="SUV"/>
    <s v="10.8 km/litre"/>
    <s v="14 km/litre"/>
    <s v="14 km/litre"/>
    <m/>
    <n v="10.8"/>
    <n v="14"/>
    <n v="14"/>
    <e v="#VALUE!"/>
    <n v="10.8"/>
    <s v="2000 kg"/>
    <n v="5"/>
    <s v="150PS@4000rpm"/>
    <n v="147.94800000000001"/>
    <s v="320Nm@1700-2700rpm"/>
    <n v="320"/>
    <x v="0"/>
  </r>
  <r>
    <x v="0"/>
    <s v="Safari Storme"/>
    <s v="2.2 Ex 4X2"/>
    <s v="Rs. 13,35,158"/>
    <n v="1335158"/>
    <s v="2179 cc"/>
    <n v="2179"/>
    <n v="4"/>
    <n v="4"/>
    <x v="1"/>
    <s v="BS IV"/>
    <s v="Front, Longitudinal"/>
    <x v="2"/>
    <s v="1922 mm"/>
    <s v="4655 mm"/>
    <s v="1965 mm"/>
    <s v="SUV"/>
    <s v="10.8 km/litre"/>
    <s v="14 km/litre"/>
    <s v="14 km/litre"/>
    <m/>
    <n v="10.8"/>
    <n v="14"/>
    <n v="14"/>
    <e v="#VALUE!"/>
    <n v="10.8"/>
    <s v="2000 kg"/>
    <n v="5"/>
    <s v="150PS@4000rpm"/>
    <n v="147.94800000000001"/>
    <s v="320Nm@1700-2700rpm"/>
    <n v="320"/>
    <x v="0"/>
  </r>
  <r>
    <x v="0"/>
    <s v="Safari Storme"/>
    <s v="2.2 Vx 4X2 Varicor 400"/>
    <s v="Rs. 14,79,574"/>
    <n v="1479574"/>
    <s v="2179 cc"/>
    <n v="2179"/>
    <n v="4"/>
    <n v="4"/>
    <x v="0"/>
    <s v="BS IV"/>
    <s v="Front, Longitudinal"/>
    <x v="2"/>
    <s v="1922 mm"/>
    <s v="4655 mm"/>
    <s v="1965 mm"/>
    <s v="SUV"/>
    <s v="10.8 km/litre"/>
    <s v="13 km/litre"/>
    <s v="14.1 km/litre"/>
    <m/>
    <n v="10.8"/>
    <n v="13"/>
    <n v="14.1"/>
    <e v="#VALUE!"/>
    <n v="10.8"/>
    <s v="2095 kg"/>
    <n v="6"/>
    <s v="156PS@4000rpm"/>
    <n v="153.86591999999999"/>
    <s v="400Nm@1750-2500rpm"/>
    <n v="400"/>
    <x v="0"/>
  </r>
  <r>
    <x v="0"/>
    <s v="Safari Storme"/>
    <s v="2.2 Vx 4X4 Varicor 400"/>
    <s v="Rs. 16,43,829"/>
    <n v="1643829"/>
    <s v="2179 cc"/>
    <n v="2179"/>
    <n v="4"/>
    <n v="4"/>
    <x v="2"/>
    <s v="BS IV"/>
    <s v="Front, Longitudinal"/>
    <x v="2"/>
    <s v="1922 mm"/>
    <s v="4655 mm"/>
    <s v="1965 mm"/>
    <s v="SUV"/>
    <s v="13,93 km/litre"/>
    <m/>
    <s v="14.1 km/litre"/>
    <m/>
    <e v="#VALUE!"/>
    <e v="#VALUE!"/>
    <n v="14.1"/>
    <e v="#VALUE!"/>
    <n v="14.1"/>
    <s v="2095 kg"/>
    <n v="6"/>
    <s v="156PS@4000rpm"/>
    <n v="153.86591999999999"/>
    <s v="400Nm@1750-2500rpm"/>
    <n v="400"/>
    <x v="0"/>
  </r>
  <r>
    <x v="36"/>
    <s v="Hector"/>
    <s v="1.5L Style"/>
    <s v="Rs. 12,48,000"/>
    <n v="1248000"/>
    <s v="1500 cc"/>
    <n v="1500"/>
    <n v="4"/>
    <n v="4"/>
    <x v="1"/>
    <s v="BS IV"/>
    <s v="Front, Transverse"/>
    <x v="0"/>
    <s v="1760 mm"/>
    <s v="4655 mm"/>
    <s v="1835 mm"/>
    <s v="SUV"/>
    <m/>
    <m/>
    <m/>
    <s v="14.16 km/kg"/>
    <e v="#VALUE!"/>
    <e v="#VALUE!"/>
    <e v="#VALUE!"/>
    <n v="14.16"/>
    <n v="14.16"/>
    <m/>
    <n v="6"/>
    <s v="141bhp"/>
    <s v="141"/>
    <s v="250NM"/>
    <n v="250"/>
    <x v="0"/>
  </r>
  <r>
    <x v="36"/>
    <s v="Hector"/>
    <s v="2.0L Style"/>
    <s v="Rs. 13,48,000"/>
    <n v="1348000"/>
    <s v="2000 cc"/>
    <n v="2000"/>
    <n v="4"/>
    <n v="4"/>
    <x v="1"/>
    <s v="BS IV"/>
    <s v="Front, Transverse"/>
    <x v="2"/>
    <s v="1760 mm"/>
    <s v="4655 mm"/>
    <s v="1835 mm"/>
    <s v="SUV"/>
    <m/>
    <m/>
    <s v="17.41 km/litre"/>
    <m/>
    <e v="#VALUE!"/>
    <e v="#VALUE!"/>
    <n v="17.41"/>
    <e v="#VALUE!"/>
    <n v="17.41"/>
    <m/>
    <n v="6"/>
    <s v="168bhp"/>
    <s v="168"/>
    <s v="350NM"/>
    <n v="350"/>
    <x v="0"/>
  </r>
  <r>
    <x v="36"/>
    <s v="Hector"/>
    <s v="2.0L Super"/>
    <s v="Rs. 14,48,000"/>
    <n v="1448000"/>
    <s v="2000 cc"/>
    <n v="2000"/>
    <n v="4"/>
    <n v="4"/>
    <x v="1"/>
    <s v="BS IV"/>
    <s v="Front, Transverse"/>
    <x v="2"/>
    <s v="1760 mm"/>
    <s v="4655 mm"/>
    <s v="1835 mm"/>
    <s v="SUV"/>
    <m/>
    <m/>
    <s v="17.41 km/litre"/>
    <m/>
    <e v="#VALUE!"/>
    <e v="#VALUE!"/>
    <n v="17.41"/>
    <e v="#VALUE!"/>
    <n v="17.41"/>
    <m/>
    <n v="6"/>
    <s v="168bhp"/>
    <s v="168"/>
    <s v="350NM"/>
    <n v="350"/>
    <x v="0"/>
  </r>
  <r>
    <x v="36"/>
    <s v="Hector"/>
    <s v="2.0L Smart"/>
    <s v="Rs. 15,88,000"/>
    <n v="1588000"/>
    <s v="2000 cc"/>
    <n v="2000"/>
    <n v="4"/>
    <n v="4"/>
    <x v="1"/>
    <s v="BS IV"/>
    <s v="Front, Transverse"/>
    <x v="2"/>
    <s v="1760 mm"/>
    <s v="4655 mm"/>
    <s v="1835 mm"/>
    <s v="SUV"/>
    <m/>
    <m/>
    <s v="17.41 km/litre"/>
    <m/>
    <e v="#VALUE!"/>
    <e v="#VALUE!"/>
    <n v="17.41"/>
    <e v="#VALUE!"/>
    <n v="17.41"/>
    <m/>
    <n v="6"/>
    <s v="168bhp"/>
    <s v="168"/>
    <s v="350NM"/>
    <n v="350"/>
    <x v="0"/>
  </r>
  <r>
    <x v="36"/>
    <s v="Hector"/>
    <s v="2.0L Sharp"/>
    <s v="Rs. 17,28,000"/>
    <n v="1728000"/>
    <s v="2000 cc"/>
    <n v="2000"/>
    <n v="4"/>
    <n v="4"/>
    <x v="1"/>
    <s v="BS IV"/>
    <s v="Front, Transverse"/>
    <x v="2"/>
    <s v="1760 mm"/>
    <s v="4655 mm"/>
    <s v="1835 mm"/>
    <s v="SUV"/>
    <m/>
    <m/>
    <s v="17.41 km/litre"/>
    <m/>
    <e v="#VALUE!"/>
    <e v="#VALUE!"/>
    <n v="17.41"/>
    <e v="#VALUE!"/>
    <n v="17.41"/>
    <m/>
    <n v="6"/>
    <s v="168bhp"/>
    <s v="168"/>
    <s v="350NM"/>
    <n v="350"/>
    <x v="0"/>
  </r>
  <r>
    <x v="36"/>
    <s v="Hector"/>
    <s v="1.5L Super"/>
    <s v="Rs. 13,28,000"/>
    <n v="1328000"/>
    <s v="1500 cc"/>
    <n v="1500"/>
    <n v="4"/>
    <n v="4"/>
    <x v="1"/>
    <s v="BS IV"/>
    <s v="Front, Transverse"/>
    <x v="0"/>
    <s v="1760 mm"/>
    <s v="4655 mm"/>
    <s v="1835 mm"/>
    <s v="SUV"/>
    <m/>
    <m/>
    <m/>
    <s v="14.16 km/kg"/>
    <e v="#VALUE!"/>
    <e v="#VALUE!"/>
    <e v="#VALUE!"/>
    <n v="14.16"/>
    <n v="14.16"/>
    <m/>
    <n v="6"/>
    <s v="141bhp"/>
    <s v="141"/>
    <s v="250NM"/>
    <n v="250"/>
    <x v="0"/>
  </r>
  <r>
    <x v="36"/>
    <s v="Hector"/>
    <s v="1.5L Super Hybrid"/>
    <s v="Rs. 13,88,000"/>
    <n v="1388000"/>
    <s v="1500 cc"/>
    <n v="1500"/>
    <n v="4"/>
    <n v="4"/>
    <x v="1"/>
    <s v="BS IV"/>
    <s v="Front, Transverse"/>
    <x v="5"/>
    <s v="1760 mm"/>
    <s v="4655 mm"/>
    <s v="1835 mm"/>
    <s v="SUV"/>
    <m/>
    <m/>
    <m/>
    <s v="14.16 km/kg"/>
    <e v="#VALUE!"/>
    <e v="#VALUE!"/>
    <e v="#VALUE!"/>
    <n v="14.16"/>
    <n v="14.16"/>
    <m/>
    <n v="6"/>
    <s v="141bhp"/>
    <s v="141"/>
    <s v="250NM"/>
    <n v="250"/>
    <x v="0"/>
  </r>
  <r>
    <x v="36"/>
    <s v="Hector"/>
    <s v="1.5L Sharp Hybrid"/>
    <s v="Rs. 16,28,000"/>
    <n v="1628000"/>
    <s v="1500 cc"/>
    <n v="1500"/>
    <n v="4"/>
    <n v="4"/>
    <x v="1"/>
    <s v="BS IV"/>
    <s v="Front, Transverse"/>
    <x v="5"/>
    <s v="1760 mm"/>
    <s v="4655 mm"/>
    <s v="1835 mm"/>
    <s v="SUV"/>
    <m/>
    <m/>
    <m/>
    <s v="14.16 km/kg"/>
    <e v="#VALUE!"/>
    <e v="#VALUE!"/>
    <e v="#VALUE!"/>
    <n v="14.16"/>
    <n v="14.16"/>
    <m/>
    <n v="6"/>
    <s v="141bhp"/>
    <s v="141"/>
    <s v="250NM"/>
    <n v="250"/>
    <x v="0"/>
  </r>
  <r>
    <x v="36"/>
    <s v="Hector"/>
    <s v="1.5L Smart Hybrid"/>
    <s v="Rs. 14,98,000"/>
    <n v="1498000"/>
    <s v="1500 cc"/>
    <n v="1500"/>
    <n v="4"/>
    <n v="4"/>
    <x v="1"/>
    <s v="BS IV"/>
    <s v="Front, Transverse"/>
    <x v="5"/>
    <s v="1760 mm"/>
    <s v="4655 mm"/>
    <s v="1835 mm"/>
    <s v="SUV"/>
    <m/>
    <m/>
    <m/>
    <s v="14.16 km/kg"/>
    <e v="#VALUE!"/>
    <e v="#VALUE!"/>
    <e v="#VALUE!"/>
    <n v="14.16"/>
    <n v="14.16"/>
    <m/>
    <n v="6"/>
    <s v="141bhp"/>
    <s v="141"/>
    <s v="250NM"/>
    <n v="250"/>
    <x v="0"/>
  </r>
  <r>
    <x v="36"/>
    <s v="Hector"/>
    <s v="1.5L Smart Dct"/>
    <s v="Rs. 15,68,000"/>
    <n v="1568000"/>
    <s v="1500 cc"/>
    <n v="1500"/>
    <n v="4"/>
    <n v="4"/>
    <x v="1"/>
    <s v="BS IV"/>
    <s v="Front, Transverse"/>
    <x v="0"/>
    <s v="1760 mm"/>
    <s v="4655 mm"/>
    <s v="1835 mm"/>
    <s v="SUV"/>
    <m/>
    <m/>
    <m/>
    <s v="13.96 km/kg"/>
    <e v="#VALUE!"/>
    <e v="#VALUE!"/>
    <e v="#VALUE!"/>
    <n v="13.96"/>
    <n v="13.96"/>
    <m/>
    <n v="6"/>
    <s v="141bhp"/>
    <s v="141"/>
    <s v="250NM"/>
    <n v="250"/>
    <x v="4"/>
  </r>
  <r>
    <x v="36"/>
    <s v="Hector"/>
    <s v="1.5L Sharp Dct"/>
    <s v="Rs. 17,18,000"/>
    <n v="1718000"/>
    <s v="1500 cc"/>
    <n v="1500"/>
    <n v="4"/>
    <n v="4"/>
    <x v="1"/>
    <s v="BS IV"/>
    <s v="Front, Transverse"/>
    <x v="0"/>
    <s v="1760 mm"/>
    <s v="4655 mm"/>
    <s v="1835 mm"/>
    <s v="SUV"/>
    <m/>
    <m/>
    <m/>
    <s v="13.96 km/kg"/>
    <e v="#VALUE!"/>
    <e v="#VALUE!"/>
    <e v="#VALUE!"/>
    <n v="13.96"/>
    <n v="13.96"/>
    <m/>
    <n v="6"/>
    <s v="141bhp"/>
    <s v="141"/>
    <s v="250NM"/>
    <n v="250"/>
    <x v="4"/>
  </r>
  <r>
    <x v="7"/>
    <s v="Elantra"/>
    <s v="S"/>
    <s v="Rs. 15,89,000"/>
    <n v="1589000"/>
    <s v="1999 cc"/>
    <n v="1999"/>
    <n v="4"/>
    <n v="4"/>
    <x v="1"/>
    <s v="BS 6"/>
    <s v="Front, Transverse"/>
    <x v="0"/>
    <s v="1465 mm"/>
    <s v="4620 mm"/>
    <s v="1800 mm"/>
    <s v="Sedan"/>
    <s v="13.1 km/litre"/>
    <s v="14.6 km/litre"/>
    <s v="14.6 km/litre"/>
    <m/>
    <n v="13.1"/>
    <n v="14.6"/>
    <n v="14.6"/>
    <e v="#VALUE!"/>
    <n v="13.1"/>
    <m/>
    <n v="6"/>
    <s v="152PS@6200rpm"/>
    <n v="149.92063999999999"/>
    <s v="196Nm@4000rpm"/>
    <n v="196"/>
    <x v="0"/>
  </r>
  <r>
    <x v="7"/>
    <s v="Elantra"/>
    <s v="Sx"/>
    <s v="Rs. 18,49,000"/>
    <n v="1849000"/>
    <s v="1999 cc"/>
    <n v="1999"/>
    <n v="4"/>
    <n v="4"/>
    <x v="1"/>
    <s v="BS 6"/>
    <s v="Front, Transverse"/>
    <x v="0"/>
    <s v="1465 mm"/>
    <s v="4620 mm"/>
    <s v="1800 mm"/>
    <s v="Sedan"/>
    <s v="13.1 km/litre"/>
    <s v="14.6 km/litre"/>
    <s v="14.6 km/litre"/>
    <m/>
    <n v="13.1"/>
    <n v="14.6"/>
    <n v="14.6"/>
    <e v="#VALUE!"/>
    <n v="13.1"/>
    <m/>
    <n v="6"/>
    <s v="152PS@6200rpm"/>
    <n v="149.92063999999999"/>
    <s v="196Nm@4000rpm"/>
    <n v="196"/>
    <x v="0"/>
  </r>
  <r>
    <x v="7"/>
    <s v="Elantra"/>
    <s v="Sx At"/>
    <s v="Rs. 19,49,000"/>
    <n v="1949000"/>
    <s v="1999 cc"/>
    <n v="1999"/>
    <n v="4"/>
    <n v="4"/>
    <x v="1"/>
    <s v="BS 6"/>
    <s v="Front, Transverse"/>
    <x v="0"/>
    <s v="1465 mm"/>
    <s v="4620 mm"/>
    <s v="1800 mm"/>
    <s v="Sedan"/>
    <s v="13.1 km/litre"/>
    <s v="14.6 km/litre"/>
    <s v="14.6 km/litre"/>
    <m/>
    <n v="13.1"/>
    <n v="14.6"/>
    <n v="14.6"/>
    <e v="#VALUE!"/>
    <n v="13.1"/>
    <m/>
    <n v="6"/>
    <s v="152PS@6200rpm"/>
    <n v="149.92063999999999"/>
    <s v="196Nm@4000rpm"/>
    <n v="196"/>
    <x v="2"/>
  </r>
  <r>
    <x v="7"/>
    <s v="Elantra"/>
    <s v="Sx(O) At"/>
    <s v="Rs. 20,39,000"/>
    <n v="2039000"/>
    <s v="1999 cc"/>
    <n v="1999"/>
    <n v="4"/>
    <n v="4"/>
    <x v="1"/>
    <s v="BS 6"/>
    <s v="Front, Transverse"/>
    <x v="0"/>
    <s v="1465 mm"/>
    <s v="4620 mm"/>
    <s v="1800 mm"/>
    <s v="Sedan"/>
    <s v="13.1 km/litre"/>
    <s v="14.6 km/litre"/>
    <s v="14.6 km/litre"/>
    <m/>
    <n v="13.1"/>
    <n v="14.6"/>
    <n v="14.6"/>
    <e v="#VALUE!"/>
    <n v="13.1"/>
    <m/>
    <n v="6"/>
    <s v="152PS@6200rpm"/>
    <n v="149.92063999999999"/>
    <s v="196Nm@4000rpm"/>
    <n v="196"/>
    <x v="2"/>
  </r>
  <r>
    <x v="7"/>
    <s v="Tucson"/>
    <s v="2Wd Mt Diesel"/>
    <s v="Rs. 20,79,717"/>
    <n v="2079717"/>
    <s v="1995 cc"/>
    <n v="1995"/>
    <n v="4"/>
    <n v="4"/>
    <x v="3"/>
    <s v="BS IV"/>
    <s v="Front, Longitudinal"/>
    <x v="2"/>
    <s v="1660 mm"/>
    <s v="4475 mm"/>
    <s v="1850 mm"/>
    <s v="SUV"/>
    <s v="16,38 km/litre"/>
    <s v="18.42 km/litre"/>
    <s v="18.42 km/litre"/>
    <m/>
    <e v="#VALUE!"/>
    <n v="18.420000000000002"/>
    <n v="18.420000000000002"/>
    <e v="#VALUE!"/>
    <n v="18.420000000000002"/>
    <m/>
    <n v="5"/>
    <s v="185PS@4000rpm"/>
    <n v="182.4692"/>
    <s v="400NM@1750rpm"/>
    <n v="400"/>
    <x v="0"/>
  </r>
  <r>
    <x v="7"/>
    <s v="Tucson"/>
    <s v="2Wd Mt Petrol"/>
    <s v="Rs. 18,76,656"/>
    <n v="1876656"/>
    <s v="1999 cc"/>
    <n v="1999"/>
    <n v="4"/>
    <n v="4"/>
    <x v="1"/>
    <s v="BS IV"/>
    <s v="Front, Longitudinal"/>
    <x v="0"/>
    <s v="1660 mm"/>
    <s v="4475 mm"/>
    <s v="1850 mm"/>
    <s v="SUV"/>
    <s v="13,3 km/litre"/>
    <s v="13.03 km/litre"/>
    <s v="13.03 km/litre"/>
    <m/>
    <e v="#VALUE!"/>
    <n v="13.03"/>
    <n v="13.03"/>
    <e v="#VALUE!"/>
    <n v="13.03"/>
    <m/>
    <n v="5"/>
    <s v="155PS@6200rpm"/>
    <n v="152.87959999999998"/>
    <s v="192NM@4000rpm"/>
    <n v="192"/>
    <x v="0"/>
  </r>
  <r>
    <x v="7"/>
    <s v="Tucson"/>
    <s v="2Wd At Gl Diesel"/>
    <s v="Rs. 23,64,354"/>
    <n v="2364354"/>
    <s v="1995 cc"/>
    <n v="1995"/>
    <n v="4"/>
    <n v="4"/>
    <x v="1"/>
    <s v="BS IV"/>
    <s v="Front, Longitudinal"/>
    <x v="2"/>
    <s v="1660 mm"/>
    <s v="4475 mm"/>
    <s v="1850 mm"/>
    <s v="SUV"/>
    <s v="16,38 km/litre"/>
    <s v="16.38 km/litre"/>
    <s v="16.38 km/litre"/>
    <m/>
    <e v="#VALUE!"/>
    <n v="16.38"/>
    <n v="16.38"/>
    <e v="#VALUE!"/>
    <n v="16.38"/>
    <m/>
    <n v="5"/>
    <s v="185PS@4000rpm"/>
    <n v="182.4692"/>
    <s v="400NM@1750rpm"/>
    <n v="400"/>
    <x v="1"/>
  </r>
  <r>
    <x v="7"/>
    <s v="Tucson"/>
    <s v="2Wd At Gl Petrol"/>
    <s v="Rs. 21,87,384"/>
    <n v="2187384"/>
    <s v="1999 cc"/>
    <n v="1999"/>
    <n v="4"/>
    <n v="4"/>
    <x v="1"/>
    <s v="BS IV"/>
    <s v="Front, Longitudinal"/>
    <x v="0"/>
    <s v="1660 mm"/>
    <s v="4475 mm"/>
    <s v="1850 mm"/>
    <s v="SUV"/>
    <s v="13,3 km/litre"/>
    <s v="12.95 km/litre"/>
    <s v="12.95 km/litre"/>
    <m/>
    <e v="#VALUE!"/>
    <n v="12.95"/>
    <n v="12.95"/>
    <e v="#VALUE!"/>
    <n v="12.95"/>
    <m/>
    <n v="5"/>
    <s v="155PS@6200rpm"/>
    <n v="152.87959999999998"/>
    <s v="192NM@4000rpm"/>
    <n v="192"/>
    <x v="1"/>
  </r>
  <r>
    <x v="7"/>
    <s v="Tucson"/>
    <s v="4Wd At Gls Diesel"/>
    <s v="Rs. 26,97,417"/>
    <n v="2697417"/>
    <s v="1995 cc"/>
    <n v="1995"/>
    <n v="4"/>
    <n v="4"/>
    <x v="3"/>
    <s v="BS IV"/>
    <s v="Front, Longitudinal"/>
    <x v="2"/>
    <s v="1660 mm"/>
    <s v="4475 mm"/>
    <s v="1850 mm"/>
    <s v="SUV"/>
    <s v="16.38 km/litre"/>
    <s v="16.38 km/litre"/>
    <s v="16.38 km/litre"/>
    <m/>
    <n v="16.38"/>
    <n v="16.38"/>
    <n v="16.38"/>
    <e v="#VALUE!"/>
    <n v="16.38"/>
    <m/>
    <n v="5"/>
    <s v="185PS@4000rpm"/>
    <n v="182.4692"/>
    <s v="400NM@1750rpm"/>
    <n v="400"/>
    <x v="1"/>
  </r>
  <r>
    <x v="7"/>
    <s v="Tucson"/>
    <s v="2Wd At Gls Petrol"/>
    <s v="Rs. 23,73,522"/>
    <n v="2373522"/>
    <s v="1999 cc"/>
    <n v="1999"/>
    <n v="4"/>
    <n v="4"/>
    <x v="1"/>
    <s v="BS IV"/>
    <s v="Front, Longitudinal"/>
    <x v="0"/>
    <s v="1660 mm"/>
    <s v="4475 mm"/>
    <s v="1850 mm"/>
    <s v="SUV"/>
    <s v="13.3 km/litre"/>
    <s v="12.95 km/litre"/>
    <s v="12.95 km/litre"/>
    <m/>
    <n v="13.3"/>
    <n v="12.95"/>
    <n v="12.95"/>
    <e v="#VALUE!"/>
    <n v="13.3"/>
    <m/>
    <n v="5"/>
    <s v="155PS@6200rpm"/>
    <n v="152.87959999999998"/>
    <s v="192NM@4000rpm"/>
    <n v="192"/>
    <x v="1"/>
  </r>
  <r>
    <x v="7"/>
    <s v="Tucson"/>
    <s v="2Wd At Gl(O) Petrol"/>
    <s v="Rs. 22,46,749"/>
    <n v="2246749"/>
    <s v="1999 cc"/>
    <n v="1999"/>
    <n v="4"/>
    <n v="4"/>
    <x v="1"/>
    <s v="BS IV"/>
    <s v="Front, Longitudinal"/>
    <x v="0"/>
    <s v="1660 mm"/>
    <s v="4475 mm"/>
    <s v="1850 mm"/>
    <s v="SUV"/>
    <s v="13.3 km/litre"/>
    <s v="12.95 km/litre"/>
    <s v="12.95 km/litre"/>
    <m/>
    <n v="13.3"/>
    <n v="12.95"/>
    <n v="12.95"/>
    <e v="#VALUE!"/>
    <n v="13.3"/>
    <m/>
    <n v="5"/>
    <s v="155PS@6200rpm"/>
    <n v="152.87959999999998"/>
    <s v="192NM@4000rpm"/>
    <n v="192"/>
    <x v="1"/>
  </r>
  <r>
    <x v="7"/>
    <s v="Tucson"/>
    <s v="2Wd At Gl(O) Diesel"/>
    <s v="Rs. 24,23,720"/>
    <n v="2423720"/>
    <s v="1995 cc"/>
    <n v="1995"/>
    <n v="4"/>
    <n v="4"/>
    <x v="1"/>
    <s v="BS IV"/>
    <s v="Front, Longitudinal"/>
    <x v="2"/>
    <s v="1660 mm"/>
    <s v="4475 mm"/>
    <s v="1850 mm"/>
    <s v="SUV"/>
    <s v="16.38 km/litre"/>
    <s v="16.38 km/litre"/>
    <s v="16.38 km/litre"/>
    <m/>
    <n v="16.38"/>
    <n v="16.38"/>
    <n v="16.38"/>
    <e v="#VALUE!"/>
    <n v="16.38"/>
    <m/>
    <n v="5"/>
    <s v="185PS@4000rpm"/>
    <n v="182.4692"/>
    <s v="400NM@1750rpm"/>
    <n v="400"/>
    <x v="1"/>
  </r>
  <r>
    <x v="8"/>
    <s v="Passat"/>
    <s v="2.0 Tdi Comfortline"/>
    <s v="Rs. 30,21,500"/>
    <n v="3021500"/>
    <s v="1968 cc"/>
    <n v="1968"/>
    <n v="4"/>
    <n v="4"/>
    <x v="1"/>
    <s v="BS IV"/>
    <s v="Front, Transverse"/>
    <x v="2"/>
    <s v="1456 mm"/>
    <s v="4767 mm"/>
    <s v="1832 mm"/>
    <s v="Sedan"/>
    <m/>
    <m/>
    <s v="17.42 km/litre"/>
    <m/>
    <e v="#VALUE!"/>
    <e v="#VALUE!"/>
    <n v="17.420000000000002"/>
    <e v="#VALUE!"/>
    <n v="17.420000000000002"/>
    <s v="1535 kg"/>
    <n v="7"/>
    <s v="180PS@3600-4000rpm"/>
    <n v="177.5376"/>
    <s v="350Nm@1750-2500rpm"/>
    <n v="350"/>
    <x v="1"/>
  </r>
  <r>
    <x v="8"/>
    <s v="Passat"/>
    <s v="2.0 Tdi Highline"/>
    <s v="Rs. 33,21,500"/>
    <n v="3321500"/>
    <s v="1968 cc"/>
    <n v="1968"/>
    <n v="4"/>
    <n v="4"/>
    <x v="1"/>
    <s v="BS IV"/>
    <s v="Front, Transverse"/>
    <x v="2"/>
    <s v="1456 mm"/>
    <s v="4767 mm"/>
    <s v="1832 mm"/>
    <s v="Sedan"/>
    <m/>
    <m/>
    <s v="17.42 km/litre"/>
    <m/>
    <e v="#VALUE!"/>
    <e v="#VALUE!"/>
    <n v="17.420000000000002"/>
    <e v="#VALUE!"/>
    <n v="17.420000000000002"/>
    <s v="1550 kg"/>
    <n v="7"/>
    <s v="180PS@3600-4000rpm"/>
    <n v="177.5376"/>
    <s v="350Nm@1750-2500rpm"/>
    <n v="350"/>
    <x v="1"/>
  </r>
  <r>
    <x v="8"/>
    <s v="Passat"/>
    <s v="2.0 Tdi Comfortline Connect"/>
    <s v="Rs. 25,99,000"/>
    <n v="2599000"/>
    <s v="1968 cc"/>
    <n v="1968"/>
    <n v="4"/>
    <n v="4"/>
    <x v="1"/>
    <s v="BS IV"/>
    <s v="Front, Transverse"/>
    <x v="2"/>
    <s v="1456 mm"/>
    <s v="4767 mm"/>
    <s v="1832 mm"/>
    <s v="Sedan"/>
    <m/>
    <m/>
    <s v="17.42 km/litre"/>
    <m/>
    <e v="#VALUE!"/>
    <e v="#VALUE!"/>
    <n v="17.420000000000002"/>
    <e v="#VALUE!"/>
    <n v="17.420000000000002"/>
    <s v="1535 kg"/>
    <n v="7"/>
    <s v="180PS@3600-4000rpm"/>
    <n v="177.5376"/>
    <s v="350Nm@1750-2500rpm"/>
    <n v="350"/>
    <x v="1"/>
  </r>
  <r>
    <x v="8"/>
    <s v="Passat"/>
    <s v="2.0 Tdi Highline Connect"/>
    <s v="Rs. 28,99,000"/>
    <n v="2899000"/>
    <s v="1968 cc"/>
    <n v="1968"/>
    <n v="4"/>
    <n v="4"/>
    <x v="1"/>
    <s v="BS IV"/>
    <s v="Front, Transverse"/>
    <x v="2"/>
    <s v="1456 mm"/>
    <s v="4767 mm"/>
    <s v="1832 mm"/>
    <s v="Sedan"/>
    <m/>
    <m/>
    <s v="17.42 km/litre"/>
    <m/>
    <e v="#VALUE!"/>
    <e v="#VALUE!"/>
    <n v="17.420000000000002"/>
    <e v="#VALUE!"/>
    <n v="17.420000000000002"/>
    <s v="1550 kg"/>
    <n v="7"/>
    <s v="180PS@3600-4000rpm"/>
    <n v="177.5376"/>
    <s v="350Nm@1750-2500rpm"/>
    <n v="350"/>
    <x v="1"/>
  </r>
  <r>
    <x v="17"/>
    <s v="Mercedes-Benz A-Class"/>
    <n v="180"/>
    <s v="Rs. 27,85,288"/>
    <n v="2785288"/>
    <s v="1595 cc"/>
    <n v="1595"/>
    <n v="4"/>
    <m/>
    <x v="1"/>
    <s v="BS IV"/>
    <s v="Front, Transverse"/>
    <x v="0"/>
    <s v="1433 mm"/>
    <s v="4292 mm"/>
    <s v="1780 mm"/>
    <s v="Hatchback"/>
    <s v="12.03 km/litre"/>
    <s v="15.5 km/litre"/>
    <s v="15.5 km/litre"/>
    <m/>
    <n v="12.03"/>
    <n v="15.5"/>
    <n v="15.5"/>
    <e v="#VALUE!"/>
    <n v="12.03"/>
    <s v="1395 kg"/>
    <n v="7"/>
    <s v="122PS@5000rpm"/>
    <n v="120.33104"/>
    <s v="200Nm@1250-4000rpm"/>
    <n v="200"/>
    <x v="1"/>
  </r>
  <r>
    <x v="17"/>
    <s v="Mercedes-Benz A-Class"/>
    <s v="200D"/>
    <s v="Rs. 28,86,871"/>
    <n v="2886871"/>
    <s v="2143 cc"/>
    <n v="2143"/>
    <n v="4"/>
    <n v="4"/>
    <x v="1"/>
    <s v="BS IV"/>
    <s v="Front, Transverse"/>
    <x v="2"/>
    <s v="1433 mm"/>
    <s v="4292 mm"/>
    <s v="2022 mm"/>
    <s v="Hatchback"/>
    <s v="12.03 km/litre"/>
    <s v="15.5 km/litre"/>
    <s v="15.5 km/litre"/>
    <m/>
    <n v="12.03"/>
    <n v="15.5"/>
    <n v="15.5"/>
    <e v="#VALUE!"/>
    <n v="12.03"/>
    <s v="1515 kg"/>
    <n v="7"/>
    <s v="136PS@4400RPM"/>
    <n v="134.13952"/>
    <s v="300Nm@1600-3000rpm"/>
    <n v="300"/>
    <x v="1"/>
  </r>
  <r>
    <x v="33"/>
    <s v="V40 Cross Country"/>
    <s v="D3"/>
    <s v="Rs. 32,83,000"/>
    <n v="3283000"/>
    <s v="1984 cc"/>
    <n v="1984"/>
    <n v="5"/>
    <n v="4"/>
    <x v="1"/>
    <s v="BS IV"/>
    <s v="Front, Longitudinal"/>
    <x v="2"/>
    <s v="1458 mm"/>
    <s v="4370 mm"/>
    <s v="1783 mm"/>
    <s v="Hatchback"/>
    <s v="13.05 km/litre"/>
    <s v="16.8 km/litre"/>
    <s v="16.8 km/litre"/>
    <m/>
    <n v="13.05"/>
    <n v="16.8"/>
    <n v="16.8"/>
    <e v="#VALUE!"/>
    <n v="13.05"/>
    <s v="1607 kg"/>
    <n v="6"/>
    <s v="150PS@3500rpm"/>
    <n v="147.94800000000001"/>
    <s v="350Nm@1500-2750rpm"/>
    <n v="350"/>
    <x v="1"/>
  </r>
  <r>
    <x v="33"/>
    <s v="V40 Cross Country"/>
    <s v="T4"/>
    <s v="Rs. 29,62,000"/>
    <n v="2962000"/>
    <s v="1596 cc"/>
    <n v="1596"/>
    <n v="4"/>
    <n v="4"/>
    <x v="1"/>
    <s v="BS IV"/>
    <s v="Front, Longitudinal"/>
    <x v="0"/>
    <s v="1470 mm"/>
    <s v="4370 mm"/>
    <s v="1857 mm"/>
    <s v="Hatchback"/>
    <s v="12 km/litre"/>
    <s v="16 km/litre"/>
    <s v="16 km/litre"/>
    <m/>
    <n v="12"/>
    <n v="16"/>
    <n v="16"/>
    <e v="#VALUE!"/>
    <n v="12"/>
    <s v="1587 kg"/>
    <n v="6"/>
    <s v="180PS@5700rpm"/>
    <n v="177.5376"/>
    <s v="240Nm@1600-500rpm"/>
    <n v="240"/>
    <x v="1"/>
  </r>
  <r>
    <x v="19"/>
    <s v="Countryman"/>
    <s v="Cooper S"/>
    <s v="Rs. 34,90,000"/>
    <n v="3490000"/>
    <s v="1998 cc"/>
    <n v="1998"/>
    <n v="4"/>
    <n v="4"/>
    <x v="1"/>
    <s v="BS IV"/>
    <s v="Front, Longitudinal"/>
    <x v="0"/>
    <s v="1557 mm"/>
    <s v="4299 mm"/>
    <s v="1822 mm"/>
    <s v="Hatchback"/>
    <m/>
    <m/>
    <s v="14.41 km/litre"/>
    <m/>
    <e v="#VALUE!"/>
    <e v="#VALUE!"/>
    <n v="14.41"/>
    <e v="#VALUE!"/>
    <n v="14.41"/>
    <m/>
    <n v="8"/>
    <s v="192PS@5500rpm"/>
    <n v="189.37343999999999"/>
    <s v="280Nm@1350rpm"/>
    <n v="280"/>
    <x v="1"/>
  </r>
  <r>
    <x v="19"/>
    <s v="Countryman"/>
    <s v="Cooper Sd"/>
    <s v="Rs. 37,40,000"/>
    <n v="3740000"/>
    <s v="1998 cc"/>
    <n v="1998"/>
    <n v="4"/>
    <n v="4"/>
    <x v="1"/>
    <s v="BS IV"/>
    <s v="Front, Longitudinal"/>
    <x v="2"/>
    <s v="1557 mm"/>
    <s v="4299 mm"/>
    <s v="1822 mm"/>
    <s v="Hatchback"/>
    <m/>
    <m/>
    <s v="19.19 km/litre"/>
    <m/>
    <e v="#VALUE!"/>
    <e v="#VALUE!"/>
    <n v="19.190000000000001"/>
    <e v="#VALUE!"/>
    <n v="19.190000000000001"/>
    <m/>
    <n v="8"/>
    <s v="190PS@5500rpm"/>
    <n v="187.4008"/>
    <s v="400NM@1750rpm"/>
    <n v="400"/>
    <x v="1"/>
  </r>
  <r>
    <x v="19"/>
    <s v="Countryman"/>
    <s v="Cooper S Jcw Inspired"/>
    <s v="Rs. 41,40,000"/>
    <n v="4140000"/>
    <s v="1998 cc"/>
    <n v="1998"/>
    <n v="4"/>
    <n v="4"/>
    <x v="1"/>
    <s v="BS IV"/>
    <s v="Front, Longitudinal"/>
    <x v="0"/>
    <s v="1557 mm"/>
    <s v="4299 mm"/>
    <s v="1822 mm"/>
    <s v="Hatchback"/>
    <m/>
    <m/>
    <s v="14.41 km/litre"/>
    <m/>
    <e v="#VALUE!"/>
    <e v="#VALUE!"/>
    <n v="14.41"/>
    <e v="#VALUE!"/>
    <n v="14.41"/>
    <m/>
    <n v="8"/>
    <s v="192PS@5500rpm"/>
    <n v="189.37343999999999"/>
    <s v="280Nm@1350rpm"/>
    <n v="280"/>
    <x v="1"/>
  </r>
  <r>
    <x v="19"/>
    <s v="Countryman"/>
    <s v="Black Edition"/>
    <s v="Rs. 42,40,000"/>
    <n v="4240000"/>
    <s v="1998 cc"/>
    <n v="1998"/>
    <n v="4"/>
    <n v="4"/>
    <x v="1"/>
    <s v="BS IV"/>
    <s v="Front, Longitudinal"/>
    <x v="0"/>
    <s v="1557 mm"/>
    <s v="4299 mm"/>
    <s v="1822 mm"/>
    <s v="Hatchback"/>
    <m/>
    <m/>
    <s v="14.41 km/litre"/>
    <m/>
    <e v="#VALUE!"/>
    <e v="#VALUE!"/>
    <n v="14.41"/>
    <e v="#VALUE!"/>
    <n v="14.41"/>
    <m/>
    <n v="8"/>
    <s v="192PS@5500rpm"/>
    <n v="189.37343999999999"/>
    <s v="280Nm@1350rpm"/>
    <n v="280"/>
    <x v="1"/>
  </r>
  <r>
    <x v="17"/>
    <s v="Mercedes-Benz C-Class"/>
    <s v="C 220D Prime"/>
    <s v="Rs. 40,20,000"/>
    <n v="4020000"/>
    <s v="1950 cc"/>
    <n v="1950"/>
    <n v="4"/>
    <n v="4"/>
    <x v="0"/>
    <s v="BS 6"/>
    <s v="Front, Longitudinal"/>
    <x v="2"/>
    <s v="1442 mm"/>
    <s v="4686 mm"/>
    <s v="1810 mm"/>
    <s v="Sedan"/>
    <m/>
    <m/>
    <s v="12.06 km/litre"/>
    <m/>
    <e v="#VALUE!"/>
    <e v="#VALUE!"/>
    <n v="12.06"/>
    <e v="#VALUE!"/>
    <n v="12.06"/>
    <s v="1655 kg"/>
    <n v="9"/>
    <s v="192bhp@3800rpm"/>
    <s v="192"/>
    <s v="400Nm@1600rpm"/>
    <n v="400"/>
    <x v="1"/>
  </r>
  <r>
    <x v="17"/>
    <s v="Mercedes-Benz C-Class"/>
    <s v="C 220D Progressive"/>
    <s v="Rs. 46,70,000"/>
    <n v="4670000"/>
    <s v="1950 cc"/>
    <n v="1950"/>
    <n v="4"/>
    <n v="4"/>
    <x v="0"/>
    <s v="BS 6"/>
    <s v="Front, Longitudinal"/>
    <x v="2"/>
    <s v="1442 mm"/>
    <s v="4686 mm"/>
    <s v="1810 mm"/>
    <s v="Sedan"/>
    <m/>
    <m/>
    <s v="12.06 km/litre"/>
    <m/>
    <e v="#VALUE!"/>
    <e v="#VALUE!"/>
    <n v="12.06"/>
    <e v="#VALUE!"/>
    <n v="12.06"/>
    <s v="1655 kg"/>
    <n v="9"/>
    <s v="192bhp@3800rpm"/>
    <s v="192"/>
    <s v="400Nm@1600rpm"/>
    <n v="400"/>
    <x v="1"/>
  </r>
  <r>
    <x v="17"/>
    <s v="Mercedes-Benz C-Class"/>
    <s v="C 300D Amg Line"/>
    <s v="Rs. 49,74,750"/>
    <n v="4974750"/>
    <s v="1950 cc"/>
    <n v="1950"/>
    <n v="4"/>
    <n v="4"/>
    <x v="0"/>
    <s v="BS 6"/>
    <s v="Front, Longitudinal"/>
    <x v="2"/>
    <s v="1442 mm"/>
    <s v="4686 mm"/>
    <s v="1810 mm"/>
    <s v="Sedan"/>
    <m/>
    <m/>
    <s v="16.05 km/litre"/>
    <m/>
    <e v="#VALUE!"/>
    <e v="#VALUE!"/>
    <n v="16.05"/>
    <e v="#VALUE!"/>
    <n v="16.05"/>
    <s v="1655 kg"/>
    <n v="9"/>
    <s v="241bhp@4200rpm"/>
    <s v="241"/>
    <s v="500Nm@1600rpm"/>
    <n v="500"/>
    <x v="1"/>
  </r>
  <r>
    <x v="17"/>
    <s v="Mercedes-Benz C-Class"/>
    <s v="C 43 Amg"/>
    <s v="Rs. 75,00,000"/>
    <n v="7500000"/>
    <s v="3982 cc"/>
    <n v="3982"/>
    <n v="8"/>
    <n v="4"/>
    <x v="0"/>
    <s v="BS 6"/>
    <s v="Front, Longitudinal"/>
    <x v="0"/>
    <s v="1426 mm"/>
    <s v="4756 mm"/>
    <s v="1839 mm"/>
    <s v="Coupe"/>
    <m/>
    <m/>
    <s v="1449 km/litre"/>
    <m/>
    <e v="#VALUE!"/>
    <e v="#VALUE!"/>
    <n v="1449"/>
    <e v="#VALUE!"/>
    <n v="1449"/>
    <s v="1730 kg"/>
    <n v="7"/>
    <s v="503bhp@5500rpm"/>
    <s v="503"/>
    <s v="700Nm@1750RPM"/>
    <n v="700"/>
    <x v="1"/>
  </r>
  <r>
    <x v="17"/>
    <s v="Mercedes-Benz C-Class"/>
    <s v="C 200 Prime"/>
    <s v="Rs. 40,90,000"/>
    <n v="4090000"/>
    <s v="1497 cc"/>
    <n v="1497"/>
    <n v="4"/>
    <n v="4"/>
    <x v="0"/>
    <s v="BS 6"/>
    <s v="Front, Longitudinal"/>
    <x v="0"/>
    <s v="1442 mm"/>
    <s v="4686 mm"/>
    <s v="1810 mm"/>
    <s v="Sedan"/>
    <m/>
    <m/>
    <s v="12.06 km/litre"/>
    <m/>
    <e v="#VALUE!"/>
    <e v="#VALUE!"/>
    <n v="12.06"/>
    <e v="#VALUE!"/>
    <n v="12.06"/>
    <s v="1655 kg"/>
    <n v="9"/>
    <s v="181bhp@5800rpm"/>
    <s v="181"/>
    <s v="280Nm@1600rpm"/>
    <n v="280"/>
    <x v="1"/>
  </r>
  <r>
    <x v="17"/>
    <s v="Mercedes-Benz C-Class"/>
    <s v="C 200 Progressive"/>
    <s v="Rs. 46,54,000"/>
    <n v="4654000"/>
    <s v="1497 cc"/>
    <n v="1497"/>
    <n v="4"/>
    <n v="4"/>
    <x v="0"/>
    <s v="BS 6"/>
    <s v="Front, Longitudinal"/>
    <x v="0"/>
    <s v="1442 mm"/>
    <s v="4686 mm"/>
    <s v="1810 mm"/>
    <s v="Sedan"/>
    <m/>
    <m/>
    <s v="12.06 km/litre"/>
    <m/>
    <e v="#VALUE!"/>
    <e v="#VALUE!"/>
    <n v="12.06"/>
    <e v="#VALUE!"/>
    <n v="12.06"/>
    <s v="1655 kg"/>
    <n v="9"/>
    <s v="181bhp @5800rpm"/>
    <s v="181"/>
    <s v="280Nm@1600rpm"/>
    <n v="280"/>
    <x v="1"/>
  </r>
  <r>
    <x v="5"/>
    <s v="Prius"/>
    <s v="Z8"/>
    <s v="Rs. 45,09,000"/>
    <n v="4509000"/>
    <s v="1798 cc"/>
    <n v="1798"/>
    <n v="4"/>
    <n v="4"/>
    <x v="1"/>
    <s v="BS IV"/>
    <s v="Front, Longitudinal"/>
    <x v="5"/>
    <s v="1490 mm"/>
    <s v="4540 mm"/>
    <s v="1760 mm"/>
    <s v="Sedan"/>
    <s v="15.1 km/litre"/>
    <s v="18.7 km/litre"/>
    <s v="23.9 km/litre"/>
    <m/>
    <n v="15.1"/>
    <n v="18.7"/>
    <n v="23.9"/>
    <e v="#VALUE!"/>
    <n v="15.1"/>
    <m/>
    <n v="5"/>
    <s v="98PS@5200rpm"/>
    <n v="96.659359999999992"/>
    <s v="142Nm@3600rpm"/>
    <n v="142"/>
    <x v="1"/>
  </r>
  <r>
    <x v="23"/>
    <s v="Es"/>
    <s v="300H"/>
    <s v="Rs. 56,95,000"/>
    <n v="5695000"/>
    <s v="2487 cc"/>
    <n v="2487"/>
    <n v="4"/>
    <n v="4"/>
    <x v="1"/>
    <s v="BS IV"/>
    <s v="Front, Transverse"/>
    <x v="5"/>
    <s v="1445 mm"/>
    <s v="4975 mm"/>
    <s v="1865 mm"/>
    <s v="Sedan"/>
    <s v="17.8 km/litre"/>
    <m/>
    <s v="17.8 km/litre"/>
    <m/>
    <n v="17.8"/>
    <e v="#VALUE!"/>
    <n v="17.8"/>
    <e v="#VALUE!"/>
    <n v="17.8"/>
    <s v="1670 kg"/>
    <m/>
    <s v="176Bhp@5700rpm"/>
    <s v="176"/>
    <s v="221Nm@3600-5200rpm"/>
    <n v="221"/>
    <x v="1"/>
  </r>
  <r>
    <x v="23"/>
    <s v="Nx 300H"/>
    <s v="F-Sport"/>
    <s v="Rs. 60,60,000"/>
    <n v="6060000"/>
    <s v="2494 cc"/>
    <n v="2494"/>
    <n v="6"/>
    <n v="4"/>
    <x v="2"/>
    <s v="BS IV"/>
    <s v="Front, Transverse"/>
    <x v="0"/>
    <s v="1645 mm"/>
    <s v="4.64 mm"/>
    <s v="1.845 mm"/>
    <s v="SUV"/>
    <m/>
    <m/>
    <s v="18.3 km/litre"/>
    <m/>
    <e v="#VALUE!"/>
    <e v="#VALUE!"/>
    <n v="18.3"/>
    <e v="#VALUE!"/>
    <n v="18.3"/>
    <s v="1905 kg"/>
    <m/>
    <s v="194PS@5700rpm"/>
    <n v="191.34608"/>
    <s v="210Nm@4200-4400rpm"/>
    <n v="210"/>
    <x v="1"/>
  </r>
  <r>
    <x v="23"/>
    <s v="Nx 300H"/>
    <s v="Luxury"/>
    <s v="Rs. 59,90,000"/>
    <n v="5990000"/>
    <s v="2494 cc"/>
    <n v="2494"/>
    <n v="6"/>
    <n v="4"/>
    <x v="2"/>
    <s v="BS IV"/>
    <s v="Front, Transverse"/>
    <x v="0"/>
    <s v="1645 mm"/>
    <s v="4640 mm"/>
    <s v="1845 mm"/>
    <s v="SUV"/>
    <m/>
    <m/>
    <s v="18.3 km/litre"/>
    <m/>
    <e v="#VALUE!"/>
    <e v="#VALUE!"/>
    <n v="18.3"/>
    <e v="#VALUE!"/>
    <n v="18.3"/>
    <s v="1785 kg"/>
    <m/>
    <s v="194PS@5700rpm"/>
    <n v="191.34608"/>
    <s v="210Nm@4200-4400rpm"/>
    <n v="210"/>
    <x v="1"/>
  </r>
  <r>
    <x v="20"/>
    <s v="F-Pace"/>
    <s v="Prestige"/>
    <s v="Rs. 64,63,780"/>
    <n v="6463780"/>
    <s v="1999 cc"/>
    <n v="1999"/>
    <n v="4"/>
    <n v="4"/>
    <x v="2"/>
    <s v="BS IV"/>
    <s v="Front, Longitudinal"/>
    <x v="2"/>
    <s v="1651 mm"/>
    <s v="4731 mm"/>
    <s v="2175 mm"/>
    <s v="SUV"/>
    <s v="21.27 km/litre"/>
    <m/>
    <s v="16.38 km/litre"/>
    <m/>
    <n v="21.27"/>
    <e v="#VALUE!"/>
    <n v="16.38"/>
    <e v="#VALUE!"/>
    <n v="21.27"/>
    <s v="1830 kg"/>
    <m/>
    <s v="180ps@5500rpm"/>
    <n v="177.5376"/>
    <s v="430Nm@1750-2000rpm"/>
    <n v="430"/>
    <x v="1"/>
  </r>
  <r>
    <x v="20"/>
    <s v="F-Pace"/>
    <s v="Prestige Petrol"/>
    <s v="Rs. 64,22,809"/>
    <n v="6422809"/>
    <s v="1997 cc"/>
    <n v="1997"/>
    <n v="4"/>
    <n v="4"/>
    <x v="2"/>
    <s v="BS IV"/>
    <s v="Front, Longitudinal"/>
    <x v="0"/>
    <s v="1651 mm"/>
    <s v="4731 mm"/>
    <s v="2175 mm"/>
    <s v="SUV"/>
    <m/>
    <m/>
    <s v="21.27 km/litre"/>
    <m/>
    <e v="#VALUE!"/>
    <e v="#VALUE!"/>
    <n v="21.27"/>
    <e v="#VALUE!"/>
    <n v="21.27"/>
    <s v="1830 kg"/>
    <m/>
    <s v="247bhp@5500rpm"/>
    <s v="247"/>
    <s v="369Nm@1300-4000rpm"/>
    <n v="369"/>
    <x v="1"/>
  </r>
  <r>
    <x v="33"/>
    <s v="V90 Cross Country"/>
    <s v="D5 Inscription"/>
    <s v="Rs. 65,31,000"/>
    <n v="6531000"/>
    <s v="1969 cc"/>
    <n v="1969"/>
    <n v="4"/>
    <n v="4"/>
    <x v="2"/>
    <s v="BS IV"/>
    <s v="Front, Longitudinal"/>
    <x v="2"/>
    <s v="1543 mm"/>
    <s v="4950 mm"/>
    <s v="2052 mm"/>
    <s v="SUV"/>
    <s v="13.2 km/litre"/>
    <m/>
    <s v="17.2 km/litre"/>
    <m/>
    <n v="13.2"/>
    <e v="#VALUE!"/>
    <n v="17.2"/>
    <e v="#VALUE!"/>
    <n v="13.2"/>
    <s v="2962 kg"/>
    <n v="8"/>
    <s v="235PS@4250RPM"/>
    <n v="231.7852"/>
    <s v="480Nm@1740RPM"/>
    <n v="480"/>
    <x v="1"/>
  </r>
  <r>
    <x v="21"/>
    <s v="X7"/>
    <s v="Xdrive 40I"/>
    <s v="Rs. 1,04,90,000"/>
    <n v="10490000"/>
    <s v="2998 cc"/>
    <n v="2998"/>
    <n v="6"/>
    <n v="4"/>
    <x v="2"/>
    <s v="BS 6"/>
    <s v="Front, Longitudinal"/>
    <x v="0"/>
    <s v="1805 mm"/>
    <s v="5151 mm"/>
    <s v="2000 mm"/>
    <s v="SUV"/>
    <m/>
    <m/>
    <s v="13.38 km/litre"/>
    <m/>
    <e v="#VALUE!"/>
    <e v="#VALUE!"/>
    <n v="13.38"/>
    <e v="#VALUE!"/>
    <n v="13.38"/>
    <m/>
    <n v="8"/>
    <s v="335 bhp @ 5500 rpm"/>
    <s v="335 "/>
    <s v="450 Nm @ 1500 rpm"/>
    <n v="450"/>
    <x v="1"/>
  </r>
  <r>
    <x v="21"/>
    <s v="X7"/>
    <s v="Xdrive30D Dpe Signature"/>
    <s v="Rs. 1,02,50,000"/>
    <n v="10250000"/>
    <s v="2993 cc"/>
    <n v="2993"/>
    <n v="6"/>
    <n v="4"/>
    <x v="2"/>
    <s v="BS 6"/>
    <s v="Front, Longitudinal"/>
    <x v="2"/>
    <s v="1805 mm"/>
    <s v="5151 mm"/>
    <s v="2000 mm"/>
    <s v="SUV"/>
    <m/>
    <m/>
    <s v="13.38 km/litre"/>
    <m/>
    <e v="#VALUE!"/>
    <e v="#VALUE!"/>
    <n v="13.38"/>
    <e v="#VALUE!"/>
    <n v="13.38"/>
    <m/>
    <n v="8"/>
    <s v="262 bhp @ 4000 rpm"/>
    <s v="262 "/>
    <s v="620 Nm @ 1500 rpm"/>
    <n v="620"/>
    <x v="1"/>
  </r>
  <r>
    <x v="21"/>
    <s v="M4"/>
    <s v="Coupe"/>
    <s v="Rs. 1,35,90,000"/>
    <n v="13590000"/>
    <s v="2979 cc"/>
    <n v="2979"/>
    <n v="6"/>
    <n v="4"/>
    <x v="0"/>
    <s v="BS IV"/>
    <s v="Front, Longitudinal"/>
    <x v="0"/>
    <s v="1383 mm"/>
    <s v="4671 mm"/>
    <s v="1870 mm"/>
    <s v="Coupe"/>
    <s v="7.32 km/litre"/>
    <s v="10.75 km/litre"/>
    <s v="10.75 km/litre"/>
    <m/>
    <n v="7.32"/>
    <n v="10.75"/>
    <n v="10.75"/>
    <e v="#VALUE!"/>
    <n v="7.32"/>
    <s v="1612 kg"/>
    <n v="7"/>
    <s v="431PS@7300RPM"/>
    <n v="425.10392000000002"/>
    <s v="550Nm@1850-5500rpm"/>
    <n v="550"/>
    <x v="1"/>
  </r>
  <r>
    <x v="22"/>
    <n v="911"/>
    <s v="Carrera S"/>
    <s v="Rs. 1,74,20,000"/>
    <n v="17420000"/>
    <s v="2981 cc"/>
    <n v="2981"/>
    <n v="6"/>
    <n v="4"/>
    <x v="2"/>
    <s v="BS 6"/>
    <s v="Rear Mid, Transverse"/>
    <x v="0"/>
    <s v="1300 mm"/>
    <s v="4519 mm"/>
    <s v="1852 mm"/>
    <s v="Coupe"/>
    <s v="7.9 km/litre"/>
    <s v="10.7 km/litre"/>
    <s v="8.9 km/litre"/>
    <m/>
    <n v="7.9"/>
    <n v="10.7"/>
    <n v="8.9"/>
    <e v="#VALUE!"/>
    <n v="7.9"/>
    <s v="1515 kg"/>
    <n v="8"/>
    <s v="450hp@6500rpm"/>
    <n v="443.84399999999999"/>
    <s v="530Nm@5000rpm"/>
    <n v="530"/>
    <x v="1"/>
  </r>
  <r>
    <x v="22"/>
    <n v="911"/>
    <s v="Carrera S Cabriolet"/>
    <s v="Rs. 1,88,44,000"/>
    <n v="18844000"/>
    <s v="2981 cc"/>
    <n v="2981"/>
    <n v="6"/>
    <n v="4"/>
    <x v="2"/>
    <s v="BS 6"/>
    <s v="Rear Mid, Transverse"/>
    <x v="0"/>
    <s v="1299 mm"/>
    <s v="4519 mm"/>
    <s v="1852 mm"/>
    <s v="Convertible"/>
    <s v="11.6 km/litre"/>
    <s v="7.6 km/litre"/>
    <s v="9.1 km/litre"/>
    <m/>
    <n v="11.6"/>
    <n v="7.6"/>
    <n v="9.1"/>
    <e v="#VALUE!"/>
    <n v="11.6"/>
    <s v="1585 kg"/>
    <n v="8"/>
    <s v="450hp@6500rpm"/>
    <n v="443.84399999999999"/>
    <s v="530Nm@5000rpm"/>
    <n v="530"/>
    <x v="1"/>
  </r>
  <r>
    <x v="6"/>
    <s v="Gtr"/>
    <s v="3.8 V6"/>
    <s v="Rs. 2,12,40,272"/>
    <n v="21240272"/>
    <s v="3799 cc"/>
    <n v="3799"/>
    <n v="6"/>
    <n v="4"/>
    <x v="2"/>
    <s v="BS IV"/>
    <s v="Front, Longitudinal"/>
    <x v="0"/>
    <s v="1370 mm"/>
    <s v="4710 mm"/>
    <s v="1895 mm"/>
    <s v="Coupe"/>
    <s v="9 km/litre"/>
    <m/>
    <s v="9 km/litre"/>
    <m/>
    <n v="9"/>
    <e v="#VALUE!"/>
    <n v="9"/>
    <e v="#VALUE!"/>
    <n v="9"/>
    <s v="1752 kg"/>
    <n v="6"/>
    <s v="570PS@6800rpm"/>
    <n v="562.20240000000001"/>
    <s v="637Nm@3200rpm"/>
    <n v="637"/>
    <x v="1"/>
  </r>
  <r>
    <x v="28"/>
    <s v="Vantage"/>
    <s v="Coupe"/>
    <s v="Rs. 2,95,00,000"/>
    <n v="29500000"/>
    <s v="3982 cc"/>
    <n v="3982"/>
    <n v="8"/>
    <n v="4"/>
    <x v="0"/>
    <s v="BS IV"/>
    <s v="Front, Longitudinal"/>
    <x v="0"/>
    <s v="1273 mm"/>
    <s v="4465 mm"/>
    <s v="2153 mm"/>
    <s v="Coupe"/>
    <s v="5 km/litre"/>
    <s v="8 km/litre"/>
    <s v="8 km/litre"/>
    <m/>
    <n v="5"/>
    <n v="8"/>
    <n v="8"/>
    <e v="#VALUE!"/>
    <n v="5"/>
    <s v="1530 kg"/>
    <n v="8"/>
    <s v="505bhp@6000rpm"/>
    <s v="505"/>
    <s v="685Nm@2000-5000rpm"/>
    <n v="685"/>
    <x v="1"/>
  </r>
  <r>
    <x v="28"/>
    <s v="Rapide"/>
    <s v="Luxe"/>
    <s v="Rs. 3,88,45,823"/>
    <n v="38845823"/>
    <s v="5935 cc"/>
    <n v="5935"/>
    <n v="12"/>
    <n v="4"/>
    <x v="0"/>
    <s v="BS IV"/>
    <s v="Mid, Longitudinal"/>
    <x v="0"/>
    <s v="1360 mm"/>
    <s v="5019 mm"/>
    <s v="1929 mm"/>
    <s v="Sedan"/>
    <s v="9.1 km/litre"/>
    <s v="12.9 km/litre"/>
    <s v="12.9 km/litre"/>
    <m/>
    <n v="9.1"/>
    <n v="12.9"/>
    <n v="12.9"/>
    <e v="#VALUE!"/>
    <n v="9.1"/>
    <s v="1990 kg"/>
    <n v="8"/>
    <s v="560PS@6650rpm"/>
    <n v="552.33920000000001"/>
    <s v="630Nm@5500rpm"/>
    <n v="630"/>
    <x v="1"/>
  </r>
  <r>
    <x v="27"/>
    <s v="812 Superfast"/>
    <s v="Superfast"/>
    <s v="Rs. 5,20,00,000"/>
    <n v="52000000"/>
    <s v="6496 cc"/>
    <n v="6496"/>
    <n v="12"/>
    <m/>
    <x v="2"/>
    <s v="BS IV"/>
    <s v="Front, Longitudinal"/>
    <x v="0"/>
    <s v="1276 mm"/>
    <s v="4657 mm"/>
    <s v="1971 mm"/>
    <s v="Coupe"/>
    <m/>
    <m/>
    <s v="14.9 km/litre"/>
    <m/>
    <e v="#VALUE!"/>
    <e v="#VALUE!"/>
    <n v="14.9"/>
    <e v="#VALUE!"/>
    <n v="14.9"/>
    <s v="1630 kg"/>
    <n v="7"/>
    <s v="789 bhp @ 8500 rpm"/>
    <s v="789 "/>
    <s v="718 Nm @ 7000 rpm"/>
    <n v="718"/>
    <x v="1"/>
  </r>
  <r>
    <x v="3"/>
    <s v="Alto 800 Tour"/>
    <s v="H1"/>
    <s v="Rs. 3,54,235"/>
    <n v="354235"/>
    <s v="796 cc"/>
    <n v="796"/>
    <n v="3"/>
    <n v="4"/>
    <x v="1"/>
    <s v="BS IV"/>
    <s v="Front, Transverse"/>
    <x v="0"/>
    <s v="1475 mm"/>
    <s v="3430 mm"/>
    <s v="1490 mm"/>
    <s v="Hatchback"/>
    <s v="18 km/litre"/>
    <s v="23 km/litre"/>
    <s v="23.7 km/litre"/>
    <m/>
    <n v="18"/>
    <n v="23"/>
    <n v="23.7"/>
    <e v="#VALUE!"/>
    <n v="18"/>
    <s v="720 kg"/>
    <n v="5"/>
    <s v="48PS@6000rpm"/>
    <n v="47.343359999999997"/>
    <s v="69Nm@3500rpm"/>
    <n v="69"/>
    <x v="0"/>
  </r>
  <r>
    <x v="3"/>
    <s v="Alto 800 Tour"/>
    <s v="H1 (O)"/>
    <s v="Rs. 3,56,559"/>
    <n v="356559"/>
    <s v="796 cc"/>
    <n v="796"/>
    <n v="3"/>
    <n v="4"/>
    <x v="1"/>
    <s v="BS IV"/>
    <s v="Front, Transverse"/>
    <x v="0"/>
    <s v="1475 mm"/>
    <s v="3395 mm"/>
    <s v="1490 mm"/>
    <s v="Hatchback"/>
    <s v="18 km/litre"/>
    <s v="23 km/litre"/>
    <s v="24.7 km/litre"/>
    <m/>
    <n v="18"/>
    <n v="23"/>
    <n v="24.7"/>
    <e v="#VALUE!"/>
    <n v="18"/>
    <s v="720 kg"/>
    <n v="5"/>
    <s v="48PS@6000rpm"/>
    <n v="47.343359999999997"/>
    <s v="69Nm@3500rpm"/>
    <n v="69"/>
    <x v="0"/>
  </r>
  <r>
    <x v="7"/>
    <s v="Grand I10 Nios"/>
    <s v="Magna 1.2 Crdi"/>
    <s v="Rs. 6,75,090"/>
    <n v="675090"/>
    <s v="1186 cc"/>
    <n v="1186"/>
    <n v="3"/>
    <n v="4"/>
    <x v="1"/>
    <s v="BS 6"/>
    <s v="Front, Transverse"/>
    <x v="2"/>
    <s v="1520 mm"/>
    <s v="3805 mm"/>
    <s v="1680 mm"/>
    <s v="Hatchback"/>
    <s v="20.7 km/litre"/>
    <m/>
    <s v="20.7 km/litre"/>
    <m/>
    <n v="20.7"/>
    <e v="#VALUE!"/>
    <n v="20.7"/>
    <e v="#VALUE!"/>
    <n v="20.7"/>
    <m/>
    <n v="5"/>
    <s v="75PS@4000rpm"/>
    <n v="73.974000000000004"/>
    <s v="190NM@1750-2250RPM"/>
    <n v="190"/>
    <x v="0"/>
  </r>
  <r>
    <x v="7"/>
    <s v="Grand I10 Nios"/>
    <s v="Era 1.2 Vtvt"/>
    <s v="Rs. 5,04,990"/>
    <n v="504990"/>
    <s v="1197 cc"/>
    <n v="1197"/>
    <n v="4"/>
    <n v="4"/>
    <x v="1"/>
    <s v="BS 6"/>
    <s v="Front, Transverse"/>
    <x v="0"/>
    <s v="1520 mm"/>
    <s v="3805 mm"/>
    <s v="1680 mm"/>
    <s v="Hatchback"/>
    <m/>
    <m/>
    <s v="20.7 km/litre"/>
    <m/>
    <e v="#VALUE!"/>
    <e v="#VALUE!"/>
    <n v="20.7"/>
    <e v="#VALUE!"/>
    <n v="20.7"/>
    <s v="935 kg"/>
    <n v="5"/>
    <s v="83PS@6000rpm"/>
    <n v="81.864559999999997"/>
    <s v="114Nm@4000rpm"/>
    <n v="114"/>
    <x v="0"/>
  </r>
  <r>
    <x v="7"/>
    <s v="Grand I10 Nios"/>
    <s v="Magna 1.2 Vtvt"/>
    <s v="Rs. 5,89,610"/>
    <n v="589610"/>
    <s v="1197 cc"/>
    <n v="1197"/>
    <n v="4"/>
    <n v="4"/>
    <x v="1"/>
    <s v="BS 6"/>
    <s v="Front, Transverse"/>
    <x v="0"/>
    <s v="1520 mm"/>
    <s v="3805 mm"/>
    <s v="1680 mm"/>
    <s v="Hatchback"/>
    <m/>
    <m/>
    <s v="20.7 km/litre"/>
    <m/>
    <e v="#VALUE!"/>
    <e v="#VALUE!"/>
    <n v="20.7"/>
    <e v="#VALUE!"/>
    <n v="20.7"/>
    <s v="935 kg"/>
    <n v="5"/>
    <s v="83PS@6000rpm"/>
    <n v="81.864559999999997"/>
    <s v="114Nm@4000rpm"/>
    <n v="114"/>
    <x v="0"/>
  </r>
  <r>
    <x v="7"/>
    <s v="Grand I10 Nios"/>
    <s v="Magna Amt 1.2 Vtvt"/>
    <s v="Rs. 6,42,610"/>
    <n v="642610"/>
    <s v="1197 cc"/>
    <n v="1197"/>
    <n v="4"/>
    <n v="4"/>
    <x v="1"/>
    <s v="BS 6"/>
    <s v="Front, Transverse"/>
    <x v="0"/>
    <s v="1520 mm"/>
    <s v="3805 mm"/>
    <s v="1680 mm"/>
    <s v="Hatchback"/>
    <m/>
    <m/>
    <s v="20.7 km/litre"/>
    <m/>
    <e v="#VALUE!"/>
    <e v="#VALUE!"/>
    <n v="20.7"/>
    <e v="#VALUE!"/>
    <n v="20.7"/>
    <s v="935 kg"/>
    <n v="5"/>
    <s v="83PS@6000rpm"/>
    <n v="81.864559999999997"/>
    <s v="114Nm@4000rpm"/>
    <n v="114"/>
    <x v="1"/>
  </r>
  <r>
    <x v="7"/>
    <s v="Grand I10 Nios"/>
    <s v="Sportz 1.2 Vtvt"/>
    <s v="Rs. 6,43,350"/>
    <n v="643350"/>
    <s v="1197 cc"/>
    <n v="1197"/>
    <n v="4"/>
    <n v="4"/>
    <x v="1"/>
    <s v="BS 6"/>
    <s v="Front, Transverse"/>
    <x v="0"/>
    <s v="1520 mm"/>
    <s v="3805 mm"/>
    <s v="1680 mm"/>
    <s v="Hatchback"/>
    <m/>
    <m/>
    <s v="20.7 km/litre"/>
    <m/>
    <e v="#VALUE!"/>
    <e v="#VALUE!"/>
    <n v="20.7"/>
    <e v="#VALUE!"/>
    <n v="20.7"/>
    <s v="935 kg"/>
    <n v="5"/>
    <s v="83PS@6000rpm"/>
    <n v="81.864559999999997"/>
    <s v="114Nm@4000rpm"/>
    <n v="114"/>
    <x v="0"/>
  </r>
  <r>
    <x v="7"/>
    <s v="Grand I10 Nios"/>
    <s v="Sportz Amt 1.2 Vtvt"/>
    <s v="Rs. 7,03,350"/>
    <n v="703350"/>
    <s v="1197 cc"/>
    <n v="1197"/>
    <n v="4"/>
    <n v="4"/>
    <x v="1"/>
    <s v="BS 6"/>
    <s v="Front, Transverse"/>
    <x v="0"/>
    <s v="1520 mm"/>
    <s v="3805 mm"/>
    <s v="1680 mm"/>
    <s v="Hatchback"/>
    <m/>
    <m/>
    <s v="20.7 km/litre"/>
    <m/>
    <e v="#VALUE!"/>
    <e v="#VALUE!"/>
    <n v="20.7"/>
    <e v="#VALUE!"/>
    <n v="20.7"/>
    <s v="935 kg"/>
    <n v="5"/>
    <s v="83PS@6000rpm"/>
    <n v="81.864559999999997"/>
    <s v="114Nm@4000rpm"/>
    <n v="114"/>
    <x v="1"/>
  </r>
  <r>
    <x v="7"/>
    <s v="Grand I10 Nios"/>
    <s v="Sportz Dual Tone 1.2 Vtvt"/>
    <s v="Rs. 6,73,350"/>
    <n v="673350"/>
    <s v="1197 cc"/>
    <n v="1197"/>
    <n v="4"/>
    <n v="4"/>
    <x v="1"/>
    <s v="BS 6"/>
    <s v="Front, Transverse"/>
    <x v="0"/>
    <s v="1520 mm"/>
    <s v="3805 mm"/>
    <s v="1680 mm"/>
    <s v="Hatchback"/>
    <m/>
    <m/>
    <s v="20.7 km/litre"/>
    <m/>
    <e v="#VALUE!"/>
    <e v="#VALUE!"/>
    <n v="20.7"/>
    <e v="#VALUE!"/>
    <n v="20.7"/>
    <s v="935 kg"/>
    <n v="5"/>
    <s v="83PS@6000rpm"/>
    <n v="81.864559999999997"/>
    <s v="114Nm@4000rpm"/>
    <n v="114"/>
    <x v="0"/>
  </r>
  <r>
    <x v="7"/>
    <s v="Grand I10 Nios"/>
    <s v="Asta 1.2 Vtvt"/>
    <s v="Rs. 7,18,950"/>
    <n v="718950"/>
    <s v="1197 cc"/>
    <n v="1197"/>
    <n v="4"/>
    <n v="4"/>
    <x v="1"/>
    <s v="BS 6"/>
    <s v="Front, Transverse"/>
    <x v="0"/>
    <s v="1520 mm"/>
    <s v="3805 mm"/>
    <s v="1680 mm"/>
    <s v="Hatchback"/>
    <m/>
    <m/>
    <s v="20.7 km/litre"/>
    <m/>
    <e v="#VALUE!"/>
    <e v="#VALUE!"/>
    <n v="20.7"/>
    <e v="#VALUE!"/>
    <n v="20.7"/>
    <s v="935 kg"/>
    <n v="5"/>
    <s v="83PS@6000rpm"/>
    <n v="81.864559999999997"/>
    <s v="114Nm@4000rpm"/>
    <n v="114"/>
    <x v="0"/>
  </r>
  <r>
    <x v="7"/>
    <s v="Grand I10 Nios"/>
    <s v="Sportz Amt 1.2 Crdi"/>
    <s v="Rs. 7,90,350"/>
    <n v="790350"/>
    <s v="1186 cc"/>
    <n v="1186"/>
    <n v="3"/>
    <n v="4"/>
    <x v="1"/>
    <s v="BS 6"/>
    <s v="Front, Transverse"/>
    <x v="2"/>
    <s v="1520 mm"/>
    <s v="3805 mm"/>
    <s v="1680 mm"/>
    <s v="Hatchback"/>
    <m/>
    <m/>
    <s v="20.7 km/litre"/>
    <m/>
    <e v="#VALUE!"/>
    <e v="#VALUE!"/>
    <n v="20.7"/>
    <e v="#VALUE!"/>
    <n v="20.7"/>
    <m/>
    <n v="5"/>
    <s v="75PS@4000rpm"/>
    <n v="73.974000000000004"/>
    <s v="190NM@1750-2250RPM"/>
    <n v="190"/>
    <x v="1"/>
  </r>
  <r>
    <x v="7"/>
    <s v="Grand I10 Nios"/>
    <s v="Asta 1.2 Crdi"/>
    <s v="Rs. 8,04,450"/>
    <n v="804450"/>
    <s v="1186 cc"/>
    <n v="1186"/>
    <n v="3"/>
    <n v="4"/>
    <x v="1"/>
    <s v="BS 6"/>
    <s v="Front, Transverse"/>
    <x v="2"/>
    <s v="1520 mm"/>
    <s v="3805 mm"/>
    <s v="1680 mm"/>
    <s v="Hatchback"/>
    <m/>
    <m/>
    <s v="20.7 km/litre"/>
    <m/>
    <e v="#VALUE!"/>
    <e v="#VALUE!"/>
    <n v="20.7"/>
    <e v="#VALUE!"/>
    <n v="20.7"/>
    <m/>
    <n v="5"/>
    <s v="75PS@4000rpm"/>
    <n v="73.974000000000004"/>
    <s v="190NM@1750-2250RPM"/>
    <n v="190"/>
    <x v="0"/>
  </r>
  <r>
    <x v="7"/>
    <s v="Xcent"/>
    <s v="S 1.2"/>
    <s v="Rs. 6,43,769"/>
    <n v="643769"/>
    <s v="1197 cc"/>
    <n v="1197"/>
    <n v="4"/>
    <n v="4"/>
    <x v="1"/>
    <s v="BS IV"/>
    <s v="Front, Transverse"/>
    <x v="0"/>
    <s v="1520 mm"/>
    <s v="3995 mm"/>
    <s v="1660 mm"/>
    <s v="Sedan"/>
    <s v="15.7 km/litre"/>
    <m/>
    <s v="20.14 km/litre"/>
    <m/>
    <n v="15.7"/>
    <e v="#VALUE!"/>
    <n v="20.14"/>
    <e v="#VALUE!"/>
    <n v="15.7"/>
    <m/>
    <n v="5"/>
    <s v="83PS@6000rpm"/>
    <n v="81.864559999999997"/>
    <s v="114Nm@6000rpm"/>
    <n v="114"/>
    <x v="0"/>
  </r>
  <r>
    <x v="7"/>
    <s v="Xcent"/>
    <s v="S At 1.2"/>
    <s v="Rs. 7,33,734"/>
    <n v="733734"/>
    <s v="1197 cc"/>
    <n v="1197"/>
    <n v="4"/>
    <n v="4"/>
    <x v="1"/>
    <s v="BS IV"/>
    <s v="Front, Longitudinal"/>
    <x v="0"/>
    <s v="1520 mm"/>
    <s v="3995 mm"/>
    <s v="1660 mm"/>
    <s v="Sedan"/>
    <s v="15.7 km/litre"/>
    <m/>
    <s v="17.36 km/litre"/>
    <m/>
    <n v="15.7"/>
    <e v="#VALUE!"/>
    <n v="17.36"/>
    <e v="#VALUE!"/>
    <n v="15.7"/>
    <m/>
    <n v="4"/>
    <s v="82PS@6000rpm"/>
    <n v="80.878239999999991"/>
    <s v="114Nm@6000rpm"/>
    <n v="114"/>
    <x v="1"/>
  </r>
  <r>
    <x v="7"/>
    <s v="Xcent"/>
    <s v="Sx 1.2"/>
    <s v="Rs. 7,05,546"/>
    <n v="705546"/>
    <s v="1197 cc"/>
    <n v="1197"/>
    <n v="4"/>
    <n v="4"/>
    <x v="1"/>
    <s v="BS IV"/>
    <s v="Front, Transverse"/>
    <x v="0"/>
    <s v="1520 mm"/>
    <s v="3995 mm"/>
    <s v="1660 mm"/>
    <s v="Sedan"/>
    <s v="15.7 km/litre"/>
    <m/>
    <s v="20.14 km/litre"/>
    <m/>
    <n v="15.7"/>
    <e v="#VALUE!"/>
    <n v="20.14"/>
    <e v="#VALUE!"/>
    <n v="15.7"/>
    <s v="1100 kg"/>
    <n v="5"/>
    <s v="82PS@6000rpm"/>
    <n v="80.878239999999991"/>
    <s v="114Nm@6000rpm"/>
    <n v="114"/>
    <x v="0"/>
  </r>
  <r>
    <x v="7"/>
    <s v="Xcent"/>
    <s v="Sx 1.2 (O)"/>
    <s v="Rs. 7,82,346"/>
    <n v="782346"/>
    <s v="1197 cc"/>
    <n v="1197"/>
    <n v="4"/>
    <n v="4"/>
    <x v="1"/>
    <s v="BS IV"/>
    <s v="Front, Transverse"/>
    <x v="0"/>
    <s v="1520 mm"/>
    <s v="3995 mm"/>
    <s v="1660 mm"/>
    <s v="Sedan"/>
    <s v="15.7 km/litre"/>
    <m/>
    <m/>
    <m/>
    <n v="15.7"/>
    <e v="#VALUE!"/>
    <e v="#VALUE!"/>
    <e v="#VALUE!"/>
    <n v="15.7"/>
    <s v="1100 kg"/>
    <n v="5"/>
    <s v="82PS@6000rpm"/>
    <n v="80.878239999999991"/>
    <s v="114Nm@6000rpm"/>
    <n v="114"/>
    <x v="0"/>
  </r>
  <r>
    <x v="7"/>
    <s v="Xcent"/>
    <s v="S 1.2 Crdi"/>
    <s v="Rs. 7,42,033"/>
    <n v="742033"/>
    <s v="1120 cc"/>
    <n v="1120"/>
    <n v="3"/>
    <n v="4"/>
    <x v="1"/>
    <s v="BS IV"/>
    <s v="Front, Transverse"/>
    <x v="2"/>
    <s v="1520 mm"/>
    <s v="3995 mm"/>
    <s v="1660 mm"/>
    <s v="Sedan"/>
    <s v="19 km/litre"/>
    <m/>
    <m/>
    <m/>
    <n v="19"/>
    <e v="#VALUE!"/>
    <e v="#VALUE!"/>
    <e v="#VALUE!"/>
    <n v="19"/>
    <s v="1100 kg"/>
    <n v="5"/>
    <s v="72PS@4000rpm"/>
    <n v="71.015039999999999"/>
    <s v="180Nm@1750rpm"/>
    <n v="180"/>
    <x v="0"/>
  </r>
  <r>
    <x v="7"/>
    <s v="Xcent"/>
    <s v="E"/>
    <s v="Rs. 5,81,078"/>
    <n v="581078"/>
    <s v="1197 cc"/>
    <n v="1197"/>
    <n v="4"/>
    <n v="4"/>
    <x v="1"/>
    <s v="BS IV"/>
    <s v="Front, Longitudinal"/>
    <x v="0"/>
    <s v="1520 mm"/>
    <s v="3995 mm"/>
    <s v="1660 mm"/>
    <s v="Sedan"/>
    <s v="15.7 km/litre"/>
    <m/>
    <m/>
    <m/>
    <n v="15.7"/>
    <e v="#VALUE!"/>
    <e v="#VALUE!"/>
    <e v="#VALUE!"/>
    <n v="15.7"/>
    <s v="1100 kg"/>
    <n v="5"/>
    <s v="83PS@6000rpm"/>
    <n v="81.864559999999997"/>
    <s v="114Nm@6000rpm"/>
    <n v="114"/>
    <x v="0"/>
  </r>
  <r>
    <x v="7"/>
    <s v="Xcent"/>
    <s v="Sx 1.2 Crdi"/>
    <s v="Rs. 7,98,558"/>
    <n v="798558"/>
    <s v="1120 cc"/>
    <n v="1120"/>
    <n v="3"/>
    <n v="4"/>
    <x v="1"/>
    <s v="BS IV"/>
    <s v="Front, Transverse"/>
    <x v="2"/>
    <s v="1520 mm"/>
    <s v="3995 mm"/>
    <s v="1660 mm"/>
    <s v="Sedan"/>
    <s v="19 km/litre"/>
    <m/>
    <s v="25.4 km/litre"/>
    <m/>
    <n v="19"/>
    <e v="#VALUE!"/>
    <n v="25.4"/>
    <e v="#VALUE!"/>
    <n v="19"/>
    <s v="1100 kg"/>
    <n v="5"/>
    <s v="75PS@4000rpm"/>
    <n v="73.974000000000004"/>
    <s v="190NM@1750-2250RPM"/>
    <n v="190"/>
    <x v="0"/>
  </r>
  <r>
    <x v="7"/>
    <s v="Xcent"/>
    <s v="Sx 1.2 Crdi (O)"/>
    <s v="Rs. 8,75,358"/>
    <n v="875358"/>
    <s v="1120 cc"/>
    <n v="1120"/>
    <n v="3"/>
    <n v="4"/>
    <x v="1"/>
    <s v="BS IV"/>
    <s v="Front, Transverse"/>
    <x v="2"/>
    <s v="1520 mm"/>
    <s v="3995 mm"/>
    <s v="1660 mm"/>
    <s v="Sedan"/>
    <s v="19 km/litre"/>
    <m/>
    <s v="25.4 km/litre"/>
    <m/>
    <n v="19"/>
    <e v="#VALUE!"/>
    <n v="25.4"/>
    <e v="#VALUE!"/>
    <n v="19"/>
    <s v="1100 kg"/>
    <n v="5"/>
    <s v="72PS@4000rpm"/>
    <n v="71.015039999999999"/>
    <s v="190NM@1750-2250RPM"/>
    <n v="190"/>
    <x v="0"/>
  </r>
  <r>
    <x v="7"/>
    <s v="Xcent"/>
    <s v="E Crdi"/>
    <s v="Rs. 6,73,261"/>
    <n v="673261"/>
    <s v="1197 cc"/>
    <n v="1197"/>
    <n v="4"/>
    <n v="4"/>
    <x v="1"/>
    <s v="BS IV"/>
    <s v="Front, Transverse"/>
    <x v="2"/>
    <s v="1520 mm"/>
    <s v="3995 mm"/>
    <s v="1660 mm"/>
    <s v="Sedan"/>
    <s v="19 km/litre"/>
    <m/>
    <m/>
    <m/>
    <n v="19"/>
    <e v="#VALUE!"/>
    <e v="#VALUE!"/>
    <e v="#VALUE!"/>
    <n v="19"/>
    <s v="1100 kg"/>
    <n v="5"/>
    <s v="75PS@4000rpm"/>
    <n v="73.974000000000004"/>
    <s v="190NM@1750-2250RPM"/>
    <n v="190"/>
    <x v="0"/>
  </r>
  <r>
    <x v="6"/>
    <s v="Micra"/>
    <s v="Xl (O) Cvt"/>
    <s v="Rs. 6,62,880"/>
    <n v="662880"/>
    <s v="1198 cc"/>
    <n v="1198"/>
    <n v="3"/>
    <n v="12"/>
    <x v="1"/>
    <s v="BS IV"/>
    <s v="Front, Transverse"/>
    <x v="0"/>
    <s v="1530 mm"/>
    <s v="3825 mm"/>
    <s v="1665 mm"/>
    <s v="Hatchback"/>
    <m/>
    <m/>
    <s v="19.34 km/litre"/>
    <m/>
    <e v="#VALUE!"/>
    <e v="#VALUE!"/>
    <n v="19.34"/>
    <e v="#VALUE!"/>
    <n v="19.34"/>
    <s v="930 kg"/>
    <n v="5"/>
    <s v="77PS@6000rpm"/>
    <n v="75.946640000000002"/>
    <s v="104Nm@4000rpm"/>
    <n v="104"/>
    <x v="1"/>
  </r>
  <r>
    <x v="6"/>
    <s v="Micra"/>
    <s v="Xv Cvt"/>
    <s v="Rs. 7,81,686"/>
    <n v="781686"/>
    <s v="1198 cc"/>
    <n v="1198"/>
    <n v="3"/>
    <n v="12"/>
    <x v="1"/>
    <s v="BS IV"/>
    <s v="Front, Transverse"/>
    <x v="0"/>
    <s v="1530 mm"/>
    <s v="3825 mm"/>
    <s v="1665 mm"/>
    <s v="Hatchback"/>
    <m/>
    <m/>
    <s v="19.34 km/litre"/>
    <m/>
    <e v="#VALUE!"/>
    <e v="#VALUE!"/>
    <n v="19.34"/>
    <e v="#VALUE!"/>
    <n v="19.34"/>
    <m/>
    <n v="5"/>
    <s v="77PS@6000rpm"/>
    <n v="75.946640000000002"/>
    <s v="104Nm@4400rpm"/>
    <n v="104"/>
    <x v="1"/>
  </r>
  <r>
    <x v="6"/>
    <s v="Micra"/>
    <s v="Xld (O)"/>
    <s v="Rs. 7,43,504"/>
    <n v="743504"/>
    <s v="1461 cc"/>
    <n v="1461"/>
    <n v="4"/>
    <n v="8"/>
    <x v="1"/>
    <s v="BS IV"/>
    <s v="Front, Transverse"/>
    <x v="2"/>
    <s v="1525 mm"/>
    <s v="3825 mm"/>
    <s v="1665 mm"/>
    <s v="Hatchback"/>
    <m/>
    <m/>
    <s v="23.08 km/litre"/>
    <m/>
    <e v="#VALUE!"/>
    <e v="#VALUE!"/>
    <n v="23.08"/>
    <e v="#VALUE!"/>
    <n v="23.08"/>
    <m/>
    <n v="5"/>
    <s v="64PS@4000rpm"/>
    <n v="63.124479999999998"/>
    <s v="160Nm@2000rpm"/>
    <n v="160"/>
    <x v="0"/>
  </r>
  <r>
    <x v="6"/>
    <s v="Micra"/>
    <s v="Xvd"/>
    <s v="Rs. 8,12,964"/>
    <n v="812964"/>
    <s v="1461 cc"/>
    <n v="1461"/>
    <n v="4"/>
    <n v="2"/>
    <x v="1"/>
    <s v="BS IV"/>
    <s v="Front, Transverse"/>
    <x v="2"/>
    <s v="1525 mm"/>
    <s v="3825 mm"/>
    <s v="1665 mm"/>
    <s v="Hatchback"/>
    <s v="19.5 km/litre"/>
    <s v="19.5 km/litre"/>
    <s v="23.08 km/litre"/>
    <m/>
    <n v="19.5"/>
    <n v="19.5"/>
    <n v="23.08"/>
    <e v="#VALUE!"/>
    <n v="19.5"/>
    <s v="1001 kg"/>
    <n v="5"/>
    <s v="64PS@4000rpm"/>
    <n v="63.124479999999998"/>
    <s v="160Nm@2000rpm"/>
    <n v="160"/>
    <x v="0"/>
  </r>
  <r>
    <x v="10"/>
    <s v="Bolero"/>
    <s v="Zlx"/>
    <s v="Rs. 9,42,263"/>
    <n v="942263"/>
    <s v="2523 cc"/>
    <n v="2523"/>
    <n v="4"/>
    <n v="2"/>
    <x v="1"/>
    <s v="BS IV"/>
    <s v="Front, Transverse"/>
    <x v="2"/>
    <s v="1880 mm"/>
    <s v="4107 mm"/>
    <s v="1745 mm"/>
    <s v="SUV"/>
    <s v="9.4 km/litre"/>
    <s v="13.6 km/litre"/>
    <s v="15.96 km/litre"/>
    <m/>
    <n v="9.4"/>
    <n v="13.6"/>
    <n v="15.96"/>
    <e v="#VALUE!"/>
    <n v="9.4"/>
    <s v="1615 kg"/>
    <n v="5"/>
    <s v="63PS@3200rpm"/>
    <n v="62.138159999999999"/>
    <s v="195Nm@1400-2200rpm"/>
    <n v="195"/>
    <x v="0"/>
  </r>
  <r>
    <x v="10"/>
    <s v="Bolero"/>
    <s v="Slx"/>
    <s v="Rs. 9,17,055"/>
    <n v="917055"/>
    <s v="2523 cc"/>
    <n v="2523"/>
    <n v="4"/>
    <n v="2"/>
    <x v="1"/>
    <s v="BS IV"/>
    <s v="Front, Transverse"/>
    <x v="2"/>
    <s v="1880 mm"/>
    <s v="4107 mm"/>
    <s v="1745 mm"/>
    <s v="SUV"/>
    <s v="12.3 km/litre"/>
    <s v="15.5 km/litre"/>
    <s v="15.96 km/litre"/>
    <m/>
    <n v="12.3"/>
    <n v="15.5"/>
    <n v="15.96"/>
    <e v="#VALUE!"/>
    <n v="12.3"/>
    <s v="1615 kg"/>
    <n v="5"/>
    <s v="63PS@3200rpm"/>
    <n v="62.138159999999999"/>
    <s v="195Nm@1400-2200rpm"/>
    <n v="195"/>
    <x v="0"/>
  </r>
  <r>
    <x v="10"/>
    <s v="Bolero"/>
    <s v="Sle"/>
    <s v="Rs. 8,60,720"/>
    <n v="860720"/>
    <s v="2523 cc"/>
    <n v="2523"/>
    <n v="4"/>
    <n v="2"/>
    <x v="1"/>
    <s v="BS IV"/>
    <s v="Front, Transverse"/>
    <x v="2"/>
    <s v="1880 mm"/>
    <s v="4107 mm"/>
    <s v="1745 mm"/>
    <s v="SUV"/>
    <s v="12.3 km/litre"/>
    <s v="15.5 km/litre"/>
    <s v="15.96 km/litre"/>
    <m/>
    <n v="12.3"/>
    <n v="15.5"/>
    <n v="15.96"/>
    <e v="#VALUE!"/>
    <n v="12.3"/>
    <s v="1615 kg"/>
    <n v="5"/>
    <s v="63PS@3200rpm"/>
    <n v="62.138159999999999"/>
    <s v="195Nm@1400-2200rpm"/>
    <n v="195"/>
    <x v="0"/>
  </r>
  <r>
    <x v="10"/>
    <s v="Bolero"/>
    <s v="Ex"/>
    <s v="Rs. 8,15,883"/>
    <n v="815883"/>
    <s v="2523 cc"/>
    <n v="2523"/>
    <n v="4"/>
    <n v="2"/>
    <x v="1"/>
    <s v="BS IV"/>
    <s v="Front, Transverse"/>
    <x v="2"/>
    <s v="1910 mm"/>
    <s v="4221 mm"/>
    <s v="1745 mm"/>
    <s v="SUV"/>
    <s v="9.4 km/litre"/>
    <s v="13.6 km/litre"/>
    <s v="15.96 km/litre"/>
    <m/>
    <n v="9.4"/>
    <n v="13.6"/>
    <n v="15.96"/>
    <e v="#VALUE!"/>
    <n v="9.4"/>
    <s v="1615 kg"/>
    <n v="5"/>
    <s v="63PS@3200rpm"/>
    <n v="62.138159999999999"/>
    <s v="195Nm@1400-2200rpm"/>
    <n v="195"/>
    <x v="0"/>
  </r>
  <r>
    <x v="10"/>
    <s v="Bolero"/>
    <s v="Ex Non Ac"/>
    <s v="Rs. 7,73,678"/>
    <n v="773678"/>
    <s v="2523 cc"/>
    <n v="2523"/>
    <n v="4"/>
    <n v="2"/>
    <x v="1"/>
    <s v="BS IV"/>
    <s v="Front, Transverse"/>
    <x v="2"/>
    <s v="1910 mm"/>
    <s v="4221 mm"/>
    <s v="1745 mm"/>
    <s v="SUV"/>
    <s v="9.4 km/litre"/>
    <s v="13.6 km/litre"/>
    <s v="15.96 km/litre"/>
    <m/>
    <n v="9.4"/>
    <n v="13.6"/>
    <n v="15.96"/>
    <e v="#VALUE!"/>
    <n v="9.4"/>
    <s v="1615 kg"/>
    <n v="5"/>
    <s v="63PS@3200rpm"/>
    <n v="62.138159999999999"/>
    <s v="195Nm@1400-2200rpm"/>
    <n v="195"/>
    <x v="0"/>
  </r>
  <r>
    <x v="3"/>
    <s v="Ciaz"/>
    <s v="1.3L Alpha Smart Hybrid"/>
    <s v="Rs. 11,02,689"/>
    <n v="1102689"/>
    <s v="1248 cc"/>
    <n v="1248"/>
    <n v="4"/>
    <n v="4"/>
    <x v="1"/>
    <s v="BS IV"/>
    <s v="Front, Transverse"/>
    <x v="2"/>
    <s v="1485 mm"/>
    <s v="4490 mm"/>
    <s v="1730 mm"/>
    <s v="Sedan"/>
    <s v="28.09 km/litre"/>
    <m/>
    <s v="28.09 km/litre"/>
    <m/>
    <n v="28.09"/>
    <e v="#VALUE!"/>
    <n v="28.09"/>
    <e v="#VALUE!"/>
    <n v="28.09"/>
    <s v="1105 kg"/>
    <n v="5"/>
    <s v="89Bhp@4000RPM"/>
    <s v="89"/>
    <s v="200Nm@1750rpm"/>
    <n v="200"/>
    <x v="0"/>
  </r>
  <r>
    <x v="3"/>
    <s v="Ciaz"/>
    <s v="1.3L Sigma Smart Hybrid"/>
    <s v="Rs. 9,19,689"/>
    <n v="919689"/>
    <s v="1248 cc"/>
    <n v="1248"/>
    <n v="4"/>
    <n v="4"/>
    <x v="1"/>
    <s v="BS IV"/>
    <s v="Front, Transverse"/>
    <x v="2"/>
    <s v="1485 mm"/>
    <s v="4490 mm"/>
    <s v="1730 mm"/>
    <s v="Sedan"/>
    <s v="28.09 km/litre"/>
    <m/>
    <s v="28.09 km/litre"/>
    <m/>
    <n v="28.09"/>
    <e v="#VALUE!"/>
    <n v="28.09"/>
    <e v="#VALUE!"/>
    <n v="28.09"/>
    <s v="1105 kg"/>
    <n v="5"/>
    <s v="89Bhp@4000RPM"/>
    <s v="89"/>
    <s v="200Nm@1750rpm"/>
    <n v="200"/>
    <x v="0"/>
  </r>
  <r>
    <x v="3"/>
    <s v="Ciaz"/>
    <s v="1.3L Delta Smart Hybrid"/>
    <s v="Rs. 9,80,689"/>
    <n v="980689"/>
    <s v="1248 cc"/>
    <n v="1248"/>
    <n v="4"/>
    <n v="4"/>
    <x v="1"/>
    <s v="BS IV"/>
    <s v="Front, Transverse"/>
    <x v="2"/>
    <s v="1485 mm"/>
    <s v="4490 mm"/>
    <s v="1730 mm"/>
    <s v="Sedan"/>
    <s v="28.09 km/litre"/>
    <m/>
    <s v="28.09 km/litre"/>
    <m/>
    <n v="28.09"/>
    <e v="#VALUE!"/>
    <n v="28.09"/>
    <e v="#VALUE!"/>
    <n v="28.09"/>
    <s v="1105 kg"/>
    <n v="5"/>
    <s v="89Bhp@4000RPM"/>
    <s v="89"/>
    <s v="200Nm@1750rpm"/>
    <n v="200"/>
    <x v="0"/>
  </r>
  <r>
    <x v="3"/>
    <s v="Ciaz"/>
    <s v="1.3L Zeta Smart Hybrid"/>
    <s v="Rs. 10,62,689"/>
    <n v="1062689"/>
    <s v="1248 cc"/>
    <n v="1248"/>
    <n v="4"/>
    <n v="4"/>
    <x v="1"/>
    <s v="BS IV"/>
    <s v="Front, Transverse"/>
    <x v="2"/>
    <s v="1485 mm"/>
    <s v="4490 mm"/>
    <s v="1730 mm"/>
    <s v="Sedan"/>
    <s v="28.09 km/litre"/>
    <m/>
    <s v="28.09 km/litre"/>
    <m/>
    <n v="28.09"/>
    <e v="#VALUE!"/>
    <n v="28.09"/>
    <e v="#VALUE!"/>
    <n v="28.09"/>
    <s v="1105 kg"/>
    <n v="5"/>
    <s v="89Bhp@4000RPM"/>
    <s v="89"/>
    <s v="200Nm@1750rpm"/>
    <n v="200"/>
    <x v="0"/>
  </r>
  <r>
    <x v="3"/>
    <s v="Ciaz"/>
    <s v="1.5L Sigma Smart Hybrid"/>
    <s v="Rs. 8,19,689"/>
    <n v="819689"/>
    <s v="1462 cc"/>
    <n v="1462"/>
    <n v="4"/>
    <n v="4"/>
    <x v="1"/>
    <s v="BS 6"/>
    <s v="Front, Transverse"/>
    <x v="0"/>
    <s v="1485 mm"/>
    <s v="4490 mm"/>
    <s v="1730 mm"/>
    <s v="Sedan"/>
    <m/>
    <m/>
    <s v="21.56 km/litre"/>
    <m/>
    <e v="#VALUE!"/>
    <e v="#VALUE!"/>
    <n v="21.56"/>
    <e v="#VALUE!"/>
    <n v="21.56"/>
    <s v="1010 kg"/>
    <n v="5"/>
    <s v="103Bhp@6000rpm"/>
    <s v="103"/>
    <s v="138Nm@4400rpm"/>
    <n v="138"/>
    <x v="0"/>
  </r>
  <r>
    <x v="3"/>
    <s v="Ciaz"/>
    <s v="1.5L Delta Smart Hybrid"/>
    <s v="Rs. 8,81,689"/>
    <n v="881689"/>
    <s v="1462 cc"/>
    <n v="1462"/>
    <n v="4"/>
    <n v="4"/>
    <x v="1"/>
    <s v="BS 6"/>
    <s v="Front, Transverse"/>
    <x v="0"/>
    <s v="1485 mm"/>
    <s v="4490 mm"/>
    <s v="1730 mm"/>
    <s v="Sedan"/>
    <m/>
    <m/>
    <s v="21.56 km/litre"/>
    <m/>
    <e v="#VALUE!"/>
    <e v="#VALUE!"/>
    <n v="21.56"/>
    <e v="#VALUE!"/>
    <n v="21.56"/>
    <s v="1010 kg"/>
    <n v="5"/>
    <s v="103Bhp@6000rpm"/>
    <s v="103"/>
    <s v="138Nm@4400rpm"/>
    <n v="138"/>
    <x v="0"/>
  </r>
  <r>
    <x v="3"/>
    <s v="Ciaz"/>
    <s v="1.5L Zeta Smart Hybrid"/>
    <s v="Rs. 9,58,689"/>
    <n v="958689"/>
    <s v="1462 cc"/>
    <n v="1462"/>
    <n v="4"/>
    <n v="4"/>
    <x v="1"/>
    <s v="BS 6"/>
    <s v="Front, Transverse"/>
    <x v="0"/>
    <s v="1485 mm"/>
    <s v="4490 mm"/>
    <s v="1730 mm"/>
    <s v="Sedan"/>
    <s v="21.56 km/litre"/>
    <m/>
    <s v="21.56 km/litre"/>
    <m/>
    <n v="21.56"/>
    <e v="#VALUE!"/>
    <n v="21.56"/>
    <e v="#VALUE!"/>
    <n v="21.56"/>
    <s v="1010 kg"/>
    <n v="5"/>
    <s v="103Bhp@6000rpm"/>
    <s v="103"/>
    <s v="138Nm@4400rpm"/>
    <n v="138"/>
    <x v="0"/>
  </r>
  <r>
    <x v="3"/>
    <s v="Ciaz"/>
    <s v="1.5L Alpha Smart Hybrid"/>
    <s v="Rs. 9,97,689"/>
    <n v="997689"/>
    <s v="1462 cc"/>
    <n v="1462"/>
    <n v="4"/>
    <n v="4"/>
    <x v="1"/>
    <s v="BS 6"/>
    <s v="Front, Transverse"/>
    <x v="0"/>
    <s v="1485 mm"/>
    <s v="4490 mm"/>
    <s v="1730 mm"/>
    <s v="Sedan"/>
    <m/>
    <m/>
    <s v="21.56 km/litre"/>
    <m/>
    <e v="#VALUE!"/>
    <e v="#VALUE!"/>
    <n v="21.56"/>
    <e v="#VALUE!"/>
    <n v="21.56"/>
    <s v="1010 kg"/>
    <n v="5"/>
    <s v="103Bhp@6000rpm"/>
    <s v="103"/>
    <s v="138Nm@4400rpm"/>
    <n v="138"/>
    <x v="0"/>
  </r>
  <r>
    <x v="3"/>
    <s v="Ciaz"/>
    <s v="1.5L Delta At Smart Hybrid"/>
    <s v="Rs. 9,80,689"/>
    <n v="980689"/>
    <s v="1462 cc"/>
    <n v="1462"/>
    <n v="4"/>
    <n v="4"/>
    <x v="1"/>
    <s v="BS 6"/>
    <s v="Front, Transverse"/>
    <x v="0"/>
    <s v="1485 mm"/>
    <s v="4490 mm"/>
    <s v="1730 mm"/>
    <s v="Sedan"/>
    <m/>
    <m/>
    <s v="20.28 km/litre"/>
    <m/>
    <e v="#VALUE!"/>
    <e v="#VALUE!"/>
    <n v="20.28"/>
    <e v="#VALUE!"/>
    <n v="20.28"/>
    <s v="1010 kg"/>
    <n v="4"/>
    <s v="103Bhp@6000rpm"/>
    <s v="103"/>
    <s v="138Nm@4400rpm"/>
    <n v="138"/>
    <x v="1"/>
  </r>
  <r>
    <x v="3"/>
    <s v="Ciaz"/>
    <s v="1.5L Zeta At Smart Hybrid"/>
    <s v="Rs. 10,58,688"/>
    <n v="1058688"/>
    <s v="1462 cc"/>
    <n v="1462"/>
    <n v="4"/>
    <n v="4"/>
    <x v="1"/>
    <s v="BS 6"/>
    <s v="Front, Transverse"/>
    <x v="0"/>
    <s v="1485 mm"/>
    <s v="4490 mm"/>
    <s v="1730 mm"/>
    <s v="Sedan"/>
    <m/>
    <m/>
    <s v="20.28 km/litre"/>
    <m/>
    <e v="#VALUE!"/>
    <e v="#VALUE!"/>
    <n v="20.28"/>
    <e v="#VALUE!"/>
    <n v="20.28"/>
    <s v="1010 kg"/>
    <n v="4"/>
    <s v="103Bhp@6000rpm"/>
    <s v="103"/>
    <s v="138Nm@4400rpm"/>
    <n v="138"/>
    <x v="1"/>
  </r>
  <r>
    <x v="3"/>
    <s v="Ciaz"/>
    <s v="1.5L Alpha At Smart Hybrid"/>
    <s v="Rs. 10,98,689"/>
    <n v="1098689"/>
    <s v="1462 cc"/>
    <n v="1462"/>
    <n v="4"/>
    <n v="4"/>
    <x v="1"/>
    <s v="BS 6"/>
    <s v="Front, Transverse"/>
    <x v="0"/>
    <s v="1485 mm"/>
    <s v="4490 mm"/>
    <s v="1730 mm"/>
    <s v="Sedan"/>
    <m/>
    <m/>
    <s v="20.28 km/litre"/>
    <m/>
    <e v="#VALUE!"/>
    <e v="#VALUE!"/>
    <n v="20.28"/>
    <e v="#VALUE!"/>
    <n v="20.28"/>
    <s v="1010 kg"/>
    <n v="4"/>
    <s v="103Bhp@6000rpm"/>
    <s v="103"/>
    <s v="138Nm@4400rpm"/>
    <n v="138"/>
    <x v="1"/>
  </r>
  <r>
    <x v="3"/>
    <s v="Ciaz"/>
    <s v="1.5L Alpha"/>
    <s v="Rs. 11,38,189"/>
    <n v="1138189"/>
    <s v="1498 cc"/>
    <n v="1498"/>
    <n v="4"/>
    <n v="4"/>
    <x v="1"/>
    <s v="BS IV"/>
    <s v="Front, Transverse"/>
    <x v="2"/>
    <s v="1485 mm"/>
    <s v="4490 mm"/>
    <s v="1730 mm"/>
    <s v="Sedan"/>
    <s v="26.82 km/litre"/>
    <m/>
    <s v="26.82 km/litre"/>
    <m/>
    <n v="26.82"/>
    <e v="#VALUE!"/>
    <n v="26.82"/>
    <e v="#VALUE!"/>
    <n v="26.82"/>
    <s v="1105 kg"/>
    <n v="6"/>
    <s v="94Bhp@4000RPM"/>
    <s v="94"/>
    <s v="225Nm@1500-2250rpm"/>
    <n v="225"/>
    <x v="0"/>
  </r>
  <r>
    <x v="3"/>
    <s v="Ciaz"/>
    <s v="1.5L Delta"/>
    <s v="Rs. 9,97,689"/>
    <n v="997689"/>
    <s v="1498 cc"/>
    <n v="1498"/>
    <n v="4"/>
    <n v="4"/>
    <x v="1"/>
    <s v="BS IV"/>
    <s v="Front, Transverse"/>
    <x v="2"/>
    <s v="1485 mm"/>
    <s v="4490 mm"/>
    <s v="1730 mm"/>
    <s v="Sedan"/>
    <s v="26032 km/litre"/>
    <m/>
    <s v="26.32 km/litre"/>
    <m/>
    <n v="26032"/>
    <e v="#VALUE!"/>
    <n v="26.32"/>
    <e v="#VALUE!"/>
    <n v="26032"/>
    <s v="1105 kg"/>
    <n v="6"/>
    <s v="94Bhp@4000RPM"/>
    <s v="94"/>
    <s v="225Nm@1500-2250rpm"/>
    <n v="225"/>
    <x v="0"/>
  </r>
  <r>
    <x v="3"/>
    <s v="Ciaz"/>
    <s v="1.5L Zeta"/>
    <s v="Rs. 11,09,189"/>
    <n v="1109189"/>
    <s v="1498 cc"/>
    <n v="1498"/>
    <n v="4"/>
    <n v="4"/>
    <x v="1"/>
    <s v="BS IV"/>
    <s v="Front, Transverse"/>
    <x v="2"/>
    <s v="1485 mm"/>
    <s v="4490 mm"/>
    <s v="1730 mm"/>
    <s v="Sedan"/>
    <s v="26.32 km/litre"/>
    <m/>
    <s v="26.32 km/litre"/>
    <m/>
    <n v="26.32"/>
    <e v="#VALUE!"/>
    <n v="26.32"/>
    <e v="#VALUE!"/>
    <n v="26.32"/>
    <s v="1105 kg"/>
    <n v="6"/>
    <s v="94Bhp@4000RPM"/>
    <s v="94"/>
    <s v="225Nm@1500-2250rpm"/>
    <n v="225"/>
    <x v="0"/>
  </r>
  <r>
    <x v="15"/>
    <s v="Rapid"/>
    <s v="1.6 Mpi Ambition"/>
    <s v="Rs. 9,98,599"/>
    <n v="998599"/>
    <s v="1598 cc"/>
    <n v="1598"/>
    <n v="4"/>
    <n v="4"/>
    <x v="1"/>
    <s v="BS IV"/>
    <s v="Front, Transverse"/>
    <x v="0"/>
    <s v="1466 mm"/>
    <s v="4413 mm"/>
    <s v="1699 mm"/>
    <s v="Sedan"/>
    <s v="12 km/litre"/>
    <s v="15.41 km/litre"/>
    <s v="15.41 km/litre"/>
    <m/>
    <n v="12"/>
    <n v="15.41"/>
    <n v="15.41"/>
    <e v="#VALUE!"/>
    <n v="12"/>
    <s v="1137 kg"/>
    <n v="5"/>
    <s v="105PS@5250rpm"/>
    <n v="103.56359999999999"/>
    <s v="153Nm@3750-3800rpm"/>
    <n v="153"/>
    <x v="0"/>
  </r>
  <r>
    <x v="15"/>
    <s v="Rapid"/>
    <s v="1.5 Tdi Cr Active"/>
    <s v="Rs. 10,06,139"/>
    <n v="1006139"/>
    <s v="1498 cc"/>
    <n v="1498"/>
    <n v="4"/>
    <n v="4"/>
    <x v="1"/>
    <s v="BS IV"/>
    <s v="Front, Transverse"/>
    <x v="2"/>
    <s v="1466 mm"/>
    <s v="4413 mm"/>
    <s v="1699 mm"/>
    <s v="Sedan"/>
    <s v="14.5 km/litre"/>
    <s v="21.13 km/litre"/>
    <s v="21.13 km/litre"/>
    <m/>
    <n v="14.5"/>
    <n v="21.13"/>
    <n v="21.13"/>
    <e v="#VALUE!"/>
    <n v="14.5"/>
    <s v="1210 kg"/>
    <n v="5"/>
    <s v="110PS@4000rpm"/>
    <n v="108.4952"/>
    <s v="250Nm@1500-2500rpm"/>
    <n v="250"/>
    <x v="0"/>
  </r>
  <r>
    <x v="15"/>
    <s v="Rapid"/>
    <s v="1.6 Mpi Active"/>
    <s v="Rs. 8,81,916"/>
    <n v="881916"/>
    <s v="1598 cc"/>
    <n v="1598"/>
    <n v="4"/>
    <n v="4"/>
    <x v="1"/>
    <s v="BS IV"/>
    <s v="Front, Transverse"/>
    <x v="0"/>
    <s v="1466 mm"/>
    <s v="4413 mm"/>
    <s v="1699 mm"/>
    <s v="Sedan"/>
    <s v="12 km/litre"/>
    <s v="15.41 km/litre"/>
    <s v="15.41 km/litre"/>
    <m/>
    <n v="12"/>
    <n v="15.41"/>
    <n v="15.41"/>
    <e v="#VALUE!"/>
    <n v="12"/>
    <s v="1137 kg"/>
    <n v="5"/>
    <s v="105PS@5250rpm"/>
    <n v="103.56359999999999"/>
    <s v="153Nm@3750-3800rpm"/>
    <n v="153"/>
    <x v="0"/>
  </r>
  <r>
    <x v="15"/>
    <s v="Rapid"/>
    <s v="1.5 Tdi Cr Ambition"/>
    <s v="Rs. 11,29,599"/>
    <n v="1129599"/>
    <s v="1498 cc"/>
    <n v="1498"/>
    <n v="4"/>
    <n v="4"/>
    <x v="1"/>
    <s v="BS IV"/>
    <s v="Front, Transverse"/>
    <x v="2"/>
    <s v="1466 mm"/>
    <s v="4413 mm"/>
    <s v="1699 mm"/>
    <s v="Sedan"/>
    <s v="14.5 km/litre"/>
    <s v="21.13 km/litre"/>
    <s v="21.13 km/litre"/>
    <m/>
    <n v="14.5"/>
    <n v="21.13"/>
    <n v="21.13"/>
    <e v="#VALUE!"/>
    <n v="14.5"/>
    <s v="1210 kg"/>
    <n v="5"/>
    <s v="110PS@4000rpm"/>
    <n v="108.4952"/>
    <s v="250Nm@1500-2500rpm"/>
    <n v="250"/>
    <x v="0"/>
  </r>
  <r>
    <x v="15"/>
    <s v="Rapid"/>
    <s v="1.5 Tdi Cr Ambition At"/>
    <s v="Rs. 12,49,599"/>
    <n v="1249599"/>
    <s v="1498 cc"/>
    <n v="1498"/>
    <n v="4"/>
    <n v="4"/>
    <x v="1"/>
    <s v="BS IV"/>
    <s v="Front, Transverse"/>
    <x v="2"/>
    <s v="1466 mm"/>
    <s v="4413 mm"/>
    <s v="1699 mm"/>
    <s v="Sedan"/>
    <s v="14.5 km/litre"/>
    <s v="21.72 km/litre"/>
    <s v="21.72 km/litre"/>
    <m/>
    <n v="14.5"/>
    <n v="21.72"/>
    <n v="21.72"/>
    <e v="#VALUE!"/>
    <n v="14.5"/>
    <s v="1228 kg"/>
    <n v="7"/>
    <s v="110PS@4000rpm"/>
    <n v="108.4952"/>
    <s v="250Nm@1500-2500rpm"/>
    <n v="250"/>
    <x v="1"/>
  </r>
  <r>
    <x v="15"/>
    <s v="Rapid"/>
    <s v="1.6 Mpi Style At"/>
    <s v="Rs. 12,43,599"/>
    <n v="1243599"/>
    <s v="1598 cc"/>
    <n v="1598"/>
    <n v="4"/>
    <n v="4"/>
    <x v="1"/>
    <s v="BS IV"/>
    <s v="Front, Transverse"/>
    <x v="0"/>
    <s v="1466 mm"/>
    <s v="4413 mm"/>
    <s v="1699 mm"/>
    <s v="Sedan"/>
    <s v="12 km/litre"/>
    <s v="14.84 km/litre"/>
    <s v="14.84 km/litre"/>
    <m/>
    <n v="12"/>
    <n v="14.84"/>
    <n v="14.84"/>
    <e v="#VALUE!"/>
    <n v="12"/>
    <s v="1187 kg"/>
    <n v="7"/>
    <s v="105PS@5250rpm"/>
    <n v="103.56359999999999"/>
    <s v="153Nm@3750-3800rpm"/>
    <n v="153"/>
    <x v="1"/>
  </r>
  <r>
    <x v="15"/>
    <s v="Rapid"/>
    <s v="1.5 Tdi Cr Style At"/>
    <s v="Rs. 13,99,599"/>
    <n v="1399599"/>
    <s v="1498 cc"/>
    <n v="1498"/>
    <n v="4"/>
    <n v="4"/>
    <x v="1"/>
    <s v="BS IV"/>
    <s v="Front, Transverse"/>
    <x v="2"/>
    <s v="1466 mm"/>
    <s v="4413 mm"/>
    <s v="1699 mm"/>
    <s v="Sedan"/>
    <s v="18 km/litre"/>
    <s v="21.72 km/litre"/>
    <s v="21.72 km/litre"/>
    <m/>
    <n v="18"/>
    <n v="21.72"/>
    <n v="21.72"/>
    <e v="#VALUE!"/>
    <n v="18"/>
    <s v="1228 kg"/>
    <n v="5"/>
    <s v="110PS@4000rpm"/>
    <n v="108.4952"/>
    <s v="250Nm@1500-2500rpm"/>
    <n v="250"/>
    <x v="1"/>
  </r>
  <r>
    <x v="15"/>
    <s v="Rapid"/>
    <s v="1.5 Tdi Cr Style"/>
    <s v="Rs. 12,73,599"/>
    <n v="1273599"/>
    <s v="1498 cc"/>
    <n v="1498"/>
    <n v="4"/>
    <n v="4"/>
    <x v="1"/>
    <s v="BS IV"/>
    <s v="Front, Transverse"/>
    <x v="2"/>
    <s v="1466 mm"/>
    <s v="4413 mm"/>
    <s v="1699 mm"/>
    <s v="Sedan"/>
    <s v="18 km/litre"/>
    <s v="21.13 km/litre"/>
    <s v="21.13 km/litre"/>
    <m/>
    <n v="18"/>
    <n v="21.13"/>
    <n v="21.13"/>
    <e v="#VALUE!"/>
    <n v="18"/>
    <s v="1210 kg"/>
    <n v="5"/>
    <s v="110PS@4000rpm"/>
    <n v="108.4952"/>
    <s v="250Nm@1500-2500rpm"/>
    <n v="250"/>
    <x v="0"/>
  </r>
  <r>
    <x v="15"/>
    <s v="Rapid"/>
    <s v="1.6 Mpi Style"/>
    <s v="Rs. 11,15,599"/>
    <n v="1115599"/>
    <s v="1598 cc"/>
    <n v="1598"/>
    <n v="4"/>
    <n v="4"/>
    <x v="1"/>
    <s v="BS IV"/>
    <s v="Front, Transverse"/>
    <x v="0"/>
    <s v="1466 mm"/>
    <s v="4413 mm"/>
    <s v="1699 mm"/>
    <s v="Sedan"/>
    <s v="12 km/litre"/>
    <s v="15.41 km/litre"/>
    <s v="15.41 km/litre"/>
    <m/>
    <n v="12"/>
    <n v="15.41"/>
    <n v="15.41"/>
    <e v="#VALUE!"/>
    <n v="12"/>
    <s v="1137 kg"/>
    <n v="5"/>
    <s v="105PS@5250rpm"/>
    <n v="103.56359999999999"/>
    <s v="153Nm@3750-3800rpm"/>
    <n v="153"/>
    <x v="0"/>
  </r>
  <r>
    <x v="15"/>
    <s v="Rapid"/>
    <s v="1.6 Mpi Ambition At"/>
    <s v="Rs. 9,99,599"/>
    <n v="999599"/>
    <s v="1598 cc"/>
    <n v="1598"/>
    <n v="4"/>
    <n v="4"/>
    <x v="1"/>
    <s v="BS IV"/>
    <s v="Front, Transverse"/>
    <x v="0"/>
    <s v="1466 mm"/>
    <s v="4413 mm"/>
    <s v="1699 mm"/>
    <s v="Sedan"/>
    <s v="12 km/litre"/>
    <s v="14.84 km/litre"/>
    <s v="14.84 km/litre"/>
    <m/>
    <n v="12"/>
    <n v="14.84"/>
    <n v="14.84"/>
    <e v="#VALUE!"/>
    <n v="12"/>
    <s v="1187 kg"/>
    <n v="5"/>
    <s v="105PS@5250rpm"/>
    <n v="103.56359999999999"/>
    <s v="153Nm@3750-3800rpm"/>
    <n v="153"/>
    <x v="1"/>
  </r>
  <r>
    <x v="15"/>
    <s v="Rapid"/>
    <s v="Onyx Mt Petrol"/>
    <s v="Rs. 9,75,599"/>
    <n v="975599"/>
    <s v="1598 cc"/>
    <n v="1598"/>
    <n v="4"/>
    <n v="4"/>
    <x v="1"/>
    <s v="BS IV"/>
    <s v="Front, Transverse"/>
    <x v="0"/>
    <s v="1466 mm"/>
    <s v="4413 mm"/>
    <s v="1699 mm"/>
    <s v="Sedan"/>
    <s v="12 km/litre"/>
    <s v="15.41 km/litre"/>
    <s v="15.41 km/litre"/>
    <m/>
    <n v="12"/>
    <n v="15.41"/>
    <n v="15.41"/>
    <e v="#VALUE!"/>
    <n v="12"/>
    <s v="1137 kg"/>
    <n v="5"/>
    <s v="105PS@5250rpm"/>
    <n v="103.56359999999999"/>
    <s v="153Nm@3750-3800rpm"/>
    <n v="153"/>
    <x v="0"/>
  </r>
  <r>
    <x v="15"/>
    <s v="Rapid"/>
    <s v="Onyx At Petrol"/>
    <s v="Rs. 10,99,599"/>
    <n v="1099599"/>
    <s v="1598 cc"/>
    <n v="1598"/>
    <n v="4"/>
    <n v="4"/>
    <x v="1"/>
    <s v="BS IV"/>
    <s v="Front, Transverse"/>
    <x v="0"/>
    <s v="1466 mm"/>
    <s v="4413 mm"/>
    <s v="1699 mm"/>
    <s v="Sedan"/>
    <s v="12 km/litre"/>
    <s v="14.84 km/litre"/>
    <s v="14.84 km/litre"/>
    <m/>
    <n v="12"/>
    <n v="14.84"/>
    <n v="14.84"/>
    <e v="#VALUE!"/>
    <n v="12"/>
    <s v="1187 kg"/>
    <n v="7"/>
    <s v="105PS@5250rpm"/>
    <n v="103.56359999999999"/>
    <s v="153Nm@3750-3800rpm"/>
    <n v="153"/>
    <x v="1"/>
  </r>
  <r>
    <x v="15"/>
    <s v="Rapid"/>
    <s v="Onyx Mt Diesel"/>
    <s v="Rs. 11,58,599"/>
    <n v="1158599"/>
    <s v="1498 cc"/>
    <n v="1498"/>
    <n v="4"/>
    <n v="4"/>
    <x v="1"/>
    <s v="BS IV"/>
    <s v="Front, Transverse"/>
    <x v="2"/>
    <s v="1466 mm"/>
    <s v="4413 mm"/>
    <s v="1699 mm"/>
    <s v="Sedan"/>
    <s v="18 km/litre"/>
    <s v="21.13 km/litre"/>
    <s v="21.13 km/litre"/>
    <m/>
    <n v="18"/>
    <n v="21.13"/>
    <n v="21.13"/>
    <e v="#VALUE!"/>
    <n v="18"/>
    <s v="1210 kg"/>
    <n v="5"/>
    <s v="110PS@4000rpm"/>
    <n v="108.4952"/>
    <s v="250Nm@1500-2500rpm"/>
    <n v="250"/>
    <x v="0"/>
  </r>
  <r>
    <x v="15"/>
    <s v="Rapid"/>
    <s v="Onyx At Diesel"/>
    <s v="Rs. 12,73,599"/>
    <n v="1273599"/>
    <s v="1498 cc"/>
    <n v="1498"/>
    <n v="4"/>
    <n v="4"/>
    <x v="1"/>
    <s v="BS IV"/>
    <s v="Front, Transverse"/>
    <x v="2"/>
    <s v="1466 mm"/>
    <s v="4413 mm"/>
    <s v="1699 mm"/>
    <s v="Sedan"/>
    <s v="18 km/litre"/>
    <s v="21.72 km/litre"/>
    <s v="21.72 km/litre"/>
    <m/>
    <n v="18"/>
    <n v="21.72"/>
    <n v="21.72"/>
    <e v="#VALUE!"/>
    <n v="18"/>
    <s v="1228 kg"/>
    <n v="5"/>
    <s v="110PS@4000rpm"/>
    <n v="108.4952"/>
    <s v="250Nm@1500-2500rpm"/>
    <n v="250"/>
    <x v="1"/>
  </r>
  <r>
    <x v="11"/>
    <s v="Abarth Punto"/>
    <s v="1.4 T-Jet"/>
    <s v="Rs. 9,80,970"/>
    <n v="980970"/>
    <s v="1368 cc"/>
    <n v="1368"/>
    <n v="4"/>
    <n v="4"/>
    <x v="1"/>
    <s v="BS IV"/>
    <s v="Front, Transverse"/>
    <x v="0"/>
    <s v="1505 mm"/>
    <s v="3989 mm"/>
    <s v="1687 mm"/>
    <s v="Hatchback"/>
    <s v="17 km/litre"/>
    <m/>
    <s v="16.3 km/litre"/>
    <m/>
    <n v="17"/>
    <e v="#VALUE!"/>
    <n v="16.3"/>
    <e v="#VALUE!"/>
    <n v="17"/>
    <m/>
    <n v="5"/>
    <s v="145PS@5500rpm"/>
    <n v="143.0164"/>
    <s v="212Nm@2000-4000rpm"/>
    <n v="212"/>
    <x v="0"/>
  </r>
  <r>
    <x v="7"/>
    <s v="Creta"/>
    <s v="1.4 Crdi E Plus"/>
    <s v="Rs. 9,99,990"/>
    <n v="999990"/>
    <s v="1396 cc"/>
    <n v="1396"/>
    <n v="4"/>
    <n v="4"/>
    <x v="1"/>
    <s v="BS IV"/>
    <s v="Front, Transverse"/>
    <x v="2"/>
    <s v="1630 mm"/>
    <s v="4270 mm"/>
    <s v="1780 mm"/>
    <s v="SUV"/>
    <s v="21.38 km/litre"/>
    <m/>
    <s v="21.38 km/litre"/>
    <m/>
    <n v="21.38"/>
    <e v="#VALUE!"/>
    <n v="21.38"/>
    <e v="#VALUE!"/>
    <n v="21.38"/>
    <m/>
    <n v="6"/>
    <s v="90PS@4000rpm"/>
    <n v="88.768799999999999"/>
    <s v="220Nm@1500-2750rpm"/>
    <n v="220"/>
    <x v="0"/>
  </r>
  <r>
    <x v="7"/>
    <s v="Creta"/>
    <s v="1.6 Vtvt E Plus"/>
    <s v="Rs. 9,99,990"/>
    <n v="999990"/>
    <s v="1591 cc"/>
    <n v="1591"/>
    <n v="4"/>
    <n v="4"/>
    <x v="1"/>
    <s v="BS IV"/>
    <s v="Front, Transverse"/>
    <x v="0"/>
    <s v="1630 mm"/>
    <s v="4270 mm"/>
    <s v="1780 mm"/>
    <s v="SUV"/>
    <s v="15.29 km/litre"/>
    <m/>
    <s v="15.29 km/litre"/>
    <m/>
    <n v="15.29"/>
    <e v="#VALUE!"/>
    <n v="15.29"/>
    <e v="#VALUE!"/>
    <n v="15.29"/>
    <m/>
    <n v="6"/>
    <s v="123PS@6400rpm"/>
    <n v="121.31735999999999"/>
    <s v="151Nm@4850rpm"/>
    <n v="151"/>
    <x v="0"/>
  </r>
  <r>
    <x v="7"/>
    <s v="Creta"/>
    <s v="1.6 Vtvt Sx"/>
    <s v="Rs. 12,32,534"/>
    <n v="1232534"/>
    <s v="1591 cc"/>
    <n v="1591"/>
    <n v="4"/>
    <n v="4"/>
    <x v="1"/>
    <s v="BS IV"/>
    <s v="Front, Transverse"/>
    <x v="0"/>
    <s v="1630 mm"/>
    <s v="4270 mm"/>
    <s v="1780 mm"/>
    <s v="SUV"/>
    <s v="15.29 km/litre"/>
    <m/>
    <s v="15.29 km/litre"/>
    <m/>
    <n v="15.29"/>
    <e v="#VALUE!"/>
    <n v="15.29"/>
    <e v="#VALUE!"/>
    <n v="15.29"/>
    <s v="1180 kg"/>
    <n v="6"/>
    <s v="123PS@6400rpm"/>
    <n v="121.31735999999999"/>
    <s v="151Nm@4850rpm"/>
    <n v="151"/>
    <x v="0"/>
  </r>
  <r>
    <x v="7"/>
    <s v="Creta"/>
    <s v="1.6 Vtvt Sx (O)"/>
    <s v="Rs. 13,94,437"/>
    <n v="1394437"/>
    <s v="1591 cc"/>
    <n v="1591"/>
    <n v="4"/>
    <n v="4"/>
    <x v="1"/>
    <s v="BS IV"/>
    <s v="Front, Transverse"/>
    <x v="0"/>
    <s v="1630 mm"/>
    <s v="4270 mm"/>
    <s v="1780 mm"/>
    <s v="SUV"/>
    <s v="15.29 km/litre"/>
    <m/>
    <s v="15.29 km/litre"/>
    <m/>
    <n v="15.29"/>
    <e v="#VALUE!"/>
    <n v="15.29"/>
    <e v="#VALUE!"/>
    <n v="15.29"/>
    <s v="1180 kg"/>
    <n v="6"/>
    <s v="123PS@6400rpm"/>
    <n v="121.31735999999999"/>
    <s v="151Nm@4850rpm"/>
    <n v="151"/>
    <x v="0"/>
  </r>
  <r>
    <x v="7"/>
    <s v="Creta"/>
    <s v="1.6 Vtvt Sx At"/>
    <s v="Rs. 13,77,363"/>
    <n v="1377363"/>
    <s v="1591 cc"/>
    <n v="1591"/>
    <n v="4"/>
    <n v="4"/>
    <x v="1"/>
    <s v="BS IV"/>
    <s v="Front, Transverse"/>
    <x v="0"/>
    <s v="1630 mm"/>
    <s v="4270 mm"/>
    <s v="1780 mm"/>
    <s v="SUV"/>
    <s v="15.29 km/litre"/>
    <m/>
    <s v="15.29 km/litre"/>
    <m/>
    <n v="15.29"/>
    <e v="#VALUE!"/>
    <n v="15.29"/>
    <e v="#VALUE!"/>
    <n v="15.29"/>
    <s v="1180 kg"/>
    <n v="6"/>
    <s v="123PS@6400rpm"/>
    <n v="121.31735999999999"/>
    <s v="151Nm@4850rpm"/>
    <n v="151"/>
    <x v="1"/>
  </r>
  <r>
    <x v="7"/>
    <s v="Creta"/>
    <s v="1.6 Vtvt Sx Dual Tone"/>
    <s v="Rs. 12,87,041"/>
    <n v="1287041"/>
    <s v="1591 cc"/>
    <n v="1591"/>
    <n v="4"/>
    <n v="4"/>
    <x v="1"/>
    <s v="BS IV"/>
    <s v="Front, Transverse"/>
    <x v="0"/>
    <s v="1630 mm"/>
    <s v="4270 mm"/>
    <s v="1780 mm"/>
    <s v="SUV"/>
    <s v="15.29 km/litre"/>
    <m/>
    <s v="15.29 km/litre"/>
    <m/>
    <n v="15.29"/>
    <e v="#VALUE!"/>
    <n v="15.29"/>
    <e v="#VALUE!"/>
    <n v="15.29"/>
    <s v="1180 kg"/>
    <n v="6"/>
    <s v="123PS@6400rpm"/>
    <n v="121.31735999999999"/>
    <s v="151Nm@4850rpm"/>
    <n v="151"/>
    <x v="1"/>
  </r>
  <r>
    <x v="7"/>
    <s v="Creta"/>
    <s v="1.4 Crdi S"/>
    <s v="Rs. 11,97,919"/>
    <n v="1197919"/>
    <s v="1396 cc"/>
    <n v="1396"/>
    <n v="4"/>
    <n v="4"/>
    <x v="1"/>
    <s v="BS IV"/>
    <s v="Front, Transverse"/>
    <x v="2"/>
    <s v="1630 mm"/>
    <s v="4270 mm"/>
    <s v="1780 mm"/>
    <s v="SUV"/>
    <s v="21.38 km/litre"/>
    <m/>
    <s v="21.38 km/litre"/>
    <m/>
    <n v="21.38"/>
    <e v="#VALUE!"/>
    <n v="21.38"/>
    <e v="#VALUE!"/>
    <n v="21.38"/>
    <m/>
    <n v="6"/>
    <s v="90PS@4000rpm"/>
    <n v="88.768799999999999"/>
    <s v="220Nm@1500-2750rpm"/>
    <n v="220"/>
    <x v="0"/>
  </r>
  <r>
    <x v="7"/>
    <s v="Creta"/>
    <s v="1.6 Crdi Sx"/>
    <s v="Rs. 13,66,797"/>
    <n v="1366797"/>
    <s v="1582 cc"/>
    <n v="1582"/>
    <n v="4"/>
    <n v="4"/>
    <x v="1"/>
    <s v="BS IV"/>
    <s v="Front, Transverse"/>
    <x v="2"/>
    <s v="1630 mm"/>
    <s v="4270 mm"/>
    <s v="1780 mm"/>
    <s v="SUV"/>
    <s v="17.01 km/litre"/>
    <m/>
    <s v="19.67 km/litre"/>
    <m/>
    <n v="17.010000000000002"/>
    <e v="#VALUE!"/>
    <n v="19.670000000000002"/>
    <e v="#VALUE!"/>
    <n v="17.010000000000002"/>
    <m/>
    <n v="6"/>
    <s v="128ps@4000rpm"/>
    <n v="126.24896"/>
    <s v="260Nm@1900-2750rpm"/>
    <n v="260"/>
    <x v="0"/>
  </r>
  <r>
    <x v="7"/>
    <s v="Creta"/>
    <s v="1.6 Crdi Sx (O)"/>
    <s v="Rs. 15,43,564"/>
    <n v="1543564"/>
    <s v="1582 cc"/>
    <n v="1582"/>
    <n v="4"/>
    <n v="4"/>
    <x v="1"/>
    <s v="BS IV"/>
    <s v="Front, Transverse"/>
    <x v="2"/>
    <s v="1630 mm"/>
    <s v="4270 mm"/>
    <s v="1780 mm"/>
    <s v="SUV"/>
    <s v="17.01 km/litre"/>
    <m/>
    <s v="19.67 km/litre"/>
    <m/>
    <n v="17.010000000000002"/>
    <e v="#VALUE!"/>
    <n v="19.670000000000002"/>
    <e v="#VALUE!"/>
    <n v="17.010000000000002"/>
    <m/>
    <n v="6"/>
    <s v="128ps@4000rpm"/>
    <n v="126.24896"/>
    <s v="260Nm@1900-2750rpm"/>
    <n v="260"/>
    <x v="0"/>
  </r>
  <r>
    <x v="7"/>
    <s v="Creta"/>
    <s v="1.6 Crdi Sx At"/>
    <s v="Rs. 15,27,395"/>
    <n v="1527395"/>
    <s v="1582 cc"/>
    <n v="1582"/>
    <n v="4"/>
    <n v="4"/>
    <x v="1"/>
    <s v="BS IV"/>
    <s v="Front, Transverse"/>
    <x v="2"/>
    <s v="1630 mm"/>
    <s v="4270 mm"/>
    <s v="1780 mm"/>
    <s v="SUV"/>
    <s v="17.01 km/litre"/>
    <m/>
    <s v="17.01 km/litre"/>
    <m/>
    <n v="17.010000000000002"/>
    <e v="#VALUE!"/>
    <n v="17.010000000000002"/>
    <e v="#VALUE!"/>
    <n v="17.010000000000002"/>
    <m/>
    <n v="6"/>
    <s v="128ps@4000rpm"/>
    <n v="126.24896"/>
    <s v="260Nm@1900-2750rpm"/>
    <n v="260"/>
    <x v="1"/>
  </r>
  <r>
    <x v="7"/>
    <s v="Creta"/>
    <s v="1.6 Crdi Sx Dual Tone"/>
    <s v="Rs. 14,21,208"/>
    <n v="1421208"/>
    <s v="1582 cc"/>
    <n v="1582"/>
    <n v="4"/>
    <n v="4"/>
    <x v="1"/>
    <s v="BS IV"/>
    <s v="Front, Transverse"/>
    <x v="2"/>
    <s v="1630 mm"/>
    <s v="4270 mm"/>
    <s v="1780 mm"/>
    <s v="SUV"/>
    <s v="17.01 km/litre"/>
    <m/>
    <s v="19.67 km/litre"/>
    <m/>
    <n v="17.010000000000002"/>
    <e v="#VALUE!"/>
    <n v="19.670000000000002"/>
    <e v="#VALUE!"/>
    <n v="17.010000000000002"/>
    <m/>
    <n v="6"/>
    <s v="128ps@4000rpm"/>
    <n v="126.24896"/>
    <s v="260Nm@1900-2750rpm"/>
    <n v="260"/>
    <x v="0"/>
  </r>
  <r>
    <x v="7"/>
    <s v="Creta"/>
    <s v="1.6 Crdi S At"/>
    <s v="Rs. 13,36,033"/>
    <n v="1336033"/>
    <s v="1582 cc"/>
    <n v="1582"/>
    <n v="4"/>
    <n v="4"/>
    <x v="1"/>
    <s v="BS IV"/>
    <s v="Front, Transverse"/>
    <x v="2"/>
    <s v="1630 mm"/>
    <s v="4270 mm"/>
    <s v="1780 mm"/>
    <s v="SUV"/>
    <s v="17.01 km/litre"/>
    <m/>
    <s v="17.01 km/litre"/>
    <m/>
    <n v="17.010000000000002"/>
    <e v="#VALUE!"/>
    <n v="17.010000000000002"/>
    <e v="#VALUE!"/>
    <n v="17.010000000000002"/>
    <m/>
    <n v="6"/>
    <s v="128ps@4000rpm"/>
    <n v="126.24896"/>
    <s v="260Nm@1900-2750rpm"/>
    <n v="260"/>
    <x v="1"/>
  </r>
  <r>
    <x v="7"/>
    <s v="Creta"/>
    <s v="1.6 Vtvt Sx (O) Executive"/>
    <s v="Rs. 14,22,937"/>
    <n v="1422937"/>
    <s v="1591 cc"/>
    <n v="1591"/>
    <n v="4"/>
    <n v="4"/>
    <x v="1"/>
    <s v="BS IV"/>
    <s v="Front, Transverse"/>
    <x v="0"/>
    <s v="1630 mm"/>
    <s v="4270 mm"/>
    <s v="1780 mm"/>
    <s v="SUV"/>
    <s v="15.29 km/litre"/>
    <m/>
    <s v="15.29 km/litre"/>
    <m/>
    <n v="15.29"/>
    <e v="#VALUE!"/>
    <n v="15.29"/>
    <e v="#VALUE!"/>
    <n v="15.29"/>
    <s v="1180 kg"/>
    <n v="6"/>
    <s v="121bhp@6400rpm"/>
    <s v="121"/>
    <s v="151Nm@4850rpm"/>
    <n v="151"/>
    <x v="0"/>
  </r>
  <r>
    <x v="7"/>
    <s v="Creta"/>
    <s v="1.6 Crdi Sx (O) Executive"/>
    <s v="Rs. 15,72,064"/>
    <n v="1572064"/>
    <s v="1582 cc"/>
    <n v="1582"/>
    <n v="4"/>
    <n v="4"/>
    <x v="1"/>
    <s v="BS IV"/>
    <s v="Front, Transverse"/>
    <x v="2"/>
    <s v="1630 mm"/>
    <s v="4270 mm"/>
    <s v="1780 mm"/>
    <s v="SUV"/>
    <s v="17.01 km/litre"/>
    <m/>
    <s v="19.67 km/litre"/>
    <m/>
    <n v="17.010000000000002"/>
    <e v="#VALUE!"/>
    <n v="19.670000000000002"/>
    <e v="#VALUE!"/>
    <n v="17.010000000000002"/>
    <m/>
    <n v="6"/>
    <s v="126bhp@4000RPM"/>
    <s v="126"/>
    <s v="260Nm@1900-2750rpm"/>
    <n v="260"/>
    <x v="0"/>
  </r>
  <r>
    <x v="7"/>
    <s v="Creta"/>
    <s v="1.4 Crdi Ex"/>
    <s v="Rs. 11,07,167"/>
    <n v="1107167"/>
    <s v="1396 cc"/>
    <n v="1396"/>
    <n v="4"/>
    <n v="4"/>
    <x v="1"/>
    <s v="BS IV"/>
    <s v="Front, Transverse"/>
    <x v="2"/>
    <s v="1630 mm"/>
    <s v="4270 mm"/>
    <s v="1780 mm"/>
    <s v="SUV"/>
    <s v="21.38 km/litre"/>
    <m/>
    <s v="21.38 km/litre"/>
    <m/>
    <n v="21.38"/>
    <e v="#VALUE!"/>
    <n v="21.38"/>
    <e v="#VALUE!"/>
    <n v="21.38"/>
    <m/>
    <n v="6"/>
    <s v="90PS@4000rpm"/>
    <n v="88.768799999999999"/>
    <s v="220Nm@1500-2750rpm"/>
    <n v="220"/>
    <x v="0"/>
  </r>
  <r>
    <x v="7"/>
    <s v="Creta"/>
    <s v="1.6 Vtvt Ex"/>
    <s v="Rs. 10,92,192"/>
    <n v="1092192"/>
    <s v="1591 cc"/>
    <n v="1591"/>
    <n v="4"/>
    <n v="4"/>
    <x v="1"/>
    <s v="BS IV"/>
    <s v="Front, Transverse"/>
    <x v="0"/>
    <s v="1630 mm"/>
    <s v="4270 mm"/>
    <s v="1780 mm"/>
    <s v="SUV"/>
    <s v="15.29 km/litre"/>
    <m/>
    <s v="15.29 km/litre"/>
    <m/>
    <n v="15.29"/>
    <e v="#VALUE!"/>
    <n v="15.29"/>
    <e v="#VALUE!"/>
    <n v="15.29"/>
    <m/>
    <n v="6"/>
    <s v="123PS@6400rpm"/>
    <n v="121.31735999999999"/>
    <s v="151Nm@4850rpm"/>
    <n v="151"/>
    <x v="0"/>
  </r>
  <r>
    <x v="7"/>
    <s v="Creta"/>
    <s v="Sports Edition Petrol"/>
    <s v="Rs. 12,79,983"/>
    <n v="1279983"/>
    <s v="1591 cc"/>
    <n v="1591"/>
    <n v="4"/>
    <n v="4"/>
    <x v="1"/>
    <s v="BS IV"/>
    <s v="Front, Transverse"/>
    <x v="0"/>
    <s v="1630 mm"/>
    <s v="4270 mm"/>
    <s v="1780 mm"/>
    <s v="SUV"/>
    <s v="15.29 km/litre"/>
    <m/>
    <s v="15.29 km/litre"/>
    <m/>
    <n v="15.29"/>
    <e v="#VALUE!"/>
    <n v="15.29"/>
    <e v="#VALUE!"/>
    <n v="15.29"/>
    <s v="1180 kg"/>
    <n v="6"/>
    <s v="123PS@6400rpm"/>
    <n v="121.31735999999999"/>
    <s v="151Nm@4850rpm"/>
    <n v="151"/>
    <x v="0"/>
  </r>
  <r>
    <x v="7"/>
    <s v="Creta"/>
    <s v="Sports Edition Diesel"/>
    <s v="Rs. 14,14,247"/>
    <n v="1414247"/>
    <s v="1582 cc"/>
    <n v="1582"/>
    <n v="4"/>
    <n v="4"/>
    <x v="1"/>
    <s v="BS IV"/>
    <s v="Front, Transverse"/>
    <x v="2"/>
    <s v="1665 mm"/>
    <s v="4270 mm"/>
    <s v="1780 mm"/>
    <s v="SUV"/>
    <m/>
    <m/>
    <s v="19.67 km/litre"/>
    <m/>
    <e v="#VALUE!"/>
    <e v="#VALUE!"/>
    <n v="19.670000000000002"/>
    <e v="#VALUE!"/>
    <n v="19.670000000000002"/>
    <m/>
    <n v="6"/>
    <s v="128ps@4000rpm"/>
    <n v="126.24896"/>
    <s v="260Nm@1900-2750rpm"/>
    <n v="260"/>
    <x v="0"/>
  </r>
  <r>
    <x v="0"/>
    <s v="Harrier"/>
    <s v="Revotorq Xe"/>
    <s v="Rs. 13,45,363"/>
    <n v="1345363"/>
    <s v="1956 cc"/>
    <n v="1956"/>
    <n v="3"/>
    <n v="4"/>
    <x v="1"/>
    <s v="BS 6"/>
    <s v="Front, Transverse"/>
    <x v="2"/>
    <s v="1706 mm"/>
    <s v="4598 mm"/>
    <s v="1894 mm"/>
    <s v="SUV"/>
    <m/>
    <m/>
    <s v="16.7 km/litre"/>
    <m/>
    <e v="#VALUE!"/>
    <e v="#VALUE!"/>
    <n v="16.7"/>
    <e v="#VALUE!"/>
    <n v="16.7"/>
    <m/>
    <n v="6"/>
    <s v="140PS@3750rpm"/>
    <n v="138.0848"/>
    <s v="350Nm@1750-2500rpm"/>
    <n v="350"/>
    <x v="0"/>
  </r>
  <r>
    <x v="0"/>
    <s v="Harrier"/>
    <s v="Revotorq Xm"/>
    <s v="Rs. 14,71,368"/>
    <n v="1471368"/>
    <s v="1956 cc"/>
    <n v="1956"/>
    <n v="3"/>
    <n v="4"/>
    <x v="1"/>
    <s v="BS 6"/>
    <s v="Front, Transverse"/>
    <x v="2"/>
    <s v="1706 mm"/>
    <s v="4598 mm"/>
    <s v="1894 mm"/>
    <s v="SUV"/>
    <m/>
    <m/>
    <s v="16.7 km/litre"/>
    <m/>
    <e v="#VALUE!"/>
    <e v="#VALUE!"/>
    <n v="16.7"/>
    <e v="#VALUE!"/>
    <n v="16.7"/>
    <m/>
    <n v="6"/>
    <s v="140PS@3750rpm"/>
    <n v="138.0848"/>
    <s v="350Nm@1750-2500rpm"/>
    <n v="350"/>
    <x v="0"/>
  </r>
  <r>
    <x v="0"/>
    <s v="Harrier"/>
    <s v="Revotorq Xt"/>
    <s v="Rs. 15,91,368"/>
    <n v="1591368"/>
    <s v="1956 cc"/>
    <n v="1956"/>
    <n v="3"/>
    <n v="4"/>
    <x v="1"/>
    <s v="BS 6"/>
    <s v="Front, Transverse"/>
    <x v="2"/>
    <s v="1706 mm"/>
    <s v="4598 mm"/>
    <s v="1894 mm"/>
    <s v="Hatchback"/>
    <m/>
    <m/>
    <s v="16.7 km/litre"/>
    <m/>
    <e v="#VALUE!"/>
    <e v="#VALUE!"/>
    <n v="16.7"/>
    <e v="#VALUE!"/>
    <n v="16.7"/>
    <s v="1080 kg"/>
    <n v="6"/>
    <s v="140PS@3750rpm"/>
    <n v="138.0848"/>
    <s v="350Nm@1750-2500rpm"/>
    <n v="350"/>
    <x v="0"/>
  </r>
  <r>
    <x v="0"/>
    <s v="Harrier"/>
    <s v="Revotorq Xz"/>
    <s v="Rs. 17,21,368"/>
    <n v="1721368"/>
    <s v="1956 cc"/>
    <n v="1956"/>
    <n v="3"/>
    <n v="4"/>
    <x v="1"/>
    <s v="BS 6"/>
    <s v="Front, Transverse"/>
    <x v="2"/>
    <s v="1706 mm"/>
    <s v="4598 mm"/>
    <s v="1894 mm"/>
    <s v="Hatchback"/>
    <m/>
    <m/>
    <s v="16.7 km/litre"/>
    <m/>
    <e v="#VALUE!"/>
    <e v="#VALUE!"/>
    <n v="16.7"/>
    <e v="#VALUE!"/>
    <n v="16.7"/>
    <m/>
    <n v="6"/>
    <s v="140PS@3750rpm"/>
    <n v="138.0848"/>
    <s v="350Nm@1750-2500rpm"/>
    <n v="350"/>
    <x v="0"/>
  </r>
  <r>
    <x v="0"/>
    <s v="Harrier"/>
    <s v="Revotorq Xz Dual Tone"/>
    <s v="Rs. 17,32,231"/>
    <n v="1732231"/>
    <s v="1956 cc"/>
    <n v="1956"/>
    <n v="3"/>
    <n v="4"/>
    <x v="1"/>
    <s v="BS 6"/>
    <s v="Front, Transverse"/>
    <x v="2"/>
    <s v="1706 mm"/>
    <s v="4598 mm"/>
    <s v="1894 mm"/>
    <s v="Hatchback"/>
    <m/>
    <m/>
    <s v="16.7 km/litre"/>
    <m/>
    <e v="#VALUE!"/>
    <e v="#VALUE!"/>
    <n v="16.7"/>
    <e v="#VALUE!"/>
    <n v="16.7"/>
    <m/>
    <n v="6"/>
    <s v="140PS@3750rpm"/>
    <n v="138.0848"/>
    <s v="350Nm@1750-2500rpm"/>
    <n v="350"/>
    <x v="0"/>
  </r>
  <r>
    <x v="0"/>
    <s v="Harrier"/>
    <s v="Revotorq Dark Edition"/>
    <s v="Rs. 17,30,755"/>
    <n v="1730755"/>
    <s v="1956 cc"/>
    <n v="1956"/>
    <n v="3"/>
    <n v="4"/>
    <x v="1"/>
    <s v="BS 6"/>
    <s v="Front, Transverse"/>
    <x v="2"/>
    <s v="1706 mm"/>
    <s v="4598 mm"/>
    <s v="1894 mm"/>
    <s v="Hatchback"/>
    <m/>
    <m/>
    <s v="16.7 km/litre"/>
    <m/>
    <e v="#VALUE!"/>
    <e v="#VALUE!"/>
    <n v="16.7"/>
    <e v="#VALUE!"/>
    <n v="16.7"/>
    <m/>
    <n v="6"/>
    <s v="140PS@3750rpm"/>
    <n v="138.0848"/>
    <s v="350Nm@1750-2500rpm"/>
    <n v="350"/>
    <x v="0"/>
  </r>
  <r>
    <x v="14"/>
    <s v="Dmax V-Cross"/>
    <s v="Standard"/>
    <s v="Rs. 16,54,783"/>
    <n v="1654783"/>
    <s v="2499 cc"/>
    <n v="2499"/>
    <n v="4"/>
    <n v="4"/>
    <x v="2"/>
    <s v="BS IV"/>
    <s v="Front, Transverse"/>
    <x v="2"/>
    <s v="1840 mm"/>
    <s v="5295 mm"/>
    <s v="1860 mm"/>
    <s v="Pick-up"/>
    <s v="7.3 km/litre"/>
    <s v="10.3 km/litre"/>
    <s v="10.3 km/litre"/>
    <m/>
    <n v="7.3"/>
    <n v="10.3"/>
    <n v="10.3"/>
    <e v="#VALUE!"/>
    <n v="7.3"/>
    <s v="1935 kg"/>
    <n v="5"/>
    <s v="134PS@3600RPM"/>
    <n v="132.16687999999999"/>
    <s v="320NM@1800-2800RPM"/>
    <n v="320"/>
    <x v="0"/>
  </r>
  <r>
    <x v="14"/>
    <s v="Dmax V-Cross"/>
    <s v="High Z"/>
    <s v="Rs. 18,06,813"/>
    <n v="1806813"/>
    <s v="2499 cc"/>
    <n v="2499"/>
    <n v="4"/>
    <n v="4"/>
    <x v="2"/>
    <s v="BS IV"/>
    <s v="Front, Transverse"/>
    <x v="2"/>
    <s v="1840 mm"/>
    <s v="5295 mm"/>
    <s v="1860 mm"/>
    <s v="Pick-up"/>
    <s v="7.3 km/litre"/>
    <s v="10.3 km/litre"/>
    <s v="10.3 km/litre"/>
    <m/>
    <n v="7.3"/>
    <n v="10.3"/>
    <n v="10.3"/>
    <e v="#VALUE!"/>
    <n v="7.3"/>
    <s v="1945 kg"/>
    <n v="5"/>
    <s v="134HP@3600RPM"/>
    <n v="132.16687999999999"/>
    <s v="320NM@1800-2800RPM"/>
    <n v="320"/>
    <x v="0"/>
  </r>
  <r>
    <x v="14"/>
    <s v="Dmax V-Cross"/>
    <s v="Z Prestige"/>
    <s v="Rs. 19,99,000"/>
    <n v="1999000"/>
    <s v="1898 cc"/>
    <n v="1898"/>
    <n v="4"/>
    <n v="4"/>
    <x v="2"/>
    <s v="BS IV"/>
    <s v="Front, Transverse"/>
    <x v="2"/>
    <s v="1855 mm"/>
    <s v="5295 mm"/>
    <s v="1860 mm"/>
    <s v="Pick-up"/>
    <s v="7.3 km/litre"/>
    <s v="10.3 km/litre"/>
    <s v="10.3 km/litre"/>
    <m/>
    <n v="7.3"/>
    <n v="10.3"/>
    <n v="10.3"/>
    <e v="#VALUE!"/>
    <n v="7.3"/>
    <s v="1935 kg"/>
    <n v="6"/>
    <s v="150PS@3600rpm"/>
    <n v="147.94800000000001"/>
    <s v="350Nm@1800-2800rpm"/>
    <n v="350"/>
    <x v="1"/>
  </r>
  <r>
    <x v="37"/>
    <s v="Outlander"/>
    <s v="2.4L Outlander"/>
    <s v="Rs. 26,93,000"/>
    <n v="2693000"/>
    <s v="2360 cc"/>
    <n v="2360"/>
    <n v="4"/>
    <n v="4"/>
    <x v="2"/>
    <m/>
    <m/>
    <x v="0"/>
    <s v="1710 mm"/>
    <s v="4695 mm"/>
    <s v="1810 mm"/>
    <s v="SUV"/>
    <m/>
    <m/>
    <s v="9.62 km/litre"/>
    <m/>
    <e v="#VALUE!"/>
    <e v="#VALUE!"/>
    <n v="9.6199999999999992"/>
    <e v="#VALUE!"/>
    <n v="9.6199999999999992"/>
    <s v="1602 kg"/>
    <n v="6"/>
    <s v="167PS@6000RPM"/>
    <n v="164.71544"/>
    <s v="222Nm@4100RPM"/>
    <n v="222"/>
    <x v="1"/>
  </r>
  <r>
    <x v="17"/>
    <s v="Mercedes-Benz Gla-Class"/>
    <s v="200 Sport"/>
    <s v="Rs. 34,38,000"/>
    <n v="3438000"/>
    <s v="1991 cc"/>
    <n v="1991"/>
    <n v="4"/>
    <n v="4"/>
    <x v="3"/>
    <s v="BS IV"/>
    <s v="Front, Longitudinal"/>
    <x v="0"/>
    <s v="1494 mm"/>
    <s v="4424 mm"/>
    <s v="1804 mm"/>
    <s v="SUV"/>
    <s v="10 km/litre"/>
    <s v="13.8 km/litre"/>
    <s v="13.8 km/litre"/>
    <m/>
    <n v="10"/>
    <n v="13.8"/>
    <n v="13.8"/>
    <e v="#VALUE!"/>
    <n v="10"/>
    <s v="1525 kg"/>
    <n v="7"/>
    <s v="183PS@5500rpm"/>
    <n v="180.49655999999999"/>
    <s v="300Nm@1200-1400rpm"/>
    <n v="300"/>
    <x v="1"/>
  </r>
  <r>
    <x v="17"/>
    <s v="Mercedes-Benz Gla-Class"/>
    <s v="200 D Style"/>
    <s v="Rs. 32,33,000"/>
    <n v="3233000"/>
    <s v="2143 cc"/>
    <n v="2143"/>
    <n v="4"/>
    <n v="4"/>
    <x v="3"/>
    <s v="BS IV"/>
    <s v="Front, Longitudinal"/>
    <x v="2"/>
    <s v="1494 mm"/>
    <s v="4424 mm"/>
    <s v="1804 mm"/>
    <s v="SUV"/>
    <s v="13.4 km/litre"/>
    <s v="17.7 km/litre"/>
    <s v="17.9 km/litre"/>
    <m/>
    <n v="13.4"/>
    <n v="17.7"/>
    <n v="17.899999999999999"/>
    <e v="#VALUE!"/>
    <n v="13.4"/>
    <s v="1585 kg"/>
    <n v="7"/>
    <s v="136PS@4000rpm"/>
    <n v="134.13952"/>
    <s v="300Nm@1600-3000rpm"/>
    <n v="300"/>
    <x v="1"/>
  </r>
  <r>
    <x v="17"/>
    <s v="Mercedes-Benz Gla-Class"/>
    <s v="200 D Sport"/>
    <s v="Rs. 35,64,000"/>
    <n v="3564000"/>
    <s v="2143 cc"/>
    <n v="2143"/>
    <n v="4"/>
    <n v="4"/>
    <x v="3"/>
    <s v="BS IV"/>
    <s v="Front, Longitudinal"/>
    <x v="2"/>
    <s v="1494 mm"/>
    <s v="4424 mm"/>
    <s v="1804 mm"/>
    <s v="SUV"/>
    <s v="13.4 km/litre"/>
    <s v="17.7 km/litre"/>
    <s v="17.9 km/litre"/>
    <m/>
    <n v="13.4"/>
    <n v="17.7"/>
    <n v="17.899999999999999"/>
    <e v="#VALUE!"/>
    <n v="13.4"/>
    <s v="1585 kg"/>
    <n v="7"/>
    <s v="136PS@4000rpm"/>
    <n v="134.13952"/>
    <s v="300Nm@1600-3000rpm"/>
    <n v="300"/>
    <x v="1"/>
  </r>
  <r>
    <x v="17"/>
    <s v="Mercedes-Benz Gla-Class"/>
    <s v="45 Amg 4Matic"/>
    <s v="Rs. 77,84,944"/>
    <n v="7784944"/>
    <s v="1991 cc"/>
    <n v="1991"/>
    <n v="4"/>
    <n v="4"/>
    <x v="3"/>
    <s v="BS IV"/>
    <s v="Front, Longitudinal"/>
    <x v="0"/>
    <s v="1479 mm"/>
    <s v="4445 mm"/>
    <s v="1804 mm"/>
    <s v="SUV"/>
    <s v="10.2 km/litre"/>
    <s v="13.8 km/litre"/>
    <s v="13.8 km/litre"/>
    <m/>
    <n v="10.199999999999999"/>
    <n v="13.8"/>
    <n v="13.8"/>
    <e v="#VALUE!"/>
    <n v="10.199999999999999"/>
    <s v="1720 kg"/>
    <n v="7"/>
    <s v="360PS@6000rpm"/>
    <n v="355.0752"/>
    <s v="450Nm@2250-5000rpm"/>
    <n v="450"/>
    <x v="1"/>
  </r>
  <r>
    <x v="17"/>
    <s v="Mercedes-Benz Gla-Class"/>
    <s v="220 D 4Matic"/>
    <s v="Rs. 38,64,000"/>
    <n v="3864000"/>
    <s v="2143 cc"/>
    <n v="2143"/>
    <n v="4"/>
    <n v="4"/>
    <x v="3"/>
    <s v="BS IV"/>
    <s v="Front, Longitudinal"/>
    <x v="2"/>
    <s v="1494 mm"/>
    <s v="4424 mm"/>
    <s v="1804 mm"/>
    <s v="SUV"/>
    <s v="13.4 km/litre"/>
    <s v="17.7 km/litre"/>
    <s v="17.9 km/litre"/>
    <m/>
    <n v="13.4"/>
    <n v="17.7"/>
    <n v="17.899999999999999"/>
    <e v="#VALUE!"/>
    <n v="13.4"/>
    <s v="1585 kg"/>
    <n v="7"/>
    <s v="170PS@4000RPM"/>
    <n v="167.67439999999999"/>
    <s v="350Nm@1400-3400rpm"/>
    <n v="350"/>
    <x v="1"/>
  </r>
  <r>
    <x v="17"/>
    <s v="Mercedes-Benz Gla-Class"/>
    <s v="45 Aero Edition"/>
    <s v="Rs. 80,67,000"/>
    <n v="8067000"/>
    <s v="1991 cc"/>
    <n v="1991"/>
    <n v="4"/>
    <n v="4"/>
    <x v="3"/>
    <s v="BS IV"/>
    <s v="Front, Longitudinal"/>
    <x v="0"/>
    <s v="1479 mm"/>
    <s v="4445 mm"/>
    <s v="1804 mm"/>
    <s v="SUV"/>
    <s v="10.2 km/litre"/>
    <s v="13.8 km/litre"/>
    <s v="13.8 km/litre"/>
    <m/>
    <n v="10.199999999999999"/>
    <n v="13.8"/>
    <n v="13.8"/>
    <e v="#VALUE!"/>
    <n v="10.199999999999999"/>
    <s v="1720 kg"/>
    <n v="7"/>
    <s v="375PS@6000rpm"/>
    <n v="369.87"/>
    <s v="475Nm@2250-5000rpm"/>
    <n v="475"/>
    <x v="1"/>
  </r>
  <r>
    <x v="12"/>
    <s v="Accord Hybrid"/>
    <s v="2.0 At"/>
    <s v="Rs. 43,21,237"/>
    <n v="4321237"/>
    <s v="1993 cc"/>
    <n v="1993"/>
    <n v="4"/>
    <n v="4"/>
    <x v="1"/>
    <s v="BS IV"/>
    <s v="Front, Transverse"/>
    <x v="5"/>
    <s v="1464 mm"/>
    <s v="4933 mm"/>
    <s v="1849 mm"/>
    <s v="Sedan"/>
    <s v="21 km/litre"/>
    <s v="23.1 km/litre"/>
    <s v="23.1 km/litre"/>
    <m/>
    <n v="21"/>
    <n v="23.1"/>
    <n v="23.1"/>
    <e v="#VALUE!"/>
    <n v="21"/>
    <s v="1620 kg"/>
    <n v="5"/>
    <s v="145PS@6200rpm"/>
    <n v="143.0164"/>
    <s v="175Nm@4000rpm"/>
    <n v="175"/>
    <x v="1"/>
  </r>
  <r>
    <x v="21"/>
    <s v="5-Series"/>
    <s v="520D Luxury Line"/>
    <s v="Rs. 59,30,000"/>
    <n v="5930000"/>
    <s v="1995 cc"/>
    <n v="1995"/>
    <n v="4"/>
    <n v="4"/>
    <x v="0"/>
    <s v="BS IV"/>
    <s v="Front, Longitudinal"/>
    <x v="2"/>
    <s v="1464 mm"/>
    <s v="4907 mm"/>
    <s v="1860 mm"/>
    <s v="Sedan"/>
    <s v="8.4 km/litre"/>
    <s v="11.5 km/litre"/>
    <s v="18.12 km/litre"/>
    <m/>
    <n v="8.4"/>
    <n v="11.5"/>
    <n v="18.12"/>
    <e v="#VALUE!"/>
    <n v="8.4"/>
    <s v="1705 kg"/>
    <n v="8"/>
    <s v="190PS@4000rpm"/>
    <n v="187.4008"/>
    <s v="400Nm@1750-2500rpm"/>
    <n v="400"/>
    <x v="1"/>
  </r>
  <r>
    <x v="21"/>
    <s v="5-Series"/>
    <s v="530D M Sport"/>
    <s v="Rs. 66,80,000"/>
    <n v="6680000"/>
    <s v="2993 cc"/>
    <n v="2993"/>
    <n v="6"/>
    <n v="4"/>
    <x v="0"/>
    <s v="BS IV"/>
    <s v="Front, Longitudinal"/>
    <x v="2"/>
    <s v="1464 mm"/>
    <s v="4907 mm"/>
    <s v="1860 mm"/>
    <s v="Sedan"/>
    <s v="13.1 km/litre"/>
    <s v="16.1 km/litre"/>
    <s v="14.69 km/litre"/>
    <m/>
    <n v="13.1"/>
    <n v="16.100000000000001"/>
    <n v="14.69"/>
    <e v="#VALUE!"/>
    <n v="13.1"/>
    <s v="1705 kg"/>
    <n v="8"/>
    <s v="258PS@4000rpm"/>
    <n v="254.47056000000001"/>
    <s v="560Nm@1500-3000rpm"/>
    <n v="560"/>
    <x v="1"/>
  </r>
  <r>
    <x v="21"/>
    <s v="5-Series"/>
    <s v="530I M Sport"/>
    <s v="Rs. 59,80,000"/>
    <n v="5980000"/>
    <s v="1998 cc"/>
    <n v="1998"/>
    <n v="6"/>
    <n v="4"/>
    <x v="0"/>
    <s v="BS IV"/>
    <s v="Front, Longitudinal"/>
    <x v="0"/>
    <s v="1464 mm"/>
    <s v="4907 mm"/>
    <s v="1860 mm"/>
    <s v="Sedan"/>
    <s v="15.01 km/litre"/>
    <m/>
    <s v="15.01 km/litre"/>
    <m/>
    <n v="15.01"/>
    <e v="#VALUE!"/>
    <n v="15.01"/>
    <e v="#VALUE!"/>
    <n v="15.01"/>
    <s v="1705 kg"/>
    <n v="8"/>
    <s v="252PS@5200rpm"/>
    <n v="248.55264"/>
    <s v="350Nm@1450-4800rpm"/>
    <n v="350"/>
    <x v="1"/>
  </r>
  <r>
    <x v="21"/>
    <s v="6-Series"/>
    <s v="630D Gt Luxury Line"/>
    <s v="Rs. 68,90,000"/>
    <n v="6890000"/>
    <s v="2993 cc"/>
    <n v="2993"/>
    <n v="6"/>
    <n v="4"/>
    <x v="2"/>
    <s v="BS IV"/>
    <s v="Front, Longitudinal"/>
    <x v="2"/>
    <s v="1481 mm"/>
    <s v="5219 mm"/>
    <s v="2142 mm"/>
    <s v="Sedan"/>
    <m/>
    <m/>
    <s v="16.46 km/litre"/>
    <m/>
    <e v="#VALUE!"/>
    <e v="#VALUE!"/>
    <n v="16.46"/>
    <e v="#VALUE!"/>
    <n v="16.46"/>
    <s v="1865 kg"/>
    <n v="8"/>
    <s v="265PS@4000RPM"/>
    <n v="261.37479999999999"/>
    <s v="620Nm@2000-2500RPM"/>
    <n v="620"/>
    <x v="1"/>
  </r>
  <r>
    <x v="21"/>
    <s v="6-Series"/>
    <s v="630D Gt M Sport"/>
    <s v="Rs. 74,50,000"/>
    <n v="7450000"/>
    <s v="2993 cc"/>
    <n v="2993"/>
    <n v="6"/>
    <n v="4"/>
    <x v="2"/>
    <s v="BS IV"/>
    <s v="Front, Longitudinal"/>
    <x v="2"/>
    <s v="1481 mm"/>
    <s v="5219 mm"/>
    <s v="2142 mm"/>
    <s v="Sedan"/>
    <m/>
    <m/>
    <s v="16.46 km/litre"/>
    <m/>
    <e v="#VALUE!"/>
    <e v="#VALUE!"/>
    <n v="16.46"/>
    <e v="#VALUE!"/>
    <n v="16.46"/>
    <s v="1865 kg"/>
    <n v="8"/>
    <s v="265PS@4000RPM"/>
    <n v="261.37479999999999"/>
    <s v="620Nm@2000-2500RPM"/>
    <n v="620"/>
    <x v="1"/>
  </r>
  <r>
    <x v="21"/>
    <s v="6-Series"/>
    <s v="620D Gt Luxury Line"/>
    <s v="Rs. 64,40,000"/>
    <n v="6440000"/>
    <s v="1995 cc"/>
    <n v="1995"/>
    <n v="4"/>
    <n v="4"/>
    <x v="0"/>
    <s v="BS IV"/>
    <s v="Front, Longitudinal"/>
    <x v="2"/>
    <s v="1538 mm"/>
    <s v="5091 mm"/>
    <s v="1902 mm"/>
    <s v="Sedan"/>
    <m/>
    <m/>
    <s v="21.76 km/litre"/>
    <m/>
    <e v="#VALUE!"/>
    <e v="#VALUE!"/>
    <n v="21.76"/>
    <e v="#VALUE!"/>
    <n v="21.76"/>
    <s v="1720 kg"/>
    <n v="8"/>
    <s v="188PS@4000RPM"/>
    <n v="185.42815999999999"/>
    <s v="400NM@1750rpm"/>
    <n v="400"/>
    <x v="1"/>
  </r>
  <r>
    <x v="22"/>
    <s v="Macan"/>
    <s v="S"/>
    <s v="Rs. 85,03,000"/>
    <n v="8503000"/>
    <s v="2995 cc"/>
    <n v="2995"/>
    <n v="6"/>
    <n v="4"/>
    <x v="2"/>
    <s v="BS IV"/>
    <s v="Front, Longitudinal"/>
    <x v="0"/>
    <s v="1624 mm"/>
    <s v="4696 mm"/>
    <s v="1923 mm"/>
    <s v="SUV"/>
    <m/>
    <m/>
    <m/>
    <s v="10.8 km/kg"/>
    <e v="#VALUE!"/>
    <e v="#VALUE!"/>
    <e v="#VALUE!"/>
    <n v="10.8"/>
    <n v="10.8"/>
    <s v="1865 kg"/>
    <n v="7"/>
    <s v="349PS@5400RPM"/>
    <n v="344.22568000000001"/>
    <s v="480Nm@1360rpm"/>
    <n v="480"/>
    <x v="1"/>
  </r>
  <r>
    <x v="22"/>
    <s v="Macan"/>
    <s v="Base"/>
    <s v="Rs. 69,98,000"/>
    <n v="6998000"/>
    <s v="1984 cc"/>
    <n v="1984"/>
    <n v="6"/>
    <n v="4"/>
    <x v="2"/>
    <s v="BS 6"/>
    <s v="Front, Longitudinal"/>
    <x v="0"/>
    <s v="1624 mm"/>
    <s v="4696 mm"/>
    <s v="1923 mm"/>
    <s v="SUV"/>
    <m/>
    <m/>
    <s v="10.8 km/litre"/>
    <m/>
    <e v="#VALUE!"/>
    <e v="#VALUE!"/>
    <n v="10.8"/>
    <e v="#VALUE!"/>
    <n v="10.8"/>
    <s v="1865 kg"/>
    <n v="7"/>
    <s v="248PS@5000RPM"/>
    <n v="244.60736"/>
    <s v="370Nm@1600rpm"/>
    <n v="370"/>
    <x v="1"/>
  </r>
  <r>
    <x v="20"/>
    <s v="F-Type"/>
    <s v="5.0 Coupe R"/>
    <s v="Rs. 2,21,55,390"/>
    <n v="22155390"/>
    <s v="5000 cc"/>
    <n v="5000"/>
    <n v="6"/>
    <n v="4"/>
    <x v="0"/>
    <s v="BS IV"/>
    <s v="Front, Longitudinal"/>
    <x v="0"/>
    <s v="1308 mm"/>
    <s v="4470 mm"/>
    <s v="2042 mm"/>
    <s v="Coupe"/>
    <s v="7.81 km/litre"/>
    <s v="14.3 km/litre"/>
    <s v="14.3 km/litre"/>
    <m/>
    <n v="7.81"/>
    <n v="14.3"/>
    <n v="14.3"/>
    <e v="#VALUE!"/>
    <n v="7.81"/>
    <m/>
    <n v="8"/>
    <s v="550PS@6500RPM"/>
    <n v="542.476"/>
    <s v="680Nm@2500RPM"/>
    <n v="680"/>
    <x v="1"/>
  </r>
  <r>
    <x v="20"/>
    <s v="F-Type"/>
    <s v="Svr Coupe"/>
    <s v="Rs. 2,65,01,830"/>
    <n v="26501830"/>
    <s v="5000 cc"/>
    <n v="5000"/>
    <n v="8"/>
    <n v="4"/>
    <x v="2"/>
    <s v="BS IV"/>
    <s v="Front, Longitudinal"/>
    <x v="0"/>
    <s v="1311 mm"/>
    <s v="4475 mm"/>
    <s v="2042 mm"/>
    <s v="Coupe"/>
    <m/>
    <m/>
    <s v="12.05 km/litre"/>
    <m/>
    <e v="#VALUE!"/>
    <e v="#VALUE!"/>
    <n v="12.05"/>
    <e v="#VALUE!"/>
    <n v="12.05"/>
    <m/>
    <n v="8"/>
    <s v="567PS@6500rpm"/>
    <n v="559.24343999999996"/>
    <s v="700Nm@3500rpm"/>
    <n v="700"/>
    <x v="1"/>
  </r>
  <r>
    <x v="20"/>
    <s v="F-Type"/>
    <s v="Svr Convertible"/>
    <s v="Rs. 2,80,04,965"/>
    <n v="28004965"/>
    <s v="5000 cc"/>
    <n v="5000"/>
    <n v="8"/>
    <n v="4"/>
    <x v="2"/>
    <s v="BS IV"/>
    <s v="Front, Longitudinal"/>
    <x v="0"/>
    <s v="1311 mm"/>
    <s v="4475 mm"/>
    <s v="2042 mm"/>
    <s v="Convertible"/>
    <m/>
    <m/>
    <s v="12.05 km/litre"/>
    <m/>
    <e v="#VALUE!"/>
    <e v="#VALUE!"/>
    <n v="12.05"/>
    <e v="#VALUE!"/>
    <n v="12.05"/>
    <s v="1720 kg"/>
    <n v="8"/>
    <s v="567PS@6500rpm"/>
    <n v="559.24343999999996"/>
    <s v="700Nm@3500rpm"/>
    <n v="700"/>
    <x v="1"/>
  </r>
  <r>
    <x v="20"/>
    <s v="F-Type"/>
    <s v="2.0L Coupe"/>
    <s v="Rs. 90,92,578"/>
    <n v="9092578"/>
    <s v="1997 cc"/>
    <n v="1997"/>
    <n v="6"/>
    <n v="4"/>
    <x v="0"/>
    <s v="BS IV"/>
    <s v="Front, Longitudinal"/>
    <x v="0"/>
    <s v="1311 mm"/>
    <s v="4482 mm"/>
    <s v="1923 mm"/>
    <s v="Coupe"/>
    <m/>
    <m/>
    <s v="15.3 km/litre"/>
    <m/>
    <e v="#VALUE!"/>
    <e v="#VALUE!"/>
    <n v="15.3"/>
    <e v="#VALUE!"/>
    <n v="15.3"/>
    <s v="1577 kg"/>
    <n v="8"/>
    <s v="297 bhp @ 5500 rpm"/>
    <s v="297 "/>
    <s v="400 Nm @ 1500 rpm"/>
    <n v="400"/>
    <x v="1"/>
  </r>
  <r>
    <x v="20"/>
    <s v="F-Type"/>
    <s v="2.0 Convertible R Dynamic"/>
    <s v="Rs. 1,04,19,200"/>
    <n v="10419200"/>
    <s v="1997 cc"/>
    <n v="1997"/>
    <n v="8"/>
    <n v="4"/>
    <x v="0"/>
    <s v="BS IV"/>
    <s v="Front, Longitudinal"/>
    <x v="0"/>
    <s v="1308 mm"/>
    <s v="4482 mm"/>
    <s v="1923 mm"/>
    <s v="Convertible"/>
    <m/>
    <m/>
    <s v="10.7 km/litre"/>
    <m/>
    <e v="#VALUE!"/>
    <e v="#VALUE!"/>
    <n v="10.7"/>
    <e v="#VALUE!"/>
    <n v="10.7"/>
    <s v="1665 kg"/>
    <n v="8"/>
    <s v="297 bhp @ 5500 rpm"/>
    <s v="297 "/>
    <s v="400 Nm @ 1500 rpm"/>
    <n v="400"/>
    <x v="1"/>
  </r>
  <r>
    <x v="20"/>
    <s v="F-Type"/>
    <s v="2.0 Coupe R Dynamic"/>
    <s v="Rs. 93,66,433"/>
    <n v="9366433"/>
    <s v="1997 cc"/>
    <n v="1997"/>
    <n v="4"/>
    <n v="4"/>
    <x v="0"/>
    <s v="BS IV"/>
    <s v="Front, Longitudinal"/>
    <x v="0"/>
    <s v="1311 mm"/>
    <s v="4482 mm"/>
    <s v="1923 mm"/>
    <s v="Coupe"/>
    <m/>
    <m/>
    <s v="10.85 km/litre"/>
    <m/>
    <e v="#VALUE!"/>
    <e v="#VALUE!"/>
    <n v="10.85"/>
    <e v="#VALUE!"/>
    <n v="10.85"/>
    <s v="1730 kg"/>
    <n v="8"/>
    <s v="297 bhp @ 5500 rpm"/>
    <s v="297 "/>
    <s v="400 Nm @ 1500 rpm"/>
    <n v="400"/>
    <x v="1"/>
  </r>
  <r>
    <x v="21"/>
    <s v="M5"/>
    <s v="Competition"/>
    <s v="Rs. 1,54,90,000"/>
    <n v="15490000"/>
    <s v="4395 cc"/>
    <n v="4395"/>
    <n v="8"/>
    <n v="4"/>
    <x v="2"/>
    <s v="BS 6"/>
    <s v="Front, Longitudinal"/>
    <x v="0"/>
    <s v="1473 mm"/>
    <s v="4956 mm"/>
    <s v="1903 mm"/>
    <s v="Sedan"/>
    <m/>
    <m/>
    <s v="9.8 km/litre"/>
    <m/>
    <e v="#VALUE!"/>
    <e v="#VALUE!"/>
    <n v="9.8000000000000007"/>
    <e v="#VALUE!"/>
    <n v="9.8000000000000007"/>
    <s v="1950 kg"/>
    <n v="8"/>
    <s v="625PS@6000rpm"/>
    <n v="616.44999999999993"/>
    <s v="750Nm@1800-5860rpm"/>
    <n v="750"/>
    <x v="1"/>
  </r>
  <r>
    <x v="23"/>
    <s v="Lx 570"/>
    <s v="V8"/>
    <s v="Rs. 2,32,90,000"/>
    <n v="23290000"/>
    <s v="5700 cc"/>
    <n v="5700"/>
    <m/>
    <n v="8"/>
    <x v="1"/>
    <s v="BS IV"/>
    <s v="Front, Transverse"/>
    <x v="2"/>
    <s v="1865 mm"/>
    <s v="5080 mm"/>
    <s v="1980 mm"/>
    <s v="SUV"/>
    <s v="18 km/litre"/>
    <m/>
    <s v="18 km/litre"/>
    <m/>
    <n v="18"/>
    <e v="#VALUE!"/>
    <n v="18"/>
    <e v="#VALUE!"/>
    <n v="18"/>
    <s v="2660 kg"/>
    <n v="6"/>
    <s v="380PS@6000rpm"/>
    <n v="374.80160000000001"/>
    <s v="546Nm@1600-2600rpm"/>
    <n v="546"/>
    <x v="1"/>
  </r>
  <r>
    <x v="27"/>
    <s v="458 Spider"/>
    <s v="V8"/>
    <s v="Rs. 4,33,67,500"/>
    <n v="43367500"/>
    <s v="3902 cc"/>
    <n v="3902"/>
    <n v="8"/>
    <n v="4"/>
    <x v="2"/>
    <s v="BS IV"/>
    <s v="Front, Longitudinal"/>
    <x v="0"/>
    <s v="1211 mm"/>
    <s v="4568 mm"/>
    <s v="1952 mm"/>
    <s v="Coupe, Convertible"/>
    <s v="3.2 km/litre"/>
    <s v="5.5 km/litre"/>
    <s v="5.5 km/litre"/>
    <m/>
    <n v="3.2"/>
    <n v="5.5"/>
    <n v="5.5"/>
    <e v="#VALUE!"/>
    <n v="3.2"/>
    <s v="1525 kg"/>
    <n v="7"/>
    <s v="669PS@8000rpm"/>
    <n v="659.84807999999998"/>
    <s v="760NM@3000rpm"/>
    <n v="760"/>
    <x v="1"/>
  </r>
  <r>
    <x v="38"/>
    <s v="Wagon"/>
    <s v="Vxi"/>
    <s v="Rs. 4,79,000"/>
    <n v="479000"/>
    <s v="998 cc"/>
    <n v="998"/>
    <n v="3"/>
    <n v="4"/>
    <x v="1"/>
    <s v="BS 6"/>
    <s v="Front, Transverse"/>
    <x v="0"/>
    <s v="1675 mm"/>
    <s v="3655 mm"/>
    <s v="1620 mm"/>
    <s v="Hatchback"/>
    <m/>
    <m/>
    <s v="22.5 km/litre"/>
    <m/>
    <e v="#VALUE!"/>
    <e v="#VALUE!"/>
    <n v="22.5"/>
    <e v="#VALUE!"/>
    <n v="22.5"/>
    <m/>
    <n v="5"/>
    <s v="68PS@5500rpm"/>
    <n v="67.069760000000002"/>
    <s v="90Nm@3500rpm"/>
    <n v="90"/>
    <x v="0"/>
  </r>
  <r>
    <x v="38"/>
    <s v="Wagon"/>
    <s v="Vxi Ags"/>
    <s v="Rs. 5,26,000"/>
    <n v="526000"/>
    <s v="998 cc"/>
    <n v="998"/>
    <n v="3"/>
    <n v="4"/>
    <x v="1"/>
    <s v="BS 6"/>
    <s v="Front, Transverse"/>
    <x v="0"/>
    <s v="1675 mm"/>
    <s v="3655 mm"/>
    <s v="1620 mm"/>
    <s v="Hatchback"/>
    <m/>
    <m/>
    <s v="22.5 km/litre"/>
    <m/>
    <e v="#VALUE!"/>
    <e v="#VALUE!"/>
    <n v="22.5"/>
    <e v="#VALUE!"/>
    <n v="22.5"/>
    <m/>
    <n v="5"/>
    <s v="68PS@5500rpm"/>
    <n v="67.069760000000002"/>
    <s v="90Nm@3500rpm"/>
    <n v="90"/>
    <x v="1"/>
  </r>
  <r>
    <x v="38"/>
    <s v="Wagon"/>
    <s v="1.2L Zxi"/>
    <s v="Rs. 5,48,000"/>
    <n v="548000"/>
    <s v="1197 cc"/>
    <n v="1197"/>
    <n v="3"/>
    <n v="4"/>
    <x v="1"/>
    <s v="BS 6"/>
    <s v="Front, Transverse"/>
    <x v="0"/>
    <s v="1620 mm"/>
    <s v="3655 mm"/>
    <s v="1675 mm"/>
    <s v="Hatchback"/>
    <m/>
    <m/>
    <s v="21.5 km/litre"/>
    <m/>
    <e v="#VALUE!"/>
    <e v="#VALUE!"/>
    <n v="21.5"/>
    <e v="#VALUE!"/>
    <n v="21.5"/>
    <m/>
    <n v="5"/>
    <s v="83PS@6000rpm"/>
    <n v="81.864559999999997"/>
    <s v="1130Nm@4200rpm"/>
    <n v="1130"/>
    <x v="0"/>
  </r>
  <r>
    <x v="38"/>
    <s v="Wagon"/>
    <s v="Lxi"/>
    <s v="Rs. 4,34,000"/>
    <n v="434000"/>
    <s v="998 cc"/>
    <n v="998"/>
    <n v="3"/>
    <n v="4"/>
    <x v="1"/>
    <s v="BS 6"/>
    <s v="Front, Transverse"/>
    <x v="0"/>
    <s v="1675 mm"/>
    <s v="3655 mm"/>
    <s v="1620 mm"/>
    <s v="Hatchback"/>
    <m/>
    <m/>
    <s v="22.5 km/litre"/>
    <m/>
    <e v="#VALUE!"/>
    <e v="#VALUE!"/>
    <n v="22.5"/>
    <e v="#VALUE!"/>
    <n v="22.5"/>
    <m/>
    <n v="5"/>
    <s v="68PS@5500rpm"/>
    <n v="67.069760000000002"/>
    <s v="90Nm@3500rpm"/>
    <n v="90"/>
    <x v="0"/>
  </r>
  <r>
    <x v="38"/>
    <s v="Wagon"/>
    <s v="1.2L Vxi"/>
    <s v="Rs. 5,13,501"/>
    <n v="513501"/>
    <s v="1197 cc"/>
    <n v="1197"/>
    <n v="3"/>
    <n v="4"/>
    <x v="1"/>
    <s v="BS 6"/>
    <s v="Front, Transverse"/>
    <x v="0"/>
    <s v="1675 mm"/>
    <s v="3655 mm"/>
    <s v="1620 mm"/>
    <s v="Hatchback"/>
    <m/>
    <m/>
    <s v="21.5 km/litre"/>
    <m/>
    <e v="#VALUE!"/>
    <e v="#VALUE!"/>
    <n v="21.5"/>
    <e v="#VALUE!"/>
    <n v="21.5"/>
    <s v="830 kg"/>
    <n v="5"/>
    <s v="83PS@6000rpm"/>
    <n v="81.864559999999997"/>
    <s v="113Nm@4200RPM"/>
    <n v="113"/>
    <x v="0"/>
  </r>
  <r>
    <x v="38"/>
    <s v="Wagon"/>
    <s v="1.2L Vxi Ags"/>
    <s v="Rs. 5,60,500"/>
    <n v="560500"/>
    <s v="1197 cc"/>
    <n v="1197"/>
    <n v="3"/>
    <n v="4"/>
    <x v="1"/>
    <s v="BS 6"/>
    <s v="Front, Transverse"/>
    <x v="0"/>
    <s v="1675 mm"/>
    <s v="3655 mm"/>
    <s v="1620 mm"/>
    <s v="Hatchback"/>
    <m/>
    <m/>
    <s v="21.5 km/litre"/>
    <m/>
    <e v="#VALUE!"/>
    <e v="#VALUE!"/>
    <n v="21.5"/>
    <e v="#VALUE!"/>
    <n v="21.5"/>
    <m/>
    <n v="5"/>
    <s v="83PS@6000rpm"/>
    <n v="81.864559999999997"/>
    <s v="113Nm@4200RPM"/>
    <n v="113"/>
    <x v="1"/>
  </r>
  <r>
    <x v="38"/>
    <s v="Wagon"/>
    <s v="1.2L Zxi Ags"/>
    <s v="Rs. 5,94,800"/>
    <n v="594800"/>
    <s v="1197 cc"/>
    <n v="1197"/>
    <n v="3"/>
    <n v="4"/>
    <x v="1"/>
    <s v="BS 6"/>
    <s v="Front, Transverse"/>
    <x v="0"/>
    <s v="1675 mm"/>
    <s v="3655 mm"/>
    <s v="1620 mm"/>
    <s v="Hatchback"/>
    <m/>
    <m/>
    <s v="21.5 km/litre"/>
    <m/>
    <e v="#VALUE!"/>
    <e v="#VALUE!"/>
    <n v="21.5"/>
    <e v="#VALUE!"/>
    <n v="21.5"/>
    <m/>
    <n v="5"/>
    <s v="83PS@6000rpm"/>
    <n v="81.864559999999997"/>
    <s v="113Nm@4200RPM"/>
    <n v="113"/>
    <x v="1"/>
  </r>
  <r>
    <x v="38"/>
    <s v="Wagon"/>
    <s v="Lxi (O)"/>
    <s v="Rs. 4,41,000"/>
    <n v="441000"/>
    <s v="998 cc"/>
    <n v="998"/>
    <n v="3"/>
    <n v="4"/>
    <x v="1"/>
    <s v="BS 6"/>
    <s v="Front, Transverse"/>
    <x v="0"/>
    <s v="1675 mm"/>
    <s v="3655 mm"/>
    <s v="1620 mm"/>
    <s v="Hatchback"/>
    <m/>
    <m/>
    <s v="22.5 km/litre"/>
    <m/>
    <e v="#VALUE!"/>
    <e v="#VALUE!"/>
    <n v="22.5"/>
    <e v="#VALUE!"/>
    <n v="22.5"/>
    <m/>
    <n v="5"/>
    <s v="68PS@5500rpm"/>
    <n v="67.069760000000002"/>
    <s v="90Nm@3500rpm"/>
    <n v="90"/>
    <x v="0"/>
  </r>
  <r>
    <x v="38"/>
    <s v="Wagon"/>
    <s v="Vxi (O)"/>
    <s v="Rs. 4,86,001"/>
    <n v="486001"/>
    <s v="998 cc"/>
    <n v="998"/>
    <n v="3"/>
    <n v="4"/>
    <x v="1"/>
    <s v="BS 6"/>
    <s v="Front, Transverse"/>
    <x v="0"/>
    <s v="1675 mm"/>
    <s v="3655 mm"/>
    <s v="1620 mm"/>
    <s v="Hatchback"/>
    <m/>
    <m/>
    <s v="22.5 km/litre"/>
    <m/>
    <e v="#VALUE!"/>
    <e v="#VALUE!"/>
    <n v="22.5"/>
    <e v="#VALUE!"/>
    <n v="22.5"/>
    <m/>
    <n v="5"/>
    <s v="68PS@5500rpm"/>
    <n v="67.069760000000002"/>
    <s v="90Nm@3500rpm"/>
    <n v="90"/>
    <x v="0"/>
  </r>
  <r>
    <x v="38"/>
    <s v="Wagon"/>
    <s v="1.2L Vxi (O)"/>
    <s v="Rs. 5,20,500"/>
    <n v="520500"/>
    <s v="1197 cc"/>
    <n v="1197"/>
    <n v="3"/>
    <n v="4"/>
    <x v="1"/>
    <s v="BS 6"/>
    <s v="Front, Transverse"/>
    <x v="0"/>
    <s v="1675 mm"/>
    <s v="3655 mm"/>
    <s v="1620 mm"/>
    <s v="Hatchback"/>
    <m/>
    <m/>
    <s v="21.5 km/litre"/>
    <m/>
    <e v="#VALUE!"/>
    <e v="#VALUE!"/>
    <n v="21.5"/>
    <e v="#VALUE!"/>
    <n v="21.5"/>
    <s v="830 kg"/>
    <n v="5"/>
    <s v="83PS@6000rpm"/>
    <n v="81.864559999999997"/>
    <s v="113Nm@4200RPM"/>
    <n v="113"/>
    <x v="0"/>
  </r>
  <r>
    <x v="38"/>
    <s v="Wagon"/>
    <s v="1.2L Vxi Ags (O)"/>
    <s v="Rs. 5,67,500"/>
    <n v="567500"/>
    <s v="1197 cc"/>
    <n v="1197"/>
    <n v="3"/>
    <n v="4"/>
    <x v="1"/>
    <s v="BS 6"/>
    <s v="Front, Transverse"/>
    <x v="0"/>
    <s v="1675 mm"/>
    <s v="3655 mm"/>
    <s v="1620 mm"/>
    <s v="Hatchback"/>
    <m/>
    <m/>
    <s v="21.5 km/litre"/>
    <m/>
    <e v="#VALUE!"/>
    <e v="#VALUE!"/>
    <n v="21.5"/>
    <e v="#VALUE!"/>
    <n v="21.5"/>
    <m/>
    <n v="5"/>
    <s v="83PS@6000rpm"/>
    <n v="81.864559999999997"/>
    <s v="113Nm@4200RPM"/>
    <n v="113"/>
    <x v="1"/>
  </r>
  <r>
    <x v="38"/>
    <s v="Wagon"/>
    <s v="Vxi Ags (O)"/>
    <s v="Rs. 5,33,000"/>
    <n v="533000"/>
    <s v="998 cc"/>
    <n v="998"/>
    <n v="3"/>
    <n v="4"/>
    <x v="1"/>
    <s v="BS 6"/>
    <s v="Front, Transverse"/>
    <x v="0"/>
    <s v="1675 mm"/>
    <s v="3655 mm"/>
    <s v="1620 mm"/>
    <s v="Hatchback"/>
    <m/>
    <m/>
    <s v="22.5 km/litre"/>
    <m/>
    <e v="#VALUE!"/>
    <e v="#VALUE!"/>
    <n v="22.5"/>
    <e v="#VALUE!"/>
    <n v="22.5"/>
    <m/>
    <n v="5"/>
    <s v="68PS@5500rpm"/>
    <n v="67.069760000000002"/>
    <s v="90Nm@3500rpm"/>
    <n v="90"/>
    <x v="1"/>
  </r>
  <r>
    <x v="38"/>
    <s v="Wagon"/>
    <s v="Lxi Cng"/>
    <s v="Rs. 5,00,500"/>
    <n v="500500"/>
    <s v="998 cc"/>
    <n v="998"/>
    <n v="3"/>
    <n v="4"/>
    <x v="1"/>
    <s v="BS IV"/>
    <s v="Front, Transverse"/>
    <x v="1"/>
    <s v="1675 mm"/>
    <s v="3655 mm"/>
    <s v="1620 mm"/>
    <s v="Hatchback"/>
    <m/>
    <m/>
    <m/>
    <s v="33.54 km/kg"/>
    <e v="#VALUE!"/>
    <e v="#VALUE!"/>
    <e v="#VALUE!"/>
    <n v="33.54"/>
    <n v="33.54"/>
    <m/>
    <n v="5"/>
    <s v="68PS@5500rpm"/>
    <n v="67.069760000000002"/>
    <s v="90Nm@3500rpm"/>
    <n v="90"/>
    <x v="0"/>
  </r>
  <r>
    <x v="38"/>
    <s v="Wagon"/>
    <s v="Lxi (O) Cng"/>
    <s v="Rs. 5,07,500"/>
    <n v="507500"/>
    <s v="998 cc"/>
    <n v="998"/>
    <n v="3"/>
    <n v="4"/>
    <x v="1"/>
    <s v="BS IV"/>
    <s v="Front, Transverse"/>
    <x v="1"/>
    <s v="1675 mm"/>
    <s v="3655 mm"/>
    <s v="1620 mm"/>
    <s v="Hatchback"/>
    <m/>
    <m/>
    <m/>
    <s v="33.54 km/kg"/>
    <e v="#VALUE!"/>
    <e v="#VALUE!"/>
    <e v="#VALUE!"/>
    <n v="33.54"/>
    <n v="33.54"/>
    <m/>
    <n v="5"/>
    <s v="68PS@5500rpm"/>
    <n v="67.069760000000002"/>
    <s v="90Nm@3500rpm"/>
    <n v="90"/>
    <x v="0"/>
  </r>
  <r>
    <x v="0"/>
    <s v="Tiago Nrg"/>
    <s v="1.2L Revotron"/>
    <s v="Rs. 5,94,993"/>
    <n v="594993"/>
    <s v="1199 cc"/>
    <n v="1199"/>
    <n v="3"/>
    <n v="4"/>
    <x v="1"/>
    <s v="BS IV"/>
    <s v="Front, Transverse"/>
    <x v="0"/>
    <s v="1587 mm"/>
    <s v="3793 mm"/>
    <s v="1665 mm"/>
    <s v="Crossover"/>
    <m/>
    <m/>
    <s v="23.84 km/litre"/>
    <m/>
    <e v="#VALUE!"/>
    <e v="#VALUE!"/>
    <n v="23.84"/>
    <e v="#VALUE!"/>
    <n v="23.84"/>
    <s v="1017 kg"/>
    <n v="5"/>
    <s v="85PS@6000rpm"/>
    <n v="83.837199999999996"/>
    <s v="114NM@3500rpm"/>
    <n v="114"/>
    <x v="0"/>
  </r>
  <r>
    <x v="0"/>
    <s v="Tiago Nrg"/>
    <s v="1.05L Revotorq"/>
    <s v="Rs. 6,89,993"/>
    <n v="689993"/>
    <s v="1047 cc"/>
    <n v="1047"/>
    <n v="3"/>
    <n v="4"/>
    <x v="1"/>
    <s v="BS IV"/>
    <s v="Front, Transverse"/>
    <x v="2"/>
    <s v="1587 mm"/>
    <s v="3793 mm"/>
    <s v="1665 mm"/>
    <s v="Crossover"/>
    <m/>
    <m/>
    <s v="27.28 km/litre"/>
    <m/>
    <e v="#VALUE!"/>
    <e v="#VALUE!"/>
    <n v="27.28"/>
    <e v="#VALUE!"/>
    <n v="27.28"/>
    <s v="1085 kg"/>
    <n v="5"/>
    <s v="70PS@4000rpm"/>
    <n v="69.042400000000001"/>
    <s v="140Nm@1800-3000rpm"/>
    <n v="140"/>
    <x v="0"/>
  </r>
  <r>
    <x v="0"/>
    <s v="Tiago Nrg"/>
    <s v="1.2L Revotron Amt"/>
    <s v="Rs. 6,39,993"/>
    <n v="639993"/>
    <s v="1199 cc"/>
    <n v="1199"/>
    <n v="3"/>
    <n v="4"/>
    <x v="1"/>
    <s v="BS IV"/>
    <s v="Front, Transverse"/>
    <x v="0"/>
    <s v="1587 mm"/>
    <s v="3793 mm"/>
    <s v="1665 mm"/>
    <s v="Crossover"/>
    <m/>
    <m/>
    <s v="23.84 km/litre"/>
    <m/>
    <e v="#VALUE!"/>
    <e v="#VALUE!"/>
    <n v="23.84"/>
    <e v="#VALUE!"/>
    <n v="23.84"/>
    <s v="1017 kg"/>
    <n v="5"/>
    <s v="85PS@6000rpm"/>
    <n v="83.837199999999996"/>
    <s v="114NM@3500rpm"/>
    <n v="114"/>
    <x v="2"/>
  </r>
  <r>
    <x v="10"/>
    <s v="Nuvosport"/>
    <s v="N4"/>
    <s v="Rs. 7,97,802"/>
    <n v="797802"/>
    <s v="1493 cc"/>
    <n v="1493"/>
    <n v="3"/>
    <n v="4"/>
    <x v="1"/>
    <s v="BS IV"/>
    <s v="Front, Transverse"/>
    <x v="2"/>
    <s v="1870 mm"/>
    <s v="3985 mm"/>
    <s v="1850 mm"/>
    <s v="SUV"/>
    <s v="13.8 km/litre"/>
    <s v="17.21 km/litre"/>
    <s v="17.21 km/litre"/>
    <m/>
    <n v="13.8"/>
    <n v="17.21"/>
    <n v="17.21"/>
    <e v="#VALUE!"/>
    <n v="13.8"/>
    <m/>
    <n v="5"/>
    <s v="100PS@3750RPM"/>
    <n v="98.631999999999991"/>
    <s v="240Nm@1600-2800rpm"/>
    <n v="240"/>
    <x v="0"/>
  </r>
  <r>
    <x v="10"/>
    <s v="Nuvosport"/>
    <s v="N6"/>
    <s v="Rs. 9,05,642"/>
    <n v="905642"/>
    <s v="1493 cc"/>
    <n v="1493"/>
    <n v="3"/>
    <n v="4"/>
    <x v="1"/>
    <s v="BS IV"/>
    <s v="Front, Transverse"/>
    <x v="2"/>
    <s v="1870 mm"/>
    <s v="3985 mm"/>
    <s v="1850 mm"/>
    <s v="SUV"/>
    <s v="13.8 km/litre"/>
    <s v="17.21 km/litre"/>
    <s v="17.21 km/litre"/>
    <m/>
    <n v="13.8"/>
    <n v="17.21"/>
    <n v="17.21"/>
    <e v="#VALUE!"/>
    <n v="13.8"/>
    <m/>
    <n v="5"/>
    <s v="100PS@3750RPM"/>
    <n v="98.631999999999991"/>
    <s v="240Nm@1600-2800rpm"/>
    <n v="240"/>
    <x v="0"/>
  </r>
  <r>
    <x v="10"/>
    <s v="Nuvosport"/>
    <s v="N8"/>
    <s v="Rs. 9,84,818"/>
    <n v="984818"/>
    <s v="1493 cc"/>
    <n v="1493"/>
    <n v="3"/>
    <n v="4"/>
    <x v="1"/>
    <s v="BS IV"/>
    <s v="Front, Transverse"/>
    <x v="2"/>
    <s v="1870 mm"/>
    <s v="3985 mm"/>
    <s v="1850 mm"/>
    <s v="SUV"/>
    <s v="13.8 km/litre"/>
    <s v="17.21 km/litre"/>
    <s v="17.21 km/litre"/>
    <m/>
    <n v="13.8"/>
    <n v="17.21"/>
    <n v="17.21"/>
    <e v="#VALUE!"/>
    <n v="13.8"/>
    <m/>
    <n v="5"/>
    <s v="100PS@3750RPM"/>
    <n v="98.631999999999991"/>
    <s v="240Nm@1600-2800rpm"/>
    <n v="240"/>
    <x v="0"/>
  </r>
  <r>
    <x v="10"/>
    <s v="Nuvosport"/>
    <s v="N4 +"/>
    <s v="Rs. 8,32,415"/>
    <n v="832415"/>
    <s v="1493 cc"/>
    <n v="1493"/>
    <n v="3"/>
    <n v="4"/>
    <x v="1"/>
    <s v="BS IV"/>
    <s v="Front, Transverse"/>
    <x v="2"/>
    <s v="1870 mm"/>
    <s v="3985 mm"/>
    <s v="1850 mm"/>
    <s v="SUV"/>
    <s v="13.8 km/litre"/>
    <s v="17.21 km/litre"/>
    <s v="17.21 km/litre"/>
    <m/>
    <n v="13.8"/>
    <n v="17.21"/>
    <n v="17.21"/>
    <e v="#VALUE!"/>
    <n v="13.8"/>
    <m/>
    <n v="5"/>
    <s v="100PS@3750RPM"/>
    <n v="98.631999999999991"/>
    <s v="240Nm@1600-2800rpm"/>
    <n v="240"/>
    <x v="0"/>
  </r>
  <r>
    <x v="10"/>
    <s v="Nuvosport"/>
    <s v="N6 Amt"/>
    <s v="Rs. 9,72,359"/>
    <n v="972359"/>
    <s v="1493 cc"/>
    <n v="1493"/>
    <n v="3"/>
    <n v="4"/>
    <x v="1"/>
    <s v="BS IV"/>
    <s v="Front, Transverse"/>
    <x v="2"/>
    <s v="1870 mm"/>
    <s v="3985 mm"/>
    <s v="1850 mm"/>
    <s v="SUV"/>
    <s v="12.8 km/litre"/>
    <s v="16.21 km/litre"/>
    <s v="16.21 km/litre"/>
    <m/>
    <n v="12.8"/>
    <n v="16.21"/>
    <n v="16.21"/>
    <e v="#VALUE!"/>
    <n v="12.8"/>
    <m/>
    <n v="5"/>
    <s v="100PS@3750RPM"/>
    <n v="98.631999999999991"/>
    <s v="240Nm@1600-2800rpm"/>
    <n v="240"/>
    <x v="1"/>
  </r>
  <r>
    <x v="10"/>
    <s v="Nuvosport"/>
    <s v="N8 Amt"/>
    <s v="Rs. 10,48,603"/>
    <n v="1048603"/>
    <s v="1493 cc"/>
    <n v="1493"/>
    <n v="3"/>
    <n v="4"/>
    <x v="1"/>
    <s v="BS IV"/>
    <s v="Front, Transverse"/>
    <x v="2"/>
    <s v="1870 mm"/>
    <s v="3985 mm"/>
    <s v="1850 mm"/>
    <s v="SUV"/>
    <s v="12.8 km/litre"/>
    <s v="16.21 km/litre"/>
    <s v="16.21 km/litre"/>
    <m/>
    <n v="12.8"/>
    <n v="16.21"/>
    <n v="16.21"/>
    <e v="#VALUE!"/>
    <n v="12.8"/>
    <m/>
    <n v="5"/>
    <s v="100PS@3750RPM"/>
    <n v="98.631999999999991"/>
    <s v="240Nm@1600-2800rpm"/>
    <n v="240"/>
    <x v="1"/>
  </r>
  <r>
    <x v="6"/>
    <s v="Kicks"/>
    <s v="Xl Petrol"/>
    <s v="Rs. 9,55,000"/>
    <n v="955000"/>
    <s v="1498 cc"/>
    <n v="1498"/>
    <n v="4"/>
    <m/>
    <x v="0"/>
    <s v="BS 6"/>
    <s v="Front, Transverse"/>
    <x v="0"/>
    <s v="1651 mm"/>
    <s v="4384 mm"/>
    <s v="1813 mm"/>
    <s v="SUV"/>
    <m/>
    <m/>
    <s v="14.23 km/litre"/>
    <m/>
    <e v="#VALUE!"/>
    <e v="#VALUE!"/>
    <n v="14.23"/>
    <e v="#VALUE!"/>
    <n v="14.23"/>
    <m/>
    <n v="6"/>
    <s v="106PS@5600rpm"/>
    <n v="104.54992"/>
    <s v="142Nm@4000rpm"/>
    <n v="142"/>
    <x v="0"/>
  </r>
  <r>
    <x v="6"/>
    <s v="Kicks"/>
    <s v="Xv Petrol"/>
    <s v="Rs. 10,95,000"/>
    <n v="1095000"/>
    <s v="1498 cc"/>
    <n v="1498"/>
    <n v="4"/>
    <m/>
    <x v="0"/>
    <s v="BS 6"/>
    <s v="Front, Transverse"/>
    <x v="0"/>
    <s v="1651 mm"/>
    <s v="4384 mm"/>
    <s v="1813 mm"/>
    <s v="SUV"/>
    <m/>
    <m/>
    <s v="14.23 km/litre"/>
    <m/>
    <e v="#VALUE!"/>
    <e v="#VALUE!"/>
    <n v="14.23"/>
    <e v="#VALUE!"/>
    <n v="14.23"/>
    <m/>
    <n v="6"/>
    <s v="106PS@5600rpm"/>
    <n v="104.54992"/>
    <s v="142Nm@4000rpm"/>
    <n v="142"/>
    <x v="0"/>
  </r>
  <r>
    <x v="6"/>
    <s v="Kicks"/>
    <s v="Xl Diesel"/>
    <s v="Rs. 11,09,000"/>
    <n v="1109000"/>
    <s v="1461 cc"/>
    <n v="1461"/>
    <n v="4"/>
    <m/>
    <x v="0"/>
    <s v="BS 6"/>
    <s v="Front, Transverse"/>
    <x v="2"/>
    <s v="1651 mm"/>
    <s v="4384 mm"/>
    <s v="1813 mm"/>
    <s v="SUV"/>
    <m/>
    <m/>
    <s v="20.45 km/litre"/>
    <m/>
    <e v="#VALUE!"/>
    <e v="#VALUE!"/>
    <n v="20.45"/>
    <e v="#VALUE!"/>
    <n v="20.45"/>
    <m/>
    <n v="6"/>
    <s v="110PS@3850rpm"/>
    <n v="108.4952"/>
    <s v="240Nm@1750rpm"/>
    <n v="240"/>
    <x v="0"/>
  </r>
  <r>
    <x v="6"/>
    <s v="Kicks"/>
    <s v="Xv Diesel"/>
    <s v="Rs. 12,51,000"/>
    <n v="1251000"/>
    <s v="1461 cc"/>
    <n v="1461"/>
    <n v="4"/>
    <m/>
    <x v="0"/>
    <s v="BS 6"/>
    <s v="Front, Transverse"/>
    <x v="2"/>
    <s v="1651 mm"/>
    <s v="4384 mm"/>
    <s v="1813 mm"/>
    <s v="SUV"/>
    <m/>
    <m/>
    <s v="20.45 km/litre"/>
    <m/>
    <e v="#VALUE!"/>
    <e v="#VALUE!"/>
    <n v="20.45"/>
    <e v="#VALUE!"/>
    <n v="20.45"/>
    <m/>
    <n v="6"/>
    <s v="110PS@3850rpm"/>
    <n v="108.4952"/>
    <s v="240Nm@1750rpm"/>
    <n v="240"/>
    <x v="0"/>
  </r>
  <r>
    <x v="6"/>
    <s v="Kicks"/>
    <s v="Xv Premium"/>
    <s v="Rs. 13,69,000"/>
    <n v="1369000"/>
    <s v="1461 cc"/>
    <n v="1461"/>
    <n v="4"/>
    <m/>
    <x v="0"/>
    <s v="BS 6"/>
    <s v="Front, Transverse"/>
    <x v="2"/>
    <s v="1651 mm"/>
    <s v="4384 mm"/>
    <s v="1813 mm"/>
    <s v="SUV"/>
    <m/>
    <m/>
    <s v="20.45 km/litre"/>
    <m/>
    <e v="#VALUE!"/>
    <e v="#VALUE!"/>
    <n v="20.45"/>
    <e v="#VALUE!"/>
    <n v="20.45"/>
    <m/>
    <n v="6"/>
    <s v="110PS@3850rpm"/>
    <n v="108.4952"/>
    <s v="240Nm@1750rpm"/>
    <n v="240"/>
    <x v="0"/>
  </r>
  <r>
    <x v="6"/>
    <s v="Kicks"/>
    <s v="Xv Premium (O)"/>
    <s v="Rs. 14,65,000"/>
    <n v="1465000"/>
    <s v="1461 cc"/>
    <n v="1461"/>
    <n v="4"/>
    <m/>
    <x v="0"/>
    <s v="BS 6"/>
    <s v="Front, Transverse"/>
    <x v="2"/>
    <s v="1651 mm"/>
    <s v="4384 mm"/>
    <s v="1813 mm"/>
    <s v="SUV"/>
    <m/>
    <m/>
    <s v="20.45 km/litre"/>
    <m/>
    <e v="#VALUE!"/>
    <e v="#VALUE!"/>
    <n v="20.45"/>
    <e v="#VALUE!"/>
    <n v="20.45"/>
    <m/>
    <n v="6"/>
    <s v="110PS@3850rpm"/>
    <n v="108.4952"/>
    <s v="240Nm@1750rpm"/>
    <n v="240"/>
    <x v="0"/>
  </r>
  <r>
    <x v="6"/>
    <s v="Kicks"/>
    <s v="Xv Premium (O) Dual Tone"/>
    <s v="Rs. 14,65,000"/>
    <n v="1465000"/>
    <s v="1461 cc"/>
    <n v="1461"/>
    <n v="4"/>
    <m/>
    <x v="0"/>
    <s v="BS 6"/>
    <s v="Front, Transverse"/>
    <x v="2"/>
    <s v="1651 mm"/>
    <s v="4384 mm"/>
    <s v="1813 mm"/>
    <s v="SUV"/>
    <m/>
    <m/>
    <s v="20.45 km/litre"/>
    <m/>
    <e v="#VALUE!"/>
    <e v="#VALUE!"/>
    <n v="20.45"/>
    <e v="#VALUE!"/>
    <n v="20.45"/>
    <m/>
    <n v="6"/>
    <s v="110PS@3850rpm"/>
    <n v="108.4952"/>
    <s v="240Nm@1750rpm"/>
    <n v="240"/>
    <x v="0"/>
  </r>
  <r>
    <x v="6"/>
    <s v="Kicks"/>
    <s v="Xe Diesel"/>
    <s v="Rs. 9,89,000"/>
    <n v="989000"/>
    <s v="1461 cc"/>
    <n v="1461"/>
    <n v="4"/>
    <m/>
    <x v="0"/>
    <s v="BS 6"/>
    <s v="Front, Transverse"/>
    <x v="2"/>
    <s v="1651 mm"/>
    <s v="4384 mm"/>
    <s v="1813 mm"/>
    <s v="SUV"/>
    <m/>
    <m/>
    <s v="20.45 km/litre"/>
    <m/>
    <e v="#VALUE!"/>
    <e v="#VALUE!"/>
    <n v="20.45"/>
    <e v="#VALUE!"/>
    <n v="20.45"/>
    <m/>
    <n v="6"/>
    <s v="110PS@3850rpm"/>
    <n v="108.4952"/>
    <s v="240Nm@1750rpm"/>
    <n v="240"/>
    <x v="0"/>
  </r>
  <r>
    <x v="5"/>
    <s v="Camry"/>
    <s v="Hybrid"/>
    <s v="Rs. 37,88,000"/>
    <n v="3788000"/>
    <s v="2487 cc"/>
    <n v="2487"/>
    <n v="4"/>
    <n v="4"/>
    <x v="1"/>
    <s v="BS IV"/>
    <s v="Front, Transverse"/>
    <x v="5"/>
    <s v="1455 mm"/>
    <s v="4885 mm"/>
    <s v="1840 mm"/>
    <s v="Sedan"/>
    <m/>
    <m/>
    <s v="23.2 km/litre"/>
    <m/>
    <e v="#VALUE!"/>
    <e v="#VALUE!"/>
    <n v="23.2"/>
    <e v="#VALUE!"/>
    <n v="23.2"/>
    <s v="1665 kg"/>
    <m/>
    <s v="178PS@5700rpm"/>
    <n v="175.56495999999999"/>
    <s v="221Nm@3600-5200rpm"/>
    <n v="221"/>
    <x v="1"/>
  </r>
  <r>
    <x v="39"/>
    <s v="Discovery"/>
    <s v="3.0 Hse Diesel"/>
    <s v="Rs. 1,02,05,494"/>
    <n v="10205494"/>
    <s v="2993 cc"/>
    <n v="2993"/>
    <n v="6"/>
    <n v="4"/>
    <x v="3"/>
    <s v="BS IV"/>
    <s v="Front, Longitudinal"/>
    <x v="2"/>
    <s v="1846 mm"/>
    <s v="4988 mm"/>
    <s v="2200 mm"/>
    <s v="SUV"/>
    <m/>
    <m/>
    <s v="18 km/litre"/>
    <m/>
    <e v="#VALUE!"/>
    <e v="#VALUE!"/>
    <n v="18"/>
    <e v="#VALUE!"/>
    <n v="18"/>
    <m/>
    <n v="8"/>
    <s v="258PS@3750rpm"/>
    <n v="254.47056000000001"/>
    <s v="600Nm@2000rpm"/>
    <n v="600"/>
    <x v="1"/>
  </r>
  <r>
    <x v="39"/>
    <s v="Discovery"/>
    <s v="3.0 Se Diesel"/>
    <s v="Rs. 96,89,321"/>
    <n v="9689321"/>
    <s v="2993 cc"/>
    <n v="2993"/>
    <n v="6"/>
    <n v="4"/>
    <x v="3"/>
    <s v="BS IV"/>
    <s v="Front, Longitudinal"/>
    <x v="2"/>
    <s v="1846 mm"/>
    <s v="4988 mm"/>
    <s v="2200 mm"/>
    <s v="SUV"/>
    <m/>
    <m/>
    <s v="18 km/litre"/>
    <m/>
    <e v="#VALUE!"/>
    <e v="#VALUE!"/>
    <n v="18"/>
    <e v="#VALUE!"/>
    <n v="18"/>
    <m/>
    <n v="8"/>
    <s v="258PS@3750rpm"/>
    <n v="254.47056000000001"/>
    <s v="600Nm@2000rpm"/>
    <n v="600"/>
    <x v="1"/>
  </r>
  <r>
    <x v="39"/>
    <s v="Discovery"/>
    <s v="3.0 Hse Petrol"/>
    <s v="Rs. 84,33,741"/>
    <n v="8433741"/>
    <s v="2995 cc"/>
    <n v="2995"/>
    <n v="6"/>
    <n v="4"/>
    <x v="3"/>
    <s v="BS IV"/>
    <s v="Front, Longitudinal"/>
    <x v="0"/>
    <s v="1846 mm"/>
    <s v="4988 mm"/>
    <s v="2200 mm"/>
    <s v="SUV"/>
    <m/>
    <m/>
    <s v="9.17 km/litre"/>
    <m/>
    <e v="#VALUE!"/>
    <e v="#VALUE!"/>
    <n v="9.17"/>
    <e v="#VALUE!"/>
    <n v="9.17"/>
    <m/>
    <n v="8"/>
    <s v="394PS@3750rpm"/>
    <n v="388.61007999999998"/>
    <s v="450Nm@3500-5000RPM"/>
    <n v="450"/>
    <x v="1"/>
  </r>
  <r>
    <x v="39"/>
    <s v="Discovery"/>
    <s v="3.0 Se Petrol"/>
    <s v="Rs. 80,77,550"/>
    <n v="8077550"/>
    <s v="2995 cc"/>
    <n v="2995"/>
    <n v="6"/>
    <n v="4"/>
    <x v="3"/>
    <s v="BS IV"/>
    <s v="Front, Longitudinal"/>
    <x v="0"/>
    <s v="1846 mm"/>
    <s v="4988 mm"/>
    <s v="2200 mm"/>
    <s v="SUV"/>
    <m/>
    <m/>
    <s v="9.17 km/litre"/>
    <m/>
    <e v="#VALUE!"/>
    <e v="#VALUE!"/>
    <n v="9.17"/>
    <e v="#VALUE!"/>
    <n v="9.17"/>
    <m/>
    <n v="8"/>
    <s v="394PS@3750rpm"/>
    <n v="388.61007999999998"/>
    <s v="450Nm@3500-5000RPM"/>
    <n v="450"/>
    <x v="1"/>
  </r>
  <r>
    <x v="39"/>
    <s v="Discovery"/>
    <s v="3.0 S Diesel"/>
    <s v="Rs. 88,77,094"/>
    <n v="8877094"/>
    <s v="2993 cc"/>
    <n v="2993"/>
    <n v="6"/>
    <n v="4"/>
    <x v="3"/>
    <s v="BS IV"/>
    <s v="Front, Longitudinal"/>
    <x v="2"/>
    <s v="1846 mm"/>
    <s v="4988 mm"/>
    <s v="2200 mm"/>
    <s v="SUV"/>
    <m/>
    <m/>
    <s v="18 km/litre"/>
    <m/>
    <e v="#VALUE!"/>
    <e v="#VALUE!"/>
    <n v="18"/>
    <e v="#VALUE!"/>
    <n v="18"/>
    <m/>
    <n v="8"/>
    <s v="258PS@3750rpm"/>
    <n v="254.47056000000001"/>
    <s v="600Nm@2000rpm"/>
    <n v="600"/>
    <x v="1"/>
  </r>
  <r>
    <x v="39"/>
    <s v="Discovery"/>
    <s v="3.0 S Petrol"/>
    <s v="Rs. 76,93,664"/>
    <n v="7693664"/>
    <s v="2995 cc"/>
    <n v="2995"/>
    <n v="6"/>
    <n v="4"/>
    <x v="3"/>
    <s v="BS IV"/>
    <s v="Front, Longitudinal"/>
    <x v="0"/>
    <s v="1846 mm"/>
    <s v="4988 mm"/>
    <s v="2200 mm"/>
    <s v="SUV"/>
    <m/>
    <m/>
    <s v="9.17 km/litre"/>
    <m/>
    <e v="#VALUE!"/>
    <e v="#VALUE!"/>
    <n v="9.17"/>
    <e v="#VALUE!"/>
    <n v="9.17"/>
    <m/>
    <n v="8"/>
    <s v="394PS@3750rpm"/>
    <n v="388.61007999999998"/>
    <s v="450Nm@3500-5000RPM"/>
    <n v="450"/>
    <x v="1"/>
  </r>
  <r>
    <x v="39"/>
    <s v="Discovery"/>
    <s v="3.0 Hse Luxury Diesel"/>
    <s v="Rs. 1,08,61,088"/>
    <n v="10861088"/>
    <s v="2993 cc"/>
    <n v="2993"/>
    <n v="6"/>
    <n v="4"/>
    <x v="3"/>
    <s v="BS IV"/>
    <s v="Front, Longitudinal"/>
    <x v="2"/>
    <s v="1846 mm"/>
    <s v="4988 mm"/>
    <s v="2200 mm"/>
    <s v="SUV"/>
    <m/>
    <m/>
    <s v="18 km/litre"/>
    <m/>
    <e v="#VALUE!"/>
    <e v="#VALUE!"/>
    <n v="18"/>
    <e v="#VALUE!"/>
    <n v="18"/>
    <m/>
    <n v="8"/>
    <s v="258PS@3750rpm"/>
    <n v="254.47056000000001"/>
    <s v="600Nm@2000rpm"/>
    <n v="600"/>
    <x v="1"/>
  </r>
  <r>
    <x v="39"/>
    <s v="Discovery"/>
    <s v="3.0 Hse Luxury Petrol"/>
    <s v="Rs. 89,37,846"/>
    <n v="8937846"/>
    <s v="2995 cc"/>
    <n v="2995"/>
    <n v="6"/>
    <n v="4"/>
    <x v="3"/>
    <s v="BS IV"/>
    <s v="Front, Longitudinal"/>
    <x v="0"/>
    <s v="1846 mm"/>
    <s v="4988 mm"/>
    <s v="2200 mm"/>
    <s v="SUV"/>
    <m/>
    <m/>
    <s v="9.17 km/litre"/>
    <m/>
    <e v="#VALUE!"/>
    <e v="#VALUE!"/>
    <n v="9.17"/>
    <e v="#VALUE!"/>
    <n v="9.17"/>
    <m/>
    <n v="8"/>
    <s v="394PS@3750rpm"/>
    <n v="388.61007999999998"/>
    <s v="450Nm@3500-5000RPM"/>
    <n v="450"/>
    <x v="1"/>
  </r>
  <r>
    <x v="23"/>
    <s v="Ls 500H"/>
    <s v="Luxury"/>
    <s v="Rs. 1,82,21,000"/>
    <n v="18221000"/>
    <s v="3456 cc"/>
    <n v="3456"/>
    <n v="6"/>
    <n v="4"/>
    <x v="2"/>
    <s v="BS IV"/>
    <s v="Front, Transverse"/>
    <x v="5"/>
    <s v="1450 mm"/>
    <s v="5235 mm"/>
    <s v="1900 mm"/>
    <s v="SUV"/>
    <m/>
    <m/>
    <s v="15.4 km/litre"/>
    <m/>
    <e v="#VALUE!"/>
    <e v="#VALUE!"/>
    <n v="15.4"/>
    <e v="#VALUE!"/>
    <n v="15.4"/>
    <s v="2300 kg"/>
    <m/>
    <s v="299PS@6600rpm"/>
    <n v="294.90967999999998"/>
    <s v="350Nm@5100rpm"/>
    <n v="350"/>
    <x v="1"/>
  </r>
  <r>
    <x v="23"/>
    <s v="Ls 500H"/>
    <s v="Ultra Luxury"/>
    <s v="Rs. 1,87,36,000"/>
    <n v="18736000"/>
    <s v="3456 cc"/>
    <n v="3456"/>
    <n v="6"/>
    <n v="4"/>
    <x v="2"/>
    <s v="BS IV"/>
    <s v="Front, Transverse"/>
    <x v="5"/>
    <s v="1450 mm"/>
    <s v="5235 mm"/>
    <s v="1900 mm"/>
    <s v="SUV"/>
    <m/>
    <m/>
    <s v="15.4 km/litre"/>
    <m/>
    <e v="#VALUE!"/>
    <e v="#VALUE!"/>
    <n v="15.4"/>
    <e v="#VALUE!"/>
    <n v="15.4"/>
    <s v="2322 kg"/>
    <m/>
    <s v="299PS@6600rpm"/>
    <n v="294.90967999999998"/>
    <s v="350Nm@5100rpm"/>
    <n v="350"/>
    <x v="1"/>
  </r>
  <r>
    <x v="23"/>
    <s v="Ls 500H"/>
    <s v="Distinct"/>
    <s v="Rs. 1,93,71,000"/>
    <n v="19371000"/>
    <s v="3456 cc"/>
    <n v="3456"/>
    <n v="6"/>
    <n v="4"/>
    <x v="2"/>
    <s v="BS IV"/>
    <s v="Front, Transverse"/>
    <x v="5"/>
    <s v="1450 mm"/>
    <s v="5235 mm"/>
    <s v="1900 mm"/>
    <s v="SUV"/>
    <m/>
    <m/>
    <s v="15.4 km/litre"/>
    <m/>
    <e v="#VALUE!"/>
    <e v="#VALUE!"/>
    <n v="15.4"/>
    <e v="#VALUE!"/>
    <n v="15.4"/>
    <s v="2345 kg"/>
    <m/>
    <s v="299PS@6600rpm"/>
    <n v="294.90967999999998"/>
    <s v="350Nm@5100rpm"/>
    <n v="350"/>
    <x v="1"/>
  </r>
  <r>
    <x v="17"/>
    <s v="Rolls-Royce Phantom"/>
    <s v="Sedan"/>
    <s v="Rs. 9,50,00,000"/>
    <n v="95000000"/>
    <s v="6749 cc"/>
    <n v="6749"/>
    <n v="12"/>
    <n v="4"/>
    <x v="0"/>
    <s v="BS IV"/>
    <s v="Front, Longitudinal"/>
    <x v="0"/>
    <s v="1638 mm"/>
    <s v="5842 mm"/>
    <s v="1990 mm"/>
    <s v="Sedan"/>
    <s v="10.2 km/litre"/>
    <s v="14.9 km/litre"/>
    <s v="23 km/litre"/>
    <m/>
    <n v="10.199999999999999"/>
    <n v="14.9"/>
    <n v="23"/>
    <e v="#VALUE!"/>
    <n v="10.199999999999999"/>
    <s v="2649 kg"/>
    <n v="8"/>
    <s v="460PS@5350rpm"/>
    <n v="453.7072"/>
    <s v="720Nm@3500rpm"/>
    <n v="720"/>
    <x v="1"/>
  </r>
  <r>
    <x v="17"/>
    <s v="Rolls-Royce Phantom"/>
    <s v="Ewb"/>
    <s v="Rs. 7,54,00,000"/>
    <n v="75400000"/>
    <s v="6749 cc"/>
    <n v="6749"/>
    <n v="12"/>
    <n v="4"/>
    <x v="0"/>
    <s v="BS IV"/>
    <s v="Front, Longitudinal"/>
    <x v="0"/>
    <s v="1640 mm"/>
    <s v="6092 mm"/>
    <s v="1990 mm"/>
    <s v="Sedan"/>
    <s v="10.2 km/litre"/>
    <s v="14.9 km/litre"/>
    <s v="23 km/litre"/>
    <m/>
    <n v="10.199999999999999"/>
    <n v="14.9"/>
    <n v="23"/>
    <e v="#VALUE!"/>
    <n v="10.199999999999999"/>
    <s v="2694 kg"/>
    <n v="8"/>
    <s v="460PS@5350rpm"/>
    <n v="453.7072"/>
    <s v="720Nm@3500rpm"/>
    <n v="720"/>
    <x v="1"/>
  </r>
  <r>
    <x v="11"/>
    <s v="Punto Evo"/>
    <s v="Dynamic 1.2"/>
    <s v="Rs. 5,35,562"/>
    <n v="535562"/>
    <s v="1172 cc"/>
    <n v="1172"/>
    <n v="4"/>
    <n v="4"/>
    <x v="1"/>
    <s v="BS IV"/>
    <s v="Front, Transverse"/>
    <x v="0"/>
    <s v="1525 mm"/>
    <s v="3989 mm"/>
    <s v="1687 mm"/>
    <s v="Hatchback"/>
    <s v="15.8 km/litre"/>
    <m/>
    <s v="15.7 km/litre"/>
    <m/>
    <n v="15.8"/>
    <e v="#VALUE!"/>
    <n v="15.7"/>
    <e v="#VALUE!"/>
    <n v="15.8"/>
    <s v="1095 kg"/>
    <n v="5"/>
    <s v="68PS@6000rpm"/>
    <n v="67.069760000000002"/>
    <s v="96Nm@2500RPM"/>
    <n v="96"/>
    <x v="0"/>
  </r>
  <r>
    <x v="11"/>
    <s v="Punto Evo"/>
    <s v="Active Multijet 1.3"/>
    <s v="Rs. 6,31,292"/>
    <n v="631292"/>
    <s v="1172 cc"/>
    <n v="1172"/>
    <n v="4"/>
    <n v="4"/>
    <x v="1"/>
    <s v="BS IV"/>
    <s v="Front, Transverse"/>
    <x v="2"/>
    <s v="1525 mm"/>
    <s v="3989 mm"/>
    <s v="1687 mm"/>
    <s v="Hatchback"/>
    <s v="21,2 km/litre"/>
    <m/>
    <s v="20.5 km/litre"/>
    <m/>
    <e v="#VALUE!"/>
    <e v="#VALUE!"/>
    <n v="20.5"/>
    <e v="#VALUE!"/>
    <n v="20.5"/>
    <s v="1095 kg"/>
    <m/>
    <s v="76PS@4000RPM"/>
    <n v="74.960319999999996"/>
    <s v="197Nm@1750RPM"/>
    <n v="197"/>
    <x v="0"/>
  </r>
  <r>
    <x v="11"/>
    <s v="Punto Evo"/>
    <s v="Dynamic Multijet 1.3"/>
    <s v="Rs. 6,92,655"/>
    <n v="692655"/>
    <s v="1248 cc"/>
    <n v="1248"/>
    <n v="4"/>
    <n v="4"/>
    <x v="1"/>
    <s v="BS IV"/>
    <s v="Front, Longitudinal"/>
    <x v="2"/>
    <s v="1525 mm"/>
    <s v="3989 mm"/>
    <s v="1687 mm"/>
    <s v="Hatchback"/>
    <s v="21,2 km/litre"/>
    <m/>
    <s v="20.3 km/litre"/>
    <m/>
    <e v="#VALUE!"/>
    <e v="#VALUE!"/>
    <n v="20.3"/>
    <e v="#VALUE!"/>
    <n v="20.3"/>
    <s v="1165 kg"/>
    <m/>
    <s v="76PS@4000RPM"/>
    <n v="74.960319999999996"/>
    <s v="197Nm@1750RPM"/>
    <n v="197"/>
    <x v="0"/>
  </r>
  <r>
    <x v="11"/>
    <s v="Punto Evo"/>
    <s v="Emotion Multijet 1.3"/>
    <s v="Rs. 7,47,774"/>
    <n v="747774"/>
    <s v="1248 cc"/>
    <n v="1248"/>
    <n v="4"/>
    <n v="4"/>
    <x v="1"/>
    <s v="BS IV"/>
    <s v="Front, Transverse"/>
    <x v="2"/>
    <s v="1525 mm"/>
    <s v="3989 mm"/>
    <s v="1687 mm"/>
    <s v="Hatchback"/>
    <s v="21,2 km/litre"/>
    <m/>
    <s v="21.2 km/litre"/>
    <m/>
    <e v="#VALUE!"/>
    <e v="#VALUE!"/>
    <n v="21.2"/>
    <e v="#VALUE!"/>
    <n v="21.2"/>
    <s v="1095 kg"/>
    <n v="5"/>
    <s v="76PS@4000RPM"/>
    <n v="74.960319999999996"/>
    <s v="197Nm@1750RPM"/>
    <n v="197"/>
    <x v="0"/>
  </r>
  <r>
    <x v="5"/>
    <s v="Yaris"/>
    <s v="J"/>
    <s v="Rs. 9,40,000"/>
    <n v="940000"/>
    <s v="1496 cc"/>
    <n v="1496"/>
    <n v="4"/>
    <n v="4"/>
    <x v="1"/>
    <s v="BS IV"/>
    <m/>
    <x v="0"/>
    <s v="1495 mm"/>
    <s v="4425 mm"/>
    <s v="1730 mm"/>
    <s v="Sedan"/>
    <m/>
    <m/>
    <s v="17.1 km/litre"/>
    <m/>
    <e v="#VALUE!"/>
    <e v="#VALUE!"/>
    <n v="17.100000000000001"/>
    <e v="#VALUE!"/>
    <n v="17.100000000000001"/>
    <s v="1090 kg"/>
    <n v="6"/>
    <s v="107PS@6000rpm"/>
    <n v="105.53623999999999"/>
    <s v="140Nm@4200rpm"/>
    <n v="140"/>
    <x v="0"/>
  </r>
  <r>
    <x v="5"/>
    <s v="Yaris"/>
    <s v="G"/>
    <s v="Rs. 10,55,000"/>
    <n v="1055000"/>
    <s v="1496 cc"/>
    <n v="1496"/>
    <n v="4"/>
    <n v="4"/>
    <x v="1"/>
    <s v="BS IV"/>
    <s v="Front, Transverse"/>
    <x v="0"/>
    <s v="1495 mm"/>
    <s v="4425 mm"/>
    <s v="1730 mm"/>
    <s v="Sedan"/>
    <m/>
    <m/>
    <s v="17.1 km/litre"/>
    <m/>
    <e v="#VALUE!"/>
    <e v="#VALUE!"/>
    <n v="17.100000000000001"/>
    <e v="#VALUE!"/>
    <n v="17.100000000000001"/>
    <s v="1095 kg"/>
    <n v="6"/>
    <s v="107PS@6000rpm"/>
    <n v="105.53623999999999"/>
    <s v="140Nm@4200rpm"/>
    <n v="140"/>
    <x v="0"/>
  </r>
  <r>
    <x v="5"/>
    <s v="Yaris"/>
    <s v="V"/>
    <s v="Rs. 11,74,000"/>
    <n v="1174000"/>
    <s v="1498 cc"/>
    <n v="1498"/>
    <n v="4"/>
    <n v="4"/>
    <x v="1"/>
    <s v="BS IV"/>
    <s v="Front, Transverse"/>
    <x v="0"/>
    <s v="1495 mm"/>
    <s v="4425 mm"/>
    <s v="1730 mm"/>
    <s v="Sedan"/>
    <m/>
    <m/>
    <s v="17.1 km/litre"/>
    <m/>
    <e v="#VALUE!"/>
    <e v="#VALUE!"/>
    <n v="17.100000000000001"/>
    <e v="#VALUE!"/>
    <n v="17.100000000000001"/>
    <s v="1105 kg"/>
    <n v="6"/>
    <s v="107PS@6000rpm"/>
    <n v="105.53623999999999"/>
    <s v="140Nm@4200rpm"/>
    <n v="140"/>
    <x v="0"/>
  </r>
  <r>
    <x v="5"/>
    <s v="Yaris"/>
    <s v="Vx Cvt"/>
    <s v="Rs. 14,18,000"/>
    <n v="1418000"/>
    <s v="1496 cc"/>
    <n v="1496"/>
    <n v="4"/>
    <n v="4"/>
    <x v="1"/>
    <s v="BS IV"/>
    <s v="Front, Transverse"/>
    <x v="0"/>
    <s v="1495 mm"/>
    <s v="4425 mm"/>
    <s v="1730 mm"/>
    <s v="Sedan"/>
    <m/>
    <m/>
    <s v="17.8 km/litre"/>
    <m/>
    <e v="#VALUE!"/>
    <e v="#VALUE!"/>
    <n v="17.8"/>
    <e v="#VALUE!"/>
    <n v="17.8"/>
    <s v="1135 kg"/>
    <n v="7"/>
    <s v="107PS@6000rpm"/>
    <n v="105.53623999999999"/>
    <s v="140Nm@4200rpm"/>
    <n v="140"/>
    <x v="1"/>
  </r>
  <r>
    <x v="5"/>
    <s v="Yaris"/>
    <s v="G Cvt"/>
    <s v="Rs. 11,75,000"/>
    <n v="1175000"/>
    <s v="1496 cc"/>
    <n v="1496"/>
    <n v="4"/>
    <n v="4"/>
    <x v="1"/>
    <s v="BS IV"/>
    <s v="Front, Transverse"/>
    <x v="0"/>
    <s v="1495 mm"/>
    <s v="4425 mm"/>
    <s v="1730 mm"/>
    <s v="Sedan"/>
    <m/>
    <m/>
    <s v="17.8 km/litre"/>
    <m/>
    <e v="#VALUE!"/>
    <e v="#VALUE!"/>
    <n v="17.8"/>
    <e v="#VALUE!"/>
    <n v="17.8"/>
    <s v="1115 kg"/>
    <n v="7"/>
    <s v="107PS@6000rpm"/>
    <n v="105.53623999999999"/>
    <s v="140Nm@4200rpm"/>
    <n v="140"/>
    <x v="1"/>
  </r>
  <r>
    <x v="5"/>
    <s v="Yaris"/>
    <s v="J Cvt"/>
    <s v="Rs. 10,10,000"/>
    <n v="1010000"/>
    <s v="1496 cc"/>
    <n v="1496"/>
    <n v="4"/>
    <n v="4"/>
    <x v="1"/>
    <s v="BS IV"/>
    <s v="Front, Transverse"/>
    <x v="0"/>
    <s v="1495 mm"/>
    <s v="4425 mm"/>
    <s v="1730 mm"/>
    <s v="Sedan"/>
    <m/>
    <m/>
    <s v="17.8 km/litre"/>
    <m/>
    <e v="#VALUE!"/>
    <e v="#VALUE!"/>
    <n v="17.8"/>
    <e v="#VALUE!"/>
    <n v="17.8"/>
    <s v="1110 kg"/>
    <n v="7"/>
    <s v="107PS@6000rpm"/>
    <n v="105.53623999999999"/>
    <s v="140Nm@4200rpm"/>
    <n v="140"/>
    <x v="1"/>
  </r>
  <r>
    <x v="5"/>
    <s v="Yaris"/>
    <s v="V Cvt"/>
    <s v="Rs. 12,94,000"/>
    <n v="1294000"/>
    <s v="1496 cc"/>
    <n v="1496"/>
    <n v="4"/>
    <n v="4"/>
    <x v="1"/>
    <s v="BS IV"/>
    <s v="Front, Transverse"/>
    <x v="0"/>
    <s v="1495 mm"/>
    <s v="4425 mm"/>
    <s v="1730 mm"/>
    <s v="Sedan"/>
    <m/>
    <m/>
    <s v="17.8 km/litre"/>
    <m/>
    <e v="#VALUE!"/>
    <e v="#VALUE!"/>
    <n v="17.8"/>
    <e v="#VALUE!"/>
    <n v="17.8"/>
    <s v="1125 kg"/>
    <n v="7"/>
    <s v="107PS@6000rpm"/>
    <n v="105.53623999999999"/>
    <s v="140Nm@4200rpm"/>
    <n v="140"/>
    <x v="1"/>
  </r>
  <r>
    <x v="5"/>
    <s v="Yaris"/>
    <s v="Vx"/>
    <s v="Rs. 12,96,000"/>
    <n v="1296000"/>
    <s v="1496 cc"/>
    <n v="1496"/>
    <n v="4"/>
    <n v="4"/>
    <x v="1"/>
    <s v="BS IV"/>
    <s v="Front, Transverse"/>
    <x v="0"/>
    <s v="1495 mm"/>
    <s v="4425 mm"/>
    <s v="1730 mm"/>
    <s v="Sedan"/>
    <m/>
    <m/>
    <s v="17.1 km/litre"/>
    <m/>
    <e v="#VALUE!"/>
    <e v="#VALUE!"/>
    <n v="17.100000000000001"/>
    <e v="#VALUE!"/>
    <n v="17.100000000000001"/>
    <s v="1120 kg"/>
    <n v="6"/>
    <s v="107PS@6000rpm"/>
    <n v="105.53623999999999"/>
    <s v="140Nm@4200rpm"/>
    <n v="140"/>
    <x v="0"/>
  </r>
  <r>
    <x v="5"/>
    <s v="Yaris"/>
    <s v="V (O)"/>
    <s v="Rs. 11,97,000"/>
    <n v="1197000"/>
    <s v="1498 cc"/>
    <n v="1498"/>
    <n v="4"/>
    <n v="4"/>
    <x v="1"/>
    <s v="BS IV"/>
    <s v="Front, Transverse"/>
    <x v="0"/>
    <s v="1495 mm"/>
    <s v="4425 mm"/>
    <s v="1730 mm"/>
    <s v="Sedan"/>
    <m/>
    <m/>
    <s v="17.1 km/litre"/>
    <m/>
    <e v="#VALUE!"/>
    <e v="#VALUE!"/>
    <n v="17.100000000000001"/>
    <e v="#VALUE!"/>
    <n v="17.100000000000001"/>
    <s v="1105 kg"/>
    <n v="6"/>
    <s v="107PS@6000rpm"/>
    <n v="105.53623999999999"/>
    <s v="140Nm@4200rpm"/>
    <n v="140"/>
    <x v="0"/>
  </r>
  <r>
    <x v="5"/>
    <s v="Yaris"/>
    <s v="J (O)"/>
    <s v="Rs. 8,76,000"/>
    <n v="876000"/>
    <s v="1496 cc"/>
    <n v="1496"/>
    <n v="4"/>
    <n v="4"/>
    <x v="1"/>
    <s v="BS IV"/>
    <m/>
    <x v="0"/>
    <s v="1495 mm"/>
    <s v="4425 mm"/>
    <s v="1730 mm"/>
    <s v="Sedan"/>
    <m/>
    <m/>
    <s v="17.1 km/litre"/>
    <m/>
    <e v="#VALUE!"/>
    <e v="#VALUE!"/>
    <n v="17.100000000000001"/>
    <e v="#VALUE!"/>
    <n v="17.100000000000001"/>
    <s v="1090 kg"/>
    <n v="6"/>
    <s v="107PS@6000rpm"/>
    <n v="105.53623999999999"/>
    <s v="140Nm@4200rpm"/>
    <n v="140"/>
    <x v="0"/>
  </r>
  <r>
    <x v="5"/>
    <s v="Yaris"/>
    <s v="G (O)"/>
    <s v="Rs. 9,74,000"/>
    <n v="974000"/>
    <s v="1496 cc"/>
    <n v="1496"/>
    <n v="4"/>
    <n v="4"/>
    <x v="1"/>
    <s v="BS IV"/>
    <s v="Front, Transverse"/>
    <x v="0"/>
    <s v="1495 mm"/>
    <s v="4425 mm"/>
    <s v="1730 mm"/>
    <s v="Sedan"/>
    <m/>
    <m/>
    <s v="17.1 km/litre"/>
    <m/>
    <e v="#VALUE!"/>
    <e v="#VALUE!"/>
    <n v="17.100000000000001"/>
    <e v="#VALUE!"/>
    <n v="17.100000000000001"/>
    <s v="1095 kg"/>
    <n v="6"/>
    <s v="107PS@6000rpm"/>
    <n v="105.53623999999999"/>
    <s v="140Nm@4200rpm"/>
    <n v="140"/>
    <x v="0"/>
  </r>
  <r>
    <x v="5"/>
    <s v="Yaris"/>
    <s v="J (O) Cvt"/>
    <s v="Rs. 9,35,000"/>
    <n v="935000"/>
    <s v="1496 cc"/>
    <n v="1496"/>
    <n v="4"/>
    <n v="4"/>
    <x v="1"/>
    <s v="BS IV"/>
    <m/>
    <x v="0"/>
    <s v="1495 mm"/>
    <s v="4425 mm"/>
    <s v="1730 mm"/>
    <s v="Sedan"/>
    <m/>
    <m/>
    <s v="17.1 km/litre"/>
    <m/>
    <e v="#VALUE!"/>
    <e v="#VALUE!"/>
    <n v="17.100000000000001"/>
    <e v="#VALUE!"/>
    <n v="17.100000000000001"/>
    <s v="1090 kg"/>
    <n v="6"/>
    <s v="107PS@6000rpm"/>
    <n v="105.53623999999999"/>
    <s v="140Nm@4200rpm"/>
    <n v="140"/>
    <x v="1"/>
  </r>
  <r>
    <x v="5"/>
    <s v="Yaris"/>
    <s v="G (O) Cvt"/>
    <s v="Rs. 10,83,000"/>
    <n v="1083000"/>
    <s v="1496 cc"/>
    <n v="1496"/>
    <n v="4"/>
    <n v="4"/>
    <x v="1"/>
    <s v="BS IV"/>
    <s v="Front, Transverse"/>
    <x v="0"/>
    <s v="1495 mm"/>
    <s v="4425 mm"/>
    <s v="1730 mm"/>
    <s v="Sedan"/>
    <m/>
    <m/>
    <s v="17.1 km/litre"/>
    <m/>
    <e v="#VALUE!"/>
    <e v="#VALUE!"/>
    <n v="17.100000000000001"/>
    <e v="#VALUE!"/>
    <n v="17.100000000000001"/>
    <s v="1095 kg"/>
    <n v="6"/>
    <s v="107PS@6000rpm"/>
    <n v="105.53623999999999"/>
    <s v="140Nm@4200rpm"/>
    <n v="140"/>
    <x v="1"/>
  </r>
  <r>
    <x v="5"/>
    <s v="Yaris"/>
    <s v="V (O) Cvt"/>
    <s v="Rs. 13,17,000"/>
    <n v="1317000"/>
    <s v="1498 cc"/>
    <n v="1498"/>
    <n v="4"/>
    <n v="4"/>
    <x v="1"/>
    <s v="BS IV"/>
    <s v="Front, Transverse"/>
    <x v="0"/>
    <s v="1495 mm"/>
    <s v="4425 mm"/>
    <s v="1730 mm"/>
    <s v="Sedan"/>
    <m/>
    <m/>
    <s v="17.1 km/litre"/>
    <m/>
    <e v="#VALUE!"/>
    <e v="#VALUE!"/>
    <n v="17.100000000000001"/>
    <e v="#VALUE!"/>
    <n v="17.100000000000001"/>
    <s v="1105 kg"/>
    <n v="6"/>
    <s v="107PS@6000rpm"/>
    <n v="105.53623999999999"/>
    <s v="140Nm@4200rpm"/>
    <n v="140"/>
    <x v="1"/>
  </r>
  <r>
    <x v="15"/>
    <s v="Octavia"/>
    <s v="Ambition 1.4 Tsi"/>
    <s v="Rs. 15,99,599"/>
    <n v="1599599"/>
    <s v="1395 cc"/>
    <n v="1395"/>
    <n v="4"/>
    <n v="4"/>
    <x v="1"/>
    <s v="BS IV"/>
    <s v="Front, Transverse"/>
    <x v="0"/>
    <s v="1476 mm"/>
    <s v="4670 mm"/>
    <s v="1814 mm"/>
    <s v="Sedan"/>
    <m/>
    <m/>
    <s v="16.7 km/litre"/>
    <m/>
    <e v="#VALUE!"/>
    <e v="#VALUE!"/>
    <n v="16.7"/>
    <e v="#VALUE!"/>
    <n v="16.7"/>
    <s v="1260 kg"/>
    <n v="6"/>
    <s v="140PS@6000RPM"/>
    <n v="138.0848"/>
    <s v="250Nm@1500-3500rpm"/>
    <n v="250"/>
    <x v="0"/>
  </r>
  <r>
    <x v="15"/>
    <s v="Octavia"/>
    <s v="Ambition 2.0 Tdi Cr"/>
    <s v="Rs. 17,99,599"/>
    <n v="1799599"/>
    <s v="1968 cc"/>
    <n v="1968"/>
    <n v="4"/>
    <n v="4"/>
    <x v="1"/>
    <s v="BS IV"/>
    <s v="Front, Longitudinal"/>
    <x v="2"/>
    <s v="1476 mm"/>
    <s v="4670 mm"/>
    <s v="1814 mm"/>
    <s v="Sedan"/>
    <m/>
    <m/>
    <s v="21 km/litre"/>
    <m/>
    <e v="#VALUE!"/>
    <e v="#VALUE!"/>
    <n v="21"/>
    <e v="#VALUE!"/>
    <n v="21"/>
    <s v="1340 kg"/>
    <n v="6"/>
    <s v="143PS@4000rpm"/>
    <n v="141.04375999999999"/>
    <s v="320Nm@1750-3000rpm"/>
    <n v="320"/>
    <x v="0"/>
  </r>
  <r>
    <x v="15"/>
    <s v="Octavia"/>
    <s v="Style 1.4 Tsi"/>
    <s v="Rs. 18,99,599"/>
    <n v="1899599"/>
    <s v="1395 cc"/>
    <n v="1395"/>
    <n v="4"/>
    <n v="4"/>
    <x v="1"/>
    <s v="BS IV"/>
    <s v="Front, Transverse"/>
    <x v="0"/>
    <s v="1476 mm"/>
    <s v="4670 mm"/>
    <s v="1814 mm"/>
    <s v="Sedan"/>
    <m/>
    <s v="16 km/litre"/>
    <s v="16.7 km/litre"/>
    <m/>
    <e v="#VALUE!"/>
    <n v="16"/>
    <n v="16.7"/>
    <e v="#VALUE!"/>
    <n v="16"/>
    <s v="1260 kg"/>
    <n v="6"/>
    <s v="140PS@6000RPM"/>
    <n v="138.0848"/>
    <s v="250Nm@1500-3500rpm"/>
    <n v="250"/>
    <x v="0"/>
  </r>
  <r>
    <x v="15"/>
    <s v="Octavia"/>
    <s v="Style 1.8 Tsi At"/>
    <s v="Rs. 20,59,599"/>
    <n v="2059599"/>
    <s v="1798 cc"/>
    <n v="1798"/>
    <n v="4"/>
    <n v="4"/>
    <x v="1"/>
    <s v="BS IV"/>
    <s v="Front, Transverse"/>
    <x v="0"/>
    <s v="1476 mm"/>
    <s v="4670 mm"/>
    <s v="1814 mm"/>
    <s v="Sedan"/>
    <m/>
    <s v="14 km/litre"/>
    <s v="15.1 km/litre"/>
    <m/>
    <e v="#VALUE!"/>
    <n v="14"/>
    <n v="15.1"/>
    <e v="#VALUE!"/>
    <n v="14"/>
    <s v="1376 kg"/>
    <n v="7"/>
    <s v="180PS@6200RPM"/>
    <n v="177.5376"/>
    <s v="250NM@1250-5000rpm"/>
    <n v="250"/>
    <x v="1"/>
  </r>
  <r>
    <x v="15"/>
    <s v="Octavia"/>
    <s v="Style 2.0 Tdi Cr"/>
    <s v="Rs. 20,79,599"/>
    <n v="2079599"/>
    <s v="1968 cc"/>
    <n v="1968"/>
    <n v="4"/>
    <n v="4"/>
    <x v="1"/>
    <s v="BS IV"/>
    <s v="Front, Transverse"/>
    <x v="2"/>
    <s v="1476 mm"/>
    <s v="4670 mm"/>
    <s v="1814 mm"/>
    <s v="Sedan"/>
    <m/>
    <m/>
    <s v="21 km/litre"/>
    <m/>
    <e v="#VALUE!"/>
    <e v="#VALUE!"/>
    <n v="21"/>
    <e v="#VALUE!"/>
    <n v="21"/>
    <s v="1340 kg"/>
    <n v="6"/>
    <s v="143PS@4000rpm"/>
    <n v="141.04375999999999"/>
    <s v="320Nm@1750-3000rpm"/>
    <n v="320"/>
    <x v="0"/>
  </r>
  <r>
    <x v="15"/>
    <s v="Octavia"/>
    <s v="Style 2.0 Tdi Cr At"/>
    <s v="Rs. 22,99,599"/>
    <n v="2299599"/>
    <s v="1968 cc"/>
    <n v="1968"/>
    <n v="4"/>
    <n v="4"/>
    <x v="1"/>
    <s v="BS IV"/>
    <s v="Front, Transverse"/>
    <x v="2"/>
    <s v="1476 mm"/>
    <s v="4670 mm"/>
    <s v="1814 mm"/>
    <s v="Sedan"/>
    <m/>
    <m/>
    <s v="19.5 km/litre"/>
    <m/>
    <e v="#VALUE!"/>
    <e v="#VALUE!"/>
    <n v="19.5"/>
    <e v="#VALUE!"/>
    <n v="19.5"/>
    <s v="1395 kg"/>
    <n v="6"/>
    <s v="143PS@4000rpm"/>
    <n v="141.04375999999999"/>
    <s v="320Nm@1750-3000rpm"/>
    <n v="320"/>
    <x v="1"/>
  </r>
  <r>
    <x v="15"/>
    <s v="Octavia"/>
    <s v="L &amp; K 1.8 Tsi At"/>
    <s v="Rs. 23,59,599"/>
    <n v="2359599"/>
    <s v="1798 cc"/>
    <n v="1798"/>
    <n v="4"/>
    <n v="4"/>
    <x v="1"/>
    <s v="BS IV"/>
    <s v="Front, Transverse"/>
    <x v="0"/>
    <s v="1476 mm"/>
    <s v="4670 mm"/>
    <s v="1814 mm"/>
    <s v="Sedan"/>
    <m/>
    <s v="14 km/litre"/>
    <s v="15.1 km/litre"/>
    <m/>
    <e v="#VALUE!"/>
    <n v="14"/>
    <n v="15.1"/>
    <e v="#VALUE!"/>
    <n v="14"/>
    <s v="1376 kg"/>
    <n v="7"/>
    <s v="180PS@6200RPM"/>
    <n v="177.5376"/>
    <s v="250NM@1250-5000rpm"/>
    <n v="250"/>
    <x v="1"/>
  </r>
  <r>
    <x v="15"/>
    <s v="Octavia"/>
    <s v="L &amp; K 2.0 Tdi Cr At"/>
    <s v="Rs. 23,59,599"/>
    <n v="2359599"/>
    <s v="1968 cc"/>
    <n v="1968"/>
    <n v="4"/>
    <n v="4"/>
    <x v="1"/>
    <s v="BS IV"/>
    <s v="Front, Transverse"/>
    <x v="2"/>
    <s v="1476 mm"/>
    <s v="4670 mm"/>
    <s v="1814 mm"/>
    <s v="Sedan"/>
    <m/>
    <m/>
    <s v="19.5 km/litre"/>
    <m/>
    <e v="#VALUE!"/>
    <e v="#VALUE!"/>
    <n v="19.5"/>
    <e v="#VALUE!"/>
    <n v="19.5"/>
    <s v="1395 kg"/>
    <n v="6"/>
    <s v="143PS@4000rpm"/>
    <n v="141.04375999999999"/>
    <s v="320Nm@1750-3000rpm"/>
    <n v="320"/>
    <x v="1"/>
  </r>
  <r>
    <x v="15"/>
    <s v="Octavia"/>
    <s v="Corporate Edition 1.4 Tsi"/>
    <s v="Rs. 15,49,000"/>
    <n v="1549000"/>
    <s v="1395 cc"/>
    <n v="1395"/>
    <n v="4"/>
    <n v="4"/>
    <x v="1"/>
    <s v="BS IV"/>
    <s v="Front, Transverse"/>
    <x v="0"/>
    <s v="1476 mm"/>
    <s v="4670 mm"/>
    <s v="1814 mm"/>
    <s v="Sedan"/>
    <m/>
    <s v="16 km/litre"/>
    <s v="16.7 km/litre"/>
    <m/>
    <e v="#VALUE!"/>
    <n v="16"/>
    <n v="16.7"/>
    <e v="#VALUE!"/>
    <n v="16"/>
    <s v="1260 kg"/>
    <n v="6"/>
    <s v="140PS@6000RPM"/>
    <n v="138.0848"/>
    <s v="250Nm@1500-3500rpm"/>
    <n v="250"/>
    <x v="0"/>
  </r>
  <r>
    <x v="15"/>
    <s v="Octavia"/>
    <s v="Corporate Edition 2.0 Tdi"/>
    <s v="Rs. 16,99,000"/>
    <n v="1699000"/>
    <s v="1968 cc"/>
    <n v="1968"/>
    <n v="4"/>
    <n v="4"/>
    <x v="1"/>
    <s v="BS IV"/>
    <s v="Front, Transverse"/>
    <x v="2"/>
    <s v="1476 mm"/>
    <s v="4670 mm"/>
    <s v="1814 mm"/>
    <s v="Sedan"/>
    <m/>
    <m/>
    <s v="21 km/litre"/>
    <m/>
    <e v="#VALUE!"/>
    <e v="#VALUE!"/>
    <n v="21"/>
    <e v="#VALUE!"/>
    <n v="21"/>
    <s v="1340 kg"/>
    <n v="6"/>
    <s v="141PS@4000rpm"/>
    <n v="139.07112000000001"/>
    <s v="320Nm@1750-3000rpm"/>
    <n v="320"/>
    <x v="0"/>
  </r>
  <r>
    <x v="15"/>
    <s v="Octavia"/>
    <s v="Onyx 1.8 Tsi Dsg"/>
    <s v="Rs. 19,99,599"/>
    <n v="1999599"/>
    <s v="1798 cc"/>
    <n v="1798"/>
    <n v="4"/>
    <n v="4"/>
    <x v="1"/>
    <s v="BS IV"/>
    <s v="Front, Transverse"/>
    <x v="0"/>
    <s v="1476 mm"/>
    <s v="4670 mm"/>
    <s v="1814 mm"/>
    <s v="Sedan"/>
    <m/>
    <m/>
    <s v="15.1 km/litre"/>
    <m/>
    <e v="#VALUE!"/>
    <e v="#VALUE!"/>
    <n v="15.1"/>
    <e v="#VALUE!"/>
    <n v="15.1"/>
    <s v="1376 kg"/>
    <n v="7"/>
    <s v="180PS@6200RPM"/>
    <n v="177.5376"/>
    <s v="250NM@1250-5000rpm"/>
    <n v="250"/>
    <x v="1"/>
  </r>
  <r>
    <x v="15"/>
    <s v="Octavia"/>
    <s v="Onyx 2.0 Tdi Dsg"/>
    <s v="Rs. 21,99,599"/>
    <n v="2199599"/>
    <s v="1968 cc"/>
    <n v="1968"/>
    <n v="4"/>
    <n v="4"/>
    <x v="1"/>
    <s v="BS IV"/>
    <s v="Front, Transverse"/>
    <x v="2"/>
    <s v="1476 mm"/>
    <s v="4670 mm"/>
    <s v="1814 mm"/>
    <s v="Sedan"/>
    <m/>
    <m/>
    <s v="19.5 km/litre"/>
    <m/>
    <e v="#VALUE!"/>
    <e v="#VALUE!"/>
    <n v="19.5"/>
    <e v="#VALUE!"/>
    <n v="19.5"/>
    <s v="1395 kg"/>
    <n v="6"/>
    <s v="143PS@4000rpm"/>
    <n v="141.04375999999999"/>
    <s v="320Nm@1750-3000rpm"/>
    <n v="320"/>
    <x v="1"/>
  </r>
  <r>
    <x v="17"/>
    <s v="Mercedes-Benz Glc"/>
    <s v="200 Progressive"/>
    <s v="Rs. 52,75,000"/>
    <n v="5275000"/>
    <s v="1991 cc"/>
    <n v="1991"/>
    <n v="4"/>
    <n v="4"/>
    <x v="0"/>
    <s v="BS 6"/>
    <s v="Front, Transverse"/>
    <x v="0"/>
    <s v="1644 mm"/>
    <s v="4658 mm"/>
    <s v="1890 mm"/>
    <s v="SUV"/>
    <m/>
    <m/>
    <s v="13.51 km/litre"/>
    <m/>
    <e v="#VALUE!"/>
    <e v="#VALUE!"/>
    <n v="13.51"/>
    <e v="#VALUE!"/>
    <n v="13.51"/>
    <m/>
    <n v="9"/>
    <s v="197PS@5500-6100rpm"/>
    <n v="194.30503999999999"/>
    <s v="320Nm@1650-4000rpm"/>
    <n v="320"/>
    <x v="1"/>
  </r>
  <r>
    <x v="17"/>
    <s v="Mercedes-Benz Glc"/>
    <s v="220D 4Matic Progressive"/>
    <s v="Rs. 57,75,000"/>
    <n v="5775000"/>
    <s v="1950 cc"/>
    <n v="1950"/>
    <n v="4"/>
    <n v="4"/>
    <x v="2"/>
    <s v="BS 6"/>
    <s v="Front, Transverse"/>
    <x v="2"/>
    <s v="1644 mm"/>
    <s v="4658 mm"/>
    <s v="1890 mm"/>
    <s v="SUV"/>
    <m/>
    <m/>
    <s v="18.18 km/litre"/>
    <m/>
    <e v="#VALUE!"/>
    <e v="#VALUE!"/>
    <n v="18.18"/>
    <e v="#VALUE!"/>
    <n v="18.18"/>
    <m/>
    <n v="9"/>
    <s v="194PS@3800rpm"/>
    <n v="191.34608"/>
    <s v="400Nm@1600-2800RPM"/>
    <n v="400"/>
    <x v="1"/>
  </r>
  <r>
    <x v="10"/>
    <s v="Verito"/>
    <s v="1.5 D2"/>
    <s v="Rs. 7,48,370"/>
    <n v="748370"/>
    <s v="1461 cc"/>
    <n v="1461"/>
    <n v="4"/>
    <n v="3"/>
    <x v="1"/>
    <s v="BS IV"/>
    <s v="Front, Transverse"/>
    <x v="2"/>
    <s v="1540 mm"/>
    <s v="4277 mm"/>
    <s v="1740 mm"/>
    <s v="Sedan"/>
    <s v="18 km/litre"/>
    <s v="20.08 km/litre"/>
    <s v="21 km/litre"/>
    <m/>
    <n v="18"/>
    <n v="20.079999999999998"/>
    <n v="21"/>
    <e v="#VALUE!"/>
    <n v="18"/>
    <s v="1140 kg"/>
    <n v="5"/>
    <s v="65PS@4000rpm"/>
    <n v="64.110799999999998"/>
    <s v="160Nm@2000rpm"/>
    <n v="160"/>
    <x v="0"/>
  </r>
  <r>
    <x v="10"/>
    <s v="Verito"/>
    <s v="1.5 D4 Bs-Iv"/>
    <s v="Rs. 7,72,617"/>
    <n v="772617"/>
    <s v="1461 cc"/>
    <n v="1461"/>
    <n v="4"/>
    <n v="3"/>
    <x v="1"/>
    <s v="BS IV"/>
    <s v="Front, Transverse"/>
    <x v="2"/>
    <s v="1540 mm"/>
    <s v="4277 mm"/>
    <s v="1740 mm"/>
    <s v="Sedan"/>
    <s v="18 km/litre"/>
    <s v="20.08 km/litre"/>
    <s v="21 km/litre"/>
    <m/>
    <n v="18"/>
    <n v="20.079999999999998"/>
    <n v="21"/>
    <e v="#VALUE!"/>
    <n v="18"/>
    <s v="1140 kg"/>
    <n v="5"/>
    <s v="65PS@4000rpm"/>
    <n v="64.110799999999998"/>
    <s v="160Nm@2000rpm"/>
    <n v="160"/>
    <x v="0"/>
  </r>
  <r>
    <x v="10"/>
    <s v="Verito"/>
    <s v="1.5 D6 Bs-Iv"/>
    <s v="Rs. 8,45,154"/>
    <n v="845154"/>
    <s v="1461 cc"/>
    <n v="1461"/>
    <n v="4"/>
    <n v="4"/>
    <x v="1"/>
    <s v="BS IV"/>
    <s v="Front, Transverse"/>
    <x v="2"/>
    <s v="1540 mm"/>
    <s v="4277 mm"/>
    <s v="1740 mm"/>
    <s v="Sedan"/>
    <s v="18 km/litre"/>
    <s v="20.08 km/litre"/>
    <s v="21 km/litre"/>
    <m/>
    <n v="18"/>
    <n v="20.079999999999998"/>
    <n v="21"/>
    <e v="#VALUE!"/>
    <n v="18"/>
    <s v="1140 kg"/>
    <n v="5"/>
    <s v="120PS@4000RPM"/>
    <n v="118.3584"/>
    <s v="280Nm@2400-2800rpm"/>
    <n v="280"/>
    <x v="0"/>
  </r>
  <r>
    <x v="37"/>
    <s v="Pajero Sport"/>
    <s v="2.5 Mt"/>
    <s v="Rs. 29,03,750"/>
    <n v="2903750"/>
    <s v="2477 cc"/>
    <n v="2477"/>
    <n v="4"/>
    <n v="4"/>
    <x v="0"/>
    <s v="BS IV"/>
    <s v="Front, Longitudinal"/>
    <x v="2"/>
    <s v="1840 mm"/>
    <s v="4695 mm"/>
    <s v="1815 mm"/>
    <s v="SUV"/>
    <s v="6.5 km/litre"/>
    <s v="10.5 km/litre"/>
    <s v="10.77 km/litre"/>
    <m/>
    <n v="6.5"/>
    <n v="10.5"/>
    <n v="10.77"/>
    <e v="#VALUE!"/>
    <n v="6.5"/>
    <s v="1935 kg"/>
    <n v="5"/>
    <s v="178PS@4000rpm"/>
    <n v="175.56495999999999"/>
    <s v="400Nm@2000rpm"/>
    <n v="400"/>
    <x v="0"/>
  </r>
  <r>
    <x v="37"/>
    <s v="Pajero Sport"/>
    <s v="2.5 At"/>
    <s v="Rs. 28,35,500"/>
    <n v="2835500"/>
    <s v="2477 cc"/>
    <n v="2477"/>
    <n v="4"/>
    <n v="2"/>
    <x v="0"/>
    <s v="BS IV"/>
    <s v="Front, Longitudinal"/>
    <x v="2"/>
    <s v="1840 mm"/>
    <s v="4695 mm"/>
    <s v="1815 mm"/>
    <s v="SUV"/>
    <s v="6.5 km/litre"/>
    <s v="10.5 km/litre"/>
    <s v="10.77 km/litre"/>
    <m/>
    <n v="6.5"/>
    <n v="10.5"/>
    <n v="10.77"/>
    <e v="#VALUE!"/>
    <n v="6.5"/>
    <s v="1935 kg"/>
    <n v="5"/>
    <s v="178PS@4000rpm"/>
    <n v="175.56495999999999"/>
    <s v="350Nm@1800-3500rpm"/>
    <n v="350"/>
    <x v="1"/>
  </r>
  <r>
    <x v="37"/>
    <s v="Pajero Sport"/>
    <s v="Limited Edition"/>
    <s v="Rs. 29,53,240"/>
    <n v="2953240"/>
    <s v="2477 cc"/>
    <n v="2477"/>
    <n v="4"/>
    <n v="4"/>
    <x v="3"/>
    <s v="BS IV"/>
    <s v="Front, Longitudinal"/>
    <x v="2"/>
    <s v="1840 mm"/>
    <s v="4695 mm"/>
    <s v="1815 mm"/>
    <s v="SUV"/>
    <s v="6.5 km/litre"/>
    <s v="10.5 km/litre"/>
    <s v="10.77 km/litre"/>
    <m/>
    <n v="6.5"/>
    <n v="10.5"/>
    <n v="10.77"/>
    <e v="#VALUE!"/>
    <n v="6.5"/>
    <s v="2040 kg"/>
    <n v="5"/>
    <s v="178PS@4000rpm"/>
    <n v="175.56495999999999"/>
    <s v="400Nm@2000-2500rpm"/>
    <n v="400"/>
    <x v="0"/>
  </r>
  <r>
    <x v="37"/>
    <s v="Pajero Sport"/>
    <s v="Select Plus Mt"/>
    <s v="Rs. 29,92,800"/>
    <n v="2992800"/>
    <s v="2477 cc"/>
    <n v="2477"/>
    <n v="4"/>
    <n v="4"/>
    <x v="0"/>
    <s v="BS IV"/>
    <s v="Front, Longitudinal"/>
    <x v="2"/>
    <s v="1840 mm"/>
    <s v="4695 mm"/>
    <s v="1815 mm"/>
    <s v="SUV"/>
    <s v="6.5 km/litre"/>
    <s v="10.5 km/litre"/>
    <s v="10.77 km/litre"/>
    <m/>
    <n v="6.5"/>
    <n v="10.5"/>
    <n v="10.77"/>
    <e v="#VALUE!"/>
    <n v="6.5"/>
    <s v="1935 kg"/>
    <n v="5"/>
    <s v="178PS@4000rpm"/>
    <n v="175.56495999999999"/>
    <s v="400Nm@2000rpm"/>
    <n v="400"/>
    <x v="0"/>
  </r>
  <r>
    <x v="37"/>
    <s v="Pajero Sport"/>
    <s v="Select Plus At"/>
    <s v="Rs. 29,52,500"/>
    <n v="2952500"/>
    <s v="2477 cc"/>
    <n v="2477"/>
    <n v="4"/>
    <n v="2"/>
    <x v="0"/>
    <s v="BS IV"/>
    <s v="Front, Longitudinal"/>
    <x v="2"/>
    <s v="1840 mm"/>
    <s v="4695 mm"/>
    <s v="1815 mm"/>
    <s v="SUV"/>
    <s v="6.5 km/litre"/>
    <s v="10.5 km/litre"/>
    <s v="10.77 km/litre"/>
    <m/>
    <n v="6.5"/>
    <n v="10.5"/>
    <n v="10.77"/>
    <e v="#VALUE!"/>
    <n v="6.5"/>
    <s v="1935 kg"/>
    <n v="5"/>
    <s v="178PS@4000rpm"/>
    <n v="175.56495999999999"/>
    <s v="350Nm@1800-3500rpm"/>
    <n v="350"/>
    <x v="1"/>
  </r>
  <r>
    <x v="26"/>
    <s v="Flying Spur"/>
    <s v="V8"/>
    <s v="Rs. 3,41,67,064"/>
    <n v="34167064"/>
    <s v="3993 cc"/>
    <n v="3993"/>
    <n v="8"/>
    <n v="4"/>
    <x v="2"/>
    <s v="BS IV"/>
    <s v="Front, Longitudinal"/>
    <x v="0"/>
    <s v="1488 mm"/>
    <s v="5299 mm"/>
    <s v="2207 mm"/>
    <s v="Sedan"/>
    <s v="2 km/litre"/>
    <s v="4 km/litre"/>
    <s v="4 km/litre"/>
    <m/>
    <n v="2"/>
    <n v="4"/>
    <n v="4"/>
    <e v="#VALUE!"/>
    <n v="2"/>
    <s v="2417 kg"/>
    <n v="8"/>
    <s v="507PS@6000rpm"/>
    <n v="500.06423999999998"/>
    <s v="660NM@1700rpm"/>
    <n v="660"/>
    <x v="1"/>
  </r>
  <r>
    <x v="26"/>
    <s v="Flying Spur"/>
    <s v="W12"/>
    <s v="Rs. 3,93,82,083"/>
    <n v="39382083"/>
    <s v="5998 cc"/>
    <n v="5998"/>
    <n v="12"/>
    <n v="4"/>
    <x v="2"/>
    <s v="BS IV"/>
    <s v="Rear, Longitudinal"/>
    <x v="0"/>
    <s v="1488 mm"/>
    <s v="5299 mm"/>
    <s v="2207 mm"/>
    <s v="Sedan"/>
    <s v="2 km/litre"/>
    <s v="4 km/litre"/>
    <s v="4 km/litre"/>
    <m/>
    <n v="2"/>
    <n v="4"/>
    <n v="4"/>
    <e v="#VALUE!"/>
    <n v="2"/>
    <s v="2475 kg"/>
    <n v="8"/>
    <s v="616PS@6100rpm"/>
    <n v="607.57312000000002"/>
    <s v="800Nm@1600-6100rpm"/>
    <n v="800"/>
    <x v="1"/>
  </r>
  <r>
    <x v="12"/>
    <s v="City"/>
    <s v="Sv Mt Petrol"/>
    <s v="Rs. 9,91,000"/>
    <n v="991000"/>
    <s v="1497 cc"/>
    <n v="1497"/>
    <n v="4"/>
    <n v="4"/>
    <x v="1"/>
    <s v="BS 6"/>
    <s v="Front, Transverse"/>
    <x v="0"/>
    <s v="1495 mm"/>
    <s v="4440 mm"/>
    <s v="1695 mm"/>
    <s v="Sedan"/>
    <s v="14.3 km/litre"/>
    <s v="16.1 km/litre"/>
    <s v="17.4 km/litre"/>
    <m/>
    <n v="14.3"/>
    <n v="16.100000000000001"/>
    <n v="17.399999999999999"/>
    <e v="#VALUE!"/>
    <n v="14.3"/>
    <s v="1063 kg"/>
    <n v="5"/>
    <s v="119PS@6600rpm"/>
    <n v="117.37208"/>
    <s v="145Nm@4600rpm"/>
    <n v="145"/>
    <x v="0"/>
  </r>
  <r>
    <x v="12"/>
    <s v="City"/>
    <s v="V Mt Petrol"/>
    <s v="Rs. 10,65,900"/>
    <n v="1065900"/>
    <s v="1497 cc"/>
    <n v="1497"/>
    <n v="4"/>
    <n v="4"/>
    <x v="1"/>
    <s v="BS 6"/>
    <s v="Front, Transverse"/>
    <x v="0"/>
    <s v="1495 mm"/>
    <s v="4440 mm"/>
    <s v="1695 mm"/>
    <s v="Sedan"/>
    <s v="14.3 km/litre"/>
    <s v="16.4 km/litre"/>
    <s v="17.8 km/litre"/>
    <m/>
    <n v="14.3"/>
    <n v="16.399999999999999"/>
    <n v="17.8"/>
    <e v="#VALUE!"/>
    <n v="14.3"/>
    <s v="1061 kg"/>
    <n v="5"/>
    <s v="119PS@6600rpm"/>
    <n v="117.37208"/>
    <s v="145Nm@4600rpm"/>
    <n v="145"/>
    <x v="0"/>
  </r>
  <r>
    <x v="12"/>
    <s v="City"/>
    <s v="Vx Mt Petrol"/>
    <s v="Rs. 11,82,000"/>
    <n v="1182000"/>
    <s v="1497 cc"/>
    <n v="1497"/>
    <n v="4"/>
    <n v="4"/>
    <x v="1"/>
    <s v="BS 6"/>
    <s v="Front, Transverse"/>
    <x v="0"/>
    <s v="1495 mm"/>
    <s v="4440 mm"/>
    <s v="1695 mm"/>
    <s v="Sedan"/>
    <s v="14.3 km/litre"/>
    <s v="16.1 km/litre"/>
    <s v="17.4 km/litre"/>
    <m/>
    <n v="14.3"/>
    <n v="16.100000000000001"/>
    <n v="17.399999999999999"/>
    <e v="#VALUE!"/>
    <n v="14.3"/>
    <s v="1084 kg"/>
    <n v="5"/>
    <s v="119PS@6600rpm"/>
    <n v="117.37208"/>
    <s v="145Nm@4600rpm"/>
    <n v="145"/>
    <x v="0"/>
  </r>
  <r>
    <x v="12"/>
    <s v="City"/>
    <s v="Vx Cvt Petrol"/>
    <s v="Rs. 13,12,000"/>
    <n v="1312000"/>
    <s v="1497 cc"/>
    <n v="1497"/>
    <n v="4"/>
    <n v="4"/>
    <x v="1"/>
    <s v="BS 6"/>
    <s v="Front, Transverse"/>
    <x v="0"/>
    <s v="1495 mm"/>
    <s v="4440 mm"/>
    <s v="1695 mm"/>
    <s v="Sedan"/>
    <s v="14.3 km/litre"/>
    <s v="16.1 km/litre"/>
    <s v="18 km/litre"/>
    <m/>
    <n v="14.3"/>
    <n v="16.100000000000001"/>
    <n v="18"/>
    <e v="#VALUE!"/>
    <n v="14.3"/>
    <s v="1100 kg"/>
    <n v="5"/>
    <s v="119PS@6600rpm"/>
    <n v="117.37208"/>
    <s v="145Nm@4600rpm"/>
    <n v="145"/>
    <x v="1"/>
  </r>
  <r>
    <x v="12"/>
    <s v="City"/>
    <s v="Sv Mt Diesel"/>
    <s v="Rs. 11,11,000"/>
    <n v="1111000"/>
    <s v="1498 cc"/>
    <n v="1498"/>
    <n v="4"/>
    <n v="4"/>
    <x v="1"/>
    <s v="BS IV"/>
    <s v="Front, Transverse"/>
    <x v="2"/>
    <s v="1495 mm"/>
    <s v="4440 mm"/>
    <s v="1695 mm"/>
    <s v="Sedan"/>
    <s v="22.6 km/litre"/>
    <s v="25.6 km/litre"/>
    <s v="25.6 km/litre"/>
    <m/>
    <n v="22.6"/>
    <n v="25.6"/>
    <n v="25.6"/>
    <e v="#VALUE!"/>
    <n v="22.6"/>
    <s v="1147 kg"/>
    <n v="6"/>
    <s v="100PS@3600rpm"/>
    <n v="98.631999999999991"/>
    <s v="200Nm@1750rpm"/>
    <n v="200"/>
    <x v="0"/>
  </r>
  <r>
    <x v="12"/>
    <s v="City"/>
    <s v="V Mt Diesel"/>
    <s v="Rs. 11,91,000"/>
    <n v="1191000"/>
    <s v="1498 cc"/>
    <n v="1498"/>
    <n v="4"/>
    <n v="4"/>
    <x v="1"/>
    <s v="BS IV"/>
    <s v="Front, Transverse"/>
    <x v="2"/>
    <s v="1495 mm"/>
    <s v="4440 mm"/>
    <s v="1695 mm"/>
    <s v="Sedan"/>
    <s v="22.6 km/litre"/>
    <s v="25.6 km/litre"/>
    <s v="25.6 km/litre"/>
    <m/>
    <n v="22.6"/>
    <n v="25.6"/>
    <n v="25.6"/>
    <e v="#VALUE!"/>
    <n v="22.6"/>
    <s v="1148 kg"/>
    <n v="6"/>
    <s v="100PS@3600rpm"/>
    <n v="98.631999999999991"/>
    <s v="200Nm@1750rpm"/>
    <n v="200"/>
    <x v="0"/>
  </r>
  <r>
    <x v="12"/>
    <s v="City"/>
    <s v="Vx Mt Diesel"/>
    <s v="Rs. 13,02,000"/>
    <n v="1302000"/>
    <s v="1498 cc"/>
    <n v="1498"/>
    <n v="4"/>
    <n v="4"/>
    <x v="1"/>
    <s v="BS IV"/>
    <s v="Front, Transverse"/>
    <x v="2"/>
    <s v="1495 mm"/>
    <s v="4440 mm"/>
    <s v="1695 mm"/>
    <s v="Sedan"/>
    <s v="22.6 km/litre"/>
    <s v="25.1 km/litre"/>
    <s v="25.1 km/litre"/>
    <m/>
    <n v="22.6"/>
    <n v="25.1"/>
    <n v="25.1"/>
    <e v="#VALUE!"/>
    <n v="22.6"/>
    <s v="1170 kg"/>
    <n v="6"/>
    <s v="100PS@3600rpm"/>
    <n v="98.631999999999991"/>
    <s v="200Nm@1750rpm"/>
    <n v="200"/>
    <x v="0"/>
  </r>
  <r>
    <x v="12"/>
    <s v="City"/>
    <s v="Zx Mt Diesel"/>
    <s v="Rs. 14,21,000"/>
    <n v="1421000"/>
    <s v="1498 cc"/>
    <n v="1498"/>
    <n v="4"/>
    <n v="4"/>
    <x v="1"/>
    <s v="BS IV"/>
    <s v="Front, Transverse"/>
    <x v="2"/>
    <s v="1495 mm"/>
    <s v="4440 mm"/>
    <s v="1695 mm"/>
    <s v="Sedan"/>
    <s v="22.6 km/litre"/>
    <s v="25.1 km/litre"/>
    <s v="25.1 km/litre"/>
    <m/>
    <n v="22.6"/>
    <n v="25.1"/>
    <n v="25.1"/>
    <e v="#VALUE!"/>
    <n v="22.6"/>
    <s v="1175 kg"/>
    <n v="6"/>
    <s v="100PS@3600rpm"/>
    <n v="98.631999999999991"/>
    <s v="200Nm@1750rpm"/>
    <n v="200"/>
    <x v="0"/>
  </r>
  <r>
    <x v="12"/>
    <s v="City"/>
    <s v="Zx Cvt Petrol"/>
    <s v="Rs. 14,31,000"/>
    <n v="1431000"/>
    <s v="1497 cc"/>
    <n v="1497"/>
    <n v="4"/>
    <n v="4"/>
    <x v="1"/>
    <s v="BS 6"/>
    <s v="Front, Transverse"/>
    <x v="0"/>
    <s v="1495 mm"/>
    <s v="4440 mm"/>
    <s v="1695 mm"/>
    <s v="Sedan"/>
    <s v="18 km/litre"/>
    <s v="18 km/litre"/>
    <s v="22.6 km/litre"/>
    <m/>
    <n v="18"/>
    <n v="18"/>
    <n v="22.6"/>
    <e v="#VALUE!"/>
    <n v="18"/>
    <s v="1107 kg"/>
    <n v="5"/>
    <s v="119PS@6600rpm"/>
    <n v="117.37208"/>
    <s v="145Nm@4600rpm"/>
    <n v="145"/>
    <x v="1"/>
  </r>
  <r>
    <x v="12"/>
    <s v="City"/>
    <s v="V Cvt Petrol"/>
    <s v="Rs. 12,01,000"/>
    <n v="1201000"/>
    <s v="1497 cc"/>
    <n v="1497"/>
    <n v="4"/>
    <n v="4"/>
    <x v="1"/>
    <s v="BS 6"/>
    <s v="Front, Transverse"/>
    <x v="0"/>
    <s v="1495 mm"/>
    <s v="4440 mm"/>
    <s v="1695 mm"/>
    <s v="Sedan"/>
    <s v="14.3 km/litre"/>
    <s v="16.4 km/litre"/>
    <s v="17.8 km/litre"/>
    <m/>
    <n v="14.3"/>
    <n v="16.399999999999999"/>
    <n v="17.8"/>
    <e v="#VALUE!"/>
    <n v="14.3"/>
    <s v="1080 kg"/>
    <n v="5"/>
    <s v="119PS@6600rpm"/>
    <n v="117.37208"/>
    <s v="145Nm@4600rpm"/>
    <n v="145"/>
    <x v="1"/>
  </r>
  <r>
    <x v="37"/>
    <s v="Montero"/>
    <s v="3.2 At"/>
    <s v="Rs. 68,62,560"/>
    <n v="6862560"/>
    <s v="3200 cc"/>
    <n v="3200"/>
    <n v="4"/>
    <n v="4"/>
    <x v="2"/>
    <s v="BS IV"/>
    <s v="Front, Longitudinal"/>
    <x v="2"/>
    <s v="1900 mm"/>
    <s v="4900 mm"/>
    <s v="1875 mm"/>
    <s v="SUV"/>
    <s v="8.25 km/litre"/>
    <s v="11.56 km/litre"/>
    <s v="11.56 km/litre"/>
    <m/>
    <n v="8.25"/>
    <n v="11.56"/>
    <n v="11.56"/>
    <e v="#VALUE!"/>
    <n v="8.25"/>
    <s v="2335 kg"/>
    <n v="5"/>
    <s v="202ps@3800rpm"/>
    <n v="199.23663999999999"/>
    <s v="441Nm@2000rpm"/>
    <n v="441"/>
    <x v="1"/>
  </r>
  <r>
    <x v="17"/>
    <m/>
    <m/>
    <m/>
    <m/>
    <m/>
    <m/>
    <m/>
    <m/>
    <x v="4"/>
    <m/>
    <m/>
    <x v="6"/>
    <m/>
    <m/>
    <m/>
    <m/>
    <m/>
    <m/>
    <m/>
    <m/>
    <m/>
    <m/>
    <m/>
    <m/>
    <m/>
    <m/>
    <m/>
    <m/>
    <m/>
    <m/>
    <m/>
    <x v="5"/>
  </r>
  <r>
    <x v="17"/>
    <m/>
    <m/>
    <m/>
    <m/>
    <m/>
    <m/>
    <m/>
    <m/>
    <x v="4"/>
    <m/>
    <m/>
    <x v="6"/>
    <m/>
    <m/>
    <m/>
    <m/>
    <m/>
    <m/>
    <m/>
    <m/>
    <m/>
    <m/>
    <m/>
    <m/>
    <m/>
    <m/>
    <m/>
    <m/>
    <m/>
    <m/>
    <m/>
    <x v="5"/>
  </r>
  <r>
    <x v="17"/>
    <m/>
    <m/>
    <m/>
    <m/>
    <m/>
    <m/>
    <m/>
    <m/>
    <x v="4"/>
    <m/>
    <m/>
    <x v="6"/>
    <m/>
    <m/>
    <m/>
    <m/>
    <m/>
    <m/>
    <m/>
    <m/>
    <m/>
    <m/>
    <m/>
    <m/>
    <m/>
    <m/>
    <m/>
    <m/>
    <m/>
    <m/>
    <m/>
    <x v="5"/>
  </r>
  <r>
    <x v="17"/>
    <m/>
    <m/>
    <m/>
    <m/>
    <m/>
    <m/>
    <m/>
    <m/>
    <x v="4"/>
    <m/>
    <m/>
    <x v="6"/>
    <m/>
    <m/>
    <m/>
    <m/>
    <m/>
    <m/>
    <m/>
    <m/>
    <m/>
    <m/>
    <m/>
    <m/>
    <m/>
    <m/>
    <m/>
    <m/>
    <m/>
    <m/>
    <m/>
    <x v="5"/>
  </r>
  <r>
    <x v="17"/>
    <m/>
    <m/>
    <m/>
    <m/>
    <m/>
    <m/>
    <m/>
    <m/>
    <x v="4"/>
    <m/>
    <m/>
    <x v="6"/>
    <m/>
    <m/>
    <m/>
    <m/>
    <m/>
    <m/>
    <m/>
    <m/>
    <m/>
    <m/>
    <m/>
    <m/>
    <m/>
    <m/>
    <m/>
    <m/>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219AD7-DBA4-4454-81BC-E8D98FBD1BC1}"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33">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Price" fld="4" subtotal="average" baseField="0" baseItem="0"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05127F-8B05-48CA-8115-8D06DF18B919}" name="PivotTable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3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Average of Torque" fld="31" subtotal="average" baseField="0" baseItem="0" numFmtId="2"/>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DCA348-6610-4D69-AE73-72476EB72D63}" name="PivotTable1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A20" firstHeaderRow="1" firstDataRow="1" firstDataCol="0"/>
  <pivotFields count="33">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Engine Capacity" fld="6" subtotal="average"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46CF1D-91F8-41B6-AE0B-00FDB4666DD5}"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Average of Final Mileage" fld="25" subtotal="average"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64AAB2-D7A9-41F5-823C-F7C0675F76DB}" name="PivotTable10"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7:H19" firstHeaderRow="1" firstDataRow="1" firstDataCol="1"/>
  <pivotFields count="33">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1"/>
        <item h="1" x="3"/>
        <item h="1" x="2"/>
        <item h="1" x="4"/>
        <item h="1" x="5"/>
        <item h="1" x="0"/>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h="1" x="2"/>
        <item x="1"/>
        <item h="1" x="3"/>
        <item h="1" x="4"/>
        <item x="0"/>
        <item h="1" x="5"/>
        <item t="default"/>
      </items>
    </pivotField>
  </pivotFields>
  <rowFields count="1">
    <field x="32"/>
  </rowFields>
  <rowItems count="2">
    <i>
      <x v="4"/>
    </i>
    <i t="grand">
      <x/>
    </i>
  </rowItems>
  <colItems count="1">
    <i/>
  </colItems>
  <dataFields count="1">
    <dataField name="Count of Type" fld="32" subtotal="count" baseField="0" baseItem="0"/>
  </dataFields>
  <formats count="1">
    <format dxfId="6">
      <pivotArea outline="0" collapsedLevelsAreSubtotals="1" fieldPosition="0"/>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2" count="1" selected="0">
            <x v="1"/>
          </reference>
        </references>
      </pivotArea>
    </chartFormat>
    <chartFormat chart="4" format="6">
      <pivotArea type="data" outline="0" fieldPosition="0">
        <references count="2">
          <reference field="4294967294" count="1" selected="0">
            <x v="0"/>
          </reference>
          <reference field="3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09B50E-4F46-4DAF-A743-B1A83AD55601}" name="PivotTable8"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8:E22" firstHeaderRow="1" firstDataRow="1" firstDataCol="1"/>
  <pivotFields count="33">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1"/>
        <item h="1" x="3"/>
        <item x="2"/>
        <item h="1" x="4"/>
        <item h="1" x="5"/>
        <item x="0"/>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4">
    <i>
      <x/>
    </i>
    <i>
      <x v="2"/>
    </i>
    <i>
      <x v="5"/>
    </i>
    <i t="grand">
      <x/>
    </i>
  </rowItems>
  <colItems count="1">
    <i/>
  </colItems>
  <dataFields count="1">
    <dataField name="Count of Fuel_Type" fld="12" subtotal="count" baseField="12" baseItem="0"/>
  </dataFields>
  <formats count="1">
    <format dxfId="1">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0C55A0-772D-45F9-93AC-51E0D02A3A06}"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4:E15" firstHeaderRow="1" firstDataRow="1" firstDataCol="1"/>
  <pivotFields count="33">
    <pivotField axis="axisRow" dataField="1" showAll="0" measureFilter="1">
      <items count="41">
        <item x="28"/>
        <item x="16"/>
        <item x="30"/>
        <item x="26"/>
        <item x="21"/>
        <item x="29"/>
        <item x="1"/>
        <item x="18"/>
        <item x="27"/>
        <item x="11"/>
        <item x="32"/>
        <item x="9"/>
        <item x="12"/>
        <item x="7"/>
        <item x="31"/>
        <item x="14"/>
        <item x="20"/>
        <item x="13"/>
        <item x="35"/>
        <item x="25"/>
        <item x="39"/>
        <item x="34"/>
        <item x="23"/>
        <item x="10"/>
        <item x="3"/>
        <item x="38"/>
        <item x="24"/>
        <item x="36"/>
        <item x="19"/>
        <item x="37"/>
        <item x="6"/>
        <item x="22"/>
        <item x="4"/>
        <item x="2"/>
        <item x="15"/>
        <item x="0"/>
        <item x="5"/>
        <item x="8"/>
        <item x="33"/>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11"/>
    </i>
    <i>
      <x v="12"/>
    </i>
    <i>
      <x v="13"/>
    </i>
    <i>
      <x v="23"/>
    </i>
    <i>
      <x v="24"/>
    </i>
    <i>
      <x v="33"/>
    </i>
    <i>
      <x v="34"/>
    </i>
    <i>
      <x v="35"/>
    </i>
    <i>
      <x v="36"/>
    </i>
    <i>
      <x v="37"/>
    </i>
    <i t="grand">
      <x/>
    </i>
  </rowItems>
  <colItems count="1">
    <i/>
  </colItems>
  <dataFields count="1">
    <dataField name="Count of Make" fld="0" subtotal="count" baseField="0" baseItem="0"/>
  </dataFields>
  <formats count="1">
    <format dxfId="0">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BEFD9A-2311-4B1A-91D8-B38B9C5B0C78}"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pivotFields count="3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Average of Horse Power" fld="29" subtotal="average" baseField="0" baseItem="0" numFmtId="2"/>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B4F27C-7C00-4846-94ED-3218D65A4A7C}" name="PivotTable9"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5:H10" firstHeaderRow="1" firstDataRow="1" firstDataCol="1"/>
  <pivotFields count="33">
    <pivotField showAll="0"/>
    <pivotField showAll="0"/>
    <pivotField showAll="0"/>
    <pivotField showAll="0"/>
    <pivotField showAll="0"/>
    <pivotField showAll="0"/>
    <pivotField showAll="0"/>
    <pivotField showAll="0"/>
    <pivotField showAll="0"/>
    <pivotField axis="axisRow" dataField="1" showAll="0">
      <items count="6">
        <item x="3"/>
        <item x="2"/>
        <item x="1"/>
        <item x="0"/>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5">
    <i>
      <x/>
    </i>
    <i>
      <x v="1"/>
    </i>
    <i>
      <x v="2"/>
    </i>
    <i>
      <x v="3"/>
    </i>
    <i t="grand">
      <x/>
    </i>
  </rowItems>
  <colItems count="1">
    <i/>
  </colItems>
  <dataFields count="1">
    <dataField name="Count of Drivetrain" fld="9" subtotal="count" baseField="0" baseItem="0"/>
  </dataFields>
  <formats count="1">
    <format dxfId="4">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8B6AC2F3-0EA8-41F6-B3E0-9F6F59A2F1A1}" sourceName="Fuel_Type">
  <pivotTables>
    <pivotTable tabId="5" name="PivotTable10"/>
  </pivotTables>
  <data>
    <tabular pivotCacheId="298039080">
      <items count="7">
        <i x="1" s="1"/>
        <i x="3"/>
        <i x="2"/>
        <i x="4"/>
        <i x="5"/>
        <i x="0"/>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el_Type" xr10:uid="{E99E8E26-ED27-498D-9EC9-93FF1F7F13DF}" cache="Slicer_Fuel_Type" caption="Fuel_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809C-1F26-4D1B-91F1-C5DF3068B7E0}">
  <dimension ref="A3:H24"/>
  <sheetViews>
    <sheetView workbookViewId="0">
      <selection activeCell="D7" sqref="D7:E7"/>
      <pivotSelection pane="bottomRight" showHeader="1" extendable="1" start="2" max="11" activeRow="6" activeCol="3" click="1" r:id="rId7">
        <pivotArea dataOnly="0" fieldPosition="0">
          <references count="1">
            <reference field="0" count="1">
              <x v="13"/>
            </reference>
          </references>
        </pivotArea>
      </pivotSelection>
    </sheetView>
  </sheetViews>
  <sheetFormatPr defaultRowHeight="14.4" x14ac:dyDescent="0.3"/>
  <cols>
    <col min="1" max="1" width="21.88671875" bestFit="1" customWidth="1"/>
    <col min="2" max="2" width="21" bestFit="1" customWidth="1"/>
    <col min="3" max="3" width="15.5546875" bestFit="1" customWidth="1"/>
    <col min="4" max="4" width="12.5546875" bestFit="1" customWidth="1"/>
    <col min="5" max="5" width="13.6640625" bestFit="1" customWidth="1"/>
    <col min="6" max="6" width="14.33203125" bestFit="1" customWidth="1"/>
    <col min="7" max="7" width="21.44140625" bestFit="1" customWidth="1"/>
    <col min="8" max="8" width="17.21875" bestFit="1" customWidth="1"/>
    <col min="9" max="9" width="9.77734375" bestFit="1" customWidth="1"/>
    <col min="10" max="10" width="7.44140625" bestFit="1" customWidth="1"/>
    <col min="11" max="13" width="7.5546875" bestFit="1" customWidth="1"/>
    <col min="14" max="14" width="12.44140625" bestFit="1" customWidth="1"/>
    <col min="15" max="15" width="6.5546875" bestFit="1" customWidth="1"/>
    <col min="16" max="16" width="11.21875" bestFit="1" customWidth="1"/>
    <col min="17" max="17" width="6.5546875" bestFit="1" customWidth="1"/>
    <col min="18" max="18" width="16.109375" bestFit="1" customWidth="1"/>
    <col min="19" max="19" width="12.33203125" bestFit="1" customWidth="1"/>
    <col min="20" max="20" width="12.88671875" bestFit="1" customWidth="1"/>
    <col min="21" max="21" width="5.5546875" bestFit="1" customWidth="1"/>
    <col min="22" max="22" width="12.21875" bestFit="1" customWidth="1"/>
    <col min="23" max="23" width="8" bestFit="1" customWidth="1"/>
    <col min="24" max="24" width="6.5546875" bestFit="1" customWidth="1"/>
    <col min="25" max="25" width="9.5546875" bestFit="1" customWidth="1"/>
    <col min="26" max="26" width="6.6640625" bestFit="1" customWidth="1"/>
    <col min="27" max="30" width="6.5546875" bestFit="1" customWidth="1"/>
    <col min="31" max="31" width="9.88671875" bestFit="1" customWidth="1"/>
    <col min="32" max="32" width="9.77734375" bestFit="1" customWidth="1"/>
    <col min="33" max="33" width="6.77734375" bestFit="1" customWidth="1"/>
    <col min="34" max="34" width="9.109375" bestFit="1" customWidth="1"/>
    <col min="35" max="35" width="8.88671875" bestFit="1" customWidth="1"/>
    <col min="36" max="36" width="6.5546875" bestFit="1" customWidth="1"/>
    <col min="37" max="37" width="16.21875" bestFit="1" customWidth="1"/>
    <col min="38" max="40" width="6.5546875" bestFit="1" customWidth="1"/>
    <col min="41" max="41" width="6.6640625" bestFit="1" customWidth="1"/>
    <col min="42" max="42" width="8.33203125" bestFit="1" customWidth="1"/>
    <col min="43" max="43" width="14.33203125" bestFit="1" customWidth="1"/>
    <col min="44" max="44" width="6.77734375" bestFit="1" customWidth="1"/>
    <col min="45" max="45" width="11.109375" bestFit="1" customWidth="1"/>
    <col min="46" max="46" width="8.33203125" bestFit="1" customWidth="1"/>
    <col min="47" max="47" width="7.5546875" bestFit="1" customWidth="1"/>
    <col min="48" max="50" width="6.5546875" bestFit="1" customWidth="1"/>
    <col min="51" max="52" width="8.5546875" bestFit="1" customWidth="1"/>
    <col min="53" max="53" width="17.33203125" bestFit="1" customWidth="1"/>
    <col min="54" max="54" width="13.21875" bestFit="1" customWidth="1"/>
    <col min="55" max="55" width="10.6640625" bestFit="1" customWidth="1"/>
    <col min="56" max="57" width="13.21875" bestFit="1" customWidth="1"/>
    <col min="58" max="58" width="10.88671875" bestFit="1" customWidth="1"/>
    <col min="59" max="59" width="11.5546875" bestFit="1" customWidth="1"/>
    <col min="60" max="62" width="6.5546875" bestFit="1" customWidth="1"/>
    <col min="63" max="63" width="9.109375" bestFit="1" customWidth="1"/>
    <col min="64" max="64" width="12.5546875" bestFit="1" customWidth="1"/>
    <col min="65" max="66" width="6.5546875" bestFit="1" customWidth="1"/>
    <col min="67" max="67" width="9.44140625" bestFit="1" customWidth="1"/>
    <col min="68" max="68" width="7.5546875" bestFit="1" customWidth="1"/>
    <col min="69" max="69" width="8.33203125" bestFit="1" customWidth="1"/>
    <col min="70" max="70" width="5.5546875" bestFit="1" customWidth="1"/>
    <col min="71" max="71" width="6.88671875" bestFit="1" customWidth="1"/>
    <col min="72" max="72" width="7.5546875" bestFit="1" customWidth="1"/>
    <col min="73" max="73" width="10.109375" bestFit="1" customWidth="1"/>
    <col min="74" max="75" width="6.5546875" bestFit="1" customWidth="1"/>
    <col min="76" max="76" width="9.88671875" bestFit="1" customWidth="1"/>
    <col min="77" max="77" width="8.77734375" bestFit="1" customWidth="1"/>
    <col min="78" max="78" width="7.88671875" bestFit="1" customWidth="1"/>
    <col min="79" max="79" width="6.5546875" bestFit="1" customWidth="1"/>
    <col min="80" max="80" width="10.21875" bestFit="1" customWidth="1"/>
    <col min="81" max="81" width="8.21875" bestFit="1" customWidth="1"/>
    <col min="82" max="82" width="6.5546875" bestFit="1" customWidth="1"/>
    <col min="83" max="83" width="8.44140625" bestFit="1" customWidth="1"/>
    <col min="84" max="84" width="6.6640625" bestFit="1" customWidth="1"/>
    <col min="85" max="87" width="6.5546875" bestFit="1" customWidth="1"/>
    <col min="88" max="88" width="10.21875" bestFit="1" customWidth="1"/>
    <col min="89" max="89" width="14.6640625" bestFit="1" customWidth="1"/>
    <col min="90" max="90" width="9.109375" bestFit="1" customWidth="1"/>
    <col min="91" max="91" width="13.33203125" bestFit="1" customWidth="1"/>
    <col min="92" max="92" width="14.5546875" bestFit="1" customWidth="1"/>
    <col min="93" max="93" width="11.44140625" bestFit="1" customWidth="1"/>
    <col min="94" max="94" width="9.88671875" bestFit="1" customWidth="1"/>
    <col min="95" max="95" width="6.5546875" bestFit="1" customWidth="1"/>
    <col min="96" max="96" width="7.109375" bestFit="1" customWidth="1"/>
    <col min="97" max="97" width="6.5546875" bestFit="1" customWidth="1"/>
    <col min="98" max="98" width="6.6640625" bestFit="1" customWidth="1"/>
    <col min="99" max="100" width="6.5546875" bestFit="1" customWidth="1"/>
    <col min="101" max="101" width="8" bestFit="1" customWidth="1"/>
    <col min="102" max="102" width="9.21875" bestFit="1" customWidth="1"/>
    <col min="103" max="103" width="6.5546875" bestFit="1" customWidth="1"/>
    <col min="104" max="104" width="12.5546875" bestFit="1" customWidth="1"/>
    <col min="105" max="105" width="6.5546875" bestFit="1" customWidth="1"/>
    <col min="106" max="106" width="17.5546875" bestFit="1" customWidth="1"/>
    <col min="107" max="107" width="6.5546875" bestFit="1" customWidth="1"/>
    <col min="108" max="108" width="6.88671875" bestFit="1" customWidth="1"/>
    <col min="109" max="109" width="12.109375" bestFit="1" customWidth="1"/>
    <col min="110" max="110" width="10.5546875" bestFit="1" customWidth="1"/>
    <col min="111" max="111" width="5.5546875" bestFit="1" customWidth="1"/>
    <col min="112" max="112" width="11.33203125" bestFit="1" customWidth="1"/>
    <col min="113" max="113" width="16.88671875" bestFit="1" customWidth="1"/>
    <col min="114" max="114" width="7.6640625" bestFit="1" customWidth="1"/>
    <col min="115" max="115" width="6.5546875" bestFit="1" customWidth="1"/>
    <col min="116" max="116" width="11.33203125" bestFit="1" customWidth="1"/>
    <col min="117" max="117" width="6.5546875" bestFit="1" customWidth="1"/>
    <col min="118" max="118" width="7.33203125" bestFit="1" customWidth="1"/>
    <col min="119" max="119" width="7.44140625" bestFit="1" customWidth="1"/>
    <col min="120" max="122" width="6.5546875" bestFit="1" customWidth="1"/>
    <col min="123" max="123" width="6.77734375" bestFit="1" customWidth="1"/>
    <col min="124" max="124" width="8.109375" bestFit="1" customWidth="1"/>
    <col min="125" max="125" width="20.5546875" bestFit="1" customWidth="1"/>
    <col min="126" max="126" width="21" bestFit="1" customWidth="1"/>
    <col min="127" max="128" width="20.44140625" bestFit="1" customWidth="1"/>
    <col min="129" max="129" width="22" bestFit="1" customWidth="1"/>
    <col min="130" max="130" width="20.33203125" bestFit="1" customWidth="1"/>
    <col min="131" max="131" width="29.5546875" bestFit="1" customWidth="1"/>
    <col min="132" max="132" width="28.5546875" bestFit="1" customWidth="1"/>
    <col min="133" max="133" width="22.109375" bestFit="1" customWidth="1"/>
    <col min="134" max="134" width="17" bestFit="1" customWidth="1"/>
    <col min="135" max="135" width="16.88671875" bestFit="1" customWidth="1"/>
    <col min="136" max="136" width="22.5546875" bestFit="1" customWidth="1"/>
    <col min="137" max="137" width="20.33203125" bestFit="1" customWidth="1"/>
    <col min="138" max="138" width="28.5546875" bestFit="1" customWidth="1"/>
    <col min="139" max="139" width="6.5546875" bestFit="1" customWidth="1"/>
    <col min="140" max="141" width="11.44140625" bestFit="1" customWidth="1"/>
    <col min="142" max="142" width="8.44140625" bestFit="1" customWidth="1"/>
    <col min="143" max="143" width="9.33203125" bestFit="1" customWidth="1"/>
    <col min="144" max="144" width="8.44140625" bestFit="1" customWidth="1"/>
    <col min="145" max="145" width="6.5546875" bestFit="1" customWidth="1"/>
    <col min="146" max="146" width="10.21875" bestFit="1" customWidth="1"/>
    <col min="147" max="147" width="6.5546875" bestFit="1" customWidth="1"/>
    <col min="148" max="148" width="9.88671875" bestFit="1" customWidth="1"/>
    <col min="149" max="149" width="7.88671875" bestFit="1" customWidth="1"/>
    <col min="150" max="150" width="7.33203125" bestFit="1" customWidth="1"/>
    <col min="151" max="151" width="5.5546875" bestFit="1" customWidth="1"/>
    <col min="152" max="152" width="9.44140625" bestFit="1" customWidth="1"/>
    <col min="153" max="153" width="11.44140625" bestFit="1" customWidth="1"/>
    <col min="154" max="154" width="9.5546875" bestFit="1" customWidth="1"/>
    <col min="155" max="155" width="6.5546875" bestFit="1" customWidth="1"/>
    <col min="156" max="156" width="13.109375" bestFit="1" customWidth="1"/>
    <col min="157" max="157" width="6.5546875" bestFit="1" customWidth="1"/>
    <col min="158" max="158" width="9" bestFit="1" customWidth="1"/>
    <col min="159" max="159" width="6.5546875" bestFit="1" customWidth="1"/>
    <col min="160" max="160" width="9.6640625" bestFit="1" customWidth="1"/>
    <col min="161" max="161" width="14.109375" bestFit="1" customWidth="1"/>
    <col min="162" max="164" width="6.5546875" bestFit="1" customWidth="1"/>
    <col min="165" max="165" width="12.109375" bestFit="1" customWidth="1"/>
    <col min="166" max="166" width="11" bestFit="1" customWidth="1"/>
    <col min="167" max="168" width="6.5546875" bestFit="1" customWidth="1"/>
    <col min="169" max="169" width="13.109375" bestFit="1" customWidth="1"/>
    <col min="170" max="170" width="23.44140625" bestFit="1" customWidth="1"/>
    <col min="171" max="171" width="11.21875" bestFit="1" customWidth="1"/>
    <col min="172" max="172" width="11" bestFit="1" customWidth="1"/>
    <col min="173" max="173" width="6.5546875" bestFit="1" customWidth="1"/>
    <col min="174" max="174" width="6.77734375" bestFit="1" customWidth="1"/>
    <col min="175" max="175" width="7.6640625" bestFit="1" customWidth="1"/>
    <col min="176" max="176" width="6.5546875" bestFit="1" customWidth="1"/>
    <col min="177" max="177" width="16" bestFit="1" customWidth="1"/>
    <col min="178" max="178" width="25.77734375" bestFit="1" customWidth="1"/>
    <col min="179" max="179" width="23.109375" bestFit="1" customWidth="1"/>
    <col min="180" max="180" width="19.109375" bestFit="1" customWidth="1"/>
    <col min="181" max="181" width="25.109375" bestFit="1" customWidth="1"/>
    <col min="182" max="182" width="16.88671875" bestFit="1" customWidth="1"/>
    <col min="183" max="184" width="6.5546875" bestFit="1" customWidth="1"/>
    <col min="185" max="185" width="7.6640625" bestFit="1" customWidth="1"/>
    <col min="186" max="187" width="6.5546875" bestFit="1" customWidth="1"/>
    <col min="188" max="188" width="16.21875" bestFit="1" customWidth="1"/>
    <col min="189" max="189" width="12.33203125" bestFit="1" customWidth="1"/>
    <col min="190" max="190" width="7.33203125" bestFit="1" customWidth="1"/>
    <col min="191" max="191" width="7.109375" bestFit="1" customWidth="1"/>
    <col min="192" max="192" width="6.5546875" bestFit="1" customWidth="1"/>
    <col min="193" max="193" width="8.109375" bestFit="1" customWidth="1"/>
    <col min="194" max="194" width="6.5546875" bestFit="1" customWidth="1"/>
    <col min="195" max="195" width="7" bestFit="1" customWidth="1"/>
    <col min="196" max="196" width="15.109375" bestFit="1" customWidth="1"/>
    <col min="197" max="197" width="6.5546875" bestFit="1" customWidth="1"/>
    <col min="198" max="198" width="7.5546875" bestFit="1" customWidth="1"/>
    <col min="199" max="200" width="6.5546875" bestFit="1" customWidth="1"/>
    <col min="201" max="201" width="9" bestFit="1" customWidth="1"/>
    <col min="202" max="202" width="6.5546875" bestFit="1" customWidth="1"/>
    <col min="203" max="203" width="6.6640625" bestFit="1" customWidth="1"/>
    <col min="204" max="204" width="5.88671875" bestFit="1" customWidth="1"/>
    <col min="205" max="205" width="7" bestFit="1" customWidth="1"/>
    <col min="206" max="206" width="7.109375" bestFit="1" customWidth="1"/>
    <col min="207" max="207" width="11" bestFit="1" customWidth="1"/>
    <col min="208" max="208" width="11.109375" bestFit="1" customWidth="1"/>
    <col min="209" max="210" width="6.5546875" bestFit="1" customWidth="1"/>
    <col min="211" max="212" width="16.44140625" bestFit="1" customWidth="1"/>
    <col min="213" max="213" width="8" bestFit="1" customWidth="1"/>
    <col min="214" max="216" width="6.5546875" bestFit="1" customWidth="1"/>
    <col min="217" max="217" width="10.33203125" bestFit="1" customWidth="1"/>
    <col min="218" max="218" width="6.5546875" bestFit="1" customWidth="1"/>
    <col min="219" max="219" width="11.77734375" bestFit="1" customWidth="1"/>
    <col min="220" max="220" width="7" bestFit="1" customWidth="1"/>
    <col min="221" max="221" width="8.6640625" bestFit="1" customWidth="1"/>
    <col min="222" max="230" width="6.5546875" bestFit="1" customWidth="1"/>
    <col min="231" max="231" width="11.109375" bestFit="1" customWidth="1"/>
    <col min="232" max="235" width="6.5546875" bestFit="1" customWidth="1"/>
    <col min="236" max="237" width="7.21875" bestFit="1" customWidth="1"/>
    <col min="238" max="240" width="6.5546875" bestFit="1" customWidth="1"/>
    <col min="241" max="241" width="7" bestFit="1" customWidth="1"/>
    <col min="242" max="242" width="10.77734375" bestFit="1" customWidth="1"/>
  </cols>
  <sheetData>
    <row r="3" spans="1:8" x14ac:dyDescent="0.3">
      <c r="A3" t="s">
        <v>4385</v>
      </c>
      <c r="D3" s="11" t="s">
        <v>4393</v>
      </c>
      <c r="E3" s="11"/>
    </row>
    <row r="4" spans="1:8" x14ac:dyDescent="0.3">
      <c r="A4" s="7">
        <v>40.675089209855585</v>
      </c>
      <c r="D4" s="5" t="s">
        <v>4386</v>
      </c>
      <c r="E4" t="s">
        <v>4392</v>
      </c>
      <c r="G4" t="s">
        <v>5</v>
      </c>
    </row>
    <row r="5" spans="1:8" x14ac:dyDescent="0.3">
      <c r="D5" s="6" t="s">
        <v>635</v>
      </c>
      <c r="E5" s="4">
        <v>43</v>
      </c>
      <c r="G5" s="5" t="s">
        <v>4386</v>
      </c>
      <c r="H5" t="s">
        <v>4395</v>
      </c>
    </row>
    <row r="6" spans="1:8" x14ac:dyDescent="0.3">
      <c r="D6" s="6" t="s">
        <v>839</v>
      </c>
      <c r="E6" s="4">
        <v>64</v>
      </c>
      <c r="G6" s="6" t="s">
        <v>905</v>
      </c>
      <c r="H6" s="4">
        <v>46</v>
      </c>
    </row>
    <row r="7" spans="1:8" x14ac:dyDescent="0.3">
      <c r="A7" t="s">
        <v>4384</v>
      </c>
      <c r="D7" s="6" t="s">
        <v>226</v>
      </c>
      <c r="E7" s="4">
        <v>118</v>
      </c>
      <c r="G7" s="6" t="s">
        <v>876</v>
      </c>
      <c r="H7" s="4">
        <v>131</v>
      </c>
    </row>
    <row r="8" spans="1:8" x14ac:dyDescent="0.3">
      <c r="A8" s="9">
        <v>4155099.1291418863</v>
      </c>
      <c r="D8" s="6" t="s">
        <v>767</v>
      </c>
      <c r="E8" s="4">
        <v>106</v>
      </c>
      <c r="G8" s="6" t="s">
        <v>61</v>
      </c>
      <c r="H8" s="4">
        <v>845</v>
      </c>
    </row>
    <row r="9" spans="1:8" x14ac:dyDescent="0.3">
      <c r="D9" s="6" t="s">
        <v>120</v>
      </c>
      <c r="E9" s="4">
        <v>149</v>
      </c>
      <c r="G9" s="6" t="s">
        <v>26</v>
      </c>
      <c r="H9" s="4">
        <v>155</v>
      </c>
    </row>
    <row r="10" spans="1:8" x14ac:dyDescent="0.3">
      <c r="D10" s="6" t="s">
        <v>86</v>
      </c>
      <c r="E10" s="4">
        <v>36</v>
      </c>
      <c r="G10" s="6" t="s">
        <v>4387</v>
      </c>
      <c r="H10" s="4">
        <v>1177</v>
      </c>
    </row>
    <row r="11" spans="1:8" x14ac:dyDescent="0.3">
      <c r="A11" t="s">
        <v>4388</v>
      </c>
      <c r="D11" s="6" t="s">
        <v>944</v>
      </c>
      <c r="E11" s="4">
        <v>43</v>
      </c>
    </row>
    <row r="12" spans="1:8" x14ac:dyDescent="0.3">
      <c r="A12" s="4">
        <v>141.88433318898387</v>
      </c>
      <c r="D12" s="6" t="s">
        <v>21</v>
      </c>
      <c r="E12" s="4">
        <v>92</v>
      </c>
    </row>
    <row r="13" spans="1:8" x14ac:dyDescent="0.3">
      <c r="D13" s="6" t="s">
        <v>350</v>
      </c>
      <c r="E13" s="4">
        <v>82</v>
      </c>
    </row>
    <row r="14" spans="1:8" x14ac:dyDescent="0.3">
      <c r="D14" s="6" t="s">
        <v>559</v>
      </c>
      <c r="E14" s="4">
        <v>34</v>
      </c>
    </row>
    <row r="15" spans="1:8" x14ac:dyDescent="0.3">
      <c r="A15" t="s">
        <v>4389</v>
      </c>
      <c r="D15" s="6" t="s">
        <v>4387</v>
      </c>
      <c r="E15" s="4">
        <v>767</v>
      </c>
    </row>
    <row r="16" spans="1:8" x14ac:dyDescent="0.3">
      <c r="A16" s="4">
        <v>256.10458793542904</v>
      </c>
      <c r="G16" t="s">
        <v>4398</v>
      </c>
    </row>
    <row r="17" spans="1:8" x14ac:dyDescent="0.3">
      <c r="D17" s="6" t="s">
        <v>4397</v>
      </c>
      <c r="G17" s="5" t="s">
        <v>4386</v>
      </c>
      <c r="H17" t="s">
        <v>4396</v>
      </c>
    </row>
    <row r="18" spans="1:8" x14ac:dyDescent="0.3">
      <c r="D18" s="5" t="s">
        <v>4386</v>
      </c>
      <c r="E18" t="s">
        <v>4394</v>
      </c>
      <c r="G18" s="6" t="s">
        <v>39</v>
      </c>
      <c r="H18" s="4">
        <v>14</v>
      </c>
    </row>
    <row r="19" spans="1:8" x14ac:dyDescent="0.3">
      <c r="A19" t="s">
        <v>4400</v>
      </c>
      <c r="D19" s="6" t="s">
        <v>45</v>
      </c>
      <c r="E19" s="4">
        <v>14</v>
      </c>
      <c r="G19" s="6" t="s">
        <v>4387</v>
      </c>
      <c r="H19" s="4">
        <v>14</v>
      </c>
    </row>
    <row r="20" spans="1:8" x14ac:dyDescent="0.3">
      <c r="A20" s="4">
        <v>1812.2090059473237</v>
      </c>
      <c r="D20" s="6" t="s">
        <v>334</v>
      </c>
      <c r="E20" s="4">
        <v>538</v>
      </c>
    </row>
    <row r="21" spans="1:8" x14ac:dyDescent="0.3">
      <c r="B21" t="s">
        <v>4399</v>
      </c>
      <c r="D21" s="6" t="s">
        <v>29</v>
      </c>
      <c r="E21" s="4">
        <v>603</v>
      </c>
    </row>
    <row r="22" spans="1:8" x14ac:dyDescent="0.3">
      <c r="D22" s="6" t="s">
        <v>4387</v>
      </c>
      <c r="E22" s="4">
        <v>1155</v>
      </c>
    </row>
    <row r="23" spans="1:8" x14ac:dyDescent="0.3">
      <c r="A23" s="9"/>
    </row>
    <row r="24" spans="1:8" x14ac:dyDescent="0.3">
      <c r="A24" s="9">
        <f>A8</f>
        <v>4155099.1291418863</v>
      </c>
    </row>
  </sheetData>
  <mergeCells count="1">
    <mergeCell ref="D3:E3"/>
  </mergeCells>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ECE14-21ED-4EBB-A896-39E13B9FCDD0}">
  <dimension ref="B13"/>
  <sheetViews>
    <sheetView showGridLines="0" zoomScale="80" zoomScaleNormal="80" workbookViewId="0">
      <selection activeCell="B20" sqref="B20"/>
    </sheetView>
  </sheetViews>
  <sheetFormatPr defaultRowHeight="14.4" x14ac:dyDescent="0.3"/>
  <cols>
    <col min="1" max="1" width="8.88671875" style="8"/>
    <col min="2" max="2" width="15.109375" style="8" bestFit="1" customWidth="1"/>
    <col min="3" max="16384" width="8.88671875" style="8"/>
  </cols>
  <sheetData>
    <row r="13" spans="2:2" ht="23.4" x14ac:dyDescent="0.45">
      <c r="B1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78B70-DE5E-479D-B452-9D1F7E9F75B4}">
  <dimension ref="A1:AG1178"/>
  <sheetViews>
    <sheetView tabSelected="1" zoomScaleNormal="100" workbookViewId="0">
      <pane ySplit="1" topLeftCell="A1183" activePane="bottomLeft" state="frozen"/>
      <selection activeCell="W1" sqref="W1"/>
      <selection pane="bottomLeft" activeCell="A233" sqref="A233:XFD1160"/>
    </sheetView>
  </sheetViews>
  <sheetFormatPr defaultRowHeight="14.4" x14ac:dyDescent="0.3"/>
  <cols>
    <col min="1" max="1" width="15.44140625" bestFit="1" customWidth="1"/>
    <col min="2" max="2" width="13.77734375" customWidth="1"/>
    <col min="3" max="3" width="19.109375" customWidth="1"/>
    <col min="4" max="4" width="22" style="4" bestFit="1" customWidth="1"/>
    <col min="5" max="5" width="27.88671875" customWidth="1"/>
    <col min="6" max="6" width="29.6640625" bestFit="1" customWidth="1"/>
    <col min="7" max="7" width="29.6640625" customWidth="1"/>
    <col min="8" max="8" width="11.77734375" bestFit="1" customWidth="1"/>
    <col min="9" max="9" width="22.44140625" bestFit="1" customWidth="1"/>
    <col min="10" max="10" width="21.44140625" bestFit="1" customWidth="1"/>
    <col min="11" max="11" width="17.88671875" bestFit="1" customWidth="1"/>
    <col min="12" max="12" width="18.5546875" bestFit="1" customWidth="1"/>
    <col min="13" max="13" width="12.6640625" bestFit="1" customWidth="1"/>
    <col min="14" max="14" width="9.33203125" bestFit="1" customWidth="1"/>
    <col min="15" max="15" width="9.44140625" bestFit="1" customWidth="1"/>
    <col min="16" max="16" width="9.109375" bestFit="1" customWidth="1"/>
    <col min="17" max="17" width="17.21875" customWidth="1"/>
    <col min="18" max="18" width="26.109375" bestFit="1" customWidth="1"/>
    <col min="19" max="19" width="30.6640625" bestFit="1" customWidth="1"/>
    <col min="20" max="20" width="39.33203125" bestFit="1" customWidth="1"/>
    <col min="21" max="21" width="45.6640625" bestFit="1" customWidth="1"/>
    <col min="22" max="22" width="26.109375" customWidth="1"/>
    <col min="23" max="23" width="30.6640625" customWidth="1"/>
    <col min="24" max="24" width="25.5546875" customWidth="1"/>
    <col min="25" max="25" width="34.77734375" customWidth="1"/>
    <col min="26" max="26" width="18.6640625" style="4" customWidth="1"/>
    <col min="27" max="27" width="15.44140625" bestFit="1" customWidth="1"/>
    <col min="28" max="28" width="24.33203125" bestFit="1" customWidth="1"/>
    <col min="29" max="29" width="22.77734375" bestFit="1" customWidth="1"/>
    <col min="30" max="30" width="22.77734375" customWidth="1"/>
    <col min="31" max="31" width="22.6640625" bestFit="1" customWidth="1"/>
    <col min="32" max="32" width="27.33203125" style="4" customWidth="1"/>
    <col min="33" max="33" width="9.44140625" bestFit="1" customWidth="1"/>
  </cols>
  <sheetData>
    <row r="1" spans="1:33" s="2" customFormat="1" ht="16.2" thickBot="1" x14ac:dyDescent="0.35">
      <c r="A1" s="1" t="s">
        <v>0</v>
      </c>
      <c r="B1" s="2" t="s">
        <v>1</v>
      </c>
      <c r="C1" s="2" t="s">
        <v>2</v>
      </c>
      <c r="D1" s="2" t="s">
        <v>4369</v>
      </c>
      <c r="E1" s="2" t="s">
        <v>4368</v>
      </c>
      <c r="F1" s="2" t="s">
        <v>4370</v>
      </c>
      <c r="G1" s="2" t="s">
        <v>4371</v>
      </c>
      <c r="H1" s="2" t="s">
        <v>3</v>
      </c>
      <c r="I1" s="2" t="s">
        <v>4</v>
      </c>
      <c r="J1" s="2" t="s">
        <v>5</v>
      </c>
      <c r="K1" s="2" t="s">
        <v>6</v>
      </c>
      <c r="L1" s="2" t="s">
        <v>7</v>
      </c>
      <c r="M1" s="2" t="s">
        <v>8</v>
      </c>
      <c r="N1" s="2" t="s">
        <v>9</v>
      </c>
      <c r="O1" s="2" t="s">
        <v>10</v>
      </c>
      <c r="P1" s="2" t="s">
        <v>11</v>
      </c>
      <c r="Q1" s="2" t="s">
        <v>12</v>
      </c>
      <c r="R1" s="2" t="s">
        <v>4372</v>
      </c>
      <c r="S1" s="2" t="s">
        <v>4373</v>
      </c>
      <c r="T1" s="2" t="s">
        <v>4374</v>
      </c>
      <c r="U1" s="2" t="s">
        <v>4375</v>
      </c>
      <c r="V1" s="2" t="s">
        <v>13</v>
      </c>
      <c r="W1" s="2" t="s">
        <v>14</v>
      </c>
      <c r="X1" s="2" t="s">
        <v>15</v>
      </c>
      <c r="Y1" s="2" t="s">
        <v>16</v>
      </c>
      <c r="Z1" s="3" t="s">
        <v>4376</v>
      </c>
      <c r="AA1" s="2" t="s">
        <v>17</v>
      </c>
      <c r="AB1" s="2" t="s">
        <v>18</v>
      </c>
      <c r="AC1" s="2" t="s">
        <v>4377</v>
      </c>
      <c r="AD1" s="2" t="s">
        <v>4378</v>
      </c>
      <c r="AE1" s="2" t="s">
        <v>4382</v>
      </c>
      <c r="AF1" s="3" t="s">
        <v>19</v>
      </c>
      <c r="AG1" s="2" t="s">
        <v>20</v>
      </c>
    </row>
    <row r="2" spans="1:33" x14ac:dyDescent="0.3">
      <c r="A2" t="s">
        <v>21</v>
      </c>
      <c r="B2" t="s">
        <v>22</v>
      </c>
      <c r="C2" t="s">
        <v>23</v>
      </c>
      <c r="D2" s="4" t="s">
        <v>24</v>
      </c>
      <c r="E2">
        <f>VALUE(SUBSTITUTE(SUBSTITUTE(D2,"Rs. ",""),",",""))</f>
        <v>292667</v>
      </c>
      <c r="F2" t="s">
        <v>25</v>
      </c>
      <c r="G2">
        <f>VALUE(SUBSTITUTE(F2, " cc",""))</f>
        <v>624</v>
      </c>
      <c r="H2">
        <v>2</v>
      </c>
      <c r="I2">
        <v>2</v>
      </c>
      <c r="J2" t="s">
        <v>26</v>
      </c>
      <c r="K2" t="s">
        <v>27</v>
      </c>
      <c r="L2" t="s">
        <v>28</v>
      </c>
      <c r="M2" t="s">
        <v>29</v>
      </c>
      <c r="N2" t="s">
        <v>30</v>
      </c>
      <c r="O2" t="s">
        <v>31</v>
      </c>
      <c r="P2" t="s">
        <v>32</v>
      </c>
      <c r="Q2" t="s">
        <v>33</v>
      </c>
      <c r="R2" t="s">
        <v>34</v>
      </c>
      <c r="T2" t="s">
        <v>35</v>
      </c>
      <c r="V2">
        <f t="shared" ref="V2:V65" si="0">VALUE(SUBSTITUTE(SUBSTITUTE(R2,"?","")," km/litre",""))</f>
        <v>23.6</v>
      </c>
      <c r="W2" t="e">
        <f t="shared" ref="W2:W65" si="1">VALUE(SUBSTITUTE(S2," km/litre",""))</f>
        <v>#VALUE!</v>
      </c>
      <c r="X2">
        <f t="shared" ref="X2:X65" si="2">VALUE(SUBSTITUTE(T2," km/litre",""))</f>
        <v>23.6</v>
      </c>
      <c r="Y2" t="e">
        <f t="shared" ref="Y2:Y65" si="3">VALUE(SUBSTITUTE(U2," km/kg",""))</f>
        <v>#VALUE!</v>
      </c>
      <c r="Z2" s="4">
        <f t="shared" ref="Z2:Z65" si="4">IFERROR(V2,IFERROR(W2,IFERROR(X2,Y2)))</f>
        <v>23.6</v>
      </c>
      <c r="AA2" t="s">
        <v>36</v>
      </c>
      <c r="AB2">
        <v>4</v>
      </c>
      <c r="AC2" t="s">
        <v>37</v>
      </c>
      <c r="AD2" s="4">
        <f>IFERROR(LEFT(AC2,FIND("@",AC2)-3)*0.98632,IFERROR(LEFT(AC2,FIND("b",AC2)-1),LEFT(AC2,FIND("B",AC2)-1)))</f>
        <v>37.480159999999998</v>
      </c>
      <c r="AE2" t="s">
        <v>38</v>
      </c>
      <c r="AF2" s="4">
        <f>VALUE(LEFT(AE2,FIND("N",AE2)-1))</f>
        <v>51</v>
      </c>
      <c r="AG2" t="s">
        <v>39</v>
      </c>
    </row>
    <row r="3" spans="1:33" x14ac:dyDescent="0.3">
      <c r="A3" t="s">
        <v>21</v>
      </c>
      <c r="B3" t="s">
        <v>22</v>
      </c>
      <c r="C3" t="s">
        <v>40</v>
      </c>
      <c r="D3" s="4" t="s">
        <v>41</v>
      </c>
      <c r="E3">
        <f t="shared" ref="E3:E58" si="5">VALUE(SUBSTITUTE(SUBSTITUTE(D3,"Rs. ",""),",",""))</f>
        <v>236447</v>
      </c>
      <c r="F3" t="s">
        <v>25</v>
      </c>
      <c r="G3">
        <f t="shared" ref="G3:G58" si="6">VALUE(SUBSTITUTE(F3, " cc",""))</f>
        <v>624</v>
      </c>
      <c r="H3">
        <v>2</v>
      </c>
      <c r="I3">
        <v>2</v>
      </c>
      <c r="J3" t="s">
        <v>26</v>
      </c>
      <c r="K3" t="s">
        <v>27</v>
      </c>
      <c r="L3" t="s">
        <v>28</v>
      </c>
      <c r="M3" t="s">
        <v>29</v>
      </c>
      <c r="N3" t="s">
        <v>30</v>
      </c>
      <c r="O3" t="s">
        <v>31</v>
      </c>
      <c r="P3" t="s">
        <v>32</v>
      </c>
      <c r="Q3" t="s">
        <v>33</v>
      </c>
      <c r="R3" t="s">
        <v>34</v>
      </c>
      <c r="T3" t="s">
        <v>35</v>
      </c>
      <c r="V3">
        <f t="shared" si="0"/>
        <v>23.6</v>
      </c>
      <c r="W3" t="e">
        <f t="shared" si="1"/>
        <v>#VALUE!</v>
      </c>
      <c r="X3">
        <f t="shared" si="2"/>
        <v>23.6</v>
      </c>
      <c r="Y3" t="e">
        <f t="shared" si="3"/>
        <v>#VALUE!</v>
      </c>
      <c r="Z3" s="4">
        <f t="shared" si="4"/>
        <v>23.6</v>
      </c>
      <c r="AA3" t="s">
        <v>42</v>
      </c>
      <c r="AB3">
        <v>4</v>
      </c>
      <c r="AC3" t="s">
        <v>37</v>
      </c>
      <c r="AD3" s="4">
        <f t="shared" ref="AD3:AD58" si="7">IFERROR(LEFT(AC3,FIND("@",AC3)-3)*0.98632,IFERROR(LEFT(AC3,FIND("b",AC3)-1),LEFT(AC3,FIND("B",AC3)-1)))</f>
        <v>37.480159999999998</v>
      </c>
      <c r="AE3" t="s">
        <v>38</v>
      </c>
      <c r="AF3" s="4">
        <f t="shared" ref="AF3:AF66" si="8">VALUE(LEFT(AE3,FIND("N",AE3)-1))</f>
        <v>51</v>
      </c>
      <c r="AG3" t="s">
        <v>39</v>
      </c>
    </row>
    <row r="4" spans="1:33" x14ac:dyDescent="0.3">
      <c r="A4" t="s">
        <v>21</v>
      </c>
      <c r="B4" t="s">
        <v>22</v>
      </c>
      <c r="C4" t="s">
        <v>43</v>
      </c>
      <c r="D4" s="4" t="s">
        <v>44</v>
      </c>
      <c r="E4">
        <f t="shared" si="5"/>
        <v>296661</v>
      </c>
      <c r="F4" t="s">
        <v>25</v>
      </c>
      <c r="G4">
        <f t="shared" si="6"/>
        <v>624</v>
      </c>
      <c r="H4">
        <v>2</v>
      </c>
      <c r="I4">
        <v>2</v>
      </c>
      <c r="J4" t="s">
        <v>26</v>
      </c>
      <c r="K4" t="s">
        <v>27</v>
      </c>
      <c r="L4" t="s">
        <v>28</v>
      </c>
      <c r="M4" t="s">
        <v>45</v>
      </c>
      <c r="N4" t="s">
        <v>30</v>
      </c>
      <c r="O4" t="s">
        <v>31</v>
      </c>
      <c r="P4" t="s">
        <v>32</v>
      </c>
      <c r="Q4" t="s">
        <v>33</v>
      </c>
      <c r="U4" t="s">
        <v>46</v>
      </c>
      <c r="V4" t="e">
        <f t="shared" si="0"/>
        <v>#VALUE!</v>
      </c>
      <c r="W4" t="e">
        <f t="shared" si="1"/>
        <v>#VALUE!</v>
      </c>
      <c r="X4" t="e">
        <f t="shared" si="2"/>
        <v>#VALUE!</v>
      </c>
      <c r="Y4">
        <f t="shared" si="3"/>
        <v>36</v>
      </c>
      <c r="Z4" s="4">
        <f t="shared" si="4"/>
        <v>36</v>
      </c>
      <c r="AA4" t="s">
        <v>47</v>
      </c>
      <c r="AB4">
        <v>4</v>
      </c>
      <c r="AC4" t="s">
        <v>37</v>
      </c>
      <c r="AD4" s="4">
        <f t="shared" si="7"/>
        <v>37.480159999999998</v>
      </c>
      <c r="AE4" t="s">
        <v>38</v>
      </c>
      <c r="AF4" s="4">
        <f t="shared" si="8"/>
        <v>51</v>
      </c>
      <c r="AG4" t="s">
        <v>39</v>
      </c>
    </row>
    <row r="5" spans="1:33" x14ac:dyDescent="0.3">
      <c r="A5" t="s">
        <v>21</v>
      </c>
      <c r="B5" t="s">
        <v>22</v>
      </c>
      <c r="C5" t="s">
        <v>48</v>
      </c>
      <c r="D5" s="4" t="s">
        <v>49</v>
      </c>
      <c r="E5">
        <f t="shared" si="5"/>
        <v>334768</v>
      </c>
      <c r="F5" t="s">
        <v>25</v>
      </c>
      <c r="G5">
        <f t="shared" si="6"/>
        <v>624</v>
      </c>
      <c r="H5">
        <v>2</v>
      </c>
      <c r="I5">
        <v>2</v>
      </c>
      <c r="J5" t="s">
        <v>26</v>
      </c>
      <c r="K5" t="s">
        <v>27</v>
      </c>
      <c r="L5" t="s">
        <v>28</v>
      </c>
      <c r="M5" t="s">
        <v>29</v>
      </c>
      <c r="N5" t="s">
        <v>30</v>
      </c>
      <c r="O5" t="s">
        <v>31</v>
      </c>
      <c r="P5" t="s">
        <v>32</v>
      </c>
      <c r="Q5" t="s">
        <v>33</v>
      </c>
      <c r="R5" t="s">
        <v>34</v>
      </c>
      <c r="T5" t="s">
        <v>50</v>
      </c>
      <c r="V5">
        <f t="shared" si="0"/>
        <v>23.6</v>
      </c>
      <c r="W5" t="e">
        <f t="shared" si="1"/>
        <v>#VALUE!</v>
      </c>
      <c r="X5">
        <f t="shared" si="2"/>
        <v>21.9</v>
      </c>
      <c r="Y5" t="e">
        <f t="shared" si="3"/>
        <v>#VALUE!</v>
      </c>
      <c r="Z5" s="4">
        <f t="shared" si="4"/>
        <v>23.6</v>
      </c>
      <c r="AA5" t="s">
        <v>42</v>
      </c>
      <c r="AB5">
        <v>5</v>
      </c>
      <c r="AC5" t="s">
        <v>37</v>
      </c>
      <c r="AD5" s="4">
        <f t="shared" si="7"/>
        <v>37.480159999999998</v>
      </c>
      <c r="AE5" t="s">
        <v>38</v>
      </c>
      <c r="AF5" s="4">
        <f t="shared" si="8"/>
        <v>51</v>
      </c>
      <c r="AG5" t="s">
        <v>51</v>
      </c>
    </row>
    <row r="6" spans="1:33" x14ac:dyDescent="0.3">
      <c r="A6" t="s">
        <v>21</v>
      </c>
      <c r="B6" t="s">
        <v>22</v>
      </c>
      <c r="C6" t="s">
        <v>52</v>
      </c>
      <c r="D6" s="4" t="s">
        <v>53</v>
      </c>
      <c r="E6">
        <f t="shared" si="5"/>
        <v>272223</v>
      </c>
      <c r="F6" t="s">
        <v>25</v>
      </c>
      <c r="G6">
        <f t="shared" si="6"/>
        <v>624</v>
      </c>
      <c r="H6">
        <v>2</v>
      </c>
      <c r="I6">
        <v>2</v>
      </c>
      <c r="J6" t="s">
        <v>26</v>
      </c>
      <c r="K6" t="s">
        <v>27</v>
      </c>
      <c r="L6" t="s">
        <v>28</v>
      </c>
      <c r="M6" t="s">
        <v>29</v>
      </c>
      <c r="N6" t="s">
        <v>30</v>
      </c>
      <c r="O6" t="s">
        <v>31</v>
      </c>
      <c r="P6" t="s">
        <v>32</v>
      </c>
      <c r="Q6" t="s">
        <v>33</v>
      </c>
      <c r="R6" t="s">
        <v>34</v>
      </c>
      <c r="T6" t="s">
        <v>35</v>
      </c>
      <c r="V6">
        <f t="shared" si="0"/>
        <v>23.6</v>
      </c>
      <c r="W6" t="e">
        <f t="shared" si="1"/>
        <v>#VALUE!</v>
      </c>
      <c r="X6">
        <f t="shared" si="2"/>
        <v>23.6</v>
      </c>
      <c r="Y6" t="e">
        <f t="shared" si="3"/>
        <v>#VALUE!</v>
      </c>
      <c r="Z6" s="4">
        <f t="shared" si="4"/>
        <v>23.6</v>
      </c>
      <c r="AA6" t="s">
        <v>42</v>
      </c>
      <c r="AB6">
        <v>4</v>
      </c>
      <c r="AC6" t="s">
        <v>37</v>
      </c>
      <c r="AD6" s="4">
        <f t="shared" si="7"/>
        <v>37.480159999999998</v>
      </c>
      <c r="AE6" t="s">
        <v>38</v>
      </c>
      <c r="AF6" s="4">
        <f t="shared" si="8"/>
        <v>51</v>
      </c>
      <c r="AG6" t="s">
        <v>39</v>
      </c>
    </row>
    <row r="7" spans="1:33" x14ac:dyDescent="0.3">
      <c r="A7" t="s">
        <v>21</v>
      </c>
      <c r="B7" t="s">
        <v>22</v>
      </c>
      <c r="C7" t="s">
        <v>54</v>
      </c>
      <c r="D7" s="4" t="s">
        <v>55</v>
      </c>
      <c r="E7">
        <f t="shared" si="5"/>
        <v>314815</v>
      </c>
      <c r="F7" t="s">
        <v>25</v>
      </c>
      <c r="G7">
        <f t="shared" si="6"/>
        <v>624</v>
      </c>
      <c r="H7">
        <v>2</v>
      </c>
      <c r="I7">
        <v>2</v>
      </c>
      <c r="J7" t="s">
        <v>26</v>
      </c>
      <c r="K7" t="s">
        <v>27</v>
      </c>
      <c r="L7" t="s">
        <v>28</v>
      </c>
      <c r="M7" t="s">
        <v>29</v>
      </c>
      <c r="N7" t="s">
        <v>30</v>
      </c>
      <c r="O7" t="s">
        <v>31</v>
      </c>
      <c r="P7" t="s">
        <v>32</v>
      </c>
      <c r="Q7" t="s">
        <v>33</v>
      </c>
      <c r="R7" t="s">
        <v>34</v>
      </c>
      <c r="T7" t="s">
        <v>50</v>
      </c>
      <c r="V7">
        <f t="shared" si="0"/>
        <v>23.6</v>
      </c>
      <c r="W7" t="e">
        <f t="shared" si="1"/>
        <v>#VALUE!</v>
      </c>
      <c r="X7">
        <f t="shared" si="2"/>
        <v>21.9</v>
      </c>
      <c r="Y7" t="e">
        <f t="shared" si="3"/>
        <v>#VALUE!</v>
      </c>
      <c r="Z7" s="4">
        <f t="shared" si="4"/>
        <v>23.6</v>
      </c>
      <c r="AA7" t="s">
        <v>47</v>
      </c>
      <c r="AB7">
        <v>5</v>
      </c>
      <c r="AC7" t="s">
        <v>37</v>
      </c>
      <c r="AD7" s="4">
        <f t="shared" si="7"/>
        <v>37.480159999999998</v>
      </c>
      <c r="AE7" t="s">
        <v>38</v>
      </c>
      <c r="AF7" s="4">
        <f t="shared" si="8"/>
        <v>51</v>
      </c>
      <c r="AG7" t="s">
        <v>51</v>
      </c>
    </row>
    <row r="8" spans="1:33" x14ac:dyDescent="0.3">
      <c r="A8" t="s">
        <v>56</v>
      </c>
      <c r="B8" t="s">
        <v>57</v>
      </c>
      <c r="C8" t="s">
        <v>58</v>
      </c>
      <c r="D8" s="4" t="s">
        <v>59</v>
      </c>
      <c r="E8">
        <f t="shared" si="5"/>
        <v>279650</v>
      </c>
      <c r="F8" t="s">
        <v>60</v>
      </c>
      <c r="G8">
        <f t="shared" si="6"/>
        <v>799</v>
      </c>
      <c r="H8">
        <v>3</v>
      </c>
      <c r="I8">
        <v>4</v>
      </c>
      <c r="J8" t="s">
        <v>61</v>
      </c>
      <c r="K8" t="s">
        <v>27</v>
      </c>
      <c r="L8" t="s">
        <v>62</v>
      </c>
      <c r="M8" t="s">
        <v>29</v>
      </c>
      <c r="N8" t="s">
        <v>63</v>
      </c>
      <c r="O8" t="s">
        <v>64</v>
      </c>
      <c r="P8" t="s">
        <v>65</v>
      </c>
      <c r="Q8" t="s">
        <v>33</v>
      </c>
      <c r="R8" t="s">
        <v>66</v>
      </c>
      <c r="S8" t="s">
        <v>67</v>
      </c>
      <c r="T8" t="s">
        <v>68</v>
      </c>
      <c r="V8">
        <f t="shared" si="0"/>
        <v>21.38</v>
      </c>
      <c r="W8">
        <f t="shared" si="1"/>
        <v>24</v>
      </c>
      <c r="X8">
        <f t="shared" si="2"/>
        <v>25.17</v>
      </c>
      <c r="Y8" t="e">
        <f t="shared" si="3"/>
        <v>#VALUE!</v>
      </c>
      <c r="Z8" s="4">
        <f t="shared" si="4"/>
        <v>21.38</v>
      </c>
      <c r="AB8">
        <v>5</v>
      </c>
      <c r="AC8" t="s">
        <v>69</v>
      </c>
      <c r="AD8" s="4">
        <f t="shared" si="7"/>
        <v>53.261279999999999</v>
      </c>
      <c r="AE8" t="s">
        <v>70</v>
      </c>
      <c r="AF8" s="4">
        <f t="shared" si="8"/>
        <v>72</v>
      </c>
      <c r="AG8" t="s">
        <v>39</v>
      </c>
    </row>
    <row r="9" spans="1:33" x14ac:dyDescent="0.3">
      <c r="A9" t="s">
        <v>56</v>
      </c>
      <c r="B9" t="s">
        <v>57</v>
      </c>
      <c r="C9" t="s">
        <v>71</v>
      </c>
      <c r="D9" s="4" t="s">
        <v>72</v>
      </c>
      <c r="E9">
        <f t="shared" si="5"/>
        <v>351832</v>
      </c>
      <c r="F9" t="s">
        <v>60</v>
      </c>
      <c r="G9">
        <f t="shared" si="6"/>
        <v>799</v>
      </c>
      <c r="H9">
        <v>3</v>
      </c>
      <c r="I9">
        <v>4</v>
      </c>
      <c r="J9" t="s">
        <v>61</v>
      </c>
      <c r="K9" t="s">
        <v>27</v>
      </c>
      <c r="L9" t="s">
        <v>62</v>
      </c>
      <c r="M9" t="s">
        <v>29</v>
      </c>
      <c r="N9" t="s">
        <v>63</v>
      </c>
      <c r="O9" t="s">
        <v>64</v>
      </c>
      <c r="P9" t="s">
        <v>65</v>
      </c>
      <c r="Q9" t="s">
        <v>33</v>
      </c>
      <c r="R9" t="s">
        <v>66</v>
      </c>
      <c r="S9" t="s">
        <v>67</v>
      </c>
      <c r="T9" t="s">
        <v>68</v>
      </c>
      <c r="V9">
        <f t="shared" si="0"/>
        <v>21.38</v>
      </c>
      <c r="W9">
        <f t="shared" si="1"/>
        <v>24</v>
      </c>
      <c r="X9">
        <f t="shared" si="2"/>
        <v>25.17</v>
      </c>
      <c r="Y9" t="e">
        <f t="shared" si="3"/>
        <v>#VALUE!</v>
      </c>
      <c r="Z9" s="4">
        <f t="shared" si="4"/>
        <v>21.38</v>
      </c>
      <c r="AB9">
        <v>5</v>
      </c>
      <c r="AC9" t="s">
        <v>69</v>
      </c>
      <c r="AD9" s="4">
        <f t="shared" si="7"/>
        <v>53.261279999999999</v>
      </c>
      <c r="AE9" t="s">
        <v>70</v>
      </c>
      <c r="AF9" s="4">
        <f t="shared" si="8"/>
        <v>72</v>
      </c>
      <c r="AG9" t="s">
        <v>39</v>
      </c>
    </row>
    <row r="10" spans="1:33" x14ac:dyDescent="0.3">
      <c r="A10" t="s">
        <v>56</v>
      </c>
      <c r="B10" t="s">
        <v>57</v>
      </c>
      <c r="C10" t="s">
        <v>73</v>
      </c>
      <c r="D10" s="4" t="s">
        <v>74</v>
      </c>
      <c r="E10">
        <f t="shared" si="5"/>
        <v>333419</v>
      </c>
      <c r="F10" t="s">
        <v>60</v>
      </c>
      <c r="G10">
        <f t="shared" si="6"/>
        <v>799</v>
      </c>
      <c r="H10">
        <v>3</v>
      </c>
      <c r="I10">
        <v>4</v>
      </c>
      <c r="J10" t="s">
        <v>61</v>
      </c>
      <c r="K10" t="s">
        <v>27</v>
      </c>
      <c r="L10" t="s">
        <v>62</v>
      </c>
      <c r="M10" t="s">
        <v>29</v>
      </c>
      <c r="N10" t="s">
        <v>63</v>
      </c>
      <c r="O10" t="s">
        <v>64</v>
      </c>
      <c r="P10" t="s">
        <v>65</v>
      </c>
      <c r="Q10" t="s">
        <v>33</v>
      </c>
      <c r="R10" t="s">
        <v>66</v>
      </c>
      <c r="S10" t="s">
        <v>67</v>
      </c>
      <c r="T10" t="s">
        <v>68</v>
      </c>
      <c r="V10">
        <f t="shared" si="0"/>
        <v>21.38</v>
      </c>
      <c r="W10">
        <f t="shared" si="1"/>
        <v>24</v>
      </c>
      <c r="X10">
        <f t="shared" si="2"/>
        <v>25.17</v>
      </c>
      <c r="Y10" t="e">
        <f t="shared" si="3"/>
        <v>#VALUE!</v>
      </c>
      <c r="Z10" s="4">
        <f t="shared" si="4"/>
        <v>21.38</v>
      </c>
      <c r="AB10">
        <v>5</v>
      </c>
      <c r="AC10" t="s">
        <v>69</v>
      </c>
      <c r="AD10" s="4">
        <f t="shared" si="7"/>
        <v>53.261279999999999</v>
      </c>
      <c r="AE10" t="s">
        <v>70</v>
      </c>
      <c r="AF10" s="4">
        <f t="shared" si="8"/>
        <v>72</v>
      </c>
      <c r="AG10" t="s">
        <v>39</v>
      </c>
    </row>
    <row r="11" spans="1:33" x14ac:dyDescent="0.3">
      <c r="A11" t="s">
        <v>56</v>
      </c>
      <c r="B11" t="s">
        <v>57</v>
      </c>
      <c r="C11" t="s">
        <v>75</v>
      </c>
      <c r="D11" s="4" t="s">
        <v>76</v>
      </c>
      <c r="E11">
        <f t="shared" si="5"/>
        <v>362000</v>
      </c>
      <c r="F11" t="s">
        <v>60</v>
      </c>
      <c r="G11">
        <f t="shared" si="6"/>
        <v>799</v>
      </c>
      <c r="H11">
        <v>3</v>
      </c>
      <c r="I11">
        <v>4</v>
      </c>
      <c r="J11" t="s">
        <v>61</v>
      </c>
      <c r="K11" t="s">
        <v>27</v>
      </c>
      <c r="L11" t="s">
        <v>62</v>
      </c>
      <c r="M11" t="s">
        <v>29</v>
      </c>
      <c r="N11" t="s">
        <v>63</v>
      </c>
      <c r="O11" t="s">
        <v>64</v>
      </c>
      <c r="P11" t="s">
        <v>65</v>
      </c>
      <c r="Q11" t="s">
        <v>33</v>
      </c>
      <c r="R11" t="s">
        <v>66</v>
      </c>
      <c r="S11" t="s">
        <v>67</v>
      </c>
      <c r="T11" t="s">
        <v>68</v>
      </c>
      <c r="V11">
        <f t="shared" si="0"/>
        <v>21.38</v>
      </c>
      <c r="W11">
        <f t="shared" si="1"/>
        <v>24</v>
      </c>
      <c r="X11">
        <f t="shared" si="2"/>
        <v>25.17</v>
      </c>
      <c r="Y11" t="e">
        <f t="shared" si="3"/>
        <v>#VALUE!</v>
      </c>
      <c r="Z11" s="4">
        <f t="shared" si="4"/>
        <v>21.38</v>
      </c>
      <c r="AB11">
        <v>5</v>
      </c>
      <c r="AC11" t="s">
        <v>69</v>
      </c>
      <c r="AD11" s="4">
        <f t="shared" si="7"/>
        <v>53.261279999999999</v>
      </c>
      <c r="AE11" t="s">
        <v>70</v>
      </c>
      <c r="AF11" s="4">
        <f t="shared" si="8"/>
        <v>72</v>
      </c>
      <c r="AG11" t="s">
        <v>39</v>
      </c>
    </row>
    <row r="12" spans="1:33" x14ac:dyDescent="0.3">
      <c r="A12" t="s">
        <v>56</v>
      </c>
      <c r="B12" t="s">
        <v>57</v>
      </c>
      <c r="C12" t="s">
        <v>77</v>
      </c>
      <c r="D12" s="4" t="s">
        <v>78</v>
      </c>
      <c r="E12">
        <f>VALUE(SUBSTITUTE(SUBSTITUTE(D12,"Rs. ",""),",",""))</f>
        <v>390000</v>
      </c>
      <c r="F12" t="s">
        <v>79</v>
      </c>
      <c r="G12">
        <f t="shared" si="6"/>
        <v>999</v>
      </c>
      <c r="H12">
        <v>3</v>
      </c>
      <c r="I12">
        <v>4</v>
      </c>
      <c r="J12" t="s">
        <v>61</v>
      </c>
      <c r="K12" t="s">
        <v>27</v>
      </c>
      <c r="L12" t="s">
        <v>62</v>
      </c>
      <c r="M12" t="s">
        <v>29</v>
      </c>
      <c r="N12" t="s">
        <v>63</v>
      </c>
      <c r="O12" t="s">
        <v>64</v>
      </c>
      <c r="P12" t="s">
        <v>65</v>
      </c>
      <c r="Q12" t="s">
        <v>33</v>
      </c>
      <c r="T12" t="s">
        <v>80</v>
      </c>
      <c r="V12" t="e">
        <f t="shared" si="0"/>
        <v>#VALUE!</v>
      </c>
      <c r="W12" t="e">
        <f t="shared" si="1"/>
        <v>#VALUE!</v>
      </c>
      <c r="X12">
        <f t="shared" si="2"/>
        <v>22.5</v>
      </c>
      <c r="Y12" t="e">
        <f t="shared" si="3"/>
        <v>#VALUE!</v>
      </c>
      <c r="Z12" s="4">
        <f t="shared" si="4"/>
        <v>22.5</v>
      </c>
      <c r="AB12">
        <v>5</v>
      </c>
      <c r="AC12" t="s">
        <v>81</v>
      </c>
      <c r="AD12" s="4">
        <f t="shared" si="7"/>
        <v>67.069760000000002</v>
      </c>
      <c r="AE12" t="s">
        <v>82</v>
      </c>
      <c r="AF12" s="4">
        <f t="shared" si="8"/>
        <v>91</v>
      </c>
      <c r="AG12" t="s">
        <v>39</v>
      </c>
    </row>
    <row r="13" spans="1:33" x14ac:dyDescent="0.3">
      <c r="A13" t="s">
        <v>56</v>
      </c>
      <c r="B13" t="s">
        <v>57</v>
      </c>
      <c r="C13" t="s">
        <v>83</v>
      </c>
      <c r="D13" s="4" t="s">
        <v>84</v>
      </c>
      <c r="E13">
        <f t="shared" si="5"/>
        <v>437065</v>
      </c>
      <c r="F13" t="s">
        <v>79</v>
      </c>
      <c r="G13">
        <f t="shared" si="6"/>
        <v>999</v>
      </c>
      <c r="H13">
        <v>3</v>
      </c>
      <c r="I13">
        <v>4</v>
      </c>
      <c r="J13" t="s">
        <v>61</v>
      </c>
      <c r="K13" t="s">
        <v>27</v>
      </c>
      <c r="L13" t="s">
        <v>62</v>
      </c>
      <c r="M13" t="s">
        <v>29</v>
      </c>
      <c r="N13" t="s">
        <v>63</v>
      </c>
      <c r="O13" t="s">
        <v>64</v>
      </c>
      <c r="P13" t="s">
        <v>65</v>
      </c>
      <c r="Q13" t="s">
        <v>33</v>
      </c>
      <c r="T13" t="s">
        <v>85</v>
      </c>
      <c r="V13" t="e">
        <f t="shared" si="0"/>
        <v>#VALUE!</v>
      </c>
      <c r="W13" t="e">
        <f t="shared" si="1"/>
        <v>#VALUE!</v>
      </c>
      <c r="X13">
        <f t="shared" si="2"/>
        <v>23</v>
      </c>
      <c r="Y13" t="e">
        <f t="shared" si="3"/>
        <v>#VALUE!</v>
      </c>
      <c r="Z13" s="4">
        <f t="shared" si="4"/>
        <v>23</v>
      </c>
      <c r="AB13">
        <v>5</v>
      </c>
      <c r="AC13" t="s">
        <v>81</v>
      </c>
      <c r="AD13" s="4">
        <f t="shared" si="7"/>
        <v>67.069760000000002</v>
      </c>
      <c r="AE13" t="s">
        <v>82</v>
      </c>
      <c r="AF13" s="4">
        <f t="shared" si="8"/>
        <v>91</v>
      </c>
      <c r="AG13" t="s">
        <v>51</v>
      </c>
    </row>
    <row r="14" spans="1:33" x14ac:dyDescent="0.3">
      <c r="A14" t="s">
        <v>86</v>
      </c>
      <c r="B14" t="s">
        <v>87</v>
      </c>
      <c r="C14" t="s">
        <v>88</v>
      </c>
      <c r="D14" s="4" t="s">
        <v>89</v>
      </c>
      <c r="E14">
        <f t="shared" si="5"/>
        <v>353290</v>
      </c>
      <c r="F14" t="s">
        <v>60</v>
      </c>
      <c r="G14">
        <f t="shared" si="6"/>
        <v>799</v>
      </c>
      <c r="H14">
        <v>3</v>
      </c>
      <c r="I14">
        <v>4</v>
      </c>
      <c r="J14" t="s">
        <v>61</v>
      </c>
      <c r="K14" t="s">
        <v>90</v>
      </c>
      <c r="L14" t="s">
        <v>62</v>
      </c>
      <c r="M14" t="s">
        <v>29</v>
      </c>
      <c r="N14" t="s">
        <v>91</v>
      </c>
      <c r="O14" t="s">
        <v>92</v>
      </c>
      <c r="P14" t="s">
        <v>93</v>
      </c>
      <c r="Q14" t="s">
        <v>33</v>
      </c>
      <c r="R14" t="s">
        <v>68</v>
      </c>
      <c r="T14" t="s">
        <v>68</v>
      </c>
      <c r="V14">
        <f t="shared" si="0"/>
        <v>25.17</v>
      </c>
      <c r="W14" t="e">
        <f t="shared" si="1"/>
        <v>#VALUE!</v>
      </c>
      <c r="X14">
        <f t="shared" si="2"/>
        <v>25.17</v>
      </c>
      <c r="Y14" t="e">
        <f t="shared" si="3"/>
        <v>#VALUE!</v>
      </c>
      <c r="Z14" s="4">
        <f t="shared" si="4"/>
        <v>25.17</v>
      </c>
      <c r="AA14" t="s">
        <v>94</v>
      </c>
      <c r="AB14">
        <v>6</v>
      </c>
      <c r="AC14" t="s">
        <v>69</v>
      </c>
      <c r="AD14" s="4">
        <f t="shared" si="7"/>
        <v>53.261279999999999</v>
      </c>
      <c r="AE14" t="s">
        <v>70</v>
      </c>
      <c r="AF14" s="4">
        <f t="shared" si="8"/>
        <v>72</v>
      </c>
      <c r="AG14" t="s">
        <v>39</v>
      </c>
    </row>
    <row r="15" spans="1:33" x14ac:dyDescent="0.3">
      <c r="A15" t="s">
        <v>86</v>
      </c>
      <c r="B15" t="s">
        <v>87</v>
      </c>
      <c r="C15" t="s">
        <v>95</v>
      </c>
      <c r="D15" s="4" t="s">
        <v>96</v>
      </c>
      <c r="E15">
        <f t="shared" si="5"/>
        <v>283290</v>
      </c>
      <c r="F15" t="s">
        <v>60</v>
      </c>
      <c r="G15">
        <f t="shared" si="6"/>
        <v>799</v>
      </c>
      <c r="H15">
        <v>3</v>
      </c>
      <c r="I15">
        <v>4</v>
      </c>
      <c r="J15" t="s">
        <v>61</v>
      </c>
      <c r="K15" t="s">
        <v>90</v>
      </c>
      <c r="L15" t="s">
        <v>62</v>
      </c>
      <c r="M15" t="s">
        <v>29</v>
      </c>
      <c r="N15" t="s">
        <v>91</v>
      </c>
      <c r="O15" t="s">
        <v>92</v>
      </c>
      <c r="P15" t="s">
        <v>93</v>
      </c>
      <c r="Q15" t="s">
        <v>33</v>
      </c>
      <c r="R15" t="s">
        <v>68</v>
      </c>
      <c r="T15" t="s">
        <v>68</v>
      </c>
      <c r="V15">
        <f t="shared" si="0"/>
        <v>25.17</v>
      </c>
      <c r="W15" t="e">
        <f t="shared" si="1"/>
        <v>#VALUE!</v>
      </c>
      <c r="X15">
        <f t="shared" si="2"/>
        <v>25.17</v>
      </c>
      <c r="Y15" t="e">
        <f t="shared" si="3"/>
        <v>#VALUE!</v>
      </c>
      <c r="Z15" s="4">
        <f t="shared" si="4"/>
        <v>25.17</v>
      </c>
      <c r="AA15" t="s">
        <v>94</v>
      </c>
      <c r="AB15">
        <v>5</v>
      </c>
      <c r="AC15" t="s">
        <v>69</v>
      </c>
      <c r="AD15" s="4">
        <f t="shared" si="7"/>
        <v>53.261279999999999</v>
      </c>
      <c r="AE15" t="s">
        <v>70</v>
      </c>
      <c r="AF15" s="4">
        <f t="shared" si="8"/>
        <v>72</v>
      </c>
      <c r="AG15" t="s">
        <v>39</v>
      </c>
    </row>
    <row r="16" spans="1:33" x14ac:dyDescent="0.3">
      <c r="A16" t="s">
        <v>86</v>
      </c>
      <c r="B16" t="s">
        <v>87</v>
      </c>
      <c r="C16" t="s">
        <v>97</v>
      </c>
      <c r="D16" s="4" t="s">
        <v>98</v>
      </c>
      <c r="E16">
        <f t="shared" si="5"/>
        <v>383290</v>
      </c>
      <c r="F16" t="s">
        <v>60</v>
      </c>
      <c r="G16">
        <f t="shared" si="6"/>
        <v>799</v>
      </c>
      <c r="H16">
        <v>3</v>
      </c>
      <c r="I16">
        <v>4</v>
      </c>
      <c r="J16" t="s">
        <v>61</v>
      </c>
      <c r="K16" t="s">
        <v>90</v>
      </c>
      <c r="L16" t="s">
        <v>62</v>
      </c>
      <c r="M16" t="s">
        <v>29</v>
      </c>
      <c r="N16" t="s">
        <v>91</v>
      </c>
      <c r="O16" t="s">
        <v>92</v>
      </c>
      <c r="P16" t="s">
        <v>93</v>
      </c>
      <c r="Q16" t="s">
        <v>33</v>
      </c>
      <c r="R16" t="s">
        <v>68</v>
      </c>
      <c r="T16" t="s">
        <v>68</v>
      </c>
      <c r="V16">
        <f t="shared" si="0"/>
        <v>25.17</v>
      </c>
      <c r="W16" t="e">
        <f t="shared" si="1"/>
        <v>#VALUE!</v>
      </c>
      <c r="X16">
        <f t="shared" si="2"/>
        <v>25.17</v>
      </c>
      <c r="Y16" t="e">
        <f t="shared" si="3"/>
        <v>#VALUE!</v>
      </c>
      <c r="Z16" s="4">
        <f t="shared" si="4"/>
        <v>25.17</v>
      </c>
      <c r="AA16" t="s">
        <v>94</v>
      </c>
      <c r="AB16">
        <v>5</v>
      </c>
      <c r="AC16" t="s">
        <v>69</v>
      </c>
      <c r="AD16" s="4">
        <f t="shared" si="7"/>
        <v>53.261279999999999</v>
      </c>
      <c r="AE16" t="s">
        <v>70</v>
      </c>
      <c r="AF16" s="4">
        <f t="shared" si="8"/>
        <v>72</v>
      </c>
      <c r="AG16" t="s">
        <v>39</v>
      </c>
    </row>
    <row r="17" spans="1:33" x14ac:dyDescent="0.3">
      <c r="A17" t="s">
        <v>86</v>
      </c>
      <c r="B17" t="s">
        <v>87</v>
      </c>
      <c r="C17" t="s">
        <v>99</v>
      </c>
      <c r="D17" s="4" t="s">
        <v>100</v>
      </c>
      <c r="E17">
        <f t="shared" si="5"/>
        <v>413290</v>
      </c>
      <c r="F17" t="s">
        <v>60</v>
      </c>
      <c r="G17">
        <f t="shared" si="6"/>
        <v>799</v>
      </c>
      <c r="H17">
        <v>3</v>
      </c>
      <c r="I17">
        <v>4</v>
      </c>
      <c r="J17" t="s">
        <v>61</v>
      </c>
      <c r="K17" t="s">
        <v>90</v>
      </c>
      <c r="L17" t="s">
        <v>62</v>
      </c>
      <c r="M17" t="s">
        <v>29</v>
      </c>
      <c r="N17" t="s">
        <v>91</v>
      </c>
      <c r="O17" t="s">
        <v>92</v>
      </c>
      <c r="P17" t="s">
        <v>101</v>
      </c>
      <c r="Q17" t="s">
        <v>33</v>
      </c>
      <c r="R17" t="s">
        <v>68</v>
      </c>
      <c r="T17" t="s">
        <v>68</v>
      </c>
      <c r="V17">
        <f t="shared" si="0"/>
        <v>25.17</v>
      </c>
      <c r="W17" t="e">
        <f t="shared" si="1"/>
        <v>#VALUE!</v>
      </c>
      <c r="X17">
        <f t="shared" si="2"/>
        <v>25.17</v>
      </c>
      <c r="Y17" t="e">
        <f t="shared" si="3"/>
        <v>#VALUE!</v>
      </c>
      <c r="Z17" s="4">
        <f t="shared" si="4"/>
        <v>25.17</v>
      </c>
      <c r="AA17" t="s">
        <v>94</v>
      </c>
      <c r="AB17">
        <v>5</v>
      </c>
      <c r="AC17" t="s">
        <v>69</v>
      </c>
      <c r="AD17" s="4">
        <f t="shared" si="7"/>
        <v>53.261279999999999</v>
      </c>
      <c r="AE17" t="s">
        <v>70</v>
      </c>
      <c r="AF17" s="4">
        <f t="shared" si="8"/>
        <v>72</v>
      </c>
      <c r="AG17" t="s">
        <v>39</v>
      </c>
    </row>
    <row r="18" spans="1:33" x14ac:dyDescent="0.3">
      <c r="A18" t="s">
        <v>86</v>
      </c>
      <c r="B18" t="s">
        <v>87</v>
      </c>
      <c r="C18" t="s">
        <v>102</v>
      </c>
      <c r="D18" s="4" t="s">
        <v>103</v>
      </c>
      <c r="E18">
        <f t="shared" si="5"/>
        <v>433290</v>
      </c>
      <c r="F18" t="s">
        <v>79</v>
      </c>
      <c r="G18">
        <f t="shared" si="6"/>
        <v>999</v>
      </c>
      <c r="H18">
        <v>3</v>
      </c>
      <c r="I18">
        <v>4</v>
      </c>
      <c r="J18" t="s">
        <v>61</v>
      </c>
      <c r="K18" t="s">
        <v>90</v>
      </c>
      <c r="L18" t="s">
        <v>62</v>
      </c>
      <c r="M18" t="s">
        <v>29</v>
      </c>
      <c r="N18" t="s">
        <v>91</v>
      </c>
      <c r="O18" t="s">
        <v>92</v>
      </c>
      <c r="P18" t="s">
        <v>93</v>
      </c>
      <c r="Q18" t="s">
        <v>33</v>
      </c>
      <c r="R18" t="s">
        <v>68</v>
      </c>
      <c r="T18" t="s">
        <v>104</v>
      </c>
      <c r="V18">
        <f t="shared" si="0"/>
        <v>25.17</v>
      </c>
      <c r="W18" t="e">
        <f t="shared" si="1"/>
        <v>#VALUE!</v>
      </c>
      <c r="X18">
        <f t="shared" si="2"/>
        <v>23.01</v>
      </c>
      <c r="Y18" t="e">
        <f t="shared" si="3"/>
        <v>#VALUE!</v>
      </c>
      <c r="Z18" s="4">
        <f t="shared" si="4"/>
        <v>25.17</v>
      </c>
      <c r="AA18" t="s">
        <v>94</v>
      </c>
      <c r="AB18">
        <v>5</v>
      </c>
      <c r="AC18" t="s">
        <v>81</v>
      </c>
      <c r="AD18" s="4">
        <f t="shared" si="7"/>
        <v>67.069760000000002</v>
      </c>
      <c r="AE18" t="s">
        <v>82</v>
      </c>
      <c r="AF18" s="4">
        <f t="shared" si="8"/>
        <v>91</v>
      </c>
      <c r="AG18" t="s">
        <v>39</v>
      </c>
    </row>
    <row r="19" spans="1:33" x14ac:dyDescent="0.3">
      <c r="A19" t="s">
        <v>86</v>
      </c>
      <c r="B19" t="s">
        <v>87</v>
      </c>
      <c r="C19" t="s">
        <v>105</v>
      </c>
      <c r="D19" s="4" t="s">
        <v>106</v>
      </c>
      <c r="E19">
        <f t="shared" si="5"/>
        <v>454490</v>
      </c>
      <c r="F19" t="s">
        <v>79</v>
      </c>
      <c r="G19">
        <f t="shared" si="6"/>
        <v>999</v>
      </c>
      <c r="H19">
        <v>3</v>
      </c>
      <c r="I19">
        <v>4</v>
      </c>
      <c r="J19" t="s">
        <v>61</v>
      </c>
      <c r="K19" t="s">
        <v>90</v>
      </c>
      <c r="L19" t="s">
        <v>62</v>
      </c>
      <c r="M19" t="s">
        <v>29</v>
      </c>
      <c r="N19" t="s">
        <v>91</v>
      </c>
      <c r="O19" t="s">
        <v>92</v>
      </c>
      <c r="P19" t="s">
        <v>93</v>
      </c>
      <c r="Q19" t="s">
        <v>33</v>
      </c>
      <c r="R19" t="s">
        <v>68</v>
      </c>
      <c r="T19" t="s">
        <v>104</v>
      </c>
      <c r="V19">
        <f t="shared" si="0"/>
        <v>25.17</v>
      </c>
      <c r="W19" t="e">
        <f t="shared" si="1"/>
        <v>#VALUE!</v>
      </c>
      <c r="X19">
        <f t="shared" si="2"/>
        <v>23.01</v>
      </c>
      <c r="Y19" t="e">
        <f t="shared" si="3"/>
        <v>#VALUE!</v>
      </c>
      <c r="Z19" s="4">
        <f t="shared" si="4"/>
        <v>25.17</v>
      </c>
      <c r="AA19" t="s">
        <v>94</v>
      </c>
      <c r="AB19">
        <v>5</v>
      </c>
      <c r="AC19" t="s">
        <v>81</v>
      </c>
      <c r="AD19" s="4">
        <f t="shared" si="7"/>
        <v>67.069760000000002</v>
      </c>
      <c r="AE19" t="s">
        <v>82</v>
      </c>
      <c r="AF19" s="4">
        <f t="shared" si="8"/>
        <v>91</v>
      </c>
      <c r="AG19" t="s">
        <v>39</v>
      </c>
    </row>
    <row r="20" spans="1:33" x14ac:dyDescent="0.3">
      <c r="A20" t="s">
        <v>86</v>
      </c>
      <c r="B20" t="s">
        <v>87</v>
      </c>
      <c r="C20" t="s">
        <v>107</v>
      </c>
      <c r="D20" s="4" t="s">
        <v>108</v>
      </c>
      <c r="E20">
        <f t="shared" si="5"/>
        <v>463290</v>
      </c>
      <c r="F20" t="s">
        <v>79</v>
      </c>
      <c r="G20">
        <f t="shared" si="6"/>
        <v>999</v>
      </c>
      <c r="H20">
        <v>3</v>
      </c>
      <c r="I20">
        <v>4</v>
      </c>
      <c r="J20" t="s">
        <v>61</v>
      </c>
      <c r="K20" t="s">
        <v>90</v>
      </c>
      <c r="L20" t="s">
        <v>62</v>
      </c>
      <c r="M20" t="s">
        <v>29</v>
      </c>
      <c r="N20" t="s">
        <v>91</v>
      </c>
      <c r="O20" t="s">
        <v>92</v>
      </c>
      <c r="P20" t="s">
        <v>93</v>
      </c>
      <c r="Q20" t="s">
        <v>33</v>
      </c>
      <c r="R20" t="s">
        <v>68</v>
      </c>
      <c r="T20" t="s">
        <v>109</v>
      </c>
      <c r="V20">
        <f t="shared" si="0"/>
        <v>25.17</v>
      </c>
      <c r="W20" t="e">
        <f t="shared" si="1"/>
        <v>#VALUE!</v>
      </c>
      <c r="X20">
        <f t="shared" si="2"/>
        <v>24.04</v>
      </c>
      <c r="Y20" t="e">
        <f t="shared" si="3"/>
        <v>#VALUE!</v>
      </c>
      <c r="Z20" s="4">
        <f t="shared" si="4"/>
        <v>25.17</v>
      </c>
      <c r="AA20" t="s">
        <v>94</v>
      </c>
      <c r="AC20" t="s">
        <v>81</v>
      </c>
      <c r="AD20" s="4">
        <f t="shared" si="7"/>
        <v>67.069760000000002</v>
      </c>
      <c r="AE20" t="s">
        <v>82</v>
      </c>
      <c r="AF20" s="4">
        <f t="shared" si="8"/>
        <v>91</v>
      </c>
      <c r="AG20" t="s">
        <v>51</v>
      </c>
    </row>
    <row r="21" spans="1:33" x14ac:dyDescent="0.3">
      <c r="A21" t="s">
        <v>86</v>
      </c>
      <c r="B21" t="s">
        <v>87</v>
      </c>
      <c r="C21" t="s">
        <v>110</v>
      </c>
      <c r="D21" s="4" t="s">
        <v>111</v>
      </c>
      <c r="E21">
        <f t="shared" si="5"/>
        <v>484490</v>
      </c>
      <c r="F21" t="s">
        <v>79</v>
      </c>
      <c r="G21">
        <f t="shared" si="6"/>
        <v>999</v>
      </c>
      <c r="H21">
        <v>3</v>
      </c>
      <c r="I21">
        <v>4</v>
      </c>
      <c r="J21" t="s">
        <v>61</v>
      </c>
      <c r="K21" t="s">
        <v>90</v>
      </c>
      <c r="L21" t="s">
        <v>62</v>
      </c>
      <c r="M21" t="s">
        <v>29</v>
      </c>
      <c r="N21" t="s">
        <v>91</v>
      </c>
      <c r="O21" t="s">
        <v>92</v>
      </c>
      <c r="P21" t="s">
        <v>93</v>
      </c>
      <c r="Q21" t="s">
        <v>33</v>
      </c>
      <c r="R21" t="s">
        <v>68</v>
      </c>
      <c r="T21" t="s">
        <v>109</v>
      </c>
      <c r="V21">
        <f t="shared" si="0"/>
        <v>25.17</v>
      </c>
      <c r="W21" t="e">
        <f t="shared" si="1"/>
        <v>#VALUE!</v>
      </c>
      <c r="X21">
        <f t="shared" si="2"/>
        <v>24.04</v>
      </c>
      <c r="Y21" t="e">
        <f t="shared" si="3"/>
        <v>#VALUE!</v>
      </c>
      <c r="Z21" s="4">
        <f t="shared" si="4"/>
        <v>25.17</v>
      </c>
      <c r="AA21" t="s">
        <v>94</v>
      </c>
      <c r="AC21" t="s">
        <v>81</v>
      </c>
      <c r="AD21" s="4">
        <f t="shared" si="7"/>
        <v>67.069760000000002</v>
      </c>
      <c r="AE21" t="s">
        <v>82</v>
      </c>
      <c r="AF21" s="4">
        <f t="shared" si="8"/>
        <v>91</v>
      </c>
      <c r="AG21" t="s">
        <v>51</v>
      </c>
    </row>
    <row r="22" spans="1:33" x14ac:dyDescent="0.3">
      <c r="A22" t="s">
        <v>86</v>
      </c>
      <c r="B22" t="s">
        <v>87</v>
      </c>
      <c r="C22" t="s">
        <v>112</v>
      </c>
      <c r="D22" s="4" t="s">
        <v>113</v>
      </c>
      <c r="E22">
        <f t="shared" si="5"/>
        <v>440990</v>
      </c>
      <c r="F22" t="s">
        <v>79</v>
      </c>
      <c r="G22">
        <f t="shared" si="6"/>
        <v>999</v>
      </c>
      <c r="H22">
        <v>3</v>
      </c>
      <c r="I22">
        <v>4</v>
      </c>
      <c r="J22" t="s">
        <v>61</v>
      </c>
      <c r="K22" t="s">
        <v>90</v>
      </c>
      <c r="L22" t="s">
        <v>62</v>
      </c>
      <c r="M22" t="s">
        <v>29</v>
      </c>
      <c r="N22" t="s">
        <v>91</v>
      </c>
      <c r="O22" t="s">
        <v>92</v>
      </c>
      <c r="P22" t="s">
        <v>93</v>
      </c>
      <c r="Q22" t="s">
        <v>33</v>
      </c>
      <c r="R22" t="s">
        <v>68</v>
      </c>
      <c r="T22" t="s">
        <v>104</v>
      </c>
      <c r="V22">
        <f t="shared" si="0"/>
        <v>25.17</v>
      </c>
      <c r="W22" t="e">
        <f t="shared" si="1"/>
        <v>#VALUE!</v>
      </c>
      <c r="X22">
        <f t="shared" si="2"/>
        <v>23.01</v>
      </c>
      <c r="Y22" t="e">
        <f t="shared" si="3"/>
        <v>#VALUE!</v>
      </c>
      <c r="Z22" s="4">
        <f t="shared" si="4"/>
        <v>25.17</v>
      </c>
      <c r="AA22" t="s">
        <v>94</v>
      </c>
      <c r="AB22">
        <v>5</v>
      </c>
      <c r="AC22" t="s">
        <v>81</v>
      </c>
      <c r="AD22" s="4">
        <f t="shared" si="7"/>
        <v>67.069760000000002</v>
      </c>
      <c r="AE22" t="s">
        <v>82</v>
      </c>
      <c r="AF22" s="4">
        <f t="shared" si="8"/>
        <v>91</v>
      </c>
      <c r="AG22" t="s">
        <v>39</v>
      </c>
    </row>
    <row r="23" spans="1:33" x14ac:dyDescent="0.3">
      <c r="A23" t="s">
        <v>86</v>
      </c>
      <c r="B23" t="s">
        <v>87</v>
      </c>
      <c r="C23" t="s">
        <v>114</v>
      </c>
      <c r="D23" s="4" t="s">
        <v>115</v>
      </c>
      <c r="E23">
        <f t="shared" si="5"/>
        <v>470990</v>
      </c>
      <c r="F23" t="s">
        <v>79</v>
      </c>
      <c r="G23">
        <f t="shared" si="6"/>
        <v>999</v>
      </c>
      <c r="H23">
        <v>3</v>
      </c>
      <c r="I23">
        <v>4</v>
      </c>
      <c r="J23" t="s">
        <v>61</v>
      </c>
      <c r="K23" t="s">
        <v>90</v>
      </c>
      <c r="L23" t="s">
        <v>62</v>
      </c>
      <c r="M23" t="s">
        <v>29</v>
      </c>
      <c r="N23" t="s">
        <v>91</v>
      </c>
      <c r="O23" t="s">
        <v>92</v>
      </c>
      <c r="P23" t="s">
        <v>93</v>
      </c>
      <c r="Q23" t="s">
        <v>33</v>
      </c>
      <c r="R23" t="s">
        <v>68</v>
      </c>
      <c r="T23" t="s">
        <v>104</v>
      </c>
      <c r="V23">
        <f t="shared" si="0"/>
        <v>25.17</v>
      </c>
      <c r="W23" t="e">
        <f t="shared" si="1"/>
        <v>#VALUE!</v>
      </c>
      <c r="X23">
        <f t="shared" si="2"/>
        <v>23.01</v>
      </c>
      <c r="Y23" t="e">
        <f t="shared" si="3"/>
        <v>#VALUE!</v>
      </c>
      <c r="Z23" s="4">
        <f t="shared" si="4"/>
        <v>25.17</v>
      </c>
      <c r="AA23" t="s">
        <v>94</v>
      </c>
      <c r="AB23">
        <v>5</v>
      </c>
      <c r="AC23" t="s">
        <v>81</v>
      </c>
      <c r="AD23" s="4">
        <f t="shared" si="7"/>
        <v>67.069760000000002</v>
      </c>
      <c r="AE23" t="s">
        <v>82</v>
      </c>
      <c r="AF23" s="4">
        <f t="shared" si="8"/>
        <v>91</v>
      </c>
      <c r="AG23" t="s">
        <v>51</v>
      </c>
    </row>
    <row r="24" spans="1:33" x14ac:dyDescent="0.3">
      <c r="A24" t="s">
        <v>86</v>
      </c>
      <c r="B24" t="s">
        <v>87</v>
      </c>
      <c r="C24" t="s">
        <v>116</v>
      </c>
      <c r="D24" s="4" t="s">
        <v>117</v>
      </c>
      <c r="E24">
        <f t="shared" si="5"/>
        <v>462190</v>
      </c>
      <c r="F24" t="s">
        <v>79</v>
      </c>
      <c r="G24">
        <f t="shared" si="6"/>
        <v>999</v>
      </c>
      <c r="H24">
        <v>3</v>
      </c>
      <c r="I24">
        <v>4</v>
      </c>
      <c r="J24" t="s">
        <v>61</v>
      </c>
      <c r="K24" t="s">
        <v>90</v>
      </c>
      <c r="L24" t="s">
        <v>62</v>
      </c>
      <c r="M24" t="s">
        <v>29</v>
      </c>
      <c r="N24" t="s">
        <v>91</v>
      </c>
      <c r="O24" t="s">
        <v>92</v>
      </c>
      <c r="P24" t="s">
        <v>93</v>
      </c>
      <c r="Q24" t="s">
        <v>33</v>
      </c>
      <c r="R24" t="s">
        <v>68</v>
      </c>
      <c r="T24" t="s">
        <v>104</v>
      </c>
      <c r="V24">
        <f t="shared" si="0"/>
        <v>25.17</v>
      </c>
      <c r="W24" t="e">
        <f t="shared" si="1"/>
        <v>#VALUE!</v>
      </c>
      <c r="X24">
        <f t="shared" si="2"/>
        <v>23.01</v>
      </c>
      <c r="Y24" t="e">
        <f t="shared" si="3"/>
        <v>#VALUE!</v>
      </c>
      <c r="Z24" s="4">
        <f t="shared" si="4"/>
        <v>25.17</v>
      </c>
      <c r="AA24" t="s">
        <v>94</v>
      </c>
      <c r="AB24">
        <v>5</v>
      </c>
      <c r="AC24" t="s">
        <v>81</v>
      </c>
      <c r="AD24" s="4">
        <f t="shared" si="7"/>
        <v>67.069760000000002</v>
      </c>
      <c r="AE24" t="s">
        <v>82</v>
      </c>
      <c r="AF24" s="4">
        <f t="shared" si="8"/>
        <v>91</v>
      </c>
      <c r="AG24" t="s">
        <v>39</v>
      </c>
    </row>
    <row r="25" spans="1:33" x14ac:dyDescent="0.3">
      <c r="A25" t="s">
        <v>86</v>
      </c>
      <c r="B25" t="s">
        <v>87</v>
      </c>
      <c r="C25" t="s">
        <v>118</v>
      </c>
      <c r="D25" s="4" t="s">
        <v>119</v>
      </c>
      <c r="E25">
        <f t="shared" si="5"/>
        <v>492190</v>
      </c>
      <c r="F25" t="s">
        <v>79</v>
      </c>
      <c r="G25">
        <f t="shared" si="6"/>
        <v>999</v>
      </c>
      <c r="H25">
        <v>3</v>
      </c>
      <c r="I25">
        <v>4</v>
      </c>
      <c r="J25" t="s">
        <v>61</v>
      </c>
      <c r="K25" t="s">
        <v>90</v>
      </c>
      <c r="L25" t="s">
        <v>62</v>
      </c>
      <c r="M25" t="s">
        <v>29</v>
      </c>
      <c r="N25" t="s">
        <v>91</v>
      </c>
      <c r="O25" t="s">
        <v>92</v>
      </c>
      <c r="P25" t="s">
        <v>93</v>
      </c>
      <c r="Q25" t="s">
        <v>33</v>
      </c>
      <c r="R25" t="s">
        <v>68</v>
      </c>
      <c r="T25" t="s">
        <v>109</v>
      </c>
      <c r="V25">
        <f t="shared" si="0"/>
        <v>25.17</v>
      </c>
      <c r="W25" t="e">
        <f t="shared" si="1"/>
        <v>#VALUE!</v>
      </c>
      <c r="X25">
        <f t="shared" si="2"/>
        <v>24.04</v>
      </c>
      <c r="Y25" t="e">
        <f t="shared" si="3"/>
        <v>#VALUE!</v>
      </c>
      <c r="Z25" s="4">
        <f t="shared" si="4"/>
        <v>25.17</v>
      </c>
      <c r="AA25" t="s">
        <v>94</v>
      </c>
      <c r="AC25" t="s">
        <v>81</v>
      </c>
      <c r="AD25" s="4">
        <f t="shared" si="7"/>
        <v>67.069760000000002</v>
      </c>
      <c r="AE25" t="s">
        <v>82</v>
      </c>
      <c r="AF25" s="4">
        <f t="shared" si="8"/>
        <v>91</v>
      </c>
      <c r="AG25" t="s">
        <v>51</v>
      </c>
    </row>
    <row r="26" spans="1:33" x14ac:dyDescent="0.3">
      <c r="A26" t="s">
        <v>120</v>
      </c>
      <c r="B26" t="s">
        <v>121</v>
      </c>
      <c r="C26" t="s">
        <v>122</v>
      </c>
      <c r="D26" s="4" t="s">
        <v>123</v>
      </c>
      <c r="E26">
        <f t="shared" si="5"/>
        <v>352136</v>
      </c>
      <c r="F26" t="s">
        <v>124</v>
      </c>
      <c r="G26">
        <f t="shared" si="6"/>
        <v>1196</v>
      </c>
      <c r="H26">
        <v>4</v>
      </c>
      <c r="I26">
        <v>4</v>
      </c>
      <c r="J26" t="s">
        <v>26</v>
      </c>
      <c r="K26" t="s">
        <v>90</v>
      </c>
      <c r="L26" t="s">
        <v>125</v>
      </c>
      <c r="M26" t="s">
        <v>29</v>
      </c>
      <c r="N26" t="s">
        <v>126</v>
      </c>
      <c r="O26" t="s">
        <v>127</v>
      </c>
      <c r="P26" t="s">
        <v>128</v>
      </c>
      <c r="Q26" t="s">
        <v>129</v>
      </c>
      <c r="R26" t="s">
        <v>130</v>
      </c>
      <c r="S26" t="s">
        <v>131</v>
      </c>
      <c r="T26" t="s">
        <v>131</v>
      </c>
      <c r="V26">
        <f t="shared" si="0"/>
        <v>12</v>
      </c>
      <c r="W26">
        <f t="shared" si="1"/>
        <v>15</v>
      </c>
      <c r="X26">
        <f t="shared" si="2"/>
        <v>15</v>
      </c>
      <c r="Y26" t="e">
        <f t="shared" si="3"/>
        <v>#VALUE!</v>
      </c>
      <c r="Z26" s="4">
        <f t="shared" si="4"/>
        <v>12</v>
      </c>
      <c r="AA26" t="s">
        <v>132</v>
      </c>
      <c r="AB26">
        <v>5</v>
      </c>
      <c r="AC26" t="s">
        <v>133</v>
      </c>
      <c r="AD26" s="4">
        <f t="shared" si="7"/>
        <v>72.001359999999991</v>
      </c>
      <c r="AE26" t="s">
        <v>134</v>
      </c>
      <c r="AF26" s="4">
        <f t="shared" si="8"/>
        <v>101</v>
      </c>
      <c r="AG26" t="s">
        <v>39</v>
      </c>
    </row>
    <row r="27" spans="1:33" x14ac:dyDescent="0.3">
      <c r="A27" t="s">
        <v>120</v>
      </c>
      <c r="B27" t="s">
        <v>121</v>
      </c>
      <c r="C27" t="s">
        <v>136</v>
      </c>
      <c r="D27" s="4" t="s">
        <v>137</v>
      </c>
      <c r="E27">
        <f t="shared" si="5"/>
        <v>380573</v>
      </c>
      <c r="F27" t="s">
        <v>124</v>
      </c>
      <c r="G27">
        <f t="shared" si="6"/>
        <v>1196</v>
      </c>
      <c r="H27">
        <v>4</v>
      </c>
      <c r="I27">
        <v>4</v>
      </c>
      <c r="J27" t="s">
        <v>61</v>
      </c>
      <c r="K27" t="s">
        <v>90</v>
      </c>
      <c r="L27" t="s">
        <v>125</v>
      </c>
      <c r="M27" t="s">
        <v>29</v>
      </c>
      <c r="N27" t="s">
        <v>126</v>
      </c>
      <c r="O27" t="s">
        <v>127</v>
      </c>
      <c r="P27" t="s">
        <v>128</v>
      </c>
      <c r="Q27" t="s">
        <v>129</v>
      </c>
      <c r="R27" t="s">
        <v>130</v>
      </c>
      <c r="S27" t="s">
        <v>131</v>
      </c>
      <c r="T27" t="s">
        <v>131</v>
      </c>
      <c r="V27">
        <f t="shared" si="0"/>
        <v>12</v>
      </c>
      <c r="W27">
        <f t="shared" si="1"/>
        <v>15</v>
      </c>
      <c r="X27">
        <f t="shared" si="2"/>
        <v>15</v>
      </c>
      <c r="Y27" t="e">
        <f t="shared" si="3"/>
        <v>#VALUE!</v>
      </c>
      <c r="Z27" s="4">
        <f t="shared" si="4"/>
        <v>12</v>
      </c>
      <c r="AA27" t="s">
        <v>138</v>
      </c>
      <c r="AB27">
        <v>5</v>
      </c>
      <c r="AC27" t="s">
        <v>139</v>
      </c>
      <c r="AD27" s="4">
        <f t="shared" si="7"/>
        <v>72.987679999999997</v>
      </c>
      <c r="AE27" t="s">
        <v>134</v>
      </c>
      <c r="AF27" s="4">
        <f t="shared" si="8"/>
        <v>101</v>
      </c>
      <c r="AG27" t="s">
        <v>39</v>
      </c>
    </row>
    <row r="28" spans="1:33" x14ac:dyDescent="0.3">
      <c r="A28" t="s">
        <v>120</v>
      </c>
      <c r="B28" t="s">
        <v>121</v>
      </c>
      <c r="C28" t="s">
        <v>141</v>
      </c>
      <c r="D28" s="4" t="s">
        <v>142</v>
      </c>
      <c r="E28">
        <f t="shared" si="5"/>
        <v>392967</v>
      </c>
      <c r="F28" t="s">
        <v>124</v>
      </c>
      <c r="G28">
        <f t="shared" si="6"/>
        <v>1196</v>
      </c>
      <c r="H28">
        <v>4</v>
      </c>
      <c r="I28">
        <v>4</v>
      </c>
      <c r="J28" t="s">
        <v>26</v>
      </c>
      <c r="K28" t="s">
        <v>90</v>
      </c>
      <c r="L28" t="s">
        <v>125</v>
      </c>
      <c r="M28" t="s">
        <v>29</v>
      </c>
      <c r="N28" t="s">
        <v>126</v>
      </c>
      <c r="O28" t="s">
        <v>127</v>
      </c>
      <c r="P28" t="s">
        <v>128</v>
      </c>
      <c r="Q28" t="s">
        <v>129</v>
      </c>
      <c r="R28" t="s">
        <v>143</v>
      </c>
      <c r="S28" t="s">
        <v>131</v>
      </c>
      <c r="T28" t="s">
        <v>131</v>
      </c>
      <c r="V28">
        <f t="shared" si="0"/>
        <v>11</v>
      </c>
      <c r="W28">
        <f t="shared" si="1"/>
        <v>15</v>
      </c>
      <c r="X28">
        <f t="shared" si="2"/>
        <v>15</v>
      </c>
      <c r="Y28" t="e">
        <f t="shared" si="3"/>
        <v>#VALUE!</v>
      </c>
      <c r="Z28" s="4">
        <f t="shared" si="4"/>
        <v>11</v>
      </c>
      <c r="AA28" t="s">
        <v>144</v>
      </c>
      <c r="AB28">
        <v>5</v>
      </c>
      <c r="AC28" t="s">
        <v>133</v>
      </c>
      <c r="AD28" s="4">
        <f t="shared" si="7"/>
        <v>72.001359999999991</v>
      </c>
      <c r="AE28" t="s">
        <v>134</v>
      </c>
      <c r="AF28" s="4">
        <f t="shared" si="8"/>
        <v>101</v>
      </c>
      <c r="AG28" t="s">
        <v>39</v>
      </c>
    </row>
    <row r="29" spans="1:33" x14ac:dyDescent="0.3">
      <c r="A29" t="s">
        <v>120</v>
      </c>
      <c r="B29" t="s">
        <v>121</v>
      </c>
      <c r="C29" t="s">
        <v>145</v>
      </c>
      <c r="D29" s="4" t="s">
        <v>146</v>
      </c>
      <c r="E29">
        <f t="shared" si="5"/>
        <v>466057</v>
      </c>
      <c r="F29" t="s">
        <v>124</v>
      </c>
      <c r="G29">
        <f t="shared" si="6"/>
        <v>1196</v>
      </c>
      <c r="H29">
        <v>4</v>
      </c>
      <c r="I29">
        <v>4</v>
      </c>
      <c r="J29" t="s">
        <v>26</v>
      </c>
      <c r="K29" t="s">
        <v>90</v>
      </c>
      <c r="L29" t="s">
        <v>125</v>
      </c>
      <c r="M29" t="s">
        <v>45</v>
      </c>
      <c r="N29" t="s">
        <v>126</v>
      </c>
      <c r="O29" t="s">
        <v>127</v>
      </c>
      <c r="P29" t="s">
        <v>128</v>
      </c>
      <c r="Q29" t="s">
        <v>129</v>
      </c>
      <c r="U29" t="s">
        <v>147</v>
      </c>
      <c r="V29" t="e">
        <f t="shared" si="0"/>
        <v>#VALUE!</v>
      </c>
      <c r="W29" t="e">
        <f t="shared" si="1"/>
        <v>#VALUE!</v>
      </c>
      <c r="X29" t="e">
        <f t="shared" si="2"/>
        <v>#VALUE!</v>
      </c>
      <c r="Y29">
        <f t="shared" si="3"/>
        <v>20</v>
      </c>
      <c r="Z29" s="4">
        <f t="shared" si="4"/>
        <v>20</v>
      </c>
      <c r="AA29" t="s">
        <v>148</v>
      </c>
      <c r="AB29">
        <v>5</v>
      </c>
      <c r="AC29" t="s">
        <v>149</v>
      </c>
      <c r="AD29" s="4">
        <f t="shared" si="7"/>
        <v>61.15184</v>
      </c>
      <c r="AE29" t="s">
        <v>150</v>
      </c>
      <c r="AF29" s="4">
        <f t="shared" si="8"/>
        <v>85</v>
      </c>
      <c r="AG29" t="s">
        <v>39</v>
      </c>
    </row>
    <row r="30" spans="1:33" x14ac:dyDescent="0.3">
      <c r="A30" t="s">
        <v>120</v>
      </c>
      <c r="B30" t="s">
        <v>121</v>
      </c>
      <c r="C30" t="s">
        <v>151</v>
      </c>
      <c r="D30" s="4" t="s">
        <v>152</v>
      </c>
      <c r="E30">
        <f t="shared" si="5"/>
        <v>425255</v>
      </c>
      <c r="F30" t="s">
        <v>124</v>
      </c>
      <c r="G30">
        <f t="shared" si="6"/>
        <v>1196</v>
      </c>
      <c r="H30">
        <v>4</v>
      </c>
      <c r="I30">
        <v>4</v>
      </c>
      <c r="J30" t="s">
        <v>26</v>
      </c>
      <c r="K30" t="s">
        <v>90</v>
      </c>
      <c r="L30" t="s">
        <v>125</v>
      </c>
      <c r="M30" t="s">
        <v>45</v>
      </c>
      <c r="N30" t="s">
        <v>126</v>
      </c>
      <c r="O30" t="s">
        <v>127</v>
      </c>
      <c r="P30" t="s">
        <v>128</v>
      </c>
      <c r="Q30" t="s">
        <v>129</v>
      </c>
      <c r="U30" t="s">
        <v>147</v>
      </c>
      <c r="V30" t="e">
        <f t="shared" si="0"/>
        <v>#VALUE!</v>
      </c>
      <c r="W30" t="e">
        <f t="shared" si="1"/>
        <v>#VALUE!</v>
      </c>
      <c r="X30" t="e">
        <f t="shared" si="2"/>
        <v>#VALUE!</v>
      </c>
      <c r="Y30">
        <f t="shared" si="3"/>
        <v>20</v>
      </c>
      <c r="Z30" s="4">
        <f t="shared" si="4"/>
        <v>20</v>
      </c>
      <c r="AA30" t="s">
        <v>153</v>
      </c>
      <c r="AB30">
        <v>5</v>
      </c>
      <c r="AC30" t="s">
        <v>149</v>
      </c>
      <c r="AD30" s="4">
        <f t="shared" si="7"/>
        <v>61.15184</v>
      </c>
      <c r="AE30" t="s">
        <v>150</v>
      </c>
      <c r="AF30" s="4">
        <f t="shared" si="8"/>
        <v>85</v>
      </c>
      <c r="AG30" t="s">
        <v>39</v>
      </c>
    </row>
    <row r="31" spans="1:33" x14ac:dyDescent="0.3">
      <c r="A31" t="s">
        <v>120</v>
      </c>
      <c r="B31" t="s">
        <v>154</v>
      </c>
      <c r="C31" t="s">
        <v>155</v>
      </c>
      <c r="D31" s="4" t="s">
        <v>156</v>
      </c>
      <c r="E31">
        <f t="shared" si="5"/>
        <v>377588</v>
      </c>
      <c r="F31" t="s">
        <v>157</v>
      </c>
      <c r="G31">
        <f t="shared" si="6"/>
        <v>998</v>
      </c>
      <c r="H31">
        <v>3</v>
      </c>
      <c r="I31">
        <v>4</v>
      </c>
      <c r="J31" t="s">
        <v>61</v>
      </c>
      <c r="K31" t="s">
        <v>27</v>
      </c>
      <c r="L31" t="s">
        <v>62</v>
      </c>
      <c r="M31" t="s">
        <v>29</v>
      </c>
      <c r="N31" t="s">
        <v>128</v>
      </c>
      <c r="O31" t="s">
        <v>158</v>
      </c>
      <c r="P31" t="s">
        <v>91</v>
      </c>
      <c r="Q31" t="s">
        <v>33</v>
      </c>
      <c r="R31" t="s">
        <v>159</v>
      </c>
      <c r="S31" t="s">
        <v>160</v>
      </c>
      <c r="T31" t="s">
        <v>161</v>
      </c>
      <c r="V31">
        <f t="shared" si="0"/>
        <v>14</v>
      </c>
      <c r="W31">
        <f t="shared" si="1"/>
        <v>17</v>
      </c>
      <c r="X31">
        <f t="shared" si="2"/>
        <v>24.07</v>
      </c>
      <c r="Y31" t="e">
        <f t="shared" si="3"/>
        <v>#VALUE!</v>
      </c>
      <c r="Z31" s="4">
        <f t="shared" si="4"/>
        <v>14</v>
      </c>
      <c r="AA31" t="s">
        <v>162</v>
      </c>
      <c r="AB31">
        <v>5</v>
      </c>
      <c r="AC31" t="s">
        <v>163</v>
      </c>
      <c r="AD31" s="4">
        <f t="shared" si="7"/>
        <v>67.069760000000002</v>
      </c>
      <c r="AE31" t="s">
        <v>164</v>
      </c>
      <c r="AF31" s="4">
        <f t="shared" si="8"/>
        <v>90</v>
      </c>
      <c r="AG31" t="s">
        <v>39</v>
      </c>
    </row>
    <row r="32" spans="1:33" x14ac:dyDescent="0.3">
      <c r="A32" t="s">
        <v>120</v>
      </c>
      <c r="B32" t="s">
        <v>154</v>
      </c>
      <c r="C32" t="s">
        <v>166</v>
      </c>
      <c r="D32" s="4" t="s">
        <v>167</v>
      </c>
      <c r="E32">
        <f t="shared" si="5"/>
        <v>394036</v>
      </c>
      <c r="F32" t="s">
        <v>157</v>
      </c>
      <c r="G32">
        <f t="shared" si="6"/>
        <v>998</v>
      </c>
      <c r="H32">
        <v>3</v>
      </c>
      <c r="I32">
        <v>4</v>
      </c>
      <c r="J32" t="s">
        <v>61</v>
      </c>
      <c r="K32" t="s">
        <v>27</v>
      </c>
      <c r="L32" t="s">
        <v>62</v>
      </c>
      <c r="M32" t="s">
        <v>29</v>
      </c>
      <c r="N32" t="s">
        <v>128</v>
      </c>
      <c r="O32" t="s">
        <v>158</v>
      </c>
      <c r="P32" t="s">
        <v>91</v>
      </c>
      <c r="Q32" t="s">
        <v>33</v>
      </c>
      <c r="R32" t="s">
        <v>159</v>
      </c>
      <c r="S32" t="s">
        <v>160</v>
      </c>
      <c r="T32" t="s">
        <v>161</v>
      </c>
      <c r="V32">
        <f t="shared" si="0"/>
        <v>14</v>
      </c>
      <c r="W32">
        <f t="shared" si="1"/>
        <v>17</v>
      </c>
      <c r="X32">
        <f t="shared" si="2"/>
        <v>24.07</v>
      </c>
      <c r="Y32" t="e">
        <f t="shared" si="3"/>
        <v>#VALUE!</v>
      </c>
      <c r="Z32" s="4">
        <f t="shared" si="4"/>
        <v>14</v>
      </c>
      <c r="AA32" t="s">
        <v>168</v>
      </c>
      <c r="AB32">
        <v>5</v>
      </c>
      <c r="AC32" t="s">
        <v>169</v>
      </c>
      <c r="AD32" s="4">
        <f t="shared" si="7"/>
        <v>67.069760000000002</v>
      </c>
      <c r="AE32" t="s">
        <v>164</v>
      </c>
      <c r="AF32" s="4">
        <f t="shared" si="8"/>
        <v>90</v>
      </c>
      <c r="AG32" t="s">
        <v>39</v>
      </c>
    </row>
    <row r="33" spans="1:33" x14ac:dyDescent="0.3">
      <c r="A33" t="s">
        <v>120</v>
      </c>
      <c r="B33" t="s">
        <v>154</v>
      </c>
      <c r="C33" t="s">
        <v>170</v>
      </c>
      <c r="D33" s="4" t="s">
        <v>171</v>
      </c>
      <c r="E33">
        <f t="shared" si="5"/>
        <v>360843</v>
      </c>
      <c r="F33" t="s">
        <v>157</v>
      </c>
      <c r="G33">
        <f t="shared" si="6"/>
        <v>998</v>
      </c>
      <c r="H33">
        <v>3</v>
      </c>
      <c r="I33">
        <v>4</v>
      </c>
      <c r="J33" t="s">
        <v>61</v>
      </c>
      <c r="K33" t="s">
        <v>27</v>
      </c>
      <c r="L33" t="s">
        <v>62</v>
      </c>
      <c r="M33" t="s">
        <v>29</v>
      </c>
      <c r="N33" t="s">
        <v>128</v>
      </c>
      <c r="O33" t="s">
        <v>158</v>
      </c>
      <c r="P33" t="s">
        <v>91</v>
      </c>
      <c r="Q33" t="s">
        <v>33</v>
      </c>
      <c r="R33" t="s">
        <v>172</v>
      </c>
      <c r="S33" t="s">
        <v>161</v>
      </c>
      <c r="T33" t="s">
        <v>161</v>
      </c>
      <c r="V33">
        <f t="shared" si="0"/>
        <v>19</v>
      </c>
      <c r="W33">
        <f t="shared" si="1"/>
        <v>24.07</v>
      </c>
      <c r="X33">
        <f t="shared" si="2"/>
        <v>24.07</v>
      </c>
      <c r="Y33" t="e">
        <f t="shared" si="3"/>
        <v>#VALUE!</v>
      </c>
      <c r="Z33" s="4">
        <f t="shared" si="4"/>
        <v>19</v>
      </c>
      <c r="AA33" t="s">
        <v>173</v>
      </c>
      <c r="AB33">
        <v>5</v>
      </c>
      <c r="AC33" t="s">
        <v>163</v>
      </c>
      <c r="AD33" s="4">
        <f t="shared" si="7"/>
        <v>67.069760000000002</v>
      </c>
      <c r="AE33" t="s">
        <v>164</v>
      </c>
      <c r="AF33" s="4">
        <f t="shared" si="8"/>
        <v>90</v>
      </c>
      <c r="AG33" t="s">
        <v>39</v>
      </c>
    </row>
    <row r="34" spans="1:33" x14ac:dyDescent="0.3">
      <c r="A34" t="s">
        <v>120</v>
      </c>
      <c r="B34" t="s">
        <v>154</v>
      </c>
      <c r="C34" t="s">
        <v>174</v>
      </c>
      <c r="D34" s="4" t="s">
        <v>175</v>
      </c>
      <c r="E34">
        <f t="shared" si="5"/>
        <v>407238</v>
      </c>
      <c r="F34" t="s">
        <v>157</v>
      </c>
      <c r="G34">
        <f t="shared" si="6"/>
        <v>998</v>
      </c>
      <c r="H34">
        <v>3</v>
      </c>
      <c r="I34">
        <v>4</v>
      </c>
      <c r="J34" t="s">
        <v>61</v>
      </c>
      <c r="K34" t="s">
        <v>27</v>
      </c>
      <c r="L34" t="s">
        <v>62</v>
      </c>
      <c r="M34" t="s">
        <v>29</v>
      </c>
      <c r="N34" t="s">
        <v>176</v>
      </c>
      <c r="O34" t="s">
        <v>177</v>
      </c>
      <c r="P34" t="s">
        <v>128</v>
      </c>
      <c r="Q34" t="s">
        <v>33</v>
      </c>
      <c r="R34" t="s">
        <v>159</v>
      </c>
      <c r="S34" t="s">
        <v>160</v>
      </c>
      <c r="T34" t="s">
        <v>161</v>
      </c>
      <c r="V34">
        <f t="shared" si="0"/>
        <v>14</v>
      </c>
      <c r="W34">
        <f t="shared" si="1"/>
        <v>17</v>
      </c>
      <c r="X34">
        <f t="shared" si="2"/>
        <v>24.07</v>
      </c>
      <c r="Y34" t="e">
        <f t="shared" si="3"/>
        <v>#VALUE!</v>
      </c>
      <c r="Z34" s="4">
        <f t="shared" si="4"/>
        <v>14</v>
      </c>
      <c r="AA34" t="s">
        <v>178</v>
      </c>
      <c r="AB34">
        <v>5</v>
      </c>
      <c r="AC34" t="s">
        <v>163</v>
      </c>
      <c r="AD34" s="4">
        <f t="shared" si="7"/>
        <v>67.069760000000002</v>
      </c>
      <c r="AE34" t="s">
        <v>164</v>
      </c>
      <c r="AF34" s="4">
        <f t="shared" si="8"/>
        <v>90</v>
      </c>
      <c r="AG34" t="s">
        <v>39</v>
      </c>
    </row>
    <row r="35" spans="1:33" x14ac:dyDescent="0.3">
      <c r="A35" t="s">
        <v>120</v>
      </c>
      <c r="B35" t="s">
        <v>154</v>
      </c>
      <c r="C35" t="s">
        <v>179</v>
      </c>
      <c r="D35" s="4" t="s">
        <v>180</v>
      </c>
      <c r="E35">
        <f t="shared" si="5"/>
        <v>439777</v>
      </c>
      <c r="F35" t="s">
        <v>157</v>
      </c>
      <c r="G35">
        <f t="shared" si="6"/>
        <v>998</v>
      </c>
      <c r="H35">
        <v>3</v>
      </c>
      <c r="I35">
        <v>4</v>
      </c>
      <c r="J35" t="s">
        <v>61</v>
      </c>
      <c r="K35" t="s">
        <v>27</v>
      </c>
      <c r="L35" t="s">
        <v>62</v>
      </c>
      <c r="M35" t="s">
        <v>45</v>
      </c>
      <c r="N35" t="s">
        <v>128</v>
      </c>
      <c r="O35" t="s">
        <v>158</v>
      </c>
      <c r="P35" t="s">
        <v>91</v>
      </c>
      <c r="Q35" t="s">
        <v>33</v>
      </c>
      <c r="U35" t="s">
        <v>181</v>
      </c>
      <c r="V35" t="e">
        <f t="shared" si="0"/>
        <v>#VALUE!</v>
      </c>
      <c r="W35" t="e">
        <f t="shared" si="1"/>
        <v>#VALUE!</v>
      </c>
      <c r="X35" t="e">
        <f t="shared" si="2"/>
        <v>#VALUE!</v>
      </c>
      <c r="Y35">
        <f t="shared" si="3"/>
        <v>32.26</v>
      </c>
      <c r="Z35" s="4">
        <f t="shared" si="4"/>
        <v>32.26</v>
      </c>
      <c r="AA35" t="s">
        <v>173</v>
      </c>
      <c r="AB35">
        <v>5</v>
      </c>
      <c r="AC35" t="s">
        <v>182</v>
      </c>
      <c r="AD35" s="4">
        <f t="shared" si="7"/>
        <v>58.192879999999995</v>
      </c>
      <c r="AE35" t="s">
        <v>183</v>
      </c>
      <c r="AF35" s="4">
        <f t="shared" si="8"/>
        <v>78</v>
      </c>
      <c r="AG35" t="s">
        <v>39</v>
      </c>
    </row>
    <row r="36" spans="1:33" x14ac:dyDescent="0.3">
      <c r="A36" t="s">
        <v>120</v>
      </c>
      <c r="B36" t="s">
        <v>154</v>
      </c>
      <c r="C36" t="s">
        <v>184</v>
      </c>
      <c r="D36" s="4" t="s">
        <v>185</v>
      </c>
      <c r="E36">
        <f t="shared" si="5"/>
        <v>438559</v>
      </c>
      <c r="F36" t="s">
        <v>157</v>
      </c>
      <c r="G36">
        <f t="shared" si="6"/>
        <v>998</v>
      </c>
      <c r="H36">
        <v>3</v>
      </c>
      <c r="I36">
        <v>4</v>
      </c>
      <c r="J36" t="s">
        <v>61</v>
      </c>
      <c r="K36" t="s">
        <v>27</v>
      </c>
      <c r="L36" t="s">
        <v>62</v>
      </c>
      <c r="M36" t="s">
        <v>29</v>
      </c>
      <c r="N36" t="s">
        <v>128</v>
      </c>
      <c r="O36" t="s">
        <v>158</v>
      </c>
      <c r="P36" t="s">
        <v>91</v>
      </c>
      <c r="Q36" t="s">
        <v>33</v>
      </c>
      <c r="R36" t="s">
        <v>159</v>
      </c>
      <c r="S36" t="s">
        <v>160</v>
      </c>
      <c r="T36" t="s">
        <v>161</v>
      </c>
      <c r="V36">
        <f t="shared" si="0"/>
        <v>14</v>
      </c>
      <c r="W36">
        <f t="shared" si="1"/>
        <v>17</v>
      </c>
      <c r="X36">
        <f t="shared" si="2"/>
        <v>24.07</v>
      </c>
      <c r="Y36" t="e">
        <f t="shared" si="3"/>
        <v>#VALUE!</v>
      </c>
      <c r="Z36" s="4">
        <f t="shared" si="4"/>
        <v>14</v>
      </c>
      <c r="AA36" t="s">
        <v>178</v>
      </c>
      <c r="AB36">
        <v>5</v>
      </c>
      <c r="AC36" t="s">
        <v>163</v>
      </c>
      <c r="AD36" s="4">
        <f t="shared" si="7"/>
        <v>67.069760000000002</v>
      </c>
      <c r="AE36" t="s">
        <v>164</v>
      </c>
      <c r="AF36" s="4">
        <f t="shared" si="8"/>
        <v>90</v>
      </c>
      <c r="AG36" t="s">
        <v>51</v>
      </c>
    </row>
    <row r="37" spans="1:33" x14ac:dyDescent="0.3">
      <c r="A37" t="s">
        <v>56</v>
      </c>
      <c r="B37" t="s">
        <v>186</v>
      </c>
      <c r="C37" t="s">
        <v>58</v>
      </c>
      <c r="D37" s="4" t="s">
        <v>187</v>
      </c>
      <c r="E37">
        <f t="shared" si="5"/>
        <v>374990</v>
      </c>
      <c r="F37" t="s">
        <v>188</v>
      </c>
      <c r="G37">
        <f t="shared" si="6"/>
        <v>1198</v>
      </c>
      <c r="H37">
        <v>3</v>
      </c>
      <c r="I37">
        <v>4</v>
      </c>
      <c r="J37" t="s">
        <v>61</v>
      </c>
      <c r="K37" t="s">
        <v>27</v>
      </c>
      <c r="L37" t="s">
        <v>62</v>
      </c>
      <c r="M37" t="s">
        <v>29</v>
      </c>
      <c r="N37" t="s">
        <v>189</v>
      </c>
      <c r="O37" t="s">
        <v>190</v>
      </c>
      <c r="P37" t="s">
        <v>191</v>
      </c>
      <c r="Q37" t="s">
        <v>33</v>
      </c>
      <c r="T37" t="s">
        <v>192</v>
      </c>
      <c r="V37" t="e">
        <f t="shared" si="0"/>
        <v>#VALUE!</v>
      </c>
      <c r="W37" t="e">
        <f t="shared" si="1"/>
        <v>#VALUE!</v>
      </c>
      <c r="X37">
        <f t="shared" si="2"/>
        <v>20.100000000000001</v>
      </c>
      <c r="Y37" t="e">
        <f t="shared" si="3"/>
        <v>#VALUE!</v>
      </c>
      <c r="Z37" s="4">
        <f t="shared" si="4"/>
        <v>20.100000000000001</v>
      </c>
      <c r="AA37" t="s">
        <v>193</v>
      </c>
      <c r="AB37">
        <v>5</v>
      </c>
      <c r="AC37" t="s">
        <v>194</v>
      </c>
      <c r="AD37" s="4">
        <f t="shared" si="7"/>
        <v>67.069760000000002</v>
      </c>
      <c r="AE37" t="s">
        <v>195</v>
      </c>
      <c r="AF37" s="4">
        <f t="shared" si="8"/>
        <v>104</v>
      </c>
      <c r="AG37" t="s">
        <v>39</v>
      </c>
    </row>
    <row r="38" spans="1:33" x14ac:dyDescent="0.3">
      <c r="A38" t="s">
        <v>56</v>
      </c>
      <c r="B38" t="s">
        <v>186</v>
      </c>
      <c r="C38" t="s">
        <v>71</v>
      </c>
      <c r="D38" s="4" t="s">
        <v>196</v>
      </c>
      <c r="E38">
        <f t="shared" si="5"/>
        <v>468229</v>
      </c>
      <c r="F38" t="s">
        <v>188</v>
      </c>
      <c r="G38">
        <f t="shared" si="6"/>
        <v>1198</v>
      </c>
      <c r="H38">
        <v>3</v>
      </c>
      <c r="I38">
        <v>4</v>
      </c>
      <c r="J38" t="s">
        <v>61</v>
      </c>
      <c r="K38" t="s">
        <v>27</v>
      </c>
      <c r="L38" t="s">
        <v>62</v>
      </c>
      <c r="M38" t="s">
        <v>29</v>
      </c>
      <c r="N38" t="s">
        <v>189</v>
      </c>
      <c r="O38" t="s">
        <v>190</v>
      </c>
      <c r="P38" t="s">
        <v>191</v>
      </c>
      <c r="Q38" t="s">
        <v>33</v>
      </c>
      <c r="T38" t="s">
        <v>192</v>
      </c>
      <c r="V38" t="e">
        <f t="shared" si="0"/>
        <v>#VALUE!</v>
      </c>
      <c r="W38" t="e">
        <f t="shared" si="1"/>
        <v>#VALUE!</v>
      </c>
      <c r="X38">
        <f t="shared" si="2"/>
        <v>20.100000000000001</v>
      </c>
      <c r="Y38" t="e">
        <f t="shared" si="3"/>
        <v>#VALUE!</v>
      </c>
      <c r="Z38" s="4">
        <f t="shared" si="4"/>
        <v>20.100000000000001</v>
      </c>
      <c r="AA38" t="s">
        <v>193</v>
      </c>
      <c r="AB38">
        <v>5</v>
      </c>
      <c r="AC38" t="s">
        <v>194</v>
      </c>
      <c r="AD38" s="4">
        <f t="shared" si="7"/>
        <v>67.069760000000002</v>
      </c>
      <c r="AE38" t="s">
        <v>195</v>
      </c>
      <c r="AF38" s="4">
        <f t="shared" si="8"/>
        <v>104</v>
      </c>
      <c r="AG38" t="s">
        <v>39</v>
      </c>
    </row>
    <row r="39" spans="1:33" x14ac:dyDescent="0.3">
      <c r="A39" t="s">
        <v>56</v>
      </c>
      <c r="B39" t="s">
        <v>186</v>
      </c>
      <c r="C39" t="s">
        <v>197</v>
      </c>
      <c r="D39" s="4" t="s">
        <v>198</v>
      </c>
      <c r="E39">
        <f t="shared" si="5"/>
        <v>502492</v>
      </c>
      <c r="F39" t="s">
        <v>188</v>
      </c>
      <c r="G39">
        <f t="shared" si="6"/>
        <v>1198</v>
      </c>
      <c r="H39">
        <v>3</v>
      </c>
      <c r="I39">
        <v>4</v>
      </c>
      <c r="J39" t="s">
        <v>61</v>
      </c>
      <c r="K39" t="s">
        <v>27</v>
      </c>
      <c r="L39" t="s">
        <v>62</v>
      </c>
      <c r="M39" t="s">
        <v>29</v>
      </c>
      <c r="N39" t="s">
        <v>189</v>
      </c>
      <c r="O39" t="s">
        <v>190</v>
      </c>
      <c r="P39" t="s">
        <v>191</v>
      </c>
      <c r="Q39" t="s">
        <v>33</v>
      </c>
      <c r="R39" t="s">
        <v>199</v>
      </c>
      <c r="T39" t="s">
        <v>192</v>
      </c>
      <c r="V39">
        <f t="shared" si="0"/>
        <v>20.6</v>
      </c>
      <c r="W39" t="e">
        <f t="shared" si="1"/>
        <v>#VALUE!</v>
      </c>
      <c r="X39">
        <f t="shared" si="2"/>
        <v>20.100000000000001</v>
      </c>
      <c r="Y39" t="e">
        <f t="shared" si="3"/>
        <v>#VALUE!</v>
      </c>
      <c r="Z39" s="4">
        <f t="shared" si="4"/>
        <v>20.6</v>
      </c>
      <c r="AA39" t="s">
        <v>193</v>
      </c>
      <c r="AB39">
        <v>5</v>
      </c>
      <c r="AC39" t="s">
        <v>194</v>
      </c>
      <c r="AD39" s="4">
        <f t="shared" si="7"/>
        <v>67.069760000000002</v>
      </c>
      <c r="AE39" t="s">
        <v>195</v>
      </c>
      <c r="AF39" s="4">
        <f t="shared" si="8"/>
        <v>104</v>
      </c>
      <c r="AG39" t="s">
        <v>39</v>
      </c>
    </row>
    <row r="40" spans="1:33" x14ac:dyDescent="0.3">
      <c r="A40" t="s">
        <v>56</v>
      </c>
      <c r="B40" t="s">
        <v>186</v>
      </c>
      <c r="C40" t="s">
        <v>200</v>
      </c>
      <c r="D40" s="4" t="s">
        <v>201</v>
      </c>
      <c r="E40">
        <f t="shared" si="5"/>
        <v>499990</v>
      </c>
      <c r="F40" t="s">
        <v>188</v>
      </c>
      <c r="G40">
        <f t="shared" si="6"/>
        <v>1198</v>
      </c>
      <c r="H40">
        <v>3</v>
      </c>
      <c r="I40">
        <v>4</v>
      </c>
      <c r="J40" t="s">
        <v>61</v>
      </c>
      <c r="K40" t="s">
        <v>27</v>
      </c>
      <c r="L40" t="s">
        <v>62</v>
      </c>
      <c r="M40" t="s">
        <v>29</v>
      </c>
      <c r="N40" t="s">
        <v>189</v>
      </c>
      <c r="O40" t="s">
        <v>190</v>
      </c>
      <c r="P40" t="s">
        <v>191</v>
      </c>
      <c r="Q40" t="s">
        <v>33</v>
      </c>
      <c r="R40" t="s">
        <v>199</v>
      </c>
      <c r="T40" t="s">
        <v>192</v>
      </c>
      <c r="V40">
        <f t="shared" si="0"/>
        <v>20.6</v>
      </c>
      <c r="W40" t="e">
        <f t="shared" si="1"/>
        <v>#VALUE!</v>
      </c>
      <c r="X40">
        <f t="shared" si="2"/>
        <v>20.100000000000001</v>
      </c>
      <c r="Y40" t="e">
        <f t="shared" si="3"/>
        <v>#VALUE!</v>
      </c>
      <c r="Z40" s="4">
        <f t="shared" si="4"/>
        <v>20.6</v>
      </c>
      <c r="AA40" t="s">
        <v>193</v>
      </c>
      <c r="AB40">
        <v>5</v>
      </c>
      <c r="AC40" t="s">
        <v>194</v>
      </c>
      <c r="AD40" s="4">
        <f t="shared" si="7"/>
        <v>67.069760000000002</v>
      </c>
      <c r="AE40" t="s">
        <v>195</v>
      </c>
      <c r="AF40" s="4">
        <f t="shared" si="8"/>
        <v>104</v>
      </c>
      <c r="AG40" t="s">
        <v>39</v>
      </c>
    </row>
    <row r="41" spans="1:33" x14ac:dyDescent="0.3">
      <c r="A41" t="s">
        <v>56</v>
      </c>
      <c r="B41" t="s">
        <v>186</v>
      </c>
      <c r="C41" t="s">
        <v>73</v>
      </c>
      <c r="D41" s="4" t="s">
        <v>202</v>
      </c>
      <c r="E41">
        <f t="shared" si="5"/>
        <v>469990</v>
      </c>
      <c r="F41" t="s">
        <v>188</v>
      </c>
      <c r="G41">
        <f t="shared" si="6"/>
        <v>1198</v>
      </c>
      <c r="H41">
        <v>3</v>
      </c>
      <c r="I41">
        <v>4</v>
      </c>
      <c r="J41" t="s">
        <v>61</v>
      </c>
      <c r="K41" t="s">
        <v>27</v>
      </c>
      <c r="L41" t="s">
        <v>62</v>
      </c>
      <c r="M41" t="s">
        <v>29</v>
      </c>
      <c r="N41" t="s">
        <v>189</v>
      </c>
      <c r="O41" t="s">
        <v>190</v>
      </c>
      <c r="P41" t="s">
        <v>191</v>
      </c>
      <c r="Q41" t="s">
        <v>33</v>
      </c>
      <c r="R41" t="s">
        <v>199</v>
      </c>
      <c r="T41" t="s">
        <v>192</v>
      </c>
      <c r="V41">
        <f t="shared" si="0"/>
        <v>20.6</v>
      </c>
      <c r="W41" t="e">
        <f t="shared" si="1"/>
        <v>#VALUE!</v>
      </c>
      <c r="X41">
        <f t="shared" si="2"/>
        <v>20.100000000000001</v>
      </c>
      <c r="Y41" t="e">
        <f t="shared" si="3"/>
        <v>#VALUE!</v>
      </c>
      <c r="Z41" s="4">
        <f t="shared" si="4"/>
        <v>20.6</v>
      </c>
      <c r="AA41" t="s">
        <v>193</v>
      </c>
      <c r="AB41">
        <v>5</v>
      </c>
      <c r="AC41" t="s">
        <v>194</v>
      </c>
      <c r="AD41" s="4">
        <f t="shared" si="7"/>
        <v>67.069760000000002</v>
      </c>
      <c r="AE41" t="s">
        <v>195</v>
      </c>
      <c r="AF41" s="4">
        <f t="shared" si="8"/>
        <v>104</v>
      </c>
      <c r="AG41" t="s">
        <v>39</v>
      </c>
    </row>
    <row r="42" spans="1:33" x14ac:dyDescent="0.3">
      <c r="A42" t="s">
        <v>56</v>
      </c>
      <c r="B42" t="s">
        <v>186</v>
      </c>
      <c r="C42" t="s">
        <v>203</v>
      </c>
      <c r="D42" s="4" t="s">
        <v>204</v>
      </c>
      <c r="E42">
        <f t="shared" si="5"/>
        <v>528464</v>
      </c>
      <c r="F42" t="s">
        <v>188</v>
      </c>
      <c r="G42">
        <f t="shared" si="6"/>
        <v>1198</v>
      </c>
      <c r="H42">
        <v>3</v>
      </c>
      <c r="I42">
        <v>4</v>
      </c>
      <c r="J42" t="s">
        <v>61</v>
      </c>
      <c r="K42" t="s">
        <v>27</v>
      </c>
      <c r="L42" t="s">
        <v>62</v>
      </c>
      <c r="M42" t="s">
        <v>29</v>
      </c>
      <c r="N42" t="s">
        <v>189</v>
      </c>
      <c r="O42" t="s">
        <v>190</v>
      </c>
      <c r="P42" t="s">
        <v>191</v>
      </c>
      <c r="Q42" t="s">
        <v>33</v>
      </c>
      <c r="T42" t="s">
        <v>192</v>
      </c>
      <c r="V42" t="e">
        <f t="shared" si="0"/>
        <v>#VALUE!</v>
      </c>
      <c r="W42" t="e">
        <f t="shared" si="1"/>
        <v>#VALUE!</v>
      </c>
      <c r="X42">
        <f t="shared" si="2"/>
        <v>20.100000000000001</v>
      </c>
      <c r="Y42" t="e">
        <f t="shared" si="3"/>
        <v>#VALUE!</v>
      </c>
      <c r="Z42" s="4">
        <f t="shared" si="4"/>
        <v>20.100000000000001</v>
      </c>
      <c r="AA42" t="s">
        <v>193</v>
      </c>
      <c r="AB42">
        <v>5</v>
      </c>
      <c r="AC42" t="s">
        <v>194</v>
      </c>
      <c r="AD42" s="4">
        <f t="shared" si="7"/>
        <v>67.069760000000002</v>
      </c>
      <c r="AE42" t="s">
        <v>195</v>
      </c>
      <c r="AF42" s="4">
        <f t="shared" si="8"/>
        <v>104</v>
      </c>
      <c r="AG42" t="s">
        <v>39</v>
      </c>
    </row>
    <row r="43" spans="1:33" x14ac:dyDescent="0.3">
      <c r="A43" t="s">
        <v>56</v>
      </c>
      <c r="B43" t="s">
        <v>186</v>
      </c>
      <c r="C43" t="s">
        <v>205</v>
      </c>
      <c r="D43" s="4" t="s">
        <v>206</v>
      </c>
      <c r="E43">
        <f t="shared" si="5"/>
        <v>553015</v>
      </c>
      <c r="F43" t="s">
        <v>188</v>
      </c>
      <c r="G43">
        <f t="shared" si="6"/>
        <v>1198</v>
      </c>
      <c r="H43">
        <v>3</v>
      </c>
      <c r="I43">
        <v>4</v>
      </c>
      <c r="J43" t="s">
        <v>61</v>
      </c>
      <c r="K43" t="s">
        <v>27</v>
      </c>
      <c r="L43" t="s">
        <v>62</v>
      </c>
      <c r="M43" t="s">
        <v>29</v>
      </c>
      <c r="N43" t="s">
        <v>189</v>
      </c>
      <c r="O43" t="s">
        <v>190</v>
      </c>
      <c r="P43" t="s">
        <v>191</v>
      </c>
      <c r="Q43" t="s">
        <v>33</v>
      </c>
      <c r="R43" t="s">
        <v>199</v>
      </c>
      <c r="T43" t="s">
        <v>192</v>
      </c>
      <c r="V43">
        <f t="shared" si="0"/>
        <v>20.6</v>
      </c>
      <c r="W43" t="e">
        <f t="shared" si="1"/>
        <v>#VALUE!</v>
      </c>
      <c r="X43">
        <f t="shared" si="2"/>
        <v>20.100000000000001</v>
      </c>
      <c r="Y43" t="e">
        <f t="shared" si="3"/>
        <v>#VALUE!</v>
      </c>
      <c r="Z43" s="4">
        <f t="shared" si="4"/>
        <v>20.6</v>
      </c>
      <c r="AA43" t="s">
        <v>193</v>
      </c>
      <c r="AB43">
        <v>5</v>
      </c>
      <c r="AC43" t="s">
        <v>194</v>
      </c>
      <c r="AD43" s="4">
        <f t="shared" si="7"/>
        <v>67.069760000000002</v>
      </c>
      <c r="AE43" t="s">
        <v>195</v>
      </c>
      <c r="AF43" s="4">
        <f t="shared" si="8"/>
        <v>104</v>
      </c>
      <c r="AG43" t="s">
        <v>39</v>
      </c>
    </row>
    <row r="44" spans="1:33" x14ac:dyDescent="0.3">
      <c r="A44" t="s">
        <v>56</v>
      </c>
      <c r="B44" t="s">
        <v>186</v>
      </c>
      <c r="C44" t="s">
        <v>207</v>
      </c>
      <c r="D44" s="4" t="s">
        <v>208</v>
      </c>
      <c r="E44">
        <f t="shared" si="5"/>
        <v>594464</v>
      </c>
      <c r="F44" t="s">
        <v>188</v>
      </c>
      <c r="G44">
        <f t="shared" si="6"/>
        <v>1198</v>
      </c>
      <c r="H44">
        <v>3</v>
      </c>
      <c r="I44">
        <v>4</v>
      </c>
      <c r="J44" t="s">
        <v>61</v>
      </c>
      <c r="K44" t="s">
        <v>27</v>
      </c>
      <c r="L44" t="s">
        <v>62</v>
      </c>
      <c r="M44" t="s">
        <v>29</v>
      </c>
      <c r="N44" t="s">
        <v>189</v>
      </c>
      <c r="O44" t="s">
        <v>190</v>
      </c>
      <c r="P44" t="s">
        <v>191</v>
      </c>
      <c r="Q44" t="s">
        <v>33</v>
      </c>
      <c r="T44" t="s">
        <v>192</v>
      </c>
      <c r="V44" t="e">
        <f t="shared" si="0"/>
        <v>#VALUE!</v>
      </c>
      <c r="W44" t="e">
        <f t="shared" si="1"/>
        <v>#VALUE!</v>
      </c>
      <c r="X44">
        <f t="shared" si="2"/>
        <v>20.100000000000001</v>
      </c>
      <c r="Y44" t="e">
        <f t="shared" si="3"/>
        <v>#VALUE!</v>
      </c>
      <c r="Z44" s="4">
        <f t="shared" si="4"/>
        <v>20.100000000000001</v>
      </c>
      <c r="AA44" t="s">
        <v>193</v>
      </c>
      <c r="AB44">
        <v>5</v>
      </c>
      <c r="AC44" t="s">
        <v>209</v>
      </c>
      <c r="AD44" s="4">
        <f t="shared" si="7"/>
        <v>76.932959999999994</v>
      </c>
      <c r="AE44" t="s">
        <v>195</v>
      </c>
      <c r="AF44" s="4">
        <f t="shared" si="8"/>
        <v>104</v>
      </c>
      <c r="AG44" t="s">
        <v>39</v>
      </c>
    </row>
    <row r="45" spans="1:33" x14ac:dyDescent="0.3">
      <c r="A45" t="s">
        <v>56</v>
      </c>
      <c r="B45" t="s">
        <v>186</v>
      </c>
      <c r="C45" t="s">
        <v>210</v>
      </c>
      <c r="D45" s="4" t="s">
        <v>211</v>
      </c>
      <c r="E45">
        <f t="shared" si="5"/>
        <v>618015</v>
      </c>
      <c r="F45" t="s">
        <v>188</v>
      </c>
      <c r="G45">
        <f t="shared" si="6"/>
        <v>1198</v>
      </c>
      <c r="H45">
        <v>3</v>
      </c>
      <c r="I45">
        <v>4</v>
      </c>
      <c r="J45" t="s">
        <v>61</v>
      </c>
      <c r="K45" t="s">
        <v>27</v>
      </c>
      <c r="L45" t="s">
        <v>62</v>
      </c>
      <c r="M45" t="s">
        <v>29</v>
      </c>
      <c r="N45" t="s">
        <v>189</v>
      </c>
      <c r="O45" t="s">
        <v>190</v>
      </c>
      <c r="P45" t="s">
        <v>191</v>
      </c>
      <c r="Q45" t="s">
        <v>33</v>
      </c>
      <c r="R45" t="s">
        <v>199</v>
      </c>
      <c r="T45" t="s">
        <v>192</v>
      </c>
      <c r="V45">
        <f t="shared" si="0"/>
        <v>20.6</v>
      </c>
      <c r="W45" t="e">
        <f t="shared" si="1"/>
        <v>#VALUE!</v>
      </c>
      <c r="X45">
        <f t="shared" si="2"/>
        <v>20.100000000000001</v>
      </c>
      <c r="Y45" t="e">
        <f t="shared" si="3"/>
        <v>#VALUE!</v>
      </c>
      <c r="Z45" s="4">
        <f t="shared" si="4"/>
        <v>20.6</v>
      </c>
      <c r="AA45" t="s">
        <v>193</v>
      </c>
      <c r="AB45">
        <v>5</v>
      </c>
      <c r="AC45" t="s">
        <v>209</v>
      </c>
      <c r="AD45" s="4">
        <f t="shared" si="7"/>
        <v>76.932959999999994</v>
      </c>
      <c r="AE45" t="s">
        <v>195</v>
      </c>
      <c r="AF45" s="4">
        <f t="shared" si="8"/>
        <v>104</v>
      </c>
      <c r="AG45" t="s">
        <v>39</v>
      </c>
    </row>
    <row r="46" spans="1:33" x14ac:dyDescent="0.3">
      <c r="A46" t="s">
        <v>120</v>
      </c>
      <c r="B46" t="s">
        <v>212</v>
      </c>
      <c r="C46" t="s">
        <v>213</v>
      </c>
      <c r="D46" s="4" t="s">
        <v>214</v>
      </c>
      <c r="E46">
        <f t="shared" si="5"/>
        <v>422444</v>
      </c>
      <c r="F46" t="s">
        <v>157</v>
      </c>
      <c r="G46">
        <f t="shared" si="6"/>
        <v>998</v>
      </c>
      <c r="H46">
        <v>3</v>
      </c>
      <c r="I46">
        <v>4</v>
      </c>
      <c r="J46" t="s">
        <v>61</v>
      </c>
      <c r="K46" t="s">
        <v>27</v>
      </c>
      <c r="L46" t="s">
        <v>62</v>
      </c>
      <c r="M46" t="s">
        <v>29</v>
      </c>
      <c r="N46" t="s">
        <v>65</v>
      </c>
      <c r="O46" t="s">
        <v>215</v>
      </c>
      <c r="P46" t="s">
        <v>216</v>
      </c>
      <c r="Q46" t="s">
        <v>33</v>
      </c>
      <c r="R46" t="s">
        <v>85</v>
      </c>
      <c r="T46" t="s">
        <v>217</v>
      </c>
      <c r="V46">
        <f t="shared" si="0"/>
        <v>23</v>
      </c>
      <c r="W46" t="e">
        <f t="shared" si="1"/>
        <v>#VALUE!</v>
      </c>
      <c r="X46">
        <f t="shared" si="2"/>
        <v>23.1</v>
      </c>
      <c r="Y46" t="e">
        <f t="shared" si="3"/>
        <v>#VALUE!</v>
      </c>
      <c r="Z46" s="4">
        <f t="shared" si="4"/>
        <v>23</v>
      </c>
      <c r="AA46" t="s">
        <v>218</v>
      </c>
      <c r="AB46">
        <v>5</v>
      </c>
      <c r="AC46" t="s">
        <v>163</v>
      </c>
      <c r="AD46" s="4">
        <f t="shared" si="7"/>
        <v>67.069760000000002</v>
      </c>
      <c r="AE46" t="s">
        <v>164</v>
      </c>
      <c r="AF46" s="4">
        <f t="shared" si="8"/>
        <v>90</v>
      </c>
      <c r="AG46" t="s">
        <v>39</v>
      </c>
    </row>
    <row r="47" spans="1:33" x14ac:dyDescent="0.3">
      <c r="A47" t="s">
        <v>120</v>
      </c>
      <c r="B47" t="s">
        <v>212</v>
      </c>
      <c r="C47" t="s">
        <v>220</v>
      </c>
      <c r="D47" s="4" t="s">
        <v>221</v>
      </c>
      <c r="E47">
        <f t="shared" si="5"/>
        <v>480670</v>
      </c>
      <c r="F47" t="s">
        <v>157</v>
      </c>
      <c r="G47">
        <f t="shared" si="6"/>
        <v>998</v>
      </c>
      <c r="H47">
        <v>3</v>
      </c>
      <c r="I47">
        <v>4</v>
      </c>
      <c r="J47" t="s">
        <v>61</v>
      </c>
      <c r="K47" t="s">
        <v>27</v>
      </c>
      <c r="L47" t="s">
        <v>62</v>
      </c>
      <c r="M47" t="s">
        <v>45</v>
      </c>
      <c r="N47" t="s">
        <v>65</v>
      </c>
      <c r="O47" t="s">
        <v>222</v>
      </c>
      <c r="P47" t="s">
        <v>216</v>
      </c>
      <c r="Q47" t="s">
        <v>33</v>
      </c>
      <c r="U47" t="s">
        <v>223</v>
      </c>
      <c r="V47" t="e">
        <f t="shared" si="0"/>
        <v>#VALUE!</v>
      </c>
      <c r="W47" t="e">
        <f t="shared" si="1"/>
        <v>#VALUE!</v>
      </c>
      <c r="X47" t="e">
        <f t="shared" si="2"/>
        <v>#VALUE!</v>
      </c>
      <c r="Y47">
        <f t="shared" si="3"/>
        <v>31.76</v>
      </c>
      <c r="Z47" s="4">
        <f t="shared" si="4"/>
        <v>31.76</v>
      </c>
      <c r="AA47" t="s">
        <v>224</v>
      </c>
      <c r="AB47">
        <v>5</v>
      </c>
      <c r="AC47" t="s">
        <v>225</v>
      </c>
      <c r="AD47" s="4" t="str">
        <f t="shared" si="7"/>
        <v>59</v>
      </c>
      <c r="AE47" t="s">
        <v>183</v>
      </c>
      <c r="AF47" s="4">
        <f t="shared" si="8"/>
        <v>78</v>
      </c>
      <c r="AG47" t="s">
        <v>39</v>
      </c>
    </row>
    <row r="48" spans="1:33" x14ac:dyDescent="0.3">
      <c r="A48" t="s">
        <v>21</v>
      </c>
      <c r="B48" t="s">
        <v>230</v>
      </c>
      <c r="C48" t="s">
        <v>231</v>
      </c>
      <c r="D48" s="4" t="s">
        <v>232</v>
      </c>
      <c r="E48">
        <f t="shared" si="5"/>
        <v>460000</v>
      </c>
      <c r="F48" t="s">
        <v>233</v>
      </c>
      <c r="G48">
        <f t="shared" si="6"/>
        <v>1199</v>
      </c>
      <c r="H48">
        <v>3</v>
      </c>
      <c r="I48">
        <v>4</v>
      </c>
      <c r="J48" t="s">
        <v>61</v>
      </c>
      <c r="K48" t="s">
        <v>90</v>
      </c>
      <c r="L48" t="s">
        <v>62</v>
      </c>
      <c r="M48" t="s">
        <v>29</v>
      </c>
      <c r="N48" t="s">
        <v>234</v>
      </c>
      <c r="O48" t="s">
        <v>235</v>
      </c>
      <c r="P48" t="s">
        <v>236</v>
      </c>
      <c r="Q48" t="s">
        <v>33</v>
      </c>
      <c r="T48" t="s">
        <v>85</v>
      </c>
      <c r="V48" t="e">
        <f t="shared" si="0"/>
        <v>#VALUE!</v>
      </c>
      <c r="W48" t="e">
        <f t="shared" si="1"/>
        <v>#VALUE!</v>
      </c>
      <c r="X48">
        <f t="shared" si="2"/>
        <v>23</v>
      </c>
      <c r="Y48" t="e">
        <f t="shared" si="3"/>
        <v>#VALUE!</v>
      </c>
      <c r="Z48" s="4">
        <f t="shared" si="4"/>
        <v>23</v>
      </c>
      <c r="AA48" t="s">
        <v>237</v>
      </c>
      <c r="AB48">
        <v>5</v>
      </c>
      <c r="AC48" t="s">
        <v>238</v>
      </c>
      <c r="AD48" s="4">
        <f t="shared" si="7"/>
        <v>84.823520000000002</v>
      </c>
      <c r="AE48" t="s">
        <v>239</v>
      </c>
      <c r="AF48" s="4">
        <f t="shared" si="8"/>
        <v>114</v>
      </c>
      <c r="AG48" t="s">
        <v>39</v>
      </c>
    </row>
    <row r="49" spans="1:33" x14ac:dyDescent="0.3">
      <c r="A49" t="s">
        <v>21</v>
      </c>
      <c r="B49" t="s">
        <v>230</v>
      </c>
      <c r="C49" t="s">
        <v>240</v>
      </c>
      <c r="D49" s="4" t="s">
        <v>241</v>
      </c>
      <c r="E49">
        <f t="shared" si="5"/>
        <v>520000</v>
      </c>
      <c r="F49" t="s">
        <v>233</v>
      </c>
      <c r="G49">
        <f t="shared" si="6"/>
        <v>1199</v>
      </c>
      <c r="H49">
        <v>3</v>
      </c>
      <c r="I49">
        <v>4</v>
      </c>
      <c r="J49" t="s">
        <v>61</v>
      </c>
      <c r="K49" t="s">
        <v>90</v>
      </c>
      <c r="L49" t="s">
        <v>62</v>
      </c>
      <c r="M49" t="s">
        <v>29</v>
      </c>
      <c r="N49" t="s">
        <v>234</v>
      </c>
      <c r="O49" t="s">
        <v>242</v>
      </c>
      <c r="P49" t="s">
        <v>243</v>
      </c>
      <c r="Q49" t="s">
        <v>33</v>
      </c>
      <c r="R49" t="s">
        <v>244</v>
      </c>
      <c r="S49" t="s">
        <v>85</v>
      </c>
      <c r="T49" t="s">
        <v>85</v>
      </c>
      <c r="V49">
        <f t="shared" si="0"/>
        <v>23.84</v>
      </c>
      <c r="W49">
        <f t="shared" si="1"/>
        <v>23</v>
      </c>
      <c r="X49">
        <f t="shared" si="2"/>
        <v>23</v>
      </c>
      <c r="Y49" t="e">
        <f t="shared" si="3"/>
        <v>#VALUE!</v>
      </c>
      <c r="Z49" s="4">
        <f t="shared" si="4"/>
        <v>23.84</v>
      </c>
      <c r="AA49" t="s">
        <v>245</v>
      </c>
      <c r="AB49">
        <v>5</v>
      </c>
      <c r="AC49" t="s">
        <v>238</v>
      </c>
      <c r="AD49" s="4">
        <f t="shared" si="7"/>
        <v>84.823520000000002</v>
      </c>
      <c r="AE49" t="s">
        <v>239</v>
      </c>
      <c r="AF49" s="4">
        <f t="shared" si="8"/>
        <v>114</v>
      </c>
      <c r="AG49" t="s">
        <v>39</v>
      </c>
    </row>
    <row r="50" spans="1:33" x14ac:dyDescent="0.3">
      <c r="A50" t="s">
        <v>21</v>
      </c>
      <c r="B50" t="s">
        <v>230</v>
      </c>
      <c r="C50" t="s">
        <v>246</v>
      </c>
      <c r="D50" s="4" t="s">
        <v>247</v>
      </c>
      <c r="E50">
        <f t="shared" si="5"/>
        <v>570000</v>
      </c>
      <c r="F50" t="s">
        <v>233</v>
      </c>
      <c r="G50">
        <f t="shared" si="6"/>
        <v>1199</v>
      </c>
      <c r="H50">
        <v>3</v>
      </c>
      <c r="I50">
        <v>4</v>
      </c>
      <c r="J50" t="s">
        <v>61</v>
      </c>
      <c r="K50" t="s">
        <v>90</v>
      </c>
      <c r="L50" t="s">
        <v>62</v>
      </c>
      <c r="M50" t="s">
        <v>29</v>
      </c>
      <c r="N50" t="s">
        <v>234</v>
      </c>
      <c r="O50" t="s">
        <v>242</v>
      </c>
      <c r="P50" t="s">
        <v>243</v>
      </c>
      <c r="Q50" t="s">
        <v>33</v>
      </c>
      <c r="R50" t="s">
        <v>244</v>
      </c>
      <c r="S50" t="s">
        <v>85</v>
      </c>
      <c r="T50" t="s">
        <v>85</v>
      </c>
      <c r="V50">
        <f t="shared" si="0"/>
        <v>23.84</v>
      </c>
      <c r="W50">
        <f t="shared" si="1"/>
        <v>23</v>
      </c>
      <c r="X50">
        <f t="shared" si="2"/>
        <v>23</v>
      </c>
      <c r="Y50" t="e">
        <f t="shared" si="3"/>
        <v>#VALUE!</v>
      </c>
      <c r="Z50" s="4">
        <f t="shared" si="4"/>
        <v>23.84</v>
      </c>
      <c r="AA50" t="s">
        <v>245</v>
      </c>
      <c r="AB50">
        <v>5</v>
      </c>
      <c r="AC50" t="s">
        <v>238</v>
      </c>
      <c r="AD50" s="4">
        <f t="shared" si="7"/>
        <v>84.823520000000002</v>
      </c>
      <c r="AE50" t="s">
        <v>239</v>
      </c>
      <c r="AF50" s="4">
        <f t="shared" si="8"/>
        <v>114</v>
      </c>
      <c r="AG50" t="s">
        <v>39</v>
      </c>
    </row>
    <row r="51" spans="1:33" x14ac:dyDescent="0.3">
      <c r="A51" t="s">
        <v>21</v>
      </c>
      <c r="B51" t="s">
        <v>230</v>
      </c>
      <c r="C51" t="s">
        <v>248</v>
      </c>
      <c r="D51" s="4" t="s">
        <v>249</v>
      </c>
      <c r="E51">
        <f t="shared" si="5"/>
        <v>599000</v>
      </c>
      <c r="F51" t="s">
        <v>233</v>
      </c>
      <c r="G51">
        <f t="shared" si="6"/>
        <v>1199</v>
      </c>
      <c r="H51">
        <v>3</v>
      </c>
      <c r="I51">
        <v>4</v>
      </c>
      <c r="J51" t="s">
        <v>61</v>
      </c>
      <c r="K51" t="s">
        <v>90</v>
      </c>
      <c r="L51" t="s">
        <v>62</v>
      </c>
      <c r="M51" t="s">
        <v>29</v>
      </c>
      <c r="N51" t="s">
        <v>234</v>
      </c>
      <c r="O51" t="s">
        <v>242</v>
      </c>
      <c r="P51" t="s">
        <v>243</v>
      </c>
      <c r="Q51" t="s">
        <v>33</v>
      </c>
      <c r="R51" t="s">
        <v>244</v>
      </c>
      <c r="S51" t="s">
        <v>85</v>
      </c>
      <c r="T51" t="s">
        <v>85</v>
      </c>
      <c r="V51">
        <f t="shared" si="0"/>
        <v>23.84</v>
      </c>
      <c r="W51">
        <f t="shared" si="1"/>
        <v>23</v>
      </c>
      <c r="X51">
        <f t="shared" si="2"/>
        <v>23</v>
      </c>
      <c r="Y51" t="e">
        <f t="shared" si="3"/>
        <v>#VALUE!</v>
      </c>
      <c r="Z51" s="4">
        <f t="shared" si="4"/>
        <v>23.84</v>
      </c>
      <c r="AA51" t="s">
        <v>245</v>
      </c>
      <c r="AB51">
        <v>5</v>
      </c>
      <c r="AC51" t="s">
        <v>238</v>
      </c>
      <c r="AD51" s="4">
        <f t="shared" si="7"/>
        <v>84.823520000000002</v>
      </c>
      <c r="AE51" t="s">
        <v>239</v>
      </c>
      <c r="AF51" s="4">
        <f t="shared" si="8"/>
        <v>114</v>
      </c>
      <c r="AG51" t="s">
        <v>39</v>
      </c>
    </row>
    <row r="52" spans="1:33" x14ac:dyDescent="0.3">
      <c r="A52" t="s">
        <v>21</v>
      </c>
      <c r="B52" t="s">
        <v>230</v>
      </c>
      <c r="C52" t="s">
        <v>250</v>
      </c>
      <c r="D52" s="4" t="s">
        <v>251</v>
      </c>
      <c r="E52">
        <f t="shared" si="5"/>
        <v>610000</v>
      </c>
      <c r="F52" t="s">
        <v>233</v>
      </c>
      <c r="G52">
        <f t="shared" si="6"/>
        <v>1199</v>
      </c>
      <c r="H52">
        <v>3</v>
      </c>
      <c r="I52">
        <v>4</v>
      </c>
      <c r="J52" t="s">
        <v>61</v>
      </c>
      <c r="K52" t="s">
        <v>90</v>
      </c>
      <c r="L52" t="s">
        <v>62</v>
      </c>
      <c r="M52" t="s">
        <v>29</v>
      </c>
      <c r="N52" t="s">
        <v>234</v>
      </c>
      <c r="O52" t="s">
        <v>242</v>
      </c>
      <c r="P52" t="s">
        <v>243</v>
      </c>
      <c r="Q52" t="s">
        <v>33</v>
      </c>
      <c r="R52" t="s">
        <v>244</v>
      </c>
      <c r="S52" t="s">
        <v>85</v>
      </c>
      <c r="T52" t="s">
        <v>85</v>
      </c>
      <c r="V52">
        <f t="shared" si="0"/>
        <v>23.84</v>
      </c>
      <c r="W52">
        <f t="shared" si="1"/>
        <v>23</v>
      </c>
      <c r="X52">
        <f t="shared" si="2"/>
        <v>23</v>
      </c>
      <c r="Y52" t="e">
        <f t="shared" si="3"/>
        <v>#VALUE!</v>
      </c>
      <c r="Z52" s="4">
        <f t="shared" si="4"/>
        <v>23.84</v>
      </c>
      <c r="AA52" t="s">
        <v>245</v>
      </c>
      <c r="AB52">
        <v>5</v>
      </c>
      <c r="AC52" t="s">
        <v>238</v>
      </c>
      <c r="AD52" s="4">
        <f t="shared" si="7"/>
        <v>84.823520000000002</v>
      </c>
      <c r="AE52" t="s">
        <v>239</v>
      </c>
      <c r="AF52" s="4">
        <f t="shared" si="8"/>
        <v>114</v>
      </c>
      <c r="AG52" t="s">
        <v>39</v>
      </c>
    </row>
    <row r="53" spans="1:33" x14ac:dyDescent="0.3">
      <c r="A53" t="s">
        <v>21</v>
      </c>
      <c r="B53" t="s">
        <v>230</v>
      </c>
      <c r="C53" t="s">
        <v>252</v>
      </c>
      <c r="D53" s="4" t="s">
        <v>253</v>
      </c>
      <c r="E53">
        <f t="shared" si="5"/>
        <v>620000</v>
      </c>
      <c r="F53" t="s">
        <v>233</v>
      </c>
      <c r="G53">
        <f t="shared" si="6"/>
        <v>1199</v>
      </c>
      <c r="H53">
        <v>3</v>
      </c>
      <c r="I53">
        <v>4</v>
      </c>
      <c r="J53" t="s">
        <v>61</v>
      </c>
      <c r="K53" t="s">
        <v>90</v>
      </c>
      <c r="L53" t="s">
        <v>62</v>
      </c>
      <c r="M53" t="s">
        <v>29</v>
      </c>
      <c r="N53" t="s">
        <v>234</v>
      </c>
      <c r="O53" t="s">
        <v>242</v>
      </c>
      <c r="P53" t="s">
        <v>243</v>
      </c>
      <c r="Q53" t="s">
        <v>33</v>
      </c>
      <c r="R53" t="s">
        <v>244</v>
      </c>
      <c r="S53" t="s">
        <v>67</v>
      </c>
      <c r="T53" t="s">
        <v>67</v>
      </c>
      <c r="V53">
        <f t="shared" si="0"/>
        <v>23.84</v>
      </c>
      <c r="W53">
        <f t="shared" si="1"/>
        <v>24</v>
      </c>
      <c r="X53">
        <f t="shared" si="2"/>
        <v>24</v>
      </c>
      <c r="Y53" t="e">
        <f t="shared" si="3"/>
        <v>#VALUE!</v>
      </c>
      <c r="Z53" s="4">
        <f t="shared" si="4"/>
        <v>23.84</v>
      </c>
      <c r="AA53" t="s">
        <v>245</v>
      </c>
      <c r="AB53">
        <v>5</v>
      </c>
      <c r="AC53" t="s">
        <v>238</v>
      </c>
      <c r="AD53" s="4">
        <f t="shared" si="7"/>
        <v>84.823520000000002</v>
      </c>
      <c r="AE53" t="s">
        <v>239</v>
      </c>
      <c r="AF53" s="4">
        <f t="shared" si="8"/>
        <v>114</v>
      </c>
      <c r="AG53" t="s">
        <v>229</v>
      </c>
    </row>
    <row r="54" spans="1:33" x14ac:dyDescent="0.3">
      <c r="A54" t="s">
        <v>21</v>
      </c>
      <c r="B54" t="s">
        <v>230</v>
      </c>
      <c r="C54" t="s">
        <v>254</v>
      </c>
      <c r="D54" s="4" t="s">
        <v>255</v>
      </c>
      <c r="E54">
        <f t="shared" si="5"/>
        <v>649000</v>
      </c>
      <c r="F54" t="s">
        <v>233</v>
      </c>
      <c r="G54">
        <f t="shared" si="6"/>
        <v>1199</v>
      </c>
      <c r="H54">
        <v>3</v>
      </c>
      <c r="I54">
        <v>4</v>
      </c>
      <c r="J54" t="s">
        <v>61</v>
      </c>
      <c r="K54" t="s">
        <v>90</v>
      </c>
      <c r="L54" t="s">
        <v>62</v>
      </c>
      <c r="M54" t="s">
        <v>29</v>
      </c>
      <c r="N54" t="s">
        <v>234</v>
      </c>
      <c r="O54" t="s">
        <v>242</v>
      </c>
      <c r="P54" t="s">
        <v>243</v>
      </c>
      <c r="Q54" t="s">
        <v>33</v>
      </c>
      <c r="R54" t="s">
        <v>244</v>
      </c>
      <c r="S54" t="s">
        <v>67</v>
      </c>
      <c r="T54" t="s">
        <v>67</v>
      </c>
      <c r="V54">
        <f t="shared" si="0"/>
        <v>23.84</v>
      </c>
      <c r="W54">
        <f t="shared" si="1"/>
        <v>24</v>
      </c>
      <c r="X54">
        <f t="shared" si="2"/>
        <v>24</v>
      </c>
      <c r="Y54" t="e">
        <f t="shared" si="3"/>
        <v>#VALUE!</v>
      </c>
      <c r="Z54" s="4">
        <f t="shared" si="4"/>
        <v>23.84</v>
      </c>
      <c r="AA54" t="s">
        <v>245</v>
      </c>
      <c r="AB54">
        <v>5</v>
      </c>
      <c r="AC54" t="s">
        <v>238</v>
      </c>
      <c r="AD54" s="4">
        <f t="shared" si="7"/>
        <v>84.823520000000002</v>
      </c>
      <c r="AE54" t="s">
        <v>239</v>
      </c>
      <c r="AF54" s="4">
        <f t="shared" si="8"/>
        <v>114</v>
      </c>
      <c r="AG54" t="s">
        <v>229</v>
      </c>
    </row>
    <row r="55" spans="1:33" x14ac:dyDescent="0.3">
      <c r="A55" t="s">
        <v>21</v>
      </c>
      <c r="B55" t="s">
        <v>230</v>
      </c>
      <c r="C55" t="s">
        <v>256</v>
      </c>
      <c r="D55" s="4" t="s">
        <v>257</v>
      </c>
      <c r="E55">
        <f t="shared" si="5"/>
        <v>660000</v>
      </c>
      <c r="F55" t="s">
        <v>233</v>
      </c>
      <c r="G55">
        <f t="shared" si="6"/>
        <v>1199</v>
      </c>
      <c r="H55">
        <v>3</v>
      </c>
      <c r="I55">
        <v>4</v>
      </c>
      <c r="J55" t="s">
        <v>61</v>
      </c>
      <c r="K55" t="s">
        <v>90</v>
      </c>
      <c r="L55" t="s">
        <v>62</v>
      </c>
      <c r="M55" t="s">
        <v>29</v>
      </c>
      <c r="N55" t="s">
        <v>234</v>
      </c>
      <c r="O55" t="s">
        <v>242</v>
      </c>
      <c r="P55" t="s">
        <v>243</v>
      </c>
      <c r="Q55" t="s">
        <v>33</v>
      </c>
      <c r="R55" t="s">
        <v>244</v>
      </c>
      <c r="S55" t="s">
        <v>67</v>
      </c>
      <c r="T55" t="s">
        <v>67</v>
      </c>
      <c r="V55">
        <f t="shared" si="0"/>
        <v>23.84</v>
      </c>
      <c r="W55">
        <f t="shared" si="1"/>
        <v>24</v>
      </c>
      <c r="X55">
        <f t="shared" si="2"/>
        <v>24</v>
      </c>
      <c r="Y55" t="e">
        <f t="shared" si="3"/>
        <v>#VALUE!</v>
      </c>
      <c r="Z55" s="4">
        <f t="shared" si="4"/>
        <v>23.84</v>
      </c>
      <c r="AA55" t="s">
        <v>245</v>
      </c>
      <c r="AB55">
        <v>5</v>
      </c>
      <c r="AC55" t="s">
        <v>238</v>
      </c>
      <c r="AD55" s="4">
        <f t="shared" si="7"/>
        <v>84.823520000000002</v>
      </c>
      <c r="AE55" t="s">
        <v>239</v>
      </c>
      <c r="AF55" s="4">
        <f t="shared" si="8"/>
        <v>114</v>
      </c>
      <c r="AG55" t="s">
        <v>229</v>
      </c>
    </row>
    <row r="56" spans="1:33" x14ac:dyDescent="0.3">
      <c r="A56" t="s">
        <v>120</v>
      </c>
      <c r="B56" t="s">
        <v>258</v>
      </c>
      <c r="C56" t="s">
        <v>174</v>
      </c>
      <c r="D56" s="4" t="s">
        <v>259</v>
      </c>
      <c r="E56">
        <f t="shared" si="5"/>
        <v>481074</v>
      </c>
      <c r="F56" t="s">
        <v>157</v>
      </c>
      <c r="G56">
        <f t="shared" si="6"/>
        <v>998</v>
      </c>
      <c r="H56">
        <v>3</v>
      </c>
      <c r="I56">
        <v>4</v>
      </c>
      <c r="J56" t="s">
        <v>61</v>
      </c>
      <c r="K56" t="s">
        <v>27</v>
      </c>
      <c r="L56" t="s">
        <v>62</v>
      </c>
      <c r="M56" t="s">
        <v>29</v>
      </c>
      <c r="N56" t="s">
        <v>65</v>
      </c>
      <c r="O56" t="s">
        <v>215</v>
      </c>
      <c r="P56" t="s">
        <v>216</v>
      </c>
      <c r="Q56" t="s">
        <v>33</v>
      </c>
      <c r="R56" t="s">
        <v>85</v>
      </c>
      <c r="S56" t="s">
        <v>260</v>
      </c>
      <c r="T56" t="s">
        <v>217</v>
      </c>
      <c r="V56">
        <f t="shared" si="0"/>
        <v>23</v>
      </c>
      <c r="W56">
        <f t="shared" si="1"/>
        <v>22</v>
      </c>
      <c r="X56">
        <f t="shared" si="2"/>
        <v>23.1</v>
      </c>
      <c r="Y56" t="e">
        <f t="shared" si="3"/>
        <v>#VALUE!</v>
      </c>
      <c r="Z56" s="4">
        <f t="shared" si="4"/>
        <v>23</v>
      </c>
      <c r="AA56" t="s">
        <v>261</v>
      </c>
      <c r="AB56">
        <v>5</v>
      </c>
      <c r="AC56" t="s">
        <v>163</v>
      </c>
      <c r="AD56" s="4">
        <f t="shared" si="7"/>
        <v>67.069760000000002</v>
      </c>
      <c r="AE56" t="s">
        <v>164</v>
      </c>
      <c r="AF56" s="4">
        <f t="shared" si="8"/>
        <v>90</v>
      </c>
      <c r="AG56" t="s">
        <v>39</v>
      </c>
    </row>
    <row r="57" spans="1:33" x14ac:dyDescent="0.3">
      <c r="A57" t="s">
        <v>120</v>
      </c>
      <c r="B57" t="s">
        <v>258</v>
      </c>
      <c r="C57" t="s">
        <v>166</v>
      </c>
      <c r="D57" s="4" t="s">
        <v>262</v>
      </c>
      <c r="E57">
        <f t="shared" si="5"/>
        <v>475198</v>
      </c>
      <c r="F57" t="s">
        <v>157</v>
      </c>
      <c r="G57">
        <f t="shared" si="6"/>
        <v>998</v>
      </c>
      <c r="H57">
        <v>3</v>
      </c>
      <c r="I57">
        <v>4</v>
      </c>
      <c r="J57" t="s">
        <v>61</v>
      </c>
      <c r="K57" t="s">
        <v>27</v>
      </c>
      <c r="L57" t="s">
        <v>62</v>
      </c>
      <c r="M57" t="s">
        <v>29</v>
      </c>
      <c r="N57" t="s">
        <v>65</v>
      </c>
      <c r="O57" t="s">
        <v>215</v>
      </c>
      <c r="P57" t="s">
        <v>216</v>
      </c>
      <c r="Q57" t="s">
        <v>33</v>
      </c>
      <c r="R57" t="s">
        <v>85</v>
      </c>
      <c r="S57" t="s">
        <v>260</v>
      </c>
      <c r="T57" t="s">
        <v>217</v>
      </c>
      <c r="V57">
        <f t="shared" si="0"/>
        <v>23</v>
      </c>
      <c r="W57">
        <f t="shared" si="1"/>
        <v>22</v>
      </c>
      <c r="X57">
        <f t="shared" si="2"/>
        <v>23.1</v>
      </c>
      <c r="Y57" t="e">
        <f t="shared" si="3"/>
        <v>#VALUE!</v>
      </c>
      <c r="Z57" s="4">
        <f t="shared" si="4"/>
        <v>23</v>
      </c>
      <c r="AA57" t="s">
        <v>261</v>
      </c>
      <c r="AB57">
        <v>5</v>
      </c>
      <c r="AC57" t="s">
        <v>163</v>
      </c>
      <c r="AD57" s="4">
        <f t="shared" si="7"/>
        <v>67.069760000000002</v>
      </c>
      <c r="AE57" t="s">
        <v>164</v>
      </c>
      <c r="AF57" s="4">
        <f t="shared" si="8"/>
        <v>90</v>
      </c>
      <c r="AG57" t="s">
        <v>39</v>
      </c>
    </row>
    <row r="58" spans="1:33" x14ac:dyDescent="0.3">
      <c r="A58" t="s">
        <v>120</v>
      </c>
      <c r="B58" t="s">
        <v>258</v>
      </c>
      <c r="C58" t="s">
        <v>263</v>
      </c>
      <c r="D58" s="4" t="s">
        <v>264</v>
      </c>
      <c r="E58">
        <f t="shared" si="5"/>
        <v>518198</v>
      </c>
      <c r="F58" t="s">
        <v>157</v>
      </c>
      <c r="G58">
        <f t="shared" si="6"/>
        <v>998</v>
      </c>
      <c r="H58">
        <v>3</v>
      </c>
      <c r="I58">
        <v>4</v>
      </c>
      <c r="J58" t="s">
        <v>61</v>
      </c>
      <c r="K58" t="s">
        <v>27</v>
      </c>
      <c r="L58" t="s">
        <v>62</v>
      </c>
      <c r="M58" t="s">
        <v>29</v>
      </c>
      <c r="N58" t="s">
        <v>65</v>
      </c>
      <c r="O58" t="s">
        <v>215</v>
      </c>
      <c r="P58" t="s">
        <v>216</v>
      </c>
      <c r="Q58" t="s">
        <v>33</v>
      </c>
      <c r="R58" t="s">
        <v>85</v>
      </c>
      <c r="S58" t="s">
        <v>260</v>
      </c>
      <c r="T58" t="s">
        <v>217</v>
      </c>
      <c r="V58">
        <f t="shared" si="0"/>
        <v>23</v>
      </c>
      <c r="W58">
        <f t="shared" si="1"/>
        <v>22</v>
      </c>
      <c r="X58">
        <f t="shared" si="2"/>
        <v>23.1</v>
      </c>
      <c r="Y58" t="e">
        <f t="shared" si="3"/>
        <v>#VALUE!</v>
      </c>
      <c r="Z58" s="4">
        <f t="shared" si="4"/>
        <v>23</v>
      </c>
      <c r="AA58" t="s">
        <v>261</v>
      </c>
      <c r="AB58">
        <v>5</v>
      </c>
      <c r="AC58" t="s">
        <v>163</v>
      </c>
      <c r="AD58" s="4">
        <f t="shared" si="7"/>
        <v>67.069760000000002</v>
      </c>
      <c r="AE58" t="s">
        <v>164</v>
      </c>
      <c r="AF58" s="4">
        <f t="shared" si="8"/>
        <v>90</v>
      </c>
      <c r="AG58" t="s">
        <v>51</v>
      </c>
    </row>
    <row r="59" spans="1:33" x14ac:dyDescent="0.3">
      <c r="A59" t="s">
        <v>120</v>
      </c>
      <c r="B59" t="s">
        <v>258</v>
      </c>
      <c r="C59" t="s">
        <v>184</v>
      </c>
      <c r="D59" s="4" t="s">
        <v>265</v>
      </c>
      <c r="E59">
        <f t="shared" ref="E59:E122" si="9">VALUE(SUBSTITUTE(SUBSTITUTE(D59,"Rs. ",""),",",""))</f>
        <v>524074</v>
      </c>
      <c r="F59" t="s">
        <v>157</v>
      </c>
      <c r="G59">
        <f t="shared" ref="G59:G122" si="10">VALUE(SUBSTITUTE(F59, " cc",""))</f>
        <v>998</v>
      </c>
      <c r="H59">
        <v>3</v>
      </c>
      <c r="I59">
        <v>4</v>
      </c>
      <c r="J59" t="s">
        <v>61</v>
      </c>
      <c r="K59" t="s">
        <v>27</v>
      </c>
      <c r="L59" t="s">
        <v>62</v>
      </c>
      <c r="M59" t="s">
        <v>29</v>
      </c>
      <c r="N59" t="s">
        <v>65</v>
      </c>
      <c r="O59" t="s">
        <v>215</v>
      </c>
      <c r="P59" t="s">
        <v>216</v>
      </c>
      <c r="Q59" t="s">
        <v>33</v>
      </c>
      <c r="R59" t="s">
        <v>85</v>
      </c>
      <c r="S59" t="s">
        <v>260</v>
      </c>
      <c r="T59" t="s">
        <v>217</v>
      </c>
      <c r="V59">
        <f t="shared" si="0"/>
        <v>23</v>
      </c>
      <c r="W59">
        <f t="shared" si="1"/>
        <v>22</v>
      </c>
      <c r="X59">
        <f t="shared" si="2"/>
        <v>23.1</v>
      </c>
      <c r="Y59" t="e">
        <f t="shared" si="3"/>
        <v>#VALUE!</v>
      </c>
      <c r="Z59" s="4">
        <f t="shared" si="4"/>
        <v>23</v>
      </c>
      <c r="AA59" t="s">
        <v>261</v>
      </c>
      <c r="AB59">
        <v>5</v>
      </c>
      <c r="AC59" t="s">
        <v>163</v>
      </c>
      <c r="AD59" s="4">
        <f t="shared" ref="AD59:AD122" si="11">IFERROR(LEFT(AC59,FIND("@",AC59)-3)*0.98632,IFERROR(LEFT(AC59,FIND("b",AC59)-1),LEFT(AC59,FIND("B",AC59)-1)))</f>
        <v>67.069760000000002</v>
      </c>
      <c r="AE59" t="s">
        <v>164</v>
      </c>
      <c r="AF59" s="4">
        <f t="shared" si="8"/>
        <v>90</v>
      </c>
      <c r="AG59" t="s">
        <v>51</v>
      </c>
    </row>
    <row r="60" spans="1:33" x14ac:dyDescent="0.3">
      <c r="A60" t="s">
        <v>120</v>
      </c>
      <c r="B60" t="s">
        <v>258</v>
      </c>
      <c r="C60" t="s">
        <v>266</v>
      </c>
      <c r="D60" s="4" t="s">
        <v>267</v>
      </c>
      <c r="E60">
        <f t="shared" si="9"/>
        <v>499734</v>
      </c>
      <c r="F60" t="s">
        <v>157</v>
      </c>
      <c r="G60">
        <f t="shared" si="10"/>
        <v>998</v>
      </c>
      <c r="H60">
        <v>3</v>
      </c>
      <c r="I60">
        <v>4</v>
      </c>
      <c r="J60" t="s">
        <v>61</v>
      </c>
      <c r="K60" t="s">
        <v>27</v>
      </c>
      <c r="L60" t="s">
        <v>62</v>
      </c>
      <c r="M60" t="s">
        <v>29</v>
      </c>
      <c r="N60" t="s">
        <v>65</v>
      </c>
      <c r="O60" t="s">
        <v>215</v>
      </c>
      <c r="P60" t="s">
        <v>216</v>
      </c>
      <c r="Q60" t="s">
        <v>33</v>
      </c>
      <c r="R60" t="s">
        <v>85</v>
      </c>
      <c r="S60" t="s">
        <v>260</v>
      </c>
      <c r="T60" t="s">
        <v>217</v>
      </c>
      <c r="V60">
        <f t="shared" si="0"/>
        <v>23</v>
      </c>
      <c r="W60">
        <f t="shared" si="1"/>
        <v>22</v>
      </c>
      <c r="X60">
        <f t="shared" si="2"/>
        <v>23.1</v>
      </c>
      <c r="Y60" t="e">
        <f t="shared" si="3"/>
        <v>#VALUE!</v>
      </c>
      <c r="Z60" s="4">
        <f t="shared" si="4"/>
        <v>23</v>
      </c>
      <c r="AA60" t="s">
        <v>261</v>
      </c>
      <c r="AB60">
        <v>5</v>
      </c>
      <c r="AC60" t="s">
        <v>163</v>
      </c>
      <c r="AD60" s="4">
        <f t="shared" si="11"/>
        <v>67.069760000000002</v>
      </c>
      <c r="AE60" t="s">
        <v>164</v>
      </c>
      <c r="AF60" s="4">
        <f t="shared" si="8"/>
        <v>90</v>
      </c>
      <c r="AG60" t="s">
        <v>39</v>
      </c>
    </row>
    <row r="61" spans="1:33" x14ac:dyDescent="0.3">
      <c r="A61" t="s">
        <v>120</v>
      </c>
      <c r="B61" t="s">
        <v>258</v>
      </c>
      <c r="C61" t="s">
        <v>268</v>
      </c>
      <c r="D61" s="4" t="s">
        <v>269</v>
      </c>
      <c r="E61">
        <f t="shared" si="9"/>
        <v>540350</v>
      </c>
      <c r="F61" t="s">
        <v>157</v>
      </c>
      <c r="G61">
        <f t="shared" si="10"/>
        <v>998</v>
      </c>
      <c r="H61">
        <v>3</v>
      </c>
      <c r="I61">
        <v>4</v>
      </c>
      <c r="J61" t="s">
        <v>61</v>
      </c>
      <c r="K61" t="s">
        <v>27</v>
      </c>
      <c r="L61" t="s">
        <v>62</v>
      </c>
      <c r="M61" t="s">
        <v>29</v>
      </c>
      <c r="N61" t="s">
        <v>65</v>
      </c>
      <c r="O61" t="s">
        <v>215</v>
      </c>
      <c r="P61" t="s">
        <v>216</v>
      </c>
      <c r="Q61" t="s">
        <v>33</v>
      </c>
      <c r="R61" t="s">
        <v>85</v>
      </c>
      <c r="S61" t="s">
        <v>260</v>
      </c>
      <c r="T61" t="s">
        <v>217</v>
      </c>
      <c r="V61">
        <f t="shared" si="0"/>
        <v>23</v>
      </c>
      <c r="W61">
        <f t="shared" si="1"/>
        <v>22</v>
      </c>
      <c r="X61">
        <f t="shared" si="2"/>
        <v>23.1</v>
      </c>
      <c r="Y61" t="e">
        <f t="shared" si="3"/>
        <v>#VALUE!</v>
      </c>
      <c r="Z61" s="4">
        <f t="shared" si="4"/>
        <v>23</v>
      </c>
      <c r="AA61" t="s">
        <v>261</v>
      </c>
      <c r="AB61">
        <v>5</v>
      </c>
      <c r="AC61" t="s">
        <v>163</v>
      </c>
      <c r="AD61" s="4">
        <f t="shared" si="11"/>
        <v>67.069760000000002</v>
      </c>
      <c r="AE61" t="s">
        <v>164</v>
      </c>
      <c r="AF61" s="4">
        <f t="shared" si="8"/>
        <v>90</v>
      </c>
      <c r="AG61" t="s">
        <v>39</v>
      </c>
    </row>
    <row r="62" spans="1:33" x14ac:dyDescent="0.3">
      <c r="A62" t="s">
        <v>120</v>
      </c>
      <c r="B62" t="s">
        <v>258</v>
      </c>
      <c r="C62" t="s">
        <v>270</v>
      </c>
      <c r="D62" s="4" t="s">
        <v>271</v>
      </c>
      <c r="E62">
        <f t="shared" si="9"/>
        <v>542735</v>
      </c>
      <c r="F62" t="s">
        <v>157</v>
      </c>
      <c r="G62">
        <f t="shared" si="10"/>
        <v>998</v>
      </c>
      <c r="H62">
        <v>3</v>
      </c>
      <c r="I62">
        <v>4</v>
      </c>
      <c r="J62" t="s">
        <v>61</v>
      </c>
      <c r="K62" t="s">
        <v>27</v>
      </c>
      <c r="L62" t="s">
        <v>62</v>
      </c>
      <c r="M62" t="s">
        <v>29</v>
      </c>
      <c r="N62" t="s">
        <v>65</v>
      </c>
      <c r="O62" t="s">
        <v>215</v>
      </c>
      <c r="P62" t="s">
        <v>216</v>
      </c>
      <c r="Q62" t="s">
        <v>33</v>
      </c>
      <c r="R62" t="s">
        <v>85</v>
      </c>
      <c r="S62" t="s">
        <v>260</v>
      </c>
      <c r="T62" t="s">
        <v>217</v>
      </c>
      <c r="V62">
        <f t="shared" si="0"/>
        <v>23</v>
      </c>
      <c r="W62">
        <f t="shared" si="1"/>
        <v>22</v>
      </c>
      <c r="X62">
        <f t="shared" si="2"/>
        <v>23.1</v>
      </c>
      <c r="Y62" t="e">
        <f t="shared" si="3"/>
        <v>#VALUE!</v>
      </c>
      <c r="Z62" s="4">
        <f t="shared" si="4"/>
        <v>23</v>
      </c>
      <c r="AA62" t="s">
        <v>261</v>
      </c>
      <c r="AB62">
        <v>5</v>
      </c>
      <c r="AC62" t="s">
        <v>163</v>
      </c>
      <c r="AD62" s="4">
        <f t="shared" si="11"/>
        <v>67.069760000000002</v>
      </c>
      <c r="AE62" t="s">
        <v>164</v>
      </c>
      <c r="AF62" s="4">
        <f t="shared" si="8"/>
        <v>90</v>
      </c>
      <c r="AG62" t="s">
        <v>51</v>
      </c>
    </row>
    <row r="63" spans="1:33" x14ac:dyDescent="0.3">
      <c r="A63" t="s">
        <v>120</v>
      </c>
      <c r="B63" t="s">
        <v>258</v>
      </c>
      <c r="C63" t="s">
        <v>272</v>
      </c>
      <c r="D63" s="4" t="s">
        <v>273</v>
      </c>
      <c r="E63">
        <f t="shared" si="9"/>
        <v>552350</v>
      </c>
      <c r="F63" t="s">
        <v>157</v>
      </c>
      <c r="G63">
        <f t="shared" si="10"/>
        <v>998</v>
      </c>
      <c r="H63">
        <v>3</v>
      </c>
      <c r="I63">
        <v>4</v>
      </c>
      <c r="J63" t="s">
        <v>61</v>
      </c>
      <c r="K63" t="s">
        <v>27</v>
      </c>
      <c r="L63" t="s">
        <v>62</v>
      </c>
      <c r="M63" t="s">
        <v>29</v>
      </c>
      <c r="N63" t="s">
        <v>65</v>
      </c>
      <c r="O63" t="s">
        <v>215</v>
      </c>
      <c r="P63" t="s">
        <v>216</v>
      </c>
      <c r="Q63" t="s">
        <v>33</v>
      </c>
      <c r="R63" t="s">
        <v>85</v>
      </c>
      <c r="S63" t="s">
        <v>260</v>
      </c>
      <c r="T63" t="s">
        <v>217</v>
      </c>
      <c r="V63">
        <f t="shared" si="0"/>
        <v>23</v>
      </c>
      <c r="W63">
        <f t="shared" si="1"/>
        <v>22</v>
      </c>
      <c r="X63">
        <f t="shared" si="2"/>
        <v>23.1</v>
      </c>
      <c r="Y63" t="e">
        <f t="shared" si="3"/>
        <v>#VALUE!</v>
      </c>
      <c r="Z63" s="4">
        <f t="shared" si="4"/>
        <v>23</v>
      </c>
      <c r="AA63" t="s">
        <v>261</v>
      </c>
      <c r="AB63">
        <v>5</v>
      </c>
      <c r="AC63" t="s">
        <v>163</v>
      </c>
      <c r="AD63" s="4">
        <f t="shared" si="11"/>
        <v>67.069760000000002</v>
      </c>
      <c r="AE63" t="s">
        <v>164</v>
      </c>
      <c r="AF63" s="4">
        <f t="shared" si="8"/>
        <v>90</v>
      </c>
      <c r="AG63" t="s">
        <v>51</v>
      </c>
    </row>
    <row r="64" spans="1:33" x14ac:dyDescent="0.3">
      <c r="A64" t="s">
        <v>120</v>
      </c>
      <c r="B64" t="s">
        <v>274</v>
      </c>
      <c r="C64" t="s">
        <v>275</v>
      </c>
      <c r="D64" s="4" t="s">
        <v>276</v>
      </c>
      <c r="E64">
        <f t="shared" si="9"/>
        <v>713898</v>
      </c>
      <c r="F64" t="s">
        <v>277</v>
      </c>
      <c r="G64">
        <f t="shared" si="10"/>
        <v>1197</v>
      </c>
      <c r="H64">
        <v>4</v>
      </c>
      <c r="I64">
        <v>4</v>
      </c>
      <c r="J64" t="s">
        <v>61</v>
      </c>
      <c r="K64" t="s">
        <v>27</v>
      </c>
      <c r="L64" t="s">
        <v>62</v>
      </c>
      <c r="M64" t="s">
        <v>29</v>
      </c>
      <c r="N64" t="s">
        <v>278</v>
      </c>
      <c r="O64" t="s">
        <v>279</v>
      </c>
      <c r="P64" t="s">
        <v>280</v>
      </c>
      <c r="Q64" t="s">
        <v>33</v>
      </c>
      <c r="R64" t="s">
        <v>281</v>
      </c>
      <c r="T64" t="s">
        <v>281</v>
      </c>
      <c r="V64">
        <f t="shared" si="0"/>
        <v>20.89</v>
      </c>
      <c r="W64" t="e">
        <f t="shared" si="1"/>
        <v>#VALUE!</v>
      </c>
      <c r="X64">
        <f t="shared" si="2"/>
        <v>20.89</v>
      </c>
      <c r="Y64" t="e">
        <f t="shared" si="3"/>
        <v>#VALUE!</v>
      </c>
      <c r="Z64" s="4">
        <f t="shared" si="4"/>
        <v>20.89</v>
      </c>
      <c r="AA64" t="s">
        <v>282</v>
      </c>
      <c r="AC64" t="s">
        <v>283</v>
      </c>
      <c r="AD64" s="4">
        <f t="shared" si="11"/>
        <v>81.864559999999997</v>
      </c>
      <c r="AE64" t="s">
        <v>284</v>
      </c>
      <c r="AF64" s="4">
        <f t="shared" si="8"/>
        <v>113</v>
      </c>
      <c r="AG64" t="s">
        <v>229</v>
      </c>
    </row>
    <row r="65" spans="1:33" x14ac:dyDescent="0.3">
      <c r="A65" t="s">
        <v>120</v>
      </c>
      <c r="B65" t="s">
        <v>274</v>
      </c>
      <c r="C65" t="s">
        <v>285</v>
      </c>
      <c r="D65" s="4" t="s">
        <v>286</v>
      </c>
      <c r="E65">
        <f t="shared" si="9"/>
        <v>666898</v>
      </c>
      <c r="F65" t="s">
        <v>277</v>
      </c>
      <c r="G65">
        <f t="shared" si="10"/>
        <v>1197</v>
      </c>
      <c r="H65">
        <v>4</v>
      </c>
      <c r="I65">
        <v>4</v>
      </c>
      <c r="J65" t="s">
        <v>61</v>
      </c>
      <c r="K65" t="s">
        <v>27</v>
      </c>
      <c r="L65" t="s">
        <v>62</v>
      </c>
      <c r="M65" t="s">
        <v>29</v>
      </c>
      <c r="N65" t="s">
        <v>278</v>
      </c>
      <c r="O65" t="s">
        <v>279</v>
      </c>
      <c r="P65" t="s">
        <v>280</v>
      </c>
      <c r="Q65" t="s">
        <v>33</v>
      </c>
      <c r="R65" t="s">
        <v>281</v>
      </c>
      <c r="T65" t="s">
        <v>281</v>
      </c>
      <c r="V65">
        <f t="shared" si="0"/>
        <v>20.89</v>
      </c>
      <c r="W65" t="e">
        <f t="shared" si="1"/>
        <v>#VALUE!</v>
      </c>
      <c r="X65">
        <f t="shared" si="2"/>
        <v>20.89</v>
      </c>
      <c r="Y65" t="e">
        <f t="shared" si="3"/>
        <v>#VALUE!</v>
      </c>
      <c r="Z65" s="4">
        <f t="shared" si="4"/>
        <v>20.89</v>
      </c>
      <c r="AA65" t="s">
        <v>282</v>
      </c>
      <c r="AC65" t="s">
        <v>283</v>
      </c>
      <c r="AD65" s="4">
        <f t="shared" si="11"/>
        <v>81.864559999999997</v>
      </c>
      <c r="AE65" t="s">
        <v>284</v>
      </c>
      <c r="AF65" s="4">
        <f t="shared" si="8"/>
        <v>113</v>
      </c>
      <c r="AG65" t="s">
        <v>39</v>
      </c>
    </row>
    <row r="66" spans="1:33" x14ac:dyDescent="0.3">
      <c r="A66" t="s">
        <v>120</v>
      </c>
      <c r="B66" t="s">
        <v>274</v>
      </c>
      <c r="C66" t="s">
        <v>287</v>
      </c>
      <c r="D66" s="4" t="s">
        <v>288</v>
      </c>
      <c r="E66">
        <f t="shared" si="9"/>
        <v>607841</v>
      </c>
      <c r="F66" t="s">
        <v>277</v>
      </c>
      <c r="G66">
        <f t="shared" si="10"/>
        <v>1197</v>
      </c>
      <c r="H66">
        <v>4</v>
      </c>
      <c r="I66">
        <v>4</v>
      </c>
      <c r="J66" t="s">
        <v>61</v>
      </c>
      <c r="K66" t="s">
        <v>27</v>
      </c>
      <c r="L66" t="s">
        <v>62</v>
      </c>
      <c r="M66" t="s">
        <v>29</v>
      </c>
      <c r="N66" t="s">
        <v>278</v>
      </c>
      <c r="O66" t="s">
        <v>279</v>
      </c>
      <c r="P66" t="s">
        <v>280</v>
      </c>
      <c r="Q66" t="s">
        <v>33</v>
      </c>
      <c r="R66" t="s">
        <v>281</v>
      </c>
      <c r="S66" t="s">
        <v>281</v>
      </c>
      <c r="T66" t="s">
        <v>281</v>
      </c>
      <c r="V66">
        <f t="shared" ref="V66:V129" si="12">VALUE(SUBSTITUTE(SUBSTITUTE(R66,"?","")," km/litre",""))</f>
        <v>20.89</v>
      </c>
      <c r="W66">
        <f t="shared" ref="W66:W129" si="13">VALUE(SUBSTITUTE(S66," km/litre",""))</f>
        <v>20.89</v>
      </c>
      <c r="X66">
        <f t="shared" ref="X66:X129" si="14">VALUE(SUBSTITUTE(T66," km/litre",""))</f>
        <v>20.89</v>
      </c>
      <c r="Y66" t="e">
        <f t="shared" ref="Y66:Y129" si="15">VALUE(SUBSTITUTE(U66," km/kg",""))</f>
        <v>#VALUE!</v>
      </c>
      <c r="Z66" s="4">
        <f t="shared" ref="Z66:Z129" si="16">IFERROR(V66,IFERROR(W66,IFERROR(X66,Y66)))</f>
        <v>20.89</v>
      </c>
      <c r="AA66" t="s">
        <v>289</v>
      </c>
      <c r="AB66">
        <v>5</v>
      </c>
      <c r="AC66" t="s">
        <v>283</v>
      </c>
      <c r="AD66" s="4">
        <f t="shared" si="11"/>
        <v>81.864559999999997</v>
      </c>
      <c r="AE66" t="s">
        <v>284</v>
      </c>
      <c r="AF66" s="4">
        <f t="shared" si="8"/>
        <v>113</v>
      </c>
      <c r="AG66" t="s">
        <v>229</v>
      </c>
    </row>
    <row r="67" spans="1:33" x14ac:dyDescent="0.3">
      <c r="A67" t="s">
        <v>120</v>
      </c>
      <c r="B67" t="s">
        <v>274</v>
      </c>
      <c r="C67" t="s">
        <v>290</v>
      </c>
      <c r="D67" s="4" t="s">
        <v>291</v>
      </c>
      <c r="E67">
        <f t="shared" si="9"/>
        <v>560841</v>
      </c>
      <c r="F67" t="s">
        <v>277</v>
      </c>
      <c r="G67">
        <f t="shared" si="10"/>
        <v>1197</v>
      </c>
      <c r="H67">
        <v>4</v>
      </c>
      <c r="I67">
        <v>4</v>
      </c>
      <c r="J67" t="s">
        <v>61</v>
      </c>
      <c r="K67" t="s">
        <v>27</v>
      </c>
      <c r="L67" t="s">
        <v>62</v>
      </c>
      <c r="M67" t="s">
        <v>29</v>
      </c>
      <c r="N67" t="s">
        <v>278</v>
      </c>
      <c r="O67" t="s">
        <v>279</v>
      </c>
      <c r="P67" t="s">
        <v>280</v>
      </c>
      <c r="Q67" t="s">
        <v>33</v>
      </c>
      <c r="R67" t="s">
        <v>281</v>
      </c>
      <c r="S67" t="s">
        <v>281</v>
      </c>
      <c r="T67" t="s">
        <v>281</v>
      </c>
      <c r="V67">
        <f t="shared" si="12"/>
        <v>20.89</v>
      </c>
      <c r="W67">
        <f t="shared" si="13"/>
        <v>20.89</v>
      </c>
      <c r="X67">
        <f t="shared" si="14"/>
        <v>20.89</v>
      </c>
      <c r="Y67" t="e">
        <f t="shared" si="15"/>
        <v>#VALUE!</v>
      </c>
      <c r="Z67" s="4">
        <f t="shared" si="16"/>
        <v>20.89</v>
      </c>
      <c r="AA67" t="s">
        <v>289</v>
      </c>
      <c r="AB67">
        <v>5</v>
      </c>
      <c r="AC67" t="s">
        <v>283</v>
      </c>
      <c r="AD67" s="4">
        <f t="shared" si="11"/>
        <v>81.864559999999997</v>
      </c>
      <c r="AE67" t="s">
        <v>284</v>
      </c>
      <c r="AF67" s="4">
        <f t="shared" ref="AF67:AF130" si="17">VALUE(LEFT(AE67,FIND("N",AE67)-1))</f>
        <v>113</v>
      </c>
      <c r="AG67" t="s">
        <v>39</v>
      </c>
    </row>
    <row r="68" spans="1:33" x14ac:dyDescent="0.3">
      <c r="A68" t="s">
        <v>120</v>
      </c>
      <c r="B68" t="s">
        <v>274</v>
      </c>
      <c r="C68" t="s">
        <v>292</v>
      </c>
      <c r="D68" s="4" t="s">
        <v>293</v>
      </c>
      <c r="E68">
        <f t="shared" si="9"/>
        <v>483320</v>
      </c>
      <c r="F68" t="s">
        <v>277</v>
      </c>
      <c r="G68">
        <f t="shared" si="10"/>
        <v>1197</v>
      </c>
      <c r="H68">
        <v>4</v>
      </c>
      <c r="I68">
        <v>4</v>
      </c>
      <c r="J68" t="s">
        <v>61</v>
      </c>
      <c r="K68" t="s">
        <v>27</v>
      </c>
      <c r="L68" t="s">
        <v>62</v>
      </c>
      <c r="M68" t="s">
        <v>29</v>
      </c>
      <c r="N68" t="s">
        <v>278</v>
      </c>
      <c r="O68" t="s">
        <v>279</v>
      </c>
      <c r="P68" t="s">
        <v>280</v>
      </c>
      <c r="Q68" t="s">
        <v>33</v>
      </c>
      <c r="R68" t="s">
        <v>281</v>
      </c>
      <c r="T68" t="s">
        <v>281</v>
      </c>
      <c r="V68">
        <f t="shared" si="12"/>
        <v>20.89</v>
      </c>
      <c r="W68" t="e">
        <f t="shared" si="13"/>
        <v>#VALUE!</v>
      </c>
      <c r="X68">
        <f t="shared" si="14"/>
        <v>20.89</v>
      </c>
      <c r="Y68" t="e">
        <f t="shared" si="15"/>
        <v>#VALUE!</v>
      </c>
      <c r="Z68" s="4">
        <f t="shared" si="16"/>
        <v>20.89</v>
      </c>
      <c r="AA68" t="s">
        <v>289</v>
      </c>
      <c r="AC68" t="s">
        <v>283</v>
      </c>
      <c r="AD68" s="4">
        <f t="shared" si="11"/>
        <v>81.864559999999997</v>
      </c>
      <c r="AE68" t="s">
        <v>284</v>
      </c>
      <c r="AF68" s="4">
        <f t="shared" si="17"/>
        <v>113</v>
      </c>
      <c r="AG68" t="s">
        <v>39</v>
      </c>
    </row>
    <row r="69" spans="1:33" x14ac:dyDescent="0.3">
      <c r="A69" t="s">
        <v>120</v>
      </c>
      <c r="B69" t="s">
        <v>274</v>
      </c>
      <c r="C69" t="s">
        <v>294</v>
      </c>
      <c r="D69" s="4" t="s">
        <v>295</v>
      </c>
      <c r="E69">
        <f t="shared" si="9"/>
        <v>630320</v>
      </c>
      <c r="F69" t="s">
        <v>277</v>
      </c>
      <c r="G69">
        <f t="shared" si="10"/>
        <v>1197</v>
      </c>
      <c r="H69">
        <v>4</v>
      </c>
      <c r="I69">
        <v>4</v>
      </c>
      <c r="J69" t="s">
        <v>61</v>
      </c>
      <c r="K69" t="s">
        <v>27</v>
      </c>
      <c r="L69" t="s">
        <v>62</v>
      </c>
      <c r="M69" t="s">
        <v>29</v>
      </c>
      <c r="N69" t="s">
        <v>278</v>
      </c>
      <c r="O69" t="s">
        <v>279</v>
      </c>
      <c r="P69" t="s">
        <v>280</v>
      </c>
      <c r="Q69" t="s">
        <v>33</v>
      </c>
      <c r="R69" t="s">
        <v>296</v>
      </c>
      <c r="T69" t="s">
        <v>281</v>
      </c>
      <c r="V69">
        <f t="shared" si="12"/>
        <v>15.1</v>
      </c>
      <c r="W69" t="e">
        <f t="shared" si="13"/>
        <v>#VALUE!</v>
      </c>
      <c r="X69">
        <f t="shared" si="14"/>
        <v>20.89</v>
      </c>
      <c r="Y69" t="e">
        <f t="shared" si="15"/>
        <v>#VALUE!</v>
      </c>
      <c r="Z69" s="4">
        <f t="shared" si="16"/>
        <v>15.1</v>
      </c>
      <c r="AC69" t="s">
        <v>283</v>
      </c>
      <c r="AD69" s="4">
        <f t="shared" si="11"/>
        <v>81.864559999999997</v>
      </c>
      <c r="AE69" t="s">
        <v>284</v>
      </c>
      <c r="AF69" s="4">
        <f t="shared" si="17"/>
        <v>113</v>
      </c>
      <c r="AG69" t="s">
        <v>229</v>
      </c>
    </row>
    <row r="70" spans="1:33" x14ac:dyDescent="0.3">
      <c r="A70" t="s">
        <v>120</v>
      </c>
      <c r="B70" t="s">
        <v>274</v>
      </c>
      <c r="C70" t="s">
        <v>297</v>
      </c>
      <c r="D70" s="4" t="s">
        <v>298</v>
      </c>
      <c r="E70">
        <f t="shared" si="9"/>
        <v>583320</v>
      </c>
      <c r="F70" t="s">
        <v>277</v>
      </c>
      <c r="G70">
        <f t="shared" si="10"/>
        <v>1197</v>
      </c>
      <c r="H70">
        <v>4</v>
      </c>
      <c r="I70">
        <v>4</v>
      </c>
      <c r="J70" t="s">
        <v>61</v>
      </c>
      <c r="K70" t="s">
        <v>27</v>
      </c>
      <c r="L70" t="s">
        <v>62</v>
      </c>
      <c r="M70" t="s">
        <v>29</v>
      </c>
      <c r="N70" t="s">
        <v>278</v>
      </c>
      <c r="O70" t="s">
        <v>279</v>
      </c>
      <c r="P70" t="s">
        <v>280</v>
      </c>
      <c r="Q70" t="s">
        <v>33</v>
      </c>
      <c r="R70" t="s">
        <v>281</v>
      </c>
      <c r="T70" t="s">
        <v>281</v>
      </c>
      <c r="V70">
        <f t="shared" si="12"/>
        <v>20.89</v>
      </c>
      <c r="W70" t="e">
        <f t="shared" si="13"/>
        <v>#VALUE!</v>
      </c>
      <c r="X70">
        <f t="shared" si="14"/>
        <v>20.89</v>
      </c>
      <c r="Y70" t="e">
        <f t="shared" si="15"/>
        <v>#VALUE!</v>
      </c>
      <c r="Z70" s="4">
        <f t="shared" si="16"/>
        <v>20.89</v>
      </c>
      <c r="AC70" t="s">
        <v>283</v>
      </c>
      <c r="AD70" s="4">
        <f t="shared" si="11"/>
        <v>81.864559999999997</v>
      </c>
      <c r="AE70" t="s">
        <v>284</v>
      </c>
      <c r="AF70" s="4">
        <f t="shared" si="17"/>
        <v>113</v>
      </c>
      <c r="AG70" t="s">
        <v>39</v>
      </c>
    </row>
    <row r="71" spans="1:33" x14ac:dyDescent="0.3">
      <c r="A71" t="s">
        <v>86</v>
      </c>
      <c r="B71" t="s">
        <v>299</v>
      </c>
      <c r="C71" t="s">
        <v>300</v>
      </c>
      <c r="D71" s="4" t="s">
        <v>301</v>
      </c>
      <c r="E71">
        <f t="shared" si="9"/>
        <v>495000</v>
      </c>
      <c r="F71" t="s">
        <v>79</v>
      </c>
      <c r="G71">
        <f t="shared" si="10"/>
        <v>999</v>
      </c>
      <c r="H71">
        <v>3</v>
      </c>
      <c r="I71">
        <v>4</v>
      </c>
      <c r="J71" t="s">
        <v>61</v>
      </c>
      <c r="K71" t="s">
        <v>90</v>
      </c>
      <c r="L71" t="s">
        <v>62</v>
      </c>
      <c r="M71" t="s">
        <v>29</v>
      </c>
      <c r="N71" t="s">
        <v>302</v>
      </c>
      <c r="O71" t="s">
        <v>303</v>
      </c>
      <c r="P71" t="s">
        <v>304</v>
      </c>
      <c r="Q71" t="s">
        <v>305</v>
      </c>
      <c r="T71" t="s">
        <v>306</v>
      </c>
      <c r="V71" t="e">
        <f t="shared" si="12"/>
        <v>#VALUE!</v>
      </c>
      <c r="W71" t="e">
        <f t="shared" si="13"/>
        <v>#VALUE!</v>
      </c>
      <c r="X71">
        <f t="shared" si="14"/>
        <v>20.5</v>
      </c>
      <c r="Y71" t="e">
        <f t="shared" si="15"/>
        <v>#VALUE!</v>
      </c>
      <c r="Z71" s="4">
        <f t="shared" si="16"/>
        <v>20.5</v>
      </c>
      <c r="AA71" t="s">
        <v>307</v>
      </c>
      <c r="AB71">
        <v>5</v>
      </c>
      <c r="AC71" t="s">
        <v>308</v>
      </c>
      <c r="AD71" s="4">
        <f t="shared" si="11"/>
        <v>71.015039999999999</v>
      </c>
      <c r="AE71" t="s">
        <v>309</v>
      </c>
      <c r="AF71" s="4">
        <f t="shared" si="17"/>
        <v>96</v>
      </c>
      <c r="AG71" t="s">
        <v>39</v>
      </c>
    </row>
    <row r="72" spans="1:33" x14ac:dyDescent="0.3">
      <c r="A72" t="s">
        <v>86</v>
      </c>
      <c r="B72" t="s">
        <v>299</v>
      </c>
      <c r="C72" t="s">
        <v>310</v>
      </c>
      <c r="D72" s="4" t="s">
        <v>311</v>
      </c>
      <c r="E72">
        <f t="shared" si="9"/>
        <v>559000</v>
      </c>
      <c r="F72" t="s">
        <v>79</v>
      </c>
      <c r="G72">
        <f t="shared" si="10"/>
        <v>999</v>
      </c>
      <c r="H72">
        <v>3</v>
      </c>
      <c r="I72">
        <v>4</v>
      </c>
      <c r="J72" t="s">
        <v>61</v>
      </c>
      <c r="K72" t="s">
        <v>90</v>
      </c>
      <c r="L72" t="s">
        <v>62</v>
      </c>
      <c r="M72" t="s">
        <v>29</v>
      </c>
      <c r="N72" t="s">
        <v>302</v>
      </c>
      <c r="O72" t="s">
        <v>303</v>
      </c>
      <c r="P72" t="s">
        <v>304</v>
      </c>
      <c r="Q72" t="s">
        <v>305</v>
      </c>
      <c r="T72" t="s">
        <v>306</v>
      </c>
      <c r="V72" t="e">
        <f t="shared" si="12"/>
        <v>#VALUE!</v>
      </c>
      <c r="W72" t="e">
        <f t="shared" si="13"/>
        <v>#VALUE!</v>
      </c>
      <c r="X72">
        <f t="shared" si="14"/>
        <v>20.5</v>
      </c>
      <c r="Y72" t="e">
        <f t="shared" si="15"/>
        <v>#VALUE!</v>
      </c>
      <c r="Z72" s="4">
        <f t="shared" si="16"/>
        <v>20.5</v>
      </c>
      <c r="AA72" t="s">
        <v>307</v>
      </c>
      <c r="AB72">
        <v>5</v>
      </c>
      <c r="AC72" t="s">
        <v>308</v>
      </c>
      <c r="AD72" s="4">
        <f t="shared" si="11"/>
        <v>71.015039999999999</v>
      </c>
      <c r="AE72" t="s">
        <v>309</v>
      </c>
      <c r="AF72" s="4">
        <f t="shared" si="17"/>
        <v>96</v>
      </c>
      <c r="AG72" t="s">
        <v>39</v>
      </c>
    </row>
    <row r="73" spans="1:33" x14ac:dyDescent="0.3">
      <c r="A73" t="s">
        <v>86</v>
      </c>
      <c r="B73" t="s">
        <v>299</v>
      </c>
      <c r="C73" t="s">
        <v>312</v>
      </c>
      <c r="D73" s="4" t="s">
        <v>313</v>
      </c>
      <c r="E73">
        <f t="shared" si="9"/>
        <v>609000</v>
      </c>
      <c r="F73" t="s">
        <v>79</v>
      </c>
      <c r="G73">
        <f t="shared" si="10"/>
        <v>999</v>
      </c>
      <c r="H73">
        <v>3</v>
      </c>
      <c r="I73">
        <v>4</v>
      </c>
      <c r="J73" t="s">
        <v>61</v>
      </c>
      <c r="K73" t="s">
        <v>90</v>
      </c>
      <c r="L73" t="s">
        <v>62</v>
      </c>
      <c r="M73" t="s">
        <v>29</v>
      </c>
      <c r="N73" t="s">
        <v>302</v>
      </c>
      <c r="O73" t="s">
        <v>303</v>
      </c>
      <c r="P73" t="s">
        <v>304</v>
      </c>
      <c r="Q73" t="s">
        <v>305</v>
      </c>
      <c r="T73" t="s">
        <v>306</v>
      </c>
      <c r="V73" t="e">
        <f t="shared" si="12"/>
        <v>#VALUE!</v>
      </c>
      <c r="W73" t="e">
        <f t="shared" si="13"/>
        <v>#VALUE!</v>
      </c>
      <c r="X73">
        <f t="shared" si="14"/>
        <v>20.5</v>
      </c>
      <c r="Y73" t="e">
        <f t="shared" si="15"/>
        <v>#VALUE!</v>
      </c>
      <c r="Z73" s="4">
        <f t="shared" si="16"/>
        <v>20.5</v>
      </c>
      <c r="AA73" t="s">
        <v>307</v>
      </c>
      <c r="AB73">
        <v>5</v>
      </c>
      <c r="AC73" t="s">
        <v>308</v>
      </c>
      <c r="AD73" s="4">
        <f t="shared" si="11"/>
        <v>71.015039999999999</v>
      </c>
      <c r="AE73" t="s">
        <v>309</v>
      </c>
      <c r="AF73" s="4">
        <f t="shared" si="17"/>
        <v>96</v>
      </c>
      <c r="AG73" t="s">
        <v>39</v>
      </c>
    </row>
    <row r="74" spans="1:33" x14ac:dyDescent="0.3">
      <c r="A74" t="s">
        <v>86</v>
      </c>
      <c r="B74" t="s">
        <v>299</v>
      </c>
      <c r="C74" t="s">
        <v>314</v>
      </c>
      <c r="D74" s="4" t="s">
        <v>315</v>
      </c>
      <c r="E74">
        <f t="shared" si="9"/>
        <v>663000</v>
      </c>
      <c r="F74" t="s">
        <v>79</v>
      </c>
      <c r="G74">
        <f t="shared" si="10"/>
        <v>999</v>
      </c>
      <c r="H74">
        <v>3</v>
      </c>
      <c r="I74">
        <v>4</v>
      </c>
      <c r="J74" t="s">
        <v>61</v>
      </c>
      <c r="K74" t="s">
        <v>90</v>
      </c>
      <c r="L74" t="s">
        <v>62</v>
      </c>
      <c r="M74" t="s">
        <v>29</v>
      </c>
      <c r="N74" t="s">
        <v>302</v>
      </c>
      <c r="O74" t="s">
        <v>303</v>
      </c>
      <c r="P74" t="s">
        <v>304</v>
      </c>
      <c r="Q74" t="s">
        <v>305</v>
      </c>
      <c r="T74" t="s">
        <v>306</v>
      </c>
      <c r="V74" t="e">
        <f t="shared" si="12"/>
        <v>#VALUE!</v>
      </c>
      <c r="W74" t="e">
        <f t="shared" si="13"/>
        <v>#VALUE!</v>
      </c>
      <c r="X74">
        <f t="shared" si="14"/>
        <v>20.5</v>
      </c>
      <c r="Y74" t="e">
        <f t="shared" si="15"/>
        <v>#VALUE!</v>
      </c>
      <c r="Z74" s="4">
        <f t="shared" si="16"/>
        <v>20.5</v>
      </c>
      <c r="AA74" t="s">
        <v>307</v>
      </c>
      <c r="AB74">
        <v>5</v>
      </c>
      <c r="AC74" t="s">
        <v>308</v>
      </c>
      <c r="AD74" s="4">
        <f t="shared" si="11"/>
        <v>71.015039999999999</v>
      </c>
      <c r="AE74" t="s">
        <v>309</v>
      </c>
      <c r="AF74" s="4">
        <f t="shared" si="17"/>
        <v>96</v>
      </c>
      <c r="AG74" t="s">
        <v>39</v>
      </c>
    </row>
    <row r="75" spans="1:33" x14ac:dyDescent="0.3">
      <c r="A75" t="s">
        <v>316</v>
      </c>
      <c r="B75" t="s">
        <v>317</v>
      </c>
      <c r="C75" t="s">
        <v>318</v>
      </c>
      <c r="D75" s="4" t="s">
        <v>319</v>
      </c>
      <c r="E75">
        <f t="shared" si="9"/>
        <v>506000</v>
      </c>
      <c r="F75" t="s">
        <v>320</v>
      </c>
      <c r="G75">
        <f t="shared" si="10"/>
        <v>1173</v>
      </c>
      <c r="H75">
        <v>4</v>
      </c>
      <c r="I75">
        <v>4</v>
      </c>
      <c r="J75" t="s">
        <v>61</v>
      </c>
      <c r="K75" t="s">
        <v>27</v>
      </c>
      <c r="L75" t="s">
        <v>125</v>
      </c>
      <c r="M75" t="s">
        <v>29</v>
      </c>
      <c r="N75" t="s">
        <v>321</v>
      </c>
      <c r="O75" t="s">
        <v>322</v>
      </c>
      <c r="P75" t="s">
        <v>323</v>
      </c>
      <c r="Q75" t="s">
        <v>324</v>
      </c>
      <c r="R75" t="s">
        <v>325</v>
      </c>
      <c r="S75" t="s">
        <v>326</v>
      </c>
      <c r="T75" t="s">
        <v>326</v>
      </c>
      <c r="V75">
        <f t="shared" si="12"/>
        <v>13</v>
      </c>
      <c r="W75">
        <f t="shared" si="13"/>
        <v>16</v>
      </c>
      <c r="X75">
        <f t="shared" si="14"/>
        <v>16</v>
      </c>
      <c r="Y75" t="e">
        <f t="shared" si="15"/>
        <v>#VALUE!</v>
      </c>
      <c r="Z75" s="4">
        <f t="shared" si="16"/>
        <v>13</v>
      </c>
      <c r="AA75" t="s">
        <v>327</v>
      </c>
      <c r="AB75">
        <v>5</v>
      </c>
      <c r="AC75" t="s">
        <v>328</v>
      </c>
      <c r="AD75" s="4">
        <f t="shared" si="11"/>
        <v>75.552111999999994</v>
      </c>
      <c r="AE75" t="s">
        <v>329</v>
      </c>
      <c r="AF75" s="4">
        <f t="shared" si="17"/>
        <v>103.9</v>
      </c>
      <c r="AG75" t="s">
        <v>39</v>
      </c>
    </row>
    <row r="76" spans="1:33" x14ac:dyDescent="0.3">
      <c r="A76" t="s">
        <v>316</v>
      </c>
      <c r="B76" t="s">
        <v>317</v>
      </c>
      <c r="C76" t="s">
        <v>331</v>
      </c>
      <c r="D76" s="4" t="s">
        <v>332</v>
      </c>
      <c r="E76">
        <f t="shared" si="9"/>
        <v>568623</v>
      </c>
      <c r="F76" t="s">
        <v>333</v>
      </c>
      <c r="G76">
        <f t="shared" si="10"/>
        <v>1489</v>
      </c>
      <c r="H76">
        <v>4</v>
      </c>
      <c r="I76">
        <v>4</v>
      </c>
      <c r="J76" t="s">
        <v>61</v>
      </c>
      <c r="K76" t="s">
        <v>27</v>
      </c>
      <c r="L76" t="s">
        <v>125</v>
      </c>
      <c r="M76" t="s">
        <v>334</v>
      </c>
      <c r="N76" t="s">
        <v>321</v>
      </c>
      <c r="O76" t="s">
        <v>322</v>
      </c>
      <c r="P76" t="s">
        <v>323</v>
      </c>
      <c r="Q76" t="s">
        <v>324</v>
      </c>
      <c r="R76" t="s">
        <v>130</v>
      </c>
      <c r="S76" t="s">
        <v>326</v>
      </c>
      <c r="T76" t="s">
        <v>326</v>
      </c>
      <c r="V76">
        <f t="shared" si="12"/>
        <v>12</v>
      </c>
      <c r="W76">
        <f t="shared" si="13"/>
        <v>16</v>
      </c>
      <c r="X76">
        <f t="shared" si="14"/>
        <v>16</v>
      </c>
      <c r="Y76" t="e">
        <f t="shared" si="15"/>
        <v>#VALUE!</v>
      </c>
      <c r="Z76" s="4">
        <f t="shared" si="16"/>
        <v>12</v>
      </c>
      <c r="AA76" t="s">
        <v>335</v>
      </c>
      <c r="AB76">
        <v>5</v>
      </c>
      <c r="AC76" t="s">
        <v>336</v>
      </c>
      <c r="AD76" s="4">
        <f t="shared" si="11"/>
        <v>63.124479999999998</v>
      </c>
      <c r="AE76" t="s">
        <v>337</v>
      </c>
      <c r="AF76" s="4">
        <f t="shared" si="17"/>
        <v>152</v>
      </c>
      <c r="AG76" t="s">
        <v>39</v>
      </c>
    </row>
    <row r="77" spans="1:33" x14ac:dyDescent="0.3">
      <c r="A77" t="s">
        <v>316</v>
      </c>
      <c r="B77" t="s">
        <v>317</v>
      </c>
      <c r="C77" t="s">
        <v>338</v>
      </c>
      <c r="D77" s="4" t="s">
        <v>339</v>
      </c>
      <c r="E77">
        <f t="shared" si="9"/>
        <v>670000</v>
      </c>
      <c r="F77" t="s">
        <v>320</v>
      </c>
      <c r="G77">
        <f t="shared" si="10"/>
        <v>1173</v>
      </c>
      <c r="H77">
        <v>4</v>
      </c>
      <c r="I77">
        <v>4</v>
      </c>
      <c r="J77" t="s">
        <v>61</v>
      </c>
      <c r="K77" t="s">
        <v>27</v>
      </c>
      <c r="L77" t="s">
        <v>125</v>
      </c>
      <c r="M77" t="s">
        <v>29</v>
      </c>
      <c r="N77" t="s">
        <v>321</v>
      </c>
      <c r="O77" t="s">
        <v>322</v>
      </c>
      <c r="P77" t="s">
        <v>323</v>
      </c>
      <c r="Q77" t="s">
        <v>324</v>
      </c>
      <c r="R77" t="s">
        <v>325</v>
      </c>
      <c r="S77" t="s">
        <v>326</v>
      </c>
      <c r="T77" t="s">
        <v>326</v>
      </c>
      <c r="V77">
        <f t="shared" si="12"/>
        <v>13</v>
      </c>
      <c r="W77">
        <f t="shared" si="13"/>
        <v>16</v>
      </c>
      <c r="X77">
        <f t="shared" si="14"/>
        <v>16</v>
      </c>
      <c r="Y77" t="e">
        <f t="shared" si="15"/>
        <v>#VALUE!</v>
      </c>
      <c r="Z77" s="4">
        <f t="shared" si="16"/>
        <v>13</v>
      </c>
      <c r="AA77" t="s">
        <v>327</v>
      </c>
      <c r="AB77">
        <v>5</v>
      </c>
      <c r="AC77" t="s">
        <v>328</v>
      </c>
      <c r="AD77" s="4">
        <f t="shared" si="11"/>
        <v>75.552111999999994</v>
      </c>
      <c r="AE77" t="s">
        <v>329</v>
      </c>
      <c r="AF77" s="4">
        <f t="shared" si="17"/>
        <v>103.9</v>
      </c>
      <c r="AG77" t="s">
        <v>39</v>
      </c>
    </row>
    <row r="78" spans="1:33" x14ac:dyDescent="0.3">
      <c r="A78" t="s">
        <v>316</v>
      </c>
      <c r="B78" t="s">
        <v>317</v>
      </c>
      <c r="C78" t="s">
        <v>340</v>
      </c>
      <c r="D78" s="4" t="s">
        <v>341</v>
      </c>
      <c r="E78">
        <f t="shared" si="9"/>
        <v>603000</v>
      </c>
      <c r="F78" t="s">
        <v>333</v>
      </c>
      <c r="G78">
        <f t="shared" si="10"/>
        <v>1489</v>
      </c>
      <c r="H78">
        <v>4</v>
      </c>
      <c r="I78">
        <v>4</v>
      </c>
      <c r="J78" t="s">
        <v>61</v>
      </c>
      <c r="K78" t="s">
        <v>27</v>
      </c>
      <c r="L78" t="s">
        <v>125</v>
      </c>
      <c r="M78" t="s">
        <v>334</v>
      </c>
      <c r="N78" t="s">
        <v>321</v>
      </c>
      <c r="O78" t="s">
        <v>322</v>
      </c>
      <c r="P78" t="s">
        <v>323</v>
      </c>
      <c r="Q78" t="s">
        <v>324</v>
      </c>
      <c r="R78" t="s">
        <v>130</v>
      </c>
      <c r="S78" t="s">
        <v>326</v>
      </c>
      <c r="T78" t="s">
        <v>326</v>
      </c>
      <c r="V78">
        <f t="shared" si="12"/>
        <v>12</v>
      </c>
      <c r="W78">
        <f t="shared" si="13"/>
        <v>16</v>
      </c>
      <c r="X78">
        <f t="shared" si="14"/>
        <v>16</v>
      </c>
      <c r="Y78" t="e">
        <f t="shared" si="15"/>
        <v>#VALUE!</v>
      </c>
      <c r="Z78" s="4">
        <f t="shared" si="16"/>
        <v>12</v>
      </c>
      <c r="AA78" t="s">
        <v>335</v>
      </c>
      <c r="AB78">
        <v>5</v>
      </c>
      <c r="AC78" t="s">
        <v>336</v>
      </c>
      <c r="AD78" s="4">
        <f t="shared" si="11"/>
        <v>63.124479999999998</v>
      </c>
      <c r="AE78" t="s">
        <v>342</v>
      </c>
      <c r="AF78" s="4">
        <f t="shared" si="17"/>
        <v>152</v>
      </c>
      <c r="AG78" t="s">
        <v>39</v>
      </c>
    </row>
    <row r="79" spans="1:33" x14ac:dyDescent="0.3">
      <c r="A79" t="s">
        <v>316</v>
      </c>
      <c r="B79" t="s">
        <v>317</v>
      </c>
      <c r="C79" t="s">
        <v>170</v>
      </c>
      <c r="D79" s="4" t="s">
        <v>343</v>
      </c>
      <c r="E79">
        <f t="shared" si="9"/>
        <v>739000</v>
      </c>
      <c r="F79" t="s">
        <v>333</v>
      </c>
      <c r="G79">
        <f t="shared" si="10"/>
        <v>1489</v>
      </c>
      <c r="H79">
        <v>4</v>
      </c>
      <c r="I79">
        <v>4</v>
      </c>
      <c r="J79" t="s">
        <v>61</v>
      </c>
      <c r="K79" t="s">
        <v>27</v>
      </c>
      <c r="L79" t="s">
        <v>125</v>
      </c>
      <c r="M79" t="s">
        <v>334</v>
      </c>
      <c r="N79" t="s">
        <v>321</v>
      </c>
      <c r="O79" t="s">
        <v>322</v>
      </c>
      <c r="P79" t="s">
        <v>323</v>
      </c>
      <c r="Q79" t="s">
        <v>324</v>
      </c>
      <c r="R79" t="s">
        <v>130</v>
      </c>
      <c r="S79" t="s">
        <v>326</v>
      </c>
      <c r="T79" t="s">
        <v>326</v>
      </c>
      <c r="V79">
        <f t="shared" si="12"/>
        <v>12</v>
      </c>
      <c r="W79">
        <f t="shared" si="13"/>
        <v>16</v>
      </c>
      <c r="X79">
        <f t="shared" si="14"/>
        <v>16</v>
      </c>
      <c r="Y79" t="e">
        <f t="shared" si="15"/>
        <v>#VALUE!</v>
      </c>
      <c r="Z79" s="4">
        <f t="shared" si="16"/>
        <v>12</v>
      </c>
      <c r="AA79" t="s">
        <v>335</v>
      </c>
      <c r="AB79">
        <v>5</v>
      </c>
      <c r="AC79" t="s">
        <v>336</v>
      </c>
      <c r="AD79" s="4">
        <f t="shared" si="11"/>
        <v>63.124479999999998</v>
      </c>
      <c r="AE79" t="s">
        <v>342</v>
      </c>
      <c r="AF79" s="4">
        <f t="shared" si="17"/>
        <v>152</v>
      </c>
      <c r="AG79" t="s">
        <v>39</v>
      </c>
    </row>
    <row r="80" spans="1:33" x14ac:dyDescent="0.3">
      <c r="A80" t="s">
        <v>316</v>
      </c>
      <c r="B80" t="s">
        <v>317</v>
      </c>
      <c r="C80" t="s">
        <v>344</v>
      </c>
      <c r="D80" s="4" t="s">
        <v>343</v>
      </c>
      <c r="E80">
        <f t="shared" si="9"/>
        <v>739000</v>
      </c>
      <c r="F80" t="s">
        <v>345</v>
      </c>
      <c r="G80">
        <f t="shared" si="10"/>
        <v>1248</v>
      </c>
      <c r="H80">
        <v>4</v>
      </c>
      <c r="I80">
        <v>4</v>
      </c>
      <c r="J80" t="s">
        <v>61</v>
      </c>
      <c r="K80" t="s">
        <v>27</v>
      </c>
      <c r="L80" t="s">
        <v>125</v>
      </c>
      <c r="M80" t="s">
        <v>334</v>
      </c>
      <c r="N80" t="s">
        <v>321</v>
      </c>
      <c r="O80" t="s">
        <v>322</v>
      </c>
      <c r="P80" t="s">
        <v>323</v>
      </c>
      <c r="Q80" t="s">
        <v>324</v>
      </c>
      <c r="R80" t="s">
        <v>346</v>
      </c>
      <c r="S80" t="s">
        <v>347</v>
      </c>
      <c r="T80" t="s">
        <v>347</v>
      </c>
      <c r="V80">
        <f t="shared" si="12"/>
        <v>20</v>
      </c>
      <c r="W80">
        <f t="shared" si="13"/>
        <v>23.7</v>
      </c>
      <c r="X80">
        <f t="shared" si="14"/>
        <v>23.7</v>
      </c>
      <c r="Y80" t="e">
        <f t="shared" si="15"/>
        <v>#VALUE!</v>
      </c>
      <c r="Z80" s="4">
        <f t="shared" si="16"/>
        <v>20</v>
      </c>
      <c r="AA80" t="s">
        <v>335</v>
      </c>
      <c r="AB80">
        <v>5</v>
      </c>
      <c r="AC80" t="s">
        <v>348</v>
      </c>
      <c r="AD80" s="4">
        <f t="shared" si="11"/>
        <v>71.015039999999999</v>
      </c>
      <c r="AE80" t="s">
        <v>349</v>
      </c>
      <c r="AF80" s="4">
        <f t="shared" si="17"/>
        <v>183</v>
      </c>
      <c r="AG80" t="s">
        <v>39</v>
      </c>
    </row>
    <row r="81" spans="1:33" x14ac:dyDescent="0.3">
      <c r="A81" t="s">
        <v>350</v>
      </c>
      <c r="B81" t="s">
        <v>351</v>
      </c>
      <c r="C81" t="s">
        <v>352</v>
      </c>
      <c r="D81" s="4" t="s">
        <v>353</v>
      </c>
      <c r="E81">
        <f t="shared" si="9"/>
        <v>520300</v>
      </c>
      <c r="F81" t="s">
        <v>277</v>
      </c>
      <c r="G81">
        <f t="shared" si="10"/>
        <v>1197</v>
      </c>
      <c r="H81">
        <v>4</v>
      </c>
      <c r="I81">
        <v>4</v>
      </c>
      <c r="J81" t="s">
        <v>61</v>
      </c>
      <c r="K81" t="s">
        <v>27</v>
      </c>
      <c r="L81" t="s">
        <v>62</v>
      </c>
      <c r="M81" t="s">
        <v>29</v>
      </c>
      <c r="N81" t="s">
        <v>354</v>
      </c>
      <c r="O81" t="s">
        <v>355</v>
      </c>
      <c r="P81" t="s">
        <v>356</v>
      </c>
      <c r="Q81" t="s">
        <v>33</v>
      </c>
      <c r="R81" t="s">
        <v>296</v>
      </c>
      <c r="S81" t="s">
        <v>357</v>
      </c>
      <c r="T81" t="s">
        <v>358</v>
      </c>
      <c r="V81">
        <f t="shared" si="12"/>
        <v>15.1</v>
      </c>
      <c r="W81">
        <f t="shared" si="13"/>
        <v>17.71</v>
      </c>
      <c r="X81">
        <f t="shared" si="14"/>
        <v>18.16</v>
      </c>
      <c r="Y81" t="e">
        <f t="shared" si="15"/>
        <v>#VALUE!</v>
      </c>
      <c r="Z81" s="4">
        <f t="shared" si="16"/>
        <v>15.1</v>
      </c>
      <c r="AA81" t="s">
        <v>359</v>
      </c>
      <c r="AB81">
        <v>5</v>
      </c>
      <c r="AC81" t="s">
        <v>360</v>
      </c>
      <c r="AD81" s="4">
        <f t="shared" si="11"/>
        <v>78.905599999999993</v>
      </c>
      <c r="AE81" t="s">
        <v>361</v>
      </c>
      <c r="AF81" s="4">
        <f t="shared" si="17"/>
        <v>104</v>
      </c>
      <c r="AG81" t="s">
        <v>39</v>
      </c>
    </row>
    <row r="82" spans="1:33" x14ac:dyDescent="0.3">
      <c r="A82" t="s">
        <v>350</v>
      </c>
      <c r="B82" t="s">
        <v>351</v>
      </c>
      <c r="C82" t="s">
        <v>363</v>
      </c>
      <c r="D82" s="4" t="s">
        <v>364</v>
      </c>
      <c r="E82">
        <f t="shared" si="9"/>
        <v>581000</v>
      </c>
      <c r="F82" t="s">
        <v>277</v>
      </c>
      <c r="G82">
        <f t="shared" si="10"/>
        <v>1197</v>
      </c>
      <c r="H82">
        <v>4</v>
      </c>
      <c r="I82">
        <v>4</v>
      </c>
      <c r="J82" t="s">
        <v>61</v>
      </c>
      <c r="K82" t="s">
        <v>27</v>
      </c>
      <c r="L82" t="s">
        <v>62</v>
      </c>
      <c r="M82" t="s">
        <v>29</v>
      </c>
      <c r="N82" t="s">
        <v>354</v>
      </c>
      <c r="O82" t="s">
        <v>355</v>
      </c>
      <c r="P82" t="s">
        <v>356</v>
      </c>
      <c r="Q82" t="s">
        <v>33</v>
      </c>
      <c r="R82" t="s">
        <v>296</v>
      </c>
      <c r="S82" t="s">
        <v>358</v>
      </c>
      <c r="T82" t="s">
        <v>358</v>
      </c>
      <c r="V82">
        <f t="shared" si="12"/>
        <v>15.1</v>
      </c>
      <c r="W82">
        <f t="shared" si="13"/>
        <v>18.16</v>
      </c>
      <c r="X82">
        <f t="shared" si="14"/>
        <v>18.16</v>
      </c>
      <c r="Y82" t="e">
        <f t="shared" si="15"/>
        <v>#VALUE!</v>
      </c>
      <c r="Z82" s="4">
        <f t="shared" si="16"/>
        <v>15.1</v>
      </c>
      <c r="AA82" t="s">
        <v>359</v>
      </c>
      <c r="AB82">
        <v>5</v>
      </c>
      <c r="AC82" t="s">
        <v>360</v>
      </c>
      <c r="AD82" s="4">
        <f t="shared" si="11"/>
        <v>78.905599999999993</v>
      </c>
      <c r="AE82" t="s">
        <v>361</v>
      </c>
      <c r="AF82" s="4">
        <f t="shared" si="17"/>
        <v>104</v>
      </c>
      <c r="AG82" t="s">
        <v>39</v>
      </c>
    </row>
    <row r="83" spans="1:33" x14ac:dyDescent="0.3">
      <c r="A83" t="s">
        <v>350</v>
      </c>
      <c r="B83" t="s">
        <v>351</v>
      </c>
      <c r="C83" t="s">
        <v>365</v>
      </c>
      <c r="D83" s="4" t="s">
        <v>366</v>
      </c>
      <c r="E83">
        <f t="shared" si="9"/>
        <v>647800</v>
      </c>
      <c r="F83" t="s">
        <v>367</v>
      </c>
      <c r="G83">
        <f t="shared" si="10"/>
        <v>1364</v>
      </c>
      <c r="H83">
        <v>4</v>
      </c>
      <c r="I83">
        <v>2</v>
      </c>
      <c r="J83" t="s">
        <v>61</v>
      </c>
      <c r="K83" t="s">
        <v>27</v>
      </c>
      <c r="L83" t="s">
        <v>62</v>
      </c>
      <c r="M83" t="s">
        <v>334</v>
      </c>
      <c r="N83" t="s">
        <v>354</v>
      </c>
      <c r="O83" t="s">
        <v>355</v>
      </c>
      <c r="P83" t="s">
        <v>356</v>
      </c>
      <c r="Q83" t="s">
        <v>33</v>
      </c>
      <c r="R83" t="s">
        <v>228</v>
      </c>
      <c r="S83" t="s">
        <v>368</v>
      </c>
      <c r="T83" t="s">
        <v>368</v>
      </c>
      <c r="V83">
        <f t="shared" si="12"/>
        <v>20.3</v>
      </c>
      <c r="W83">
        <f t="shared" si="13"/>
        <v>23.59</v>
      </c>
      <c r="X83">
        <f t="shared" si="14"/>
        <v>23.59</v>
      </c>
      <c r="Y83" t="e">
        <f t="shared" si="15"/>
        <v>#VALUE!</v>
      </c>
      <c r="Z83" s="4">
        <f t="shared" si="16"/>
        <v>20.3</v>
      </c>
      <c r="AA83" t="s">
        <v>359</v>
      </c>
      <c r="AB83">
        <v>5</v>
      </c>
      <c r="AC83" t="s">
        <v>369</v>
      </c>
      <c r="AD83" s="4">
        <f t="shared" si="11"/>
        <v>67.069760000000002</v>
      </c>
      <c r="AE83" t="s">
        <v>370</v>
      </c>
      <c r="AF83" s="4">
        <f t="shared" si="17"/>
        <v>170</v>
      </c>
      <c r="AG83" t="s">
        <v>39</v>
      </c>
    </row>
    <row r="84" spans="1:33" x14ac:dyDescent="0.3">
      <c r="A84" t="s">
        <v>350</v>
      </c>
      <c r="B84" t="s">
        <v>351</v>
      </c>
      <c r="C84" t="s">
        <v>371</v>
      </c>
      <c r="D84" s="4" t="s">
        <v>372</v>
      </c>
      <c r="E84">
        <f t="shared" si="9"/>
        <v>630000</v>
      </c>
      <c r="F84" t="s">
        <v>277</v>
      </c>
      <c r="G84">
        <f t="shared" si="10"/>
        <v>1197</v>
      </c>
      <c r="H84">
        <v>4</v>
      </c>
      <c r="I84">
        <v>4</v>
      </c>
      <c r="J84" t="s">
        <v>61</v>
      </c>
      <c r="K84" t="s">
        <v>27</v>
      </c>
      <c r="L84" t="s">
        <v>62</v>
      </c>
      <c r="M84" t="s">
        <v>29</v>
      </c>
      <c r="N84" t="s">
        <v>354</v>
      </c>
      <c r="O84" t="s">
        <v>355</v>
      </c>
      <c r="P84" t="s">
        <v>356</v>
      </c>
      <c r="Q84" t="s">
        <v>33</v>
      </c>
      <c r="R84" t="s">
        <v>296</v>
      </c>
      <c r="S84" t="s">
        <v>357</v>
      </c>
      <c r="T84" t="s">
        <v>358</v>
      </c>
      <c r="V84">
        <f t="shared" si="12"/>
        <v>15.1</v>
      </c>
      <c r="W84">
        <f t="shared" si="13"/>
        <v>17.71</v>
      </c>
      <c r="X84">
        <f t="shared" si="14"/>
        <v>18.16</v>
      </c>
      <c r="Y84" t="e">
        <f t="shared" si="15"/>
        <v>#VALUE!</v>
      </c>
      <c r="Z84" s="4">
        <f t="shared" si="16"/>
        <v>15.1</v>
      </c>
      <c r="AA84" t="s">
        <v>359</v>
      </c>
      <c r="AB84">
        <v>5</v>
      </c>
      <c r="AC84" t="s">
        <v>360</v>
      </c>
      <c r="AD84" s="4">
        <f t="shared" si="11"/>
        <v>78.905599999999993</v>
      </c>
      <c r="AE84" t="s">
        <v>361</v>
      </c>
      <c r="AF84" s="4">
        <f t="shared" si="17"/>
        <v>104</v>
      </c>
      <c r="AG84" t="s">
        <v>39</v>
      </c>
    </row>
    <row r="85" spans="1:33" x14ac:dyDescent="0.3">
      <c r="A85" t="s">
        <v>350</v>
      </c>
      <c r="B85" t="s">
        <v>351</v>
      </c>
      <c r="C85" t="s">
        <v>373</v>
      </c>
      <c r="D85" s="4" t="s">
        <v>374</v>
      </c>
      <c r="E85">
        <f t="shared" si="9"/>
        <v>745000</v>
      </c>
      <c r="F85" t="s">
        <v>367</v>
      </c>
      <c r="G85">
        <f t="shared" si="10"/>
        <v>1364</v>
      </c>
      <c r="H85">
        <v>4</v>
      </c>
      <c r="I85">
        <v>2</v>
      </c>
      <c r="J85" t="s">
        <v>61</v>
      </c>
      <c r="K85" t="s">
        <v>27</v>
      </c>
      <c r="L85" t="s">
        <v>62</v>
      </c>
      <c r="M85" t="s">
        <v>334</v>
      </c>
      <c r="N85" t="s">
        <v>354</v>
      </c>
      <c r="O85" t="s">
        <v>355</v>
      </c>
      <c r="P85" t="s">
        <v>356</v>
      </c>
      <c r="Q85" t="s">
        <v>33</v>
      </c>
      <c r="R85" t="s">
        <v>228</v>
      </c>
      <c r="S85" t="s">
        <v>375</v>
      </c>
      <c r="T85" t="s">
        <v>368</v>
      </c>
      <c r="V85">
        <f t="shared" si="12"/>
        <v>20.3</v>
      </c>
      <c r="W85">
        <f t="shared" si="13"/>
        <v>23.08</v>
      </c>
      <c r="X85">
        <f t="shared" si="14"/>
        <v>23.59</v>
      </c>
      <c r="Y85" t="e">
        <f t="shared" si="15"/>
        <v>#VALUE!</v>
      </c>
      <c r="Z85" s="4">
        <f t="shared" si="16"/>
        <v>20.3</v>
      </c>
      <c r="AA85" t="s">
        <v>359</v>
      </c>
      <c r="AB85">
        <v>5</v>
      </c>
      <c r="AC85" t="s">
        <v>369</v>
      </c>
      <c r="AD85" s="4">
        <f t="shared" si="11"/>
        <v>67.069760000000002</v>
      </c>
      <c r="AE85" t="s">
        <v>370</v>
      </c>
      <c r="AF85" s="4">
        <f t="shared" si="17"/>
        <v>170</v>
      </c>
      <c r="AG85" t="s">
        <v>39</v>
      </c>
    </row>
    <row r="86" spans="1:33" x14ac:dyDescent="0.3">
      <c r="A86" t="s">
        <v>350</v>
      </c>
      <c r="B86" t="s">
        <v>351</v>
      </c>
      <c r="C86" t="s">
        <v>376</v>
      </c>
      <c r="D86" s="4" t="s">
        <v>377</v>
      </c>
      <c r="E86">
        <f t="shared" si="9"/>
        <v>704000</v>
      </c>
      <c r="F86" t="s">
        <v>367</v>
      </c>
      <c r="G86">
        <f t="shared" si="10"/>
        <v>1364</v>
      </c>
      <c r="H86">
        <v>4</v>
      </c>
      <c r="I86">
        <v>2</v>
      </c>
      <c r="J86" t="s">
        <v>61</v>
      </c>
      <c r="K86" t="s">
        <v>27</v>
      </c>
      <c r="L86" t="s">
        <v>62</v>
      </c>
      <c r="M86" t="s">
        <v>334</v>
      </c>
      <c r="N86" t="s">
        <v>354</v>
      </c>
      <c r="O86" t="s">
        <v>355</v>
      </c>
      <c r="P86" t="s">
        <v>356</v>
      </c>
      <c r="Q86" t="s">
        <v>33</v>
      </c>
      <c r="R86" t="s">
        <v>228</v>
      </c>
      <c r="S86" t="s">
        <v>375</v>
      </c>
      <c r="T86" t="s">
        <v>368</v>
      </c>
      <c r="V86">
        <f t="shared" si="12"/>
        <v>20.3</v>
      </c>
      <c r="W86">
        <f t="shared" si="13"/>
        <v>23.08</v>
      </c>
      <c r="X86">
        <f t="shared" si="14"/>
        <v>23.59</v>
      </c>
      <c r="Y86" t="e">
        <f t="shared" si="15"/>
        <v>#VALUE!</v>
      </c>
      <c r="Z86" s="4">
        <f t="shared" si="16"/>
        <v>20.3</v>
      </c>
      <c r="AA86" t="s">
        <v>359</v>
      </c>
      <c r="AB86">
        <v>5</v>
      </c>
      <c r="AC86" t="s">
        <v>369</v>
      </c>
      <c r="AD86" s="4">
        <f t="shared" si="11"/>
        <v>67.069760000000002</v>
      </c>
      <c r="AE86" t="s">
        <v>370</v>
      </c>
      <c r="AF86" s="4">
        <f t="shared" si="17"/>
        <v>170</v>
      </c>
      <c r="AG86" t="s">
        <v>39</v>
      </c>
    </row>
    <row r="87" spans="1:33" x14ac:dyDescent="0.3">
      <c r="A87" t="s">
        <v>350</v>
      </c>
      <c r="B87" t="s">
        <v>351</v>
      </c>
      <c r="C87" t="s">
        <v>378</v>
      </c>
      <c r="D87" s="4" t="s">
        <v>379</v>
      </c>
      <c r="E87">
        <f t="shared" si="9"/>
        <v>597700</v>
      </c>
      <c r="F87" t="s">
        <v>277</v>
      </c>
      <c r="G87">
        <f t="shared" si="10"/>
        <v>1197</v>
      </c>
      <c r="H87">
        <v>4</v>
      </c>
      <c r="I87">
        <v>4</v>
      </c>
      <c r="J87" t="s">
        <v>61</v>
      </c>
      <c r="K87" t="s">
        <v>27</v>
      </c>
      <c r="L87" t="s">
        <v>62</v>
      </c>
      <c r="M87" t="s">
        <v>29</v>
      </c>
      <c r="N87" t="s">
        <v>354</v>
      </c>
      <c r="O87" t="s">
        <v>355</v>
      </c>
      <c r="P87" t="s">
        <v>356</v>
      </c>
      <c r="Q87" t="s">
        <v>33</v>
      </c>
      <c r="R87" t="s">
        <v>296</v>
      </c>
      <c r="S87" t="s">
        <v>358</v>
      </c>
      <c r="T87" t="s">
        <v>358</v>
      </c>
      <c r="V87">
        <f t="shared" si="12"/>
        <v>15.1</v>
      </c>
      <c r="W87">
        <f t="shared" si="13"/>
        <v>18.16</v>
      </c>
      <c r="X87">
        <f t="shared" si="14"/>
        <v>18.16</v>
      </c>
      <c r="Y87" t="e">
        <f t="shared" si="15"/>
        <v>#VALUE!</v>
      </c>
      <c r="Z87" s="4">
        <f t="shared" si="16"/>
        <v>15.1</v>
      </c>
      <c r="AA87" t="s">
        <v>359</v>
      </c>
      <c r="AB87">
        <v>5</v>
      </c>
      <c r="AC87" t="s">
        <v>360</v>
      </c>
      <c r="AD87" s="4">
        <f t="shared" si="11"/>
        <v>78.905599999999993</v>
      </c>
      <c r="AE87" t="s">
        <v>361</v>
      </c>
      <c r="AF87" s="4">
        <f t="shared" si="17"/>
        <v>104</v>
      </c>
      <c r="AG87" t="s">
        <v>39</v>
      </c>
    </row>
    <row r="88" spans="1:33" x14ac:dyDescent="0.3">
      <c r="A88" t="s">
        <v>350</v>
      </c>
      <c r="B88" t="s">
        <v>351</v>
      </c>
      <c r="C88" t="s">
        <v>380</v>
      </c>
      <c r="D88" s="4" t="s">
        <v>381</v>
      </c>
      <c r="E88">
        <f t="shared" si="9"/>
        <v>720700</v>
      </c>
      <c r="F88" t="s">
        <v>367</v>
      </c>
      <c r="G88">
        <f t="shared" si="10"/>
        <v>1364</v>
      </c>
      <c r="H88">
        <v>4</v>
      </c>
      <c r="I88">
        <v>2</v>
      </c>
      <c r="J88" t="s">
        <v>61</v>
      </c>
      <c r="K88" t="s">
        <v>27</v>
      </c>
      <c r="L88" t="s">
        <v>62</v>
      </c>
      <c r="M88" t="s">
        <v>334</v>
      </c>
      <c r="N88" t="s">
        <v>354</v>
      </c>
      <c r="O88" t="s">
        <v>355</v>
      </c>
      <c r="P88" t="s">
        <v>356</v>
      </c>
      <c r="Q88" t="s">
        <v>33</v>
      </c>
      <c r="R88" t="s">
        <v>228</v>
      </c>
      <c r="S88" t="s">
        <v>375</v>
      </c>
      <c r="T88" t="s">
        <v>368</v>
      </c>
      <c r="V88">
        <f t="shared" si="12"/>
        <v>20.3</v>
      </c>
      <c r="W88">
        <f t="shared" si="13"/>
        <v>23.08</v>
      </c>
      <c r="X88">
        <f t="shared" si="14"/>
        <v>23.59</v>
      </c>
      <c r="Y88" t="e">
        <f t="shared" si="15"/>
        <v>#VALUE!</v>
      </c>
      <c r="Z88" s="4">
        <f t="shared" si="16"/>
        <v>20.3</v>
      </c>
      <c r="AA88" t="s">
        <v>359</v>
      </c>
      <c r="AB88">
        <v>5</v>
      </c>
      <c r="AC88" t="s">
        <v>369</v>
      </c>
      <c r="AD88" s="4">
        <f t="shared" si="11"/>
        <v>67.069760000000002</v>
      </c>
      <c r="AE88" t="s">
        <v>370</v>
      </c>
      <c r="AF88" s="4">
        <f t="shared" si="17"/>
        <v>170</v>
      </c>
      <c r="AG88" t="s">
        <v>39</v>
      </c>
    </row>
    <row r="89" spans="1:33" x14ac:dyDescent="0.3">
      <c r="A89" t="s">
        <v>350</v>
      </c>
      <c r="B89" t="s">
        <v>351</v>
      </c>
      <c r="C89" t="s">
        <v>382</v>
      </c>
      <c r="D89" s="4" t="s">
        <v>383</v>
      </c>
      <c r="E89">
        <f t="shared" si="9"/>
        <v>641700</v>
      </c>
      <c r="F89" t="s">
        <v>277</v>
      </c>
      <c r="G89">
        <f t="shared" si="10"/>
        <v>1197</v>
      </c>
      <c r="H89">
        <v>4</v>
      </c>
      <c r="I89">
        <v>4</v>
      </c>
      <c r="J89" t="s">
        <v>61</v>
      </c>
      <c r="K89" t="s">
        <v>27</v>
      </c>
      <c r="L89" t="s">
        <v>62</v>
      </c>
      <c r="M89" t="s">
        <v>29</v>
      </c>
      <c r="N89" t="s">
        <v>354</v>
      </c>
      <c r="O89" t="s">
        <v>355</v>
      </c>
      <c r="P89" t="s">
        <v>356</v>
      </c>
      <c r="Q89" t="s">
        <v>33</v>
      </c>
      <c r="R89" t="s">
        <v>296</v>
      </c>
      <c r="S89" t="s">
        <v>357</v>
      </c>
      <c r="T89" t="s">
        <v>358</v>
      </c>
      <c r="V89">
        <f t="shared" si="12"/>
        <v>15.1</v>
      </c>
      <c r="W89">
        <f t="shared" si="13"/>
        <v>17.71</v>
      </c>
      <c r="X89">
        <f t="shared" si="14"/>
        <v>18.16</v>
      </c>
      <c r="Y89" t="e">
        <f t="shared" si="15"/>
        <v>#VALUE!</v>
      </c>
      <c r="Z89" s="4">
        <f t="shared" si="16"/>
        <v>15.1</v>
      </c>
      <c r="AA89" t="s">
        <v>359</v>
      </c>
      <c r="AB89">
        <v>5</v>
      </c>
      <c r="AC89" t="s">
        <v>360</v>
      </c>
      <c r="AD89" s="4">
        <f t="shared" si="11"/>
        <v>78.905599999999993</v>
      </c>
      <c r="AE89" t="s">
        <v>361</v>
      </c>
      <c r="AF89" s="4">
        <f t="shared" si="17"/>
        <v>104</v>
      </c>
      <c r="AG89" t="s">
        <v>39</v>
      </c>
    </row>
    <row r="90" spans="1:33" x14ac:dyDescent="0.3">
      <c r="A90" t="s">
        <v>350</v>
      </c>
      <c r="B90" t="s">
        <v>351</v>
      </c>
      <c r="C90" t="s">
        <v>384</v>
      </c>
      <c r="D90" s="4" t="s">
        <v>385</v>
      </c>
      <c r="E90">
        <f t="shared" si="9"/>
        <v>756700</v>
      </c>
      <c r="F90" t="s">
        <v>367</v>
      </c>
      <c r="G90">
        <f t="shared" si="10"/>
        <v>1364</v>
      </c>
      <c r="H90">
        <v>4</v>
      </c>
      <c r="I90">
        <v>2</v>
      </c>
      <c r="J90" t="s">
        <v>61</v>
      </c>
      <c r="K90" t="s">
        <v>27</v>
      </c>
      <c r="L90" t="s">
        <v>62</v>
      </c>
      <c r="M90" t="s">
        <v>334</v>
      </c>
      <c r="N90" t="s">
        <v>354</v>
      </c>
      <c r="O90" t="s">
        <v>355</v>
      </c>
      <c r="P90" t="s">
        <v>356</v>
      </c>
      <c r="Q90" t="s">
        <v>33</v>
      </c>
      <c r="R90" t="s">
        <v>228</v>
      </c>
      <c r="S90" t="s">
        <v>375</v>
      </c>
      <c r="T90" t="s">
        <v>368</v>
      </c>
      <c r="V90">
        <f t="shared" si="12"/>
        <v>20.3</v>
      </c>
      <c r="W90">
        <f t="shared" si="13"/>
        <v>23.08</v>
      </c>
      <c r="X90">
        <f t="shared" si="14"/>
        <v>23.59</v>
      </c>
      <c r="Y90" t="e">
        <f t="shared" si="15"/>
        <v>#VALUE!</v>
      </c>
      <c r="Z90" s="4">
        <f t="shared" si="16"/>
        <v>20.3</v>
      </c>
      <c r="AA90" t="s">
        <v>359</v>
      </c>
      <c r="AB90">
        <v>5</v>
      </c>
      <c r="AC90" t="s">
        <v>369</v>
      </c>
      <c r="AD90" s="4">
        <f t="shared" si="11"/>
        <v>67.069760000000002</v>
      </c>
      <c r="AE90" t="s">
        <v>370</v>
      </c>
      <c r="AF90" s="4">
        <f t="shared" si="17"/>
        <v>170</v>
      </c>
      <c r="AG90" t="s">
        <v>39</v>
      </c>
    </row>
    <row r="91" spans="1:33" x14ac:dyDescent="0.3">
      <c r="A91" t="s">
        <v>350</v>
      </c>
      <c r="B91" t="s">
        <v>351</v>
      </c>
      <c r="C91" t="s">
        <v>318</v>
      </c>
      <c r="D91" s="4" t="s">
        <v>386</v>
      </c>
      <c r="E91">
        <f t="shared" si="9"/>
        <v>558400</v>
      </c>
      <c r="F91" t="s">
        <v>277</v>
      </c>
      <c r="G91">
        <f t="shared" si="10"/>
        <v>1197</v>
      </c>
      <c r="H91">
        <v>4</v>
      </c>
      <c r="I91">
        <v>4</v>
      </c>
      <c r="J91" t="s">
        <v>61</v>
      </c>
      <c r="K91" t="s">
        <v>27</v>
      </c>
      <c r="L91" t="s">
        <v>62</v>
      </c>
      <c r="M91" t="s">
        <v>29</v>
      </c>
      <c r="N91" t="s">
        <v>354</v>
      </c>
      <c r="O91" t="s">
        <v>355</v>
      </c>
      <c r="P91" t="s">
        <v>356</v>
      </c>
      <c r="Q91" t="s">
        <v>33</v>
      </c>
      <c r="R91" t="s">
        <v>296</v>
      </c>
      <c r="S91" t="s">
        <v>357</v>
      </c>
      <c r="T91" t="s">
        <v>358</v>
      </c>
      <c r="V91">
        <f t="shared" si="12"/>
        <v>15.1</v>
      </c>
      <c r="W91">
        <f t="shared" si="13"/>
        <v>17.71</v>
      </c>
      <c r="X91">
        <f t="shared" si="14"/>
        <v>18.16</v>
      </c>
      <c r="Y91" t="e">
        <f t="shared" si="15"/>
        <v>#VALUE!</v>
      </c>
      <c r="Z91" s="4">
        <f t="shared" si="16"/>
        <v>15.1</v>
      </c>
      <c r="AA91" t="s">
        <v>359</v>
      </c>
      <c r="AB91">
        <v>5</v>
      </c>
      <c r="AC91" t="s">
        <v>360</v>
      </c>
      <c r="AD91" s="4">
        <f t="shared" si="11"/>
        <v>78.905599999999993</v>
      </c>
      <c r="AE91" t="s">
        <v>361</v>
      </c>
      <c r="AF91" s="4">
        <f t="shared" si="17"/>
        <v>104</v>
      </c>
      <c r="AG91" t="s">
        <v>39</v>
      </c>
    </row>
    <row r="92" spans="1:33" x14ac:dyDescent="0.3">
      <c r="A92" t="s">
        <v>350</v>
      </c>
      <c r="B92" t="s">
        <v>351</v>
      </c>
      <c r="C92" t="s">
        <v>387</v>
      </c>
      <c r="D92" s="4" t="s">
        <v>388</v>
      </c>
      <c r="E92">
        <f t="shared" si="9"/>
        <v>686000</v>
      </c>
      <c r="F92" t="s">
        <v>367</v>
      </c>
      <c r="G92">
        <f t="shared" si="10"/>
        <v>1364</v>
      </c>
      <c r="H92">
        <v>4</v>
      </c>
      <c r="I92">
        <v>2</v>
      </c>
      <c r="J92" t="s">
        <v>61</v>
      </c>
      <c r="K92" t="s">
        <v>27</v>
      </c>
      <c r="L92" t="s">
        <v>62</v>
      </c>
      <c r="M92" t="s">
        <v>334</v>
      </c>
      <c r="N92" t="s">
        <v>354</v>
      </c>
      <c r="O92" t="s">
        <v>355</v>
      </c>
      <c r="P92" t="s">
        <v>356</v>
      </c>
      <c r="Q92" t="s">
        <v>33</v>
      </c>
      <c r="R92" t="s">
        <v>228</v>
      </c>
      <c r="S92" t="s">
        <v>368</v>
      </c>
      <c r="T92" t="s">
        <v>368</v>
      </c>
      <c r="V92">
        <f t="shared" si="12"/>
        <v>20.3</v>
      </c>
      <c r="W92">
        <f t="shared" si="13"/>
        <v>23.59</v>
      </c>
      <c r="X92">
        <f t="shared" si="14"/>
        <v>23.59</v>
      </c>
      <c r="Y92" t="e">
        <f t="shared" si="15"/>
        <v>#VALUE!</v>
      </c>
      <c r="Z92" s="4">
        <f t="shared" si="16"/>
        <v>20.3</v>
      </c>
      <c r="AA92" t="s">
        <v>359</v>
      </c>
      <c r="AB92">
        <v>5</v>
      </c>
      <c r="AC92" t="s">
        <v>369</v>
      </c>
      <c r="AD92" s="4">
        <f t="shared" si="11"/>
        <v>67.069760000000002</v>
      </c>
      <c r="AE92" t="s">
        <v>370</v>
      </c>
      <c r="AF92" s="4">
        <f t="shared" si="17"/>
        <v>170</v>
      </c>
      <c r="AG92" t="s">
        <v>39</v>
      </c>
    </row>
    <row r="93" spans="1:33" x14ac:dyDescent="0.3">
      <c r="A93" t="s">
        <v>350</v>
      </c>
      <c r="B93" t="s">
        <v>351</v>
      </c>
      <c r="C93" t="s">
        <v>389</v>
      </c>
      <c r="D93" s="4" t="s">
        <v>390</v>
      </c>
      <c r="E93">
        <f t="shared" si="9"/>
        <v>662700</v>
      </c>
      <c r="F93" t="s">
        <v>277</v>
      </c>
      <c r="G93">
        <f t="shared" si="10"/>
        <v>1197</v>
      </c>
      <c r="H93">
        <v>4</v>
      </c>
      <c r="I93">
        <v>4</v>
      </c>
      <c r="J93" t="s">
        <v>61</v>
      </c>
      <c r="K93" t="s">
        <v>27</v>
      </c>
      <c r="L93" t="s">
        <v>62</v>
      </c>
      <c r="M93" t="s">
        <v>29</v>
      </c>
      <c r="N93" t="s">
        <v>354</v>
      </c>
      <c r="O93" t="s">
        <v>355</v>
      </c>
      <c r="P93" t="s">
        <v>356</v>
      </c>
      <c r="Q93" t="s">
        <v>33</v>
      </c>
      <c r="R93" t="s">
        <v>296</v>
      </c>
      <c r="S93" t="s">
        <v>357</v>
      </c>
      <c r="T93" t="s">
        <v>358</v>
      </c>
      <c r="V93">
        <f t="shared" si="12"/>
        <v>15.1</v>
      </c>
      <c r="W93">
        <f t="shared" si="13"/>
        <v>17.71</v>
      </c>
      <c r="X93">
        <f t="shared" si="14"/>
        <v>18.16</v>
      </c>
      <c r="Y93" t="e">
        <f t="shared" si="15"/>
        <v>#VALUE!</v>
      </c>
      <c r="Z93" s="4">
        <f t="shared" si="16"/>
        <v>15.1</v>
      </c>
      <c r="AA93" t="s">
        <v>359</v>
      </c>
      <c r="AB93">
        <v>5</v>
      </c>
      <c r="AC93" t="s">
        <v>360</v>
      </c>
      <c r="AD93" s="4">
        <f t="shared" si="11"/>
        <v>78.905599999999993</v>
      </c>
      <c r="AE93" t="s">
        <v>361</v>
      </c>
      <c r="AF93" s="4">
        <f t="shared" si="17"/>
        <v>104</v>
      </c>
      <c r="AG93" t="s">
        <v>39</v>
      </c>
    </row>
    <row r="94" spans="1:33" x14ac:dyDescent="0.3">
      <c r="A94" t="s">
        <v>350</v>
      </c>
      <c r="B94" t="s">
        <v>351</v>
      </c>
      <c r="C94" t="s">
        <v>391</v>
      </c>
      <c r="D94" s="4" t="s">
        <v>392</v>
      </c>
      <c r="E94">
        <f t="shared" si="9"/>
        <v>777700</v>
      </c>
      <c r="F94" t="s">
        <v>367</v>
      </c>
      <c r="G94">
        <f t="shared" si="10"/>
        <v>1364</v>
      </c>
      <c r="H94">
        <v>4</v>
      </c>
      <c r="I94">
        <v>2</v>
      </c>
      <c r="J94" t="s">
        <v>61</v>
      </c>
      <c r="K94" t="s">
        <v>27</v>
      </c>
      <c r="L94" t="s">
        <v>62</v>
      </c>
      <c r="M94" t="s">
        <v>334</v>
      </c>
      <c r="N94" t="s">
        <v>354</v>
      </c>
      <c r="O94" t="s">
        <v>355</v>
      </c>
      <c r="P94" t="s">
        <v>356</v>
      </c>
      <c r="Q94" t="s">
        <v>33</v>
      </c>
      <c r="R94" t="s">
        <v>228</v>
      </c>
      <c r="S94" t="s">
        <v>375</v>
      </c>
      <c r="T94" t="s">
        <v>368</v>
      </c>
      <c r="V94">
        <f t="shared" si="12"/>
        <v>20.3</v>
      </c>
      <c r="W94">
        <f t="shared" si="13"/>
        <v>23.08</v>
      </c>
      <c r="X94">
        <f t="shared" si="14"/>
        <v>23.59</v>
      </c>
      <c r="Y94" t="e">
        <f t="shared" si="15"/>
        <v>#VALUE!</v>
      </c>
      <c r="Z94" s="4">
        <f t="shared" si="16"/>
        <v>20.3</v>
      </c>
      <c r="AA94" t="s">
        <v>359</v>
      </c>
      <c r="AB94">
        <v>5</v>
      </c>
      <c r="AC94" t="s">
        <v>369</v>
      </c>
      <c r="AD94" s="4">
        <f t="shared" si="11"/>
        <v>67.069760000000002</v>
      </c>
      <c r="AE94" t="s">
        <v>370</v>
      </c>
      <c r="AF94" s="4">
        <f t="shared" si="17"/>
        <v>170</v>
      </c>
      <c r="AG94" t="s">
        <v>39</v>
      </c>
    </row>
    <row r="95" spans="1:33" x14ac:dyDescent="0.3">
      <c r="A95" t="s">
        <v>393</v>
      </c>
      <c r="B95" t="s">
        <v>394</v>
      </c>
      <c r="C95" t="s">
        <v>395</v>
      </c>
      <c r="D95" s="4" t="s">
        <v>396</v>
      </c>
      <c r="E95">
        <f t="shared" si="9"/>
        <v>525021</v>
      </c>
      <c r="F95" t="s">
        <v>188</v>
      </c>
      <c r="G95">
        <f t="shared" si="10"/>
        <v>1198</v>
      </c>
      <c r="H95">
        <v>3</v>
      </c>
      <c r="I95">
        <v>12</v>
      </c>
      <c r="J95" t="s">
        <v>61</v>
      </c>
      <c r="K95" t="s">
        <v>27</v>
      </c>
      <c r="L95" t="s">
        <v>62</v>
      </c>
      <c r="M95" t="s">
        <v>29</v>
      </c>
      <c r="N95" t="s">
        <v>397</v>
      </c>
      <c r="O95" t="s">
        <v>398</v>
      </c>
      <c r="P95" t="s">
        <v>399</v>
      </c>
      <c r="Q95" t="s">
        <v>33</v>
      </c>
      <c r="T95" t="s">
        <v>400</v>
      </c>
      <c r="V95" t="e">
        <f t="shared" si="12"/>
        <v>#VALUE!</v>
      </c>
      <c r="W95" t="e">
        <f t="shared" si="13"/>
        <v>#VALUE!</v>
      </c>
      <c r="X95">
        <f t="shared" si="14"/>
        <v>18.97</v>
      </c>
      <c r="Y95" t="e">
        <f t="shared" si="15"/>
        <v>#VALUE!</v>
      </c>
      <c r="Z95" s="4">
        <f t="shared" si="16"/>
        <v>18.97</v>
      </c>
      <c r="AB95">
        <v>5</v>
      </c>
      <c r="AC95" t="s">
        <v>194</v>
      </c>
      <c r="AD95" s="4">
        <f t="shared" si="11"/>
        <v>67.069760000000002</v>
      </c>
      <c r="AE95" t="s">
        <v>195</v>
      </c>
      <c r="AF95" s="4">
        <f t="shared" si="17"/>
        <v>104</v>
      </c>
      <c r="AG95" t="s">
        <v>39</v>
      </c>
    </row>
    <row r="96" spans="1:33" x14ac:dyDescent="0.3">
      <c r="A96" t="s">
        <v>393</v>
      </c>
      <c r="B96" t="s">
        <v>394</v>
      </c>
      <c r="C96" t="s">
        <v>401</v>
      </c>
      <c r="D96" s="4" t="s">
        <v>402</v>
      </c>
      <c r="E96">
        <f t="shared" si="9"/>
        <v>599950</v>
      </c>
      <c r="F96" t="s">
        <v>188</v>
      </c>
      <c r="G96">
        <f t="shared" si="10"/>
        <v>1198</v>
      </c>
      <c r="H96">
        <v>3</v>
      </c>
      <c r="I96">
        <v>4</v>
      </c>
      <c r="J96" t="s">
        <v>61</v>
      </c>
      <c r="K96" t="s">
        <v>27</v>
      </c>
      <c r="L96" t="s">
        <v>62</v>
      </c>
      <c r="M96" t="s">
        <v>29</v>
      </c>
      <c r="N96" t="s">
        <v>397</v>
      </c>
      <c r="O96" t="s">
        <v>398</v>
      </c>
      <c r="P96" t="s">
        <v>399</v>
      </c>
      <c r="Q96" t="s">
        <v>33</v>
      </c>
      <c r="R96" t="s">
        <v>403</v>
      </c>
      <c r="T96" t="s">
        <v>403</v>
      </c>
      <c r="V96">
        <f t="shared" si="12"/>
        <v>19.489999999999998</v>
      </c>
      <c r="W96" t="e">
        <f t="shared" si="13"/>
        <v>#VALUE!</v>
      </c>
      <c r="X96">
        <f t="shared" si="14"/>
        <v>19.489999999999998</v>
      </c>
      <c r="Y96" t="e">
        <f t="shared" si="15"/>
        <v>#VALUE!</v>
      </c>
      <c r="Z96" s="4">
        <f t="shared" si="16"/>
        <v>19.489999999999998</v>
      </c>
      <c r="AB96">
        <v>5</v>
      </c>
      <c r="AC96" t="s">
        <v>194</v>
      </c>
      <c r="AD96" s="4">
        <f t="shared" si="11"/>
        <v>67.069760000000002</v>
      </c>
      <c r="AE96" t="s">
        <v>195</v>
      </c>
      <c r="AF96" s="4">
        <f t="shared" si="17"/>
        <v>104</v>
      </c>
      <c r="AG96" t="s">
        <v>39</v>
      </c>
    </row>
    <row r="97" spans="1:33" x14ac:dyDescent="0.3">
      <c r="A97" t="s">
        <v>393</v>
      </c>
      <c r="B97" t="s">
        <v>394</v>
      </c>
      <c r="C97" t="s">
        <v>404</v>
      </c>
      <c r="D97" s="4" t="s">
        <v>405</v>
      </c>
      <c r="E97">
        <f t="shared" si="9"/>
        <v>563133</v>
      </c>
      <c r="F97" t="s">
        <v>188</v>
      </c>
      <c r="G97">
        <f t="shared" si="10"/>
        <v>1198</v>
      </c>
      <c r="H97">
        <v>3</v>
      </c>
      <c r="I97">
        <v>12</v>
      </c>
      <c r="J97" t="s">
        <v>61</v>
      </c>
      <c r="K97" t="s">
        <v>27</v>
      </c>
      <c r="L97" t="s">
        <v>62</v>
      </c>
      <c r="M97" t="s">
        <v>29</v>
      </c>
      <c r="N97" t="s">
        <v>397</v>
      </c>
      <c r="O97" t="s">
        <v>398</v>
      </c>
      <c r="P97" t="s">
        <v>399</v>
      </c>
      <c r="Q97" t="s">
        <v>33</v>
      </c>
      <c r="T97" t="s">
        <v>400</v>
      </c>
      <c r="V97" t="e">
        <f t="shared" si="12"/>
        <v>#VALUE!</v>
      </c>
      <c r="W97" t="e">
        <f t="shared" si="13"/>
        <v>#VALUE!</v>
      </c>
      <c r="X97">
        <f t="shared" si="14"/>
        <v>18.97</v>
      </c>
      <c r="Y97" t="e">
        <f t="shared" si="15"/>
        <v>#VALUE!</v>
      </c>
      <c r="Z97" s="4">
        <f t="shared" si="16"/>
        <v>18.97</v>
      </c>
      <c r="AB97">
        <v>5</v>
      </c>
      <c r="AC97" t="s">
        <v>194</v>
      </c>
      <c r="AD97" s="4">
        <f t="shared" si="11"/>
        <v>67.069760000000002</v>
      </c>
      <c r="AE97" t="s">
        <v>195</v>
      </c>
      <c r="AF97" s="4">
        <f t="shared" si="17"/>
        <v>104</v>
      </c>
      <c r="AG97" t="s">
        <v>39</v>
      </c>
    </row>
    <row r="98" spans="1:33" x14ac:dyDescent="0.3">
      <c r="A98" t="s">
        <v>21</v>
      </c>
      <c r="B98" t="s">
        <v>406</v>
      </c>
      <c r="C98" t="s">
        <v>407</v>
      </c>
      <c r="D98" s="4" t="s">
        <v>408</v>
      </c>
      <c r="E98">
        <f t="shared" si="9"/>
        <v>787980</v>
      </c>
      <c r="F98" t="s">
        <v>345</v>
      </c>
      <c r="G98">
        <f t="shared" si="10"/>
        <v>1248</v>
      </c>
      <c r="H98">
        <v>4</v>
      </c>
      <c r="I98">
        <v>4</v>
      </c>
      <c r="J98" t="s">
        <v>61</v>
      </c>
      <c r="K98" t="s">
        <v>27</v>
      </c>
      <c r="L98" t="s">
        <v>62</v>
      </c>
      <c r="M98" t="s">
        <v>334</v>
      </c>
      <c r="N98" t="s">
        <v>409</v>
      </c>
      <c r="O98" t="s">
        <v>410</v>
      </c>
      <c r="P98" t="s">
        <v>356</v>
      </c>
      <c r="Q98" t="s">
        <v>33</v>
      </c>
      <c r="R98" t="s">
        <v>411</v>
      </c>
      <c r="T98" t="s">
        <v>412</v>
      </c>
      <c r="V98" t="e">
        <f t="shared" si="12"/>
        <v>#VALUE!</v>
      </c>
      <c r="W98" t="e">
        <f t="shared" si="13"/>
        <v>#VALUE!</v>
      </c>
      <c r="X98">
        <f t="shared" si="14"/>
        <v>22.95</v>
      </c>
      <c r="Y98" t="e">
        <f t="shared" si="15"/>
        <v>#VALUE!</v>
      </c>
      <c r="Z98" s="4">
        <f t="shared" si="16"/>
        <v>22.95</v>
      </c>
      <c r="AA98" t="s">
        <v>413</v>
      </c>
      <c r="AB98">
        <v>5</v>
      </c>
      <c r="AC98" t="s">
        <v>414</v>
      </c>
      <c r="AD98" s="4">
        <f t="shared" si="11"/>
        <v>73.974000000000004</v>
      </c>
      <c r="AE98" t="s">
        <v>415</v>
      </c>
      <c r="AF98" s="4">
        <f t="shared" si="17"/>
        <v>190</v>
      </c>
      <c r="AG98" t="s">
        <v>39</v>
      </c>
    </row>
    <row r="99" spans="1:33" x14ac:dyDescent="0.3">
      <c r="A99" t="s">
        <v>21</v>
      </c>
      <c r="B99" t="s">
        <v>406</v>
      </c>
      <c r="C99" t="s">
        <v>416</v>
      </c>
      <c r="D99" s="4" t="s">
        <v>417</v>
      </c>
      <c r="E99">
        <f t="shared" si="9"/>
        <v>661111</v>
      </c>
      <c r="F99" t="s">
        <v>345</v>
      </c>
      <c r="G99">
        <f t="shared" si="10"/>
        <v>1248</v>
      </c>
      <c r="H99">
        <v>4</v>
      </c>
      <c r="I99">
        <v>4</v>
      </c>
      <c r="J99" t="s">
        <v>61</v>
      </c>
      <c r="K99" t="s">
        <v>27</v>
      </c>
      <c r="L99" t="s">
        <v>62</v>
      </c>
      <c r="M99" t="s">
        <v>334</v>
      </c>
      <c r="N99" t="s">
        <v>409</v>
      </c>
      <c r="O99" t="s">
        <v>410</v>
      </c>
      <c r="P99" t="s">
        <v>356</v>
      </c>
      <c r="Q99" t="s">
        <v>33</v>
      </c>
      <c r="R99" t="s">
        <v>411</v>
      </c>
      <c r="T99" t="s">
        <v>412</v>
      </c>
      <c r="V99" t="e">
        <f t="shared" si="12"/>
        <v>#VALUE!</v>
      </c>
      <c r="W99" t="e">
        <f t="shared" si="13"/>
        <v>#VALUE!</v>
      </c>
      <c r="X99">
        <f t="shared" si="14"/>
        <v>22.95</v>
      </c>
      <c r="Y99" t="e">
        <f t="shared" si="15"/>
        <v>#VALUE!</v>
      </c>
      <c r="Z99" s="4">
        <f t="shared" si="16"/>
        <v>22.95</v>
      </c>
      <c r="AA99" t="s">
        <v>413</v>
      </c>
      <c r="AB99">
        <v>5</v>
      </c>
      <c r="AC99" t="s">
        <v>414</v>
      </c>
      <c r="AD99" s="4">
        <f t="shared" si="11"/>
        <v>73.974000000000004</v>
      </c>
      <c r="AE99" t="s">
        <v>415</v>
      </c>
      <c r="AF99" s="4">
        <f t="shared" si="17"/>
        <v>190</v>
      </c>
      <c r="AG99" t="s">
        <v>39</v>
      </c>
    </row>
    <row r="100" spans="1:33" x14ac:dyDescent="0.3">
      <c r="A100" t="s">
        <v>21</v>
      </c>
      <c r="B100" t="s">
        <v>406</v>
      </c>
      <c r="C100" t="s">
        <v>418</v>
      </c>
      <c r="D100" s="4" t="s">
        <v>419</v>
      </c>
      <c r="E100">
        <f t="shared" si="9"/>
        <v>693798</v>
      </c>
      <c r="F100" t="s">
        <v>345</v>
      </c>
      <c r="G100">
        <f t="shared" si="10"/>
        <v>1248</v>
      </c>
      <c r="H100">
        <v>4</v>
      </c>
      <c r="I100">
        <v>4</v>
      </c>
      <c r="J100" t="s">
        <v>61</v>
      </c>
      <c r="K100" t="s">
        <v>27</v>
      </c>
      <c r="L100" t="s">
        <v>62</v>
      </c>
      <c r="M100" t="s">
        <v>334</v>
      </c>
      <c r="N100" t="s">
        <v>409</v>
      </c>
      <c r="O100" t="s">
        <v>410</v>
      </c>
      <c r="P100" t="s">
        <v>356</v>
      </c>
      <c r="Q100" t="s">
        <v>33</v>
      </c>
      <c r="R100" t="s">
        <v>411</v>
      </c>
      <c r="T100" t="s">
        <v>412</v>
      </c>
      <c r="V100" t="e">
        <f t="shared" si="12"/>
        <v>#VALUE!</v>
      </c>
      <c r="W100" t="e">
        <f t="shared" si="13"/>
        <v>#VALUE!</v>
      </c>
      <c r="X100">
        <f t="shared" si="14"/>
        <v>22.95</v>
      </c>
      <c r="Y100" t="e">
        <f t="shared" si="15"/>
        <v>#VALUE!</v>
      </c>
      <c r="Z100" s="4">
        <f t="shared" si="16"/>
        <v>22.95</v>
      </c>
      <c r="AA100" t="s">
        <v>413</v>
      </c>
      <c r="AB100">
        <v>5</v>
      </c>
      <c r="AC100" t="s">
        <v>414</v>
      </c>
      <c r="AD100" s="4">
        <f t="shared" si="11"/>
        <v>73.974000000000004</v>
      </c>
      <c r="AE100" t="s">
        <v>415</v>
      </c>
      <c r="AF100" s="4">
        <f t="shared" si="17"/>
        <v>190</v>
      </c>
      <c r="AG100" t="s">
        <v>39</v>
      </c>
    </row>
    <row r="101" spans="1:33" x14ac:dyDescent="0.3">
      <c r="A101" t="s">
        <v>21</v>
      </c>
      <c r="B101" t="s">
        <v>406</v>
      </c>
      <c r="C101" t="s">
        <v>420</v>
      </c>
      <c r="D101" s="4" t="s">
        <v>421</v>
      </c>
      <c r="E101">
        <f t="shared" si="9"/>
        <v>719661</v>
      </c>
      <c r="F101" t="s">
        <v>345</v>
      </c>
      <c r="G101">
        <f t="shared" si="10"/>
        <v>1248</v>
      </c>
      <c r="H101">
        <v>4</v>
      </c>
      <c r="I101">
        <v>4</v>
      </c>
      <c r="J101" t="s">
        <v>61</v>
      </c>
      <c r="K101" t="s">
        <v>27</v>
      </c>
      <c r="L101" t="s">
        <v>62</v>
      </c>
      <c r="M101" t="s">
        <v>334</v>
      </c>
      <c r="N101" t="s">
        <v>409</v>
      </c>
      <c r="O101" t="s">
        <v>410</v>
      </c>
      <c r="P101" t="s">
        <v>356</v>
      </c>
      <c r="Q101" t="s">
        <v>33</v>
      </c>
      <c r="R101" t="s">
        <v>411</v>
      </c>
      <c r="T101" t="s">
        <v>412</v>
      </c>
      <c r="V101" t="e">
        <f t="shared" si="12"/>
        <v>#VALUE!</v>
      </c>
      <c r="W101" t="e">
        <f t="shared" si="13"/>
        <v>#VALUE!</v>
      </c>
      <c r="X101">
        <f t="shared" si="14"/>
        <v>22.95</v>
      </c>
      <c r="Y101" t="e">
        <f t="shared" si="15"/>
        <v>#VALUE!</v>
      </c>
      <c r="Z101" s="4">
        <f t="shared" si="16"/>
        <v>22.95</v>
      </c>
      <c r="AA101" t="s">
        <v>413</v>
      </c>
      <c r="AB101">
        <v>5</v>
      </c>
      <c r="AC101" t="s">
        <v>414</v>
      </c>
      <c r="AD101" s="4">
        <f t="shared" si="11"/>
        <v>73.974000000000004</v>
      </c>
      <c r="AE101" t="s">
        <v>415</v>
      </c>
      <c r="AF101" s="4">
        <f t="shared" si="17"/>
        <v>190</v>
      </c>
      <c r="AG101" t="s">
        <v>39</v>
      </c>
    </row>
    <row r="102" spans="1:33" x14ac:dyDescent="0.3">
      <c r="A102" t="s">
        <v>21</v>
      </c>
      <c r="B102" t="s">
        <v>406</v>
      </c>
      <c r="C102" t="s">
        <v>422</v>
      </c>
      <c r="D102" s="4" t="s">
        <v>423</v>
      </c>
      <c r="E102">
        <f t="shared" si="9"/>
        <v>674960</v>
      </c>
      <c r="F102" t="s">
        <v>424</v>
      </c>
      <c r="G102">
        <f t="shared" si="10"/>
        <v>1193</v>
      </c>
      <c r="H102">
        <v>4</v>
      </c>
      <c r="I102">
        <v>4</v>
      </c>
      <c r="J102" t="s">
        <v>61</v>
      </c>
      <c r="K102" t="s">
        <v>27</v>
      </c>
      <c r="L102" t="s">
        <v>62</v>
      </c>
      <c r="M102" t="s">
        <v>29</v>
      </c>
      <c r="N102" t="s">
        <v>409</v>
      </c>
      <c r="O102" t="s">
        <v>410</v>
      </c>
      <c r="P102" t="s">
        <v>356</v>
      </c>
      <c r="Q102" t="s">
        <v>33</v>
      </c>
      <c r="R102" t="s">
        <v>425</v>
      </c>
      <c r="T102" t="s">
        <v>426</v>
      </c>
      <c r="V102" t="e">
        <f t="shared" si="12"/>
        <v>#VALUE!</v>
      </c>
      <c r="W102" t="e">
        <f t="shared" si="13"/>
        <v>#VALUE!</v>
      </c>
      <c r="X102">
        <f t="shared" si="14"/>
        <v>17.57</v>
      </c>
      <c r="Y102" t="e">
        <f t="shared" si="15"/>
        <v>#VALUE!</v>
      </c>
      <c r="Z102" s="4">
        <f t="shared" si="16"/>
        <v>17.57</v>
      </c>
      <c r="AA102" t="s">
        <v>427</v>
      </c>
      <c r="AB102">
        <v>5</v>
      </c>
      <c r="AC102" t="s">
        <v>428</v>
      </c>
      <c r="AD102" s="4">
        <f t="shared" si="11"/>
        <v>88.768799999999999</v>
      </c>
      <c r="AE102" t="s">
        <v>429</v>
      </c>
      <c r="AF102" s="4">
        <f t="shared" si="17"/>
        <v>140</v>
      </c>
      <c r="AG102" t="s">
        <v>39</v>
      </c>
    </row>
    <row r="103" spans="1:33" x14ac:dyDescent="0.3">
      <c r="A103" t="s">
        <v>21</v>
      </c>
      <c r="B103" t="s">
        <v>406</v>
      </c>
      <c r="C103" t="s">
        <v>431</v>
      </c>
      <c r="D103" s="4" t="s">
        <v>432</v>
      </c>
      <c r="E103">
        <f t="shared" si="9"/>
        <v>529035</v>
      </c>
      <c r="F103" t="s">
        <v>424</v>
      </c>
      <c r="G103">
        <f t="shared" si="10"/>
        <v>1193</v>
      </c>
      <c r="H103">
        <v>4</v>
      </c>
      <c r="I103">
        <v>4</v>
      </c>
      <c r="J103" t="s">
        <v>61</v>
      </c>
      <c r="K103" t="s">
        <v>27</v>
      </c>
      <c r="L103" t="s">
        <v>62</v>
      </c>
      <c r="M103" t="s">
        <v>29</v>
      </c>
      <c r="N103" t="s">
        <v>409</v>
      </c>
      <c r="O103" t="s">
        <v>410</v>
      </c>
      <c r="P103" t="s">
        <v>356</v>
      </c>
      <c r="Q103" t="s">
        <v>33</v>
      </c>
      <c r="R103" t="s">
        <v>425</v>
      </c>
      <c r="T103" t="s">
        <v>426</v>
      </c>
      <c r="V103" t="e">
        <f t="shared" si="12"/>
        <v>#VALUE!</v>
      </c>
      <c r="W103" t="e">
        <f t="shared" si="13"/>
        <v>#VALUE!</v>
      </c>
      <c r="X103">
        <f t="shared" si="14"/>
        <v>17.57</v>
      </c>
      <c r="Y103" t="e">
        <f t="shared" si="15"/>
        <v>#VALUE!</v>
      </c>
      <c r="Z103" s="4">
        <f t="shared" si="16"/>
        <v>17.57</v>
      </c>
      <c r="AA103" t="s">
        <v>427</v>
      </c>
      <c r="AB103">
        <v>5</v>
      </c>
      <c r="AC103" t="s">
        <v>428</v>
      </c>
      <c r="AD103" s="4">
        <f t="shared" si="11"/>
        <v>88.768799999999999</v>
      </c>
      <c r="AE103" t="s">
        <v>429</v>
      </c>
      <c r="AF103" s="4">
        <f t="shared" si="17"/>
        <v>140</v>
      </c>
      <c r="AG103" t="s">
        <v>39</v>
      </c>
    </row>
    <row r="104" spans="1:33" x14ac:dyDescent="0.3">
      <c r="A104" t="s">
        <v>21</v>
      </c>
      <c r="B104" t="s">
        <v>406</v>
      </c>
      <c r="C104" t="s">
        <v>433</v>
      </c>
      <c r="D104" s="4" t="s">
        <v>434</v>
      </c>
      <c r="E104">
        <f t="shared" si="9"/>
        <v>590268</v>
      </c>
      <c r="F104" t="s">
        <v>424</v>
      </c>
      <c r="G104">
        <f t="shared" si="10"/>
        <v>1193</v>
      </c>
      <c r="H104">
        <v>4</v>
      </c>
      <c r="I104">
        <v>4</v>
      </c>
      <c r="J104" t="s">
        <v>61</v>
      </c>
      <c r="K104" t="s">
        <v>27</v>
      </c>
      <c r="L104" t="s">
        <v>62</v>
      </c>
      <c r="M104" t="s">
        <v>29</v>
      </c>
      <c r="N104" t="s">
        <v>409</v>
      </c>
      <c r="O104" t="s">
        <v>410</v>
      </c>
      <c r="P104" t="s">
        <v>356</v>
      </c>
      <c r="Q104" t="s">
        <v>33</v>
      </c>
      <c r="R104" t="s">
        <v>425</v>
      </c>
      <c r="T104" t="s">
        <v>426</v>
      </c>
      <c r="V104" t="e">
        <f t="shared" si="12"/>
        <v>#VALUE!</v>
      </c>
      <c r="W104" t="e">
        <f t="shared" si="13"/>
        <v>#VALUE!</v>
      </c>
      <c r="X104">
        <f t="shared" si="14"/>
        <v>17.57</v>
      </c>
      <c r="Y104" t="e">
        <f t="shared" si="15"/>
        <v>#VALUE!</v>
      </c>
      <c r="Z104" s="4">
        <f t="shared" si="16"/>
        <v>17.57</v>
      </c>
      <c r="AA104" t="s">
        <v>427</v>
      </c>
      <c r="AB104">
        <v>5</v>
      </c>
      <c r="AC104" t="s">
        <v>428</v>
      </c>
      <c r="AD104" s="4">
        <f t="shared" si="11"/>
        <v>88.768799999999999</v>
      </c>
      <c r="AE104" t="s">
        <v>429</v>
      </c>
      <c r="AF104" s="4">
        <f t="shared" si="17"/>
        <v>140</v>
      </c>
      <c r="AG104" t="s">
        <v>39</v>
      </c>
    </row>
    <row r="105" spans="1:33" x14ac:dyDescent="0.3">
      <c r="A105" t="s">
        <v>21</v>
      </c>
      <c r="B105" t="s">
        <v>406</v>
      </c>
      <c r="C105" t="s">
        <v>435</v>
      </c>
      <c r="D105" s="4" t="s">
        <v>436</v>
      </c>
      <c r="E105">
        <f t="shared" si="9"/>
        <v>614515</v>
      </c>
      <c r="F105" t="s">
        <v>424</v>
      </c>
      <c r="G105">
        <f t="shared" si="10"/>
        <v>1193</v>
      </c>
      <c r="H105">
        <v>4</v>
      </c>
      <c r="I105">
        <v>4</v>
      </c>
      <c r="J105" t="s">
        <v>61</v>
      </c>
      <c r="K105" t="s">
        <v>27</v>
      </c>
      <c r="L105" t="s">
        <v>62</v>
      </c>
      <c r="M105" t="s">
        <v>29</v>
      </c>
      <c r="N105" t="s">
        <v>409</v>
      </c>
      <c r="O105" t="s">
        <v>410</v>
      </c>
      <c r="P105" t="s">
        <v>356</v>
      </c>
      <c r="Q105" t="s">
        <v>33</v>
      </c>
      <c r="R105" t="s">
        <v>425</v>
      </c>
      <c r="T105" t="s">
        <v>426</v>
      </c>
      <c r="V105" t="e">
        <f t="shared" si="12"/>
        <v>#VALUE!</v>
      </c>
      <c r="W105" t="e">
        <f t="shared" si="13"/>
        <v>#VALUE!</v>
      </c>
      <c r="X105">
        <f t="shared" si="14"/>
        <v>17.57</v>
      </c>
      <c r="Y105" t="e">
        <f t="shared" si="15"/>
        <v>#VALUE!</v>
      </c>
      <c r="Z105" s="4">
        <f t="shared" si="16"/>
        <v>17.57</v>
      </c>
      <c r="AA105" t="s">
        <v>427</v>
      </c>
      <c r="AB105">
        <v>5</v>
      </c>
      <c r="AC105" t="s">
        <v>428</v>
      </c>
      <c r="AD105" s="4">
        <f t="shared" si="11"/>
        <v>88.768799999999999</v>
      </c>
      <c r="AE105" t="s">
        <v>429</v>
      </c>
      <c r="AF105" s="4">
        <f t="shared" si="17"/>
        <v>140</v>
      </c>
      <c r="AG105" t="s">
        <v>39</v>
      </c>
    </row>
    <row r="106" spans="1:33" x14ac:dyDescent="0.3">
      <c r="A106" t="s">
        <v>226</v>
      </c>
      <c r="B106" t="s">
        <v>437</v>
      </c>
      <c r="C106" t="s">
        <v>438</v>
      </c>
      <c r="D106" s="4" t="s">
        <v>439</v>
      </c>
      <c r="E106">
        <f t="shared" si="9"/>
        <v>556130</v>
      </c>
      <c r="F106" t="s">
        <v>277</v>
      </c>
      <c r="G106">
        <f t="shared" si="10"/>
        <v>1197</v>
      </c>
      <c r="H106">
        <v>4</v>
      </c>
      <c r="I106">
        <v>4</v>
      </c>
      <c r="J106" t="s">
        <v>61</v>
      </c>
      <c r="K106" t="s">
        <v>27</v>
      </c>
      <c r="L106" t="s">
        <v>125</v>
      </c>
      <c r="M106" t="s">
        <v>440</v>
      </c>
      <c r="N106" t="s">
        <v>441</v>
      </c>
      <c r="O106" t="s">
        <v>442</v>
      </c>
      <c r="P106" t="s">
        <v>443</v>
      </c>
      <c r="Q106" t="s">
        <v>444</v>
      </c>
      <c r="U106" t="s">
        <v>445</v>
      </c>
      <c r="V106" t="e">
        <f t="shared" si="12"/>
        <v>#VALUE!</v>
      </c>
      <c r="W106" t="e">
        <f t="shared" si="13"/>
        <v>#VALUE!</v>
      </c>
      <c r="X106" t="e">
        <f t="shared" si="14"/>
        <v>#VALUE!</v>
      </c>
      <c r="Y106">
        <f t="shared" si="15"/>
        <v>25</v>
      </c>
      <c r="Z106" s="4">
        <f t="shared" si="16"/>
        <v>25</v>
      </c>
      <c r="AA106" t="s">
        <v>446</v>
      </c>
      <c r="AB106">
        <v>5</v>
      </c>
      <c r="AC106" t="s">
        <v>283</v>
      </c>
      <c r="AD106" s="4">
        <f t="shared" si="11"/>
        <v>81.864559999999997</v>
      </c>
      <c r="AE106" t="s">
        <v>447</v>
      </c>
      <c r="AF106" s="4">
        <f t="shared" si="17"/>
        <v>114</v>
      </c>
      <c r="AG106" t="s">
        <v>39</v>
      </c>
    </row>
    <row r="107" spans="1:33" x14ac:dyDescent="0.3">
      <c r="A107" t="s">
        <v>226</v>
      </c>
      <c r="B107" t="s">
        <v>437</v>
      </c>
      <c r="C107" t="s">
        <v>71</v>
      </c>
      <c r="D107" s="4" t="s">
        <v>448</v>
      </c>
      <c r="E107">
        <f t="shared" si="9"/>
        <v>536859</v>
      </c>
      <c r="F107" t="s">
        <v>277</v>
      </c>
      <c r="G107">
        <f t="shared" si="10"/>
        <v>1197</v>
      </c>
      <c r="H107">
        <v>4</v>
      </c>
      <c r="I107">
        <v>4</v>
      </c>
      <c r="J107" t="s">
        <v>61</v>
      </c>
      <c r="K107" t="s">
        <v>27</v>
      </c>
      <c r="L107" t="s">
        <v>125</v>
      </c>
      <c r="M107" t="s">
        <v>29</v>
      </c>
      <c r="N107" t="s">
        <v>441</v>
      </c>
      <c r="O107" t="s">
        <v>442</v>
      </c>
      <c r="P107" t="s">
        <v>443</v>
      </c>
      <c r="Q107" t="s">
        <v>444</v>
      </c>
      <c r="T107" t="s">
        <v>449</v>
      </c>
      <c r="V107" t="e">
        <f t="shared" si="12"/>
        <v>#VALUE!</v>
      </c>
      <c r="W107" t="e">
        <f t="shared" si="13"/>
        <v>#VALUE!</v>
      </c>
      <c r="X107">
        <f t="shared" si="14"/>
        <v>15.7</v>
      </c>
      <c r="Y107" t="e">
        <f t="shared" si="15"/>
        <v>#VALUE!</v>
      </c>
      <c r="Z107" s="4">
        <f t="shared" si="16"/>
        <v>15.7</v>
      </c>
      <c r="AA107" t="s">
        <v>446</v>
      </c>
      <c r="AB107">
        <v>5</v>
      </c>
      <c r="AC107" t="s">
        <v>283</v>
      </c>
      <c r="AD107" s="4">
        <f t="shared" si="11"/>
        <v>81.864559999999997</v>
      </c>
      <c r="AE107" t="s">
        <v>447</v>
      </c>
      <c r="AF107" s="4">
        <f t="shared" si="17"/>
        <v>114</v>
      </c>
      <c r="AG107" t="s">
        <v>39</v>
      </c>
    </row>
    <row r="108" spans="1:33" x14ac:dyDescent="0.3">
      <c r="A108" t="s">
        <v>226</v>
      </c>
      <c r="B108" t="s">
        <v>437</v>
      </c>
      <c r="C108" t="s">
        <v>450</v>
      </c>
      <c r="D108" s="4" t="s">
        <v>439</v>
      </c>
      <c r="E108">
        <f t="shared" si="9"/>
        <v>556130</v>
      </c>
      <c r="F108" t="s">
        <v>277</v>
      </c>
      <c r="G108">
        <f t="shared" si="10"/>
        <v>1197</v>
      </c>
      <c r="H108">
        <v>4</v>
      </c>
      <c r="I108">
        <v>4</v>
      </c>
      <c r="J108" t="s">
        <v>61</v>
      </c>
      <c r="K108" t="s">
        <v>27</v>
      </c>
      <c r="L108" t="s">
        <v>125</v>
      </c>
      <c r="M108" t="s">
        <v>29</v>
      </c>
      <c r="N108" t="s">
        <v>441</v>
      </c>
      <c r="O108" t="s">
        <v>442</v>
      </c>
      <c r="P108" t="s">
        <v>443</v>
      </c>
      <c r="Q108" t="s">
        <v>444</v>
      </c>
      <c r="S108" t="s">
        <v>449</v>
      </c>
      <c r="V108" t="e">
        <f t="shared" si="12"/>
        <v>#VALUE!</v>
      </c>
      <c r="W108">
        <f t="shared" si="13"/>
        <v>15.7</v>
      </c>
      <c r="X108" t="e">
        <f t="shared" si="14"/>
        <v>#VALUE!</v>
      </c>
      <c r="Y108" t="e">
        <f t="shared" si="15"/>
        <v>#VALUE!</v>
      </c>
      <c r="Z108" s="4">
        <f t="shared" si="16"/>
        <v>15.7</v>
      </c>
      <c r="AA108" t="s">
        <v>446</v>
      </c>
      <c r="AB108">
        <v>5</v>
      </c>
      <c r="AC108" t="s">
        <v>283</v>
      </c>
      <c r="AD108" s="4">
        <f t="shared" si="11"/>
        <v>81.864559999999997</v>
      </c>
      <c r="AE108" t="s">
        <v>447</v>
      </c>
      <c r="AF108" s="4">
        <f t="shared" si="17"/>
        <v>114</v>
      </c>
      <c r="AG108" t="s">
        <v>39</v>
      </c>
    </row>
    <row r="109" spans="1:33" x14ac:dyDescent="0.3">
      <c r="A109" t="s">
        <v>226</v>
      </c>
      <c r="B109" t="s">
        <v>437</v>
      </c>
      <c r="C109" t="s">
        <v>451</v>
      </c>
      <c r="D109" s="4" t="s">
        <v>448</v>
      </c>
      <c r="E109">
        <f t="shared" si="9"/>
        <v>536859</v>
      </c>
      <c r="F109" t="s">
        <v>277</v>
      </c>
      <c r="G109">
        <f t="shared" si="10"/>
        <v>1197</v>
      </c>
      <c r="H109">
        <v>4</v>
      </c>
      <c r="I109">
        <v>4</v>
      </c>
      <c r="J109" t="s">
        <v>61</v>
      </c>
      <c r="K109" t="s">
        <v>27</v>
      </c>
      <c r="L109" t="s">
        <v>125</v>
      </c>
      <c r="M109" t="s">
        <v>440</v>
      </c>
      <c r="N109" t="s">
        <v>441</v>
      </c>
      <c r="O109" t="s">
        <v>442</v>
      </c>
      <c r="P109" t="s">
        <v>443</v>
      </c>
      <c r="Q109" t="s">
        <v>444</v>
      </c>
      <c r="U109" t="s">
        <v>445</v>
      </c>
      <c r="V109" t="e">
        <f t="shared" si="12"/>
        <v>#VALUE!</v>
      </c>
      <c r="W109" t="e">
        <f t="shared" si="13"/>
        <v>#VALUE!</v>
      </c>
      <c r="X109" t="e">
        <f t="shared" si="14"/>
        <v>#VALUE!</v>
      </c>
      <c r="Y109">
        <f t="shared" si="15"/>
        <v>25</v>
      </c>
      <c r="Z109" s="4">
        <f t="shared" si="16"/>
        <v>25</v>
      </c>
      <c r="AA109" t="s">
        <v>446</v>
      </c>
      <c r="AB109">
        <v>5</v>
      </c>
      <c r="AC109" t="s">
        <v>452</v>
      </c>
      <c r="AD109" s="4" t="str">
        <f t="shared" si="11"/>
        <v>81.8</v>
      </c>
      <c r="AE109" t="s">
        <v>447</v>
      </c>
      <c r="AF109" s="4">
        <f t="shared" si="17"/>
        <v>114</v>
      </c>
      <c r="AG109" t="s">
        <v>39</v>
      </c>
    </row>
    <row r="110" spans="1:33" x14ac:dyDescent="0.3">
      <c r="A110" t="s">
        <v>226</v>
      </c>
      <c r="B110" t="s">
        <v>437</v>
      </c>
      <c r="C110" t="s">
        <v>453</v>
      </c>
      <c r="D110" s="4" t="s">
        <v>454</v>
      </c>
      <c r="E110">
        <f t="shared" si="9"/>
        <v>639616</v>
      </c>
      <c r="F110" t="s">
        <v>277</v>
      </c>
      <c r="G110">
        <f t="shared" si="10"/>
        <v>1197</v>
      </c>
      <c r="H110">
        <v>4</v>
      </c>
      <c r="I110">
        <v>4</v>
      </c>
      <c r="J110" t="s">
        <v>61</v>
      </c>
      <c r="K110" t="s">
        <v>27</v>
      </c>
      <c r="L110" t="s">
        <v>125</v>
      </c>
      <c r="M110" t="s">
        <v>334</v>
      </c>
      <c r="N110" t="s">
        <v>441</v>
      </c>
      <c r="O110" t="s">
        <v>442</v>
      </c>
      <c r="P110" t="s">
        <v>443</v>
      </c>
      <c r="Q110" t="s">
        <v>444</v>
      </c>
      <c r="T110" t="s">
        <v>455</v>
      </c>
      <c r="V110" t="e">
        <f t="shared" si="12"/>
        <v>#VALUE!</v>
      </c>
      <c r="W110" t="e">
        <f t="shared" si="13"/>
        <v>#VALUE!</v>
      </c>
      <c r="X110">
        <f t="shared" si="14"/>
        <v>20.14</v>
      </c>
      <c r="Y110" t="e">
        <f t="shared" si="15"/>
        <v>#VALUE!</v>
      </c>
      <c r="Z110" s="4">
        <f t="shared" si="16"/>
        <v>20.14</v>
      </c>
      <c r="AA110" t="s">
        <v>446</v>
      </c>
      <c r="AB110">
        <v>5</v>
      </c>
      <c r="AC110" t="s">
        <v>456</v>
      </c>
      <c r="AD110" s="4" t="str">
        <f t="shared" si="11"/>
        <v>70</v>
      </c>
      <c r="AE110" t="s">
        <v>447</v>
      </c>
      <c r="AF110" s="4">
        <f t="shared" si="17"/>
        <v>114</v>
      </c>
      <c r="AG110" t="s">
        <v>39</v>
      </c>
    </row>
    <row r="111" spans="1:33" x14ac:dyDescent="0.3">
      <c r="A111" t="s">
        <v>226</v>
      </c>
      <c r="B111" t="s">
        <v>437</v>
      </c>
      <c r="C111" t="s">
        <v>457</v>
      </c>
      <c r="D111" s="4" t="s">
        <v>458</v>
      </c>
      <c r="E111">
        <f t="shared" si="9"/>
        <v>620297</v>
      </c>
      <c r="F111" t="s">
        <v>277</v>
      </c>
      <c r="G111">
        <f t="shared" si="10"/>
        <v>1197</v>
      </c>
      <c r="H111">
        <v>4</v>
      </c>
      <c r="I111">
        <v>4</v>
      </c>
      <c r="J111" t="s">
        <v>61</v>
      </c>
      <c r="K111" t="s">
        <v>27</v>
      </c>
      <c r="L111" t="s">
        <v>125</v>
      </c>
      <c r="M111" t="s">
        <v>334</v>
      </c>
      <c r="N111" t="s">
        <v>441</v>
      </c>
      <c r="O111" t="s">
        <v>442</v>
      </c>
      <c r="P111" t="s">
        <v>443</v>
      </c>
      <c r="Q111" t="s">
        <v>444</v>
      </c>
      <c r="T111" t="s">
        <v>346</v>
      </c>
      <c r="V111" t="e">
        <f t="shared" si="12"/>
        <v>#VALUE!</v>
      </c>
      <c r="W111" t="e">
        <f t="shared" si="13"/>
        <v>#VALUE!</v>
      </c>
      <c r="X111">
        <f t="shared" si="14"/>
        <v>20</v>
      </c>
      <c r="Y111" t="e">
        <f t="shared" si="15"/>
        <v>#VALUE!</v>
      </c>
      <c r="Z111" s="4">
        <f t="shared" si="16"/>
        <v>20</v>
      </c>
      <c r="AA111" t="s">
        <v>446</v>
      </c>
      <c r="AB111">
        <v>5</v>
      </c>
      <c r="AC111" t="s">
        <v>459</v>
      </c>
      <c r="AD111" s="4">
        <f t="shared" si="11"/>
        <v>70.028719999999993</v>
      </c>
      <c r="AE111" t="s">
        <v>447</v>
      </c>
      <c r="AF111" s="4">
        <f t="shared" si="17"/>
        <v>114</v>
      </c>
      <c r="AG111" t="s">
        <v>39</v>
      </c>
    </row>
    <row r="112" spans="1:33" x14ac:dyDescent="0.3">
      <c r="A112" t="s">
        <v>120</v>
      </c>
      <c r="B112" t="s">
        <v>460</v>
      </c>
      <c r="C112" t="s">
        <v>461</v>
      </c>
      <c r="D112" s="4" t="s">
        <v>462</v>
      </c>
      <c r="E112">
        <f t="shared" si="9"/>
        <v>653523</v>
      </c>
      <c r="F112" t="s">
        <v>345</v>
      </c>
      <c r="G112">
        <f t="shared" si="10"/>
        <v>1248</v>
      </c>
      <c r="H112">
        <v>4</v>
      </c>
      <c r="I112">
        <v>4</v>
      </c>
      <c r="J112" t="s">
        <v>61</v>
      </c>
      <c r="K112" t="s">
        <v>27</v>
      </c>
      <c r="L112" t="s">
        <v>62</v>
      </c>
      <c r="M112" t="s">
        <v>334</v>
      </c>
      <c r="N112" t="s">
        <v>463</v>
      </c>
      <c r="O112" t="s">
        <v>442</v>
      </c>
      <c r="P112" t="s">
        <v>356</v>
      </c>
      <c r="Q112" t="s">
        <v>444</v>
      </c>
      <c r="R112" t="s">
        <v>464</v>
      </c>
      <c r="S112" t="s">
        <v>465</v>
      </c>
      <c r="T112" t="s">
        <v>466</v>
      </c>
      <c r="V112">
        <f t="shared" si="12"/>
        <v>14.6</v>
      </c>
      <c r="W112">
        <f t="shared" si="13"/>
        <v>19.8</v>
      </c>
      <c r="X112">
        <f t="shared" si="14"/>
        <v>28.4</v>
      </c>
      <c r="Y112" t="e">
        <f t="shared" si="15"/>
        <v>#VALUE!</v>
      </c>
      <c r="Z112" s="4">
        <f t="shared" si="16"/>
        <v>14.6</v>
      </c>
      <c r="AA112" t="s">
        <v>467</v>
      </c>
      <c r="AC112" t="s">
        <v>414</v>
      </c>
      <c r="AD112" s="4">
        <f t="shared" si="11"/>
        <v>73.974000000000004</v>
      </c>
      <c r="AE112" t="s">
        <v>468</v>
      </c>
      <c r="AF112" s="4">
        <f t="shared" si="17"/>
        <v>190</v>
      </c>
      <c r="AG112" t="s">
        <v>39</v>
      </c>
    </row>
    <row r="113" spans="1:33" x14ac:dyDescent="0.3">
      <c r="A113" t="s">
        <v>120</v>
      </c>
      <c r="B113" t="s">
        <v>460</v>
      </c>
      <c r="C113" t="s">
        <v>155</v>
      </c>
      <c r="D113" s="4" t="s">
        <v>469</v>
      </c>
      <c r="E113">
        <f t="shared" si="9"/>
        <v>553423</v>
      </c>
      <c r="F113" t="s">
        <v>277</v>
      </c>
      <c r="G113">
        <f t="shared" si="10"/>
        <v>1197</v>
      </c>
      <c r="H113">
        <v>4</v>
      </c>
      <c r="I113">
        <v>4</v>
      </c>
      <c r="J113" t="s">
        <v>61</v>
      </c>
      <c r="K113" t="s">
        <v>27</v>
      </c>
      <c r="L113" t="s">
        <v>62</v>
      </c>
      <c r="M113" t="s">
        <v>29</v>
      </c>
      <c r="N113" t="s">
        <v>463</v>
      </c>
      <c r="O113" t="s">
        <v>442</v>
      </c>
      <c r="P113" t="s">
        <v>356</v>
      </c>
      <c r="Q113" t="s">
        <v>444</v>
      </c>
      <c r="R113" t="s">
        <v>470</v>
      </c>
      <c r="S113" t="s">
        <v>471</v>
      </c>
      <c r="T113" t="s">
        <v>260</v>
      </c>
      <c r="V113">
        <f t="shared" si="12"/>
        <v>16.3</v>
      </c>
      <c r="W113">
        <f t="shared" si="13"/>
        <v>19.100000000000001</v>
      </c>
      <c r="X113">
        <f t="shared" si="14"/>
        <v>22</v>
      </c>
      <c r="Y113" t="e">
        <f t="shared" si="15"/>
        <v>#VALUE!</v>
      </c>
      <c r="Z113" s="4">
        <f t="shared" si="16"/>
        <v>16.3</v>
      </c>
      <c r="AA113" t="s">
        <v>237</v>
      </c>
      <c r="AB113">
        <v>5</v>
      </c>
      <c r="AC113" t="s">
        <v>283</v>
      </c>
      <c r="AD113" s="4">
        <f t="shared" si="11"/>
        <v>81.864559999999997</v>
      </c>
      <c r="AE113" t="s">
        <v>472</v>
      </c>
      <c r="AF113" s="4">
        <f t="shared" si="17"/>
        <v>115</v>
      </c>
      <c r="AG113" t="s">
        <v>39</v>
      </c>
    </row>
    <row r="114" spans="1:33" x14ac:dyDescent="0.3">
      <c r="A114" t="s">
        <v>120</v>
      </c>
      <c r="B114" t="s">
        <v>460</v>
      </c>
      <c r="C114" t="s">
        <v>473</v>
      </c>
      <c r="D114" s="4" t="s">
        <v>474</v>
      </c>
      <c r="E114">
        <f t="shared" si="9"/>
        <v>598940</v>
      </c>
      <c r="F114" t="s">
        <v>277</v>
      </c>
      <c r="G114">
        <f t="shared" si="10"/>
        <v>1197</v>
      </c>
      <c r="H114">
        <v>4</v>
      </c>
      <c r="I114">
        <v>4</v>
      </c>
      <c r="J114" t="s">
        <v>61</v>
      </c>
      <c r="K114" t="s">
        <v>27</v>
      </c>
      <c r="L114" t="s">
        <v>62</v>
      </c>
      <c r="M114" t="s">
        <v>45</v>
      </c>
      <c r="N114" t="s">
        <v>463</v>
      </c>
      <c r="O114" t="s">
        <v>442</v>
      </c>
      <c r="P114" t="s">
        <v>356</v>
      </c>
      <c r="Q114" t="s">
        <v>444</v>
      </c>
      <c r="U114" t="s">
        <v>475</v>
      </c>
      <c r="V114" t="e">
        <f t="shared" si="12"/>
        <v>#VALUE!</v>
      </c>
      <c r="W114" t="e">
        <f t="shared" si="13"/>
        <v>#VALUE!</v>
      </c>
      <c r="X114" t="e">
        <f t="shared" si="14"/>
        <v>#VALUE!</v>
      </c>
      <c r="Y114">
        <f t="shared" si="15"/>
        <v>26.6</v>
      </c>
      <c r="Z114" s="4">
        <f t="shared" si="16"/>
        <v>26.6</v>
      </c>
      <c r="AA114" t="s">
        <v>237</v>
      </c>
      <c r="AB114">
        <v>5</v>
      </c>
      <c r="AC114" t="s">
        <v>476</v>
      </c>
      <c r="AD114" s="4" t="str">
        <f t="shared" si="11"/>
        <v>69</v>
      </c>
      <c r="AE114" t="s">
        <v>472</v>
      </c>
      <c r="AF114" s="4">
        <f t="shared" si="17"/>
        <v>115</v>
      </c>
      <c r="AG114" t="s">
        <v>39</v>
      </c>
    </row>
    <row r="115" spans="1:33" x14ac:dyDescent="0.3">
      <c r="A115" t="s">
        <v>226</v>
      </c>
      <c r="B115" t="s">
        <v>477</v>
      </c>
      <c r="C115" t="s">
        <v>478</v>
      </c>
      <c r="D115" s="4" t="s">
        <v>479</v>
      </c>
      <c r="E115">
        <f t="shared" si="9"/>
        <v>559693</v>
      </c>
      <c r="F115" t="s">
        <v>277</v>
      </c>
      <c r="G115">
        <f t="shared" si="10"/>
        <v>1197</v>
      </c>
      <c r="H115">
        <v>4</v>
      </c>
      <c r="I115">
        <v>4</v>
      </c>
      <c r="J115" t="s">
        <v>61</v>
      </c>
      <c r="K115" t="s">
        <v>27</v>
      </c>
      <c r="L115" t="s">
        <v>62</v>
      </c>
      <c r="M115" t="s">
        <v>29</v>
      </c>
      <c r="N115" t="s">
        <v>480</v>
      </c>
      <c r="O115" t="s">
        <v>442</v>
      </c>
      <c r="P115" t="s">
        <v>481</v>
      </c>
      <c r="Q115" t="s">
        <v>33</v>
      </c>
      <c r="R115" t="s">
        <v>482</v>
      </c>
      <c r="S115" t="s">
        <v>483</v>
      </c>
      <c r="T115" t="s">
        <v>483</v>
      </c>
      <c r="V115">
        <f t="shared" si="12"/>
        <v>13.3</v>
      </c>
      <c r="W115">
        <f t="shared" si="13"/>
        <v>18.600000000000001</v>
      </c>
      <c r="X115">
        <f t="shared" si="14"/>
        <v>18.600000000000001</v>
      </c>
      <c r="Y115" t="e">
        <f t="shared" si="15"/>
        <v>#VALUE!</v>
      </c>
      <c r="Z115" s="4">
        <f t="shared" si="16"/>
        <v>13.3</v>
      </c>
      <c r="AA115" t="s">
        <v>484</v>
      </c>
      <c r="AB115">
        <v>5</v>
      </c>
      <c r="AC115" t="s">
        <v>485</v>
      </c>
      <c r="AD115" s="4">
        <f t="shared" si="11"/>
        <v>82.850880000000004</v>
      </c>
      <c r="AE115" t="s">
        <v>472</v>
      </c>
      <c r="AF115" s="4">
        <f t="shared" si="17"/>
        <v>115</v>
      </c>
      <c r="AG115" t="s">
        <v>39</v>
      </c>
    </row>
    <row r="116" spans="1:33" x14ac:dyDescent="0.3">
      <c r="A116" t="s">
        <v>226</v>
      </c>
      <c r="B116" t="s">
        <v>477</v>
      </c>
      <c r="C116" t="s">
        <v>487</v>
      </c>
      <c r="D116" s="4" t="s">
        <v>488</v>
      </c>
      <c r="E116">
        <f t="shared" si="9"/>
        <v>697803</v>
      </c>
      <c r="F116" t="s">
        <v>489</v>
      </c>
      <c r="G116">
        <f t="shared" si="10"/>
        <v>1396</v>
      </c>
      <c r="H116">
        <v>4</v>
      </c>
      <c r="I116">
        <v>4</v>
      </c>
      <c r="J116" t="s">
        <v>61</v>
      </c>
      <c r="K116" t="s">
        <v>27</v>
      </c>
      <c r="L116" t="s">
        <v>62</v>
      </c>
      <c r="M116" t="s">
        <v>334</v>
      </c>
      <c r="N116" t="s">
        <v>480</v>
      </c>
      <c r="O116" t="s">
        <v>490</v>
      </c>
      <c r="P116" t="s">
        <v>491</v>
      </c>
      <c r="Q116" t="s">
        <v>33</v>
      </c>
      <c r="R116" t="s">
        <v>492</v>
      </c>
      <c r="S116" t="s">
        <v>493</v>
      </c>
      <c r="T116" t="s">
        <v>493</v>
      </c>
      <c r="V116">
        <f t="shared" si="12"/>
        <v>18.399999999999999</v>
      </c>
      <c r="W116">
        <f t="shared" si="13"/>
        <v>22.54</v>
      </c>
      <c r="X116">
        <f t="shared" si="14"/>
        <v>22.54</v>
      </c>
      <c r="Y116" t="e">
        <f t="shared" si="15"/>
        <v>#VALUE!</v>
      </c>
      <c r="Z116" s="4">
        <f t="shared" si="16"/>
        <v>18.399999999999999</v>
      </c>
      <c r="AA116" t="s">
        <v>135</v>
      </c>
      <c r="AB116">
        <v>6</v>
      </c>
      <c r="AC116" t="s">
        <v>494</v>
      </c>
      <c r="AD116" s="4">
        <f t="shared" si="11"/>
        <v>88.768799999999999</v>
      </c>
      <c r="AE116" t="s">
        <v>495</v>
      </c>
      <c r="AF116" s="4">
        <f t="shared" si="17"/>
        <v>220</v>
      </c>
      <c r="AG116" t="s">
        <v>39</v>
      </c>
    </row>
    <row r="117" spans="1:33" x14ac:dyDescent="0.3">
      <c r="A117" t="s">
        <v>226</v>
      </c>
      <c r="B117" t="s">
        <v>477</v>
      </c>
      <c r="C117" t="s">
        <v>496</v>
      </c>
      <c r="D117" s="4" t="s">
        <v>497</v>
      </c>
      <c r="E117">
        <f t="shared" si="9"/>
        <v>634950</v>
      </c>
      <c r="F117" t="s">
        <v>277</v>
      </c>
      <c r="G117">
        <f t="shared" si="10"/>
        <v>1197</v>
      </c>
      <c r="H117">
        <v>4</v>
      </c>
      <c r="I117">
        <v>4</v>
      </c>
      <c r="J117" t="s">
        <v>61</v>
      </c>
      <c r="K117" t="s">
        <v>27</v>
      </c>
      <c r="L117" t="s">
        <v>62</v>
      </c>
      <c r="M117" t="s">
        <v>29</v>
      </c>
      <c r="N117" t="s">
        <v>480</v>
      </c>
      <c r="O117" t="s">
        <v>490</v>
      </c>
      <c r="P117" t="s">
        <v>491</v>
      </c>
      <c r="Q117" t="s">
        <v>33</v>
      </c>
      <c r="R117" t="s">
        <v>482</v>
      </c>
      <c r="S117" t="s">
        <v>498</v>
      </c>
      <c r="T117" t="s">
        <v>483</v>
      </c>
      <c r="V117">
        <f t="shared" si="12"/>
        <v>13.3</v>
      </c>
      <c r="W117">
        <f t="shared" si="13"/>
        <v>18.5</v>
      </c>
      <c r="X117">
        <f t="shared" si="14"/>
        <v>18.600000000000001</v>
      </c>
      <c r="Y117" t="e">
        <f t="shared" si="15"/>
        <v>#VALUE!</v>
      </c>
      <c r="Z117" s="4">
        <f t="shared" si="16"/>
        <v>13.3</v>
      </c>
      <c r="AA117" t="s">
        <v>499</v>
      </c>
      <c r="AB117">
        <v>5</v>
      </c>
      <c r="AC117" t="s">
        <v>485</v>
      </c>
      <c r="AD117" s="4">
        <f t="shared" si="11"/>
        <v>82.850880000000004</v>
      </c>
      <c r="AE117" t="s">
        <v>472</v>
      </c>
      <c r="AF117" s="4">
        <f t="shared" si="17"/>
        <v>115</v>
      </c>
      <c r="AG117" t="s">
        <v>39</v>
      </c>
    </row>
    <row r="118" spans="1:33" x14ac:dyDescent="0.3">
      <c r="A118" t="s">
        <v>226</v>
      </c>
      <c r="B118" t="s">
        <v>477</v>
      </c>
      <c r="C118" t="s">
        <v>500</v>
      </c>
      <c r="D118" s="4" t="s">
        <v>501</v>
      </c>
      <c r="E118">
        <f t="shared" si="9"/>
        <v>770803</v>
      </c>
      <c r="F118" t="s">
        <v>489</v>
      </c>
      <c r="G118">
        <f t="shared" si="10"/>
        <v>1396</v>
      </c>
      <c r="H118">
        <v>4</v>
      </c>
      <c r="I118">
        <v>4</v>
      </c>
      <c r="J118" t="s">
        <v>61</v>
      </c>
      <c r="K118" t="s">
        <v>27</v>
      </c>
      <c r="L118" t="s">
        <v>62</v>
      </c>
      <c r="M118" t="s">
        <v>334</v>
      </c>
      <c r="N118" t="s">
        <v>480</v>
      </c>
      <c r="O118" t="s">
        <v>490</v>
      </c>
      <c r="P118" t="s">
        <v>491</v>
      </c>
      <c r="Q118" t="s">
        <v>33</v>
      </c>
      <c r="R118" t="s">
        <v>492</v>
      </c>
      <c r="S118" t="s">
        <v>493</v>
      </c>
      <c r="T118" t="s">
        <v>493</v>
      </c>
      <c r="V118">
        <f t="shared" si="12"/>
        <v>18.399999999999999</v>
      </c>
      <c r="W118">
        <f t="shared" si="13"/>
        <v>22.54</v>
      </c>
      <c r="X118">
        <f t="shared" si="14"/>
        <v>22.54</v>
      </c>
      <c r="Y118" t="e">
        <f t="shared" si="15"/>
        <v>#VALUE!</v>
      </c>
      <c r="Z118" s="4">
        <f t="shared" si="16"/>
        <v>18.399999999999999</v>
      </c>
      <c r="AA118" t="s">
        <v>135</v>
      </c>
      <c r="AB118">
        <v>6</v>
      </c>
      <c r="AC118" t="s">
        <v>494</v>
      </c>
      <c r="AD118" s="4">
        <f t="shared" si="11"/>
        <v>88.768799999999999</v>
      </c>
      <c r="AE118" t="s">
        <v>495</v>
      </c>
      <c r="AF118" s="4">
        <f t="shared" si="17"/>
        <v>220</v>
      </c>
      <c r="AG118" t="s">
        <v>39</v>
      </c>
    </row>
    <row r="119" spans="1:33" x14ac:dyDescent="0.3">
      <c r="A119" t="s">
        <v>226</v>
      </c>
      <c r="B119" t="s">
        <v>477</v>
      </c>
      <c r="C119" t="s">
        <v>502</v>
      </c>
      <c r="D119" s="4" t="s">
        <v>503</v>
      </c>
      <c r="E119">
        <f t="shared" si="9"/>
        <v>721693</v>
      </c>
      <c r="F119" t="s">
        <v>277</v>
      </c>
      <c r="G119">
        <f t="shared" si="10"/>
        <v>1197</v>
      </c>
      <c r="H119">
        <v>4</v>
      </c>
      <c r="I119">
        <v>4</v>
      </c>
      <c r="J119" t="s">
        <v>61</v>
      </c>
      <c r="K119" t="s">
        <v>27</v>
      </c>
      <c r="L119" t="s">
        <v>62</v>
      </c>
      <c r="M119" t="s">
        <v>29</v>
      </c>
      <c r="N119" t="s">
        <v>480</v>
      </c>
      <c r="O119" t="s">
        <v>490</v>
      </c>
      <c r="P119" t="s">
        <v>491</v>
      </c>
      <c r="Q119" t="s">
        <v>33</v>
      </c>
      <c r="R119" t="s">
        <v>482</v>
      </c>
      <c r="S119" t="s">
        <v>498</v>
      </c>
      <c r="T119" t="s">
        <v>483</v>
      </c>
      <c r="V119">
        <f t="shared" si="12"/>
        <v>13.3</v>
      </c>
      <c r="W119">
        <f t="shared" si="13"/>
        <v>18.5</v>
      </c>
      <c r="X119">
        <f t="shared" si="14"/>
        <v>18.600000000000001</v>
      </c>
      <c r="Y119" t="e">
        <f t="shared" si="15"/>
        <v>#VALUE!</v>
      </c>
      <c r="Z119" s="4">
        <f t="shared" si="16"/>
        <v>13.3</v>
      </c>
      <c r="AA119" t="s">
        <v>504</v>
      </c>
      <c r="AB119">
        <v>5</v>
      </c>
      <c r="AC119" t="s">
        <v>485</v>
      </c>
      <c r="AD119" s="4">
        <f t="shared" si="11"/>
        <v>82.850880000000004</v>
      </c>
      <c r="AE119" t="s">
        <v>472</v>
      </c>
      <c r="AF119" s="4">
        <f t="shared" si="17"/>
        <v>115</v>
      </c>
      <c r="AG119" t="s">
        <v>39</v>
      </c>
    </row>
    <row r="120" spans="1:33" x14ac:dyDescent="0.3">
      <c r="A120" t="s">
        <v>226</v>
      </c>
      <c r="B120" t="s">
        <v>477</v>
      </c>
      <c r="C120" t="s">
        <v>505</v>
      </c>
      <c r="D120" s="4" t="s">
        <v>506</v>
      </c>
      <c r="E120">
        <f t="shared" si="9"/>
        <v>876103</v>
      </c>
      <c r="F120" t="s">
        <v>489</v>
      </c>
      <c r="G120">
        <f t="shared" si="10"/>
        <v>1396</v>
      </c>
      <c r="H120">
        <v>4</v>
      </c>
      <c r="I120">
        <v>4</v>
      </c>
      <c r="J120" t="s">
        <v>61</v>
      </c>
      <c r="K120" t="s">
        <v>27</v>
      </c>
      <c r="L120" t="s">
        <v>62</v>
      </c>
      <c r="M120" t="s">
        <v>334</v>
      </c>
      <c r="N120" t="s">
        <v>480</v>
      </c>
      <c r="O120" t="s">
        <v>490</v>
      </c>
      <c r="P120" t="s">
        <v>491</v>
      </c>
      <c r="Q120" t="s">
        <v>33</v>
      </c>
      <c r="R120" t="s">
        <v>492</v>
      </c>
      <c r="S120" t="s">
        <v>493</v>
      </c>
      <c r="T120" t="s">
        <v>493</v>
      </c>
      <c r="V120">
        <f t="shared" si="12"/>
        <v>18.399999999999999</v>
      </c>
      <c r="W120">
        <f t="shared" si="13"/>
        <v>22.54</v>
      </c>
      <c r="X120">
        <f t="shared" si="14"/>
        <v>22.54</v>
      </c>
      <c r="Y120" t="e">
        <f t="shared" si="15"/>
        <v>#VALUE!</v>
      </c>
      <c r="Z120" s="4">
        <f t="shared" si="16"/>
        <v>18.399999999999999</v>
      </c>
      <c r="AA120" t="s">
        <v>507</v>
      </c>
      <c r="AB120">
        <v>6</v>
      </c>
      <c r="AC120" t="s">
        <v>494</v>
      </c>
      <c r="AD120" s="4">
        <f t="shared" si="11"/>
        <v>88.768799999999999</v>
      </c>
      <c r="AE120" t="s">
        <v>495</v>
      </c>
      <c r="AF120" s="4">
        <f t="shared" si="17"/>
        <v>220</v>
      </c>
      <c r="AG120" t="s">
        <v>39</v>
      </c>
    </row>
    <row r="121" spans="1:33" x14ac:dyDescent="0.3">
      <c r="A121" t="s">
        <v>226</v>
      </c>
      <c r="B121" t="s">
        <v>477</v>
      </c>
      <c r="C121" t="s">
        <v>508</v>
      </c>
      <c r="D121" s="4" t="s">
        <v>509</v>
      </c>
      <c r="E121">
        <f t="shared" si="9"/>
        <v>808993</v>
      </c>
      <c r="F121" t="s">
        <v>277</v>
      </c>
      <c r="G121">
        <f t="shared" si="10"/>
        <v>1197</v>
      </c>
      <c r="H121">
        <v>4</v>
      </c>
      <c r="I121">
        <v>4</v>
      </c>
      <c r="J121" t="s">
        <v>61</v>
      </c>
      <c r="K121" t="s">
        <v>27</v>
      </c>
      <c r="L121" t="s">
        <v>62</v>
      </c>
      <c r="M121" t="s">
        <v>29</v>
      </c>
      <c r="N121" t="s">
        <v>480</v>
      </c>
      <c r="O121" t="s">
        <v>442</v>
      </c>
      <c r="P121" t="s">
        <v>491</v>
      </c>
      <c r="Q121" t="s">
        <v>33</v>
      </c>
      <c r="R121" t="s">
        <v>482</v>
      </c>
      <c r="S121" t="s">
        <v>498</v>
      </c>
      <c r="T121" t="s">
        <v>510</v>
      </c>
      <c r="V121">
        <f t="shared" si="12"/>
        <v>13.3</v>
      </c>
      <c r="W121">
        <f t="shared" si="13"/>
        <v>18.5</v>
      </c>
      <c r="X121">
        <f t="shared" si="14"/>
        <v>18.149999999999999</v>
      </c>
      <c r="Y121" t="e">
        <f t="shared" si="15"/>
        <v>#VALUE!</v>
      </c>
      <c r="Z121" s="4">
        <f t="shared" si="16"/>
        <v>13.3</v>
      </c>
      <c r="AA121" t="s">
        <v>507</v>
      </c>
      <c r="AB121">
        <v>5</v>
      </c>
      <c r="AC121" t="s">
        <v>485</v>
      </c>
      <c r="AD121" s="4">
        <f t="shared" si="11"/>
        <v>82.850880000000004</v>
      </c>
      <c r="AE121" t="s">
        <v>511</v>
      </c>
      <c r="AF121" s="4">
        <f t="shared" si="17"/>
        <v>114</v>
      </c>
      <c r="AG121" t="s">
        <v>39</v>
      </c>
    </row>
    <row r="122" spans="1:33" x14ac:dyDescent="0.3">
      <c r="A122" t="s">
        <v>226</v>
      </c>
      <c r="B122" t="s">
        <v>477</v>
      </c>
      <c r="C122" t="s">
        <v>512</v>
      </c>
      <c r="D122" s="4" t="s">
        <v>513</v>
      </c>
      <c r="E122">
        <f t="shared" si="9"/>
        <v>934003</v>
      </c>
      <c r="F122" t="s">
        <v>489</v>
      </c>
      <c r="G122">
        <f t="shared" si="10"/>
        <v>1396</v>
      </c>
      <c r="H122">
        <v>4</v>
      </c>
      <c r="I122">
        <v>4</v>
      </c>
      <c r="J122" t="s">
        <v>61</v>
      </c>
      <c r="K122" t="s">
        <v>27</v>
      </c>
      <c r="L122" t="s">
        <v>62</v>
      </c>
      <c r="M122" t="s">
        <v>334</v>
      </c>
      <c r="N122" t="s">
        <v>480</v>
      </c>
      <c r="O122" t="s">
        <v>490</v>
      </c>
      <c r="P122" t="s">
        <v>491</v>
      </c>
      <c r="Q122" t="s">
        <v>33</v>
      </c>
      <c r="R122" t="s">
        <v>492</v>
      </c>
      <c r="S122" t="s">
        <v>80</v>
      </c>
      <c r="T122" t="s">
        <v>493</v>
      </c>
      <c r="V122">
        <f t="shared" si="12"/>
        <v>18.399999999999999</v>
      </c>
      <c r="W122">
        <f t="shared" si="13"/>
        <v>22.5</v>
      </c>
      <c r="X122">
        <f t="shared" si="14"/>
        <v>22.54</v>
      </c>
      <c r="Y122" t="e">
        <f t="shared" si="15"/>
        <v>#VALUE!</v>
      </c>
      <c r="Z122" s="4">
        <f t="shared" si="16"/>
        <v>18.399999999999999</v>
      </c>
      <c r="AA122" t="s">
        <v>507</v>
      </c>
      <c r="AB122">
        <v>6</v>
      </c>
      <c r="AC122" t="s">
        <v>494</v>
      </c>
      <c r="AD122" s="4">
        <f t="shared" si="11"/>
        <v>88.768799999999999</v>
      </c>
      <c r="AE122" t="s">
        <v>514</v>
      </c>
      <c r="AF122" s="4">
        <f t="shared" si="17"/>
        <v>220</v>
      </c>
      <c r="AG122" t="s">
        <v>39</v>
      </c>
    </row>
    <row r="123" spans="1:33" x14ac:dyDescent="0.3">
      <c r="A123" t="s">
        <v>226</v>
      </c>
      <c r="B123" t="s">
        <v>477</v>
      </c>
      <c r="C123" t="s">
        <v>515</v>
      </c>
      <c r="D123" s="4" t="s">
        <v>516</v>
      </c>
      <c r="E123">
        <f t="shared" ref="E123:E186" si="18">VALUE(SUBSTITUTE(SUBSTITUTE(D123,"Rs. ",""),",",""))</f>
        <v>920993</v>
      </c>
      <c r="F123" t="s">
        <v>277</v>
      </c>
      <c r="G123">
        <f t="shared" ref="G123:G186" si="19">VALUE(SUBSTITUTE(F123, " cc",""))</f>
        <v>1197</v>
      </c>
      <c r="H123">
        <v>4</v>
      </c>
      <c r="I123">
        <v>4</v>
      </c>
      <c r="J123" t="s">
        <v>61</v>
      </c>
      <c r="K123" t="s">
        <v>27</v>
      </c>
      <c r="L123" t="s">
        <v>62</v>
      </c>
      <c r="M123" t="s">
        <v>29</v>
      </c>
      <c r="N123" t="s">
        <v>480</v>
      </c>
      <c r="O123" t="s">
        <v>490</v>
      </c>
      <c r="P123" t="s">
        <v>491</v>
      </c>
      <c r="Q123" t="s">
        <v>33</v>
      </c>
      <c r="R123" t="s">
        <v>482</v>
      </c>
      <c r="S123" t="s">
        <v>483</v>
      </c>
      <c r="T123" t="s">
        <v>483</v>
      </c>
      <c r="V123">
        <f t="shared" si="12"/>
        <v>13.3</v>
      </c>
      <c r="W123">
        <f t="shared" si="13"/>
        <v>18.600000000000001</v>
      </c>
      <c r="X123">
        <f t="shared" si="14"/>
        <v>18.600000000000001</v>
      </c>
      <c r="Y123" t="e">
        <f t="shared" si="15"/>
        <v>#VALUE!</v>
      </c>
      <c r="Z123" s="4">
        <f t="shared" si="16"/>
        <v>13.3</v>
      </c>
      <c r="AA123" t="s">
        <v>484</v>
      </c>
      <c r="AB123">
        <v>5</v>
      </c>
      <c r="AC123" t="s">
        <v>283</v>
      </c>
      <c r="AD123" s="4">
        <f t="shared" ref="AD123:AD186" si="20">IFERROR(LEFT(AC123,FIND("@",AC123)-3)*0.98632,IFERROR(LEFT(AC123,FIND("b",AC123)-1),LEFT(AC123,FIND("B",AC123)-1)))</f>
        <v>81.864559999999997</v>
      </c>
      <c r="AE123" t="s">
        <v>472</v>
      </c>
      <c r="AF123" s="4">
        <f t="shared" si="17"/>
        <v>115</v>
      </c>
      <c r="AG123" t="s">
        <v>51</v>
      </c>
    </row>
    <row r="124" spans="1:33" x14ac:dyDescent="0.3">
      <c r="A124" t="s">
        <v>226</v>
      </c>
      <c r="B124" t="s">
        <v>477</v>
      </c>
      <c r="C124" t="s">
        <v>517</v>
      </c>
      <c r="D124" s="4" t="s">
        <v>518</v>
      </c>
      <c r="E124">
        <f t="shared" si="18"/>
        <v>751693</v>
      </c>
      <c r="F124" t="s">
        <v>277</v>
      </c>
      <c r="G124">
        <f t="shared" si="19"/>
        <v>1197</v>
      </c>
      <c r="H124">
        <v>4</v>
      </c>
      <c r="I124">
        <v>4</v>
      </c>
      <c r="J124" t="s">
        <v>61</v>
      </c>
      <c r="K124" t="s">
        <v>27</v>
      </c>
      <c r="L124" t="s">
        <v>62</v>
      </c>
      <c r="M124" t="s">
        <v>29</v>
      </c>
      <c r="N124" t="s">
        <v>480</v>
      </c>
      <c r="O124" t="s">
        <v>490</v>
      </c>
      <c r="P124" t="s">
        <v>491</v>
      </c>
      <c r="Q124" t="s">
        <v>33</v>
      </c>
      <c r="R124" t="s">
        <v>482</v>
      </c>
      <c r="S124" t="s">
        <v>498</v>
      </c>
      <c r="T124" t="s">
        <v>483</v>
      </c>
      <c r="V124">
        <f t="shared" si="12"/>
        <v>13.3</v>
      </c>
      <c r="W124">
        <f t="shared" si="13"/>
        <v>18.5</v>
      </c>
      <c r="X124">
        <f t="shared" si="14"/>
        <v>18.600000000000001</v>
      </c>
      <c r="Y124" t="e">
        <f t="shared" si="15"/>
        <v>#VALUE!</v>
      </c>
      <c r="Z124" s="4">
        <f t="shared" si="16"/>
        <v>13.3</v>
      </c>
      <c r="AA124" t="s">
        <v>504</v>
      </c>
      <c r="AB124">
        <v>5</v>
      </c>
      <c r="AC124" t="s">
        <v>485</v>
      </c>
      <c r="AD124" s="4">
        <f t="shared" si="20"/>
        <v>82.850880000000004</v>
      </c>
      <c r="AE124" t="s">
        <v>472</v>
      </c>
      <c r="AF124" s="4">
        <f t="shared" si="17"/>
        <v>115</v>
      </c>
      <c r="AG124" t="s">
        <v>39</v>
      </c>
    </row>
    <row r="125" spans="1:33" x14ac:dyDescent="0.3">
      <c r="A125" t="s">
        <v>226</v>
      </c>
      <c r="B125" t="s">
        <v>477</v>
      </c>
      <c r="C125" t="s">
        <v>519</v>
      </c>
      <c r="D125" s="4" t="s">
        <v>520</v>
      </c>
      <c r="E125">
        <f t="shared" si="18"/>
        <v>831693</v>
      </c>
      <c r="F125" t="s">
        <v>277</v>
      </c>
      <c r="G125">
        <f t="shared" si="19"/>
        <v>1197</v>
      </c>
      <c r="H125">
        <v>4</v>
      </c>
      <c r="I125">
        <v>4</v>
      </c>
      <c r="J125" t="s">
        <v>61</v>
      </c>
      <c r="K125" t="s">
        <v>27</v>
      </c>
      <c r="L125" t="s">
        <v>62</v>
      </c>
      <c r="M125" t="s">
        <v>29</v>
      </c>
      <c r="N125" t="s">
        <v>480</v>
      </c>
      <c r="O125" t="s">
        <v>490</v>
      </c>
      <c r="P125" t="s">
        <v>491</v>
      </c>
      <c r="Q125" t="s">
        <v>33</v>
      </c>
      <c r="R125" t="s">
        <v>482</v>
      </c>
      <c r="S125" t="s">
        <v>498</v>
      </c>
      <c r="T125" t="s">
        <v>483</v>
      </c>
      <c r="V125">
        <f t="shared" si="12"/>
        <v>13.3</v>
      </c>
      <c r="W125">
        <f t="shared" si="13"/>
        <v>18.5</v>
      </c>
      <c r="X125">
        <f t="shared" si="14"/>
        <v>18.600000000000001</v>
      </c>
      <c r="Y125" t="e">
        <f t="shared" si="15"/>
        <v>#VALUE!</v>
      </c>
      <c r="Z125" s="4">
        <f t="shared" si="16"/>
        <v>13.3</v>
      </c>
      <c r="AA125" t="s">
        <v>504</v>
      </c>
      <c r="AB125">
        <v>5</v>
      </c>
      <c r="AC125" t="s">
        <v>485</v>
      </c>
      <c r="AD125" s="4">
        <f t="shared" si="20"/>
        <v>82.850880000000004</v>
      </c>
      <c r="AE125" t="s">
        <v>472</v>
      </c>
      <c r="AF125" s="4">
        <f t="shared" si="17"/>
        <v>115</v>
      </c>
      <c r="AG125" t="s">
        <v>39</v>
      </c>
    </row>
    <row r="126" spans="1:33" x14ac:dyDescent="0.3">
      <c r="A126" t="s">
        <v>226</v>
      </c>
      <c r="B126" t="s">
        <v>477</v>
      </c>
      <c r="C126" t="s">
        <v>521</v>
      </c>
      <c r="D126" s="4" t="s">
        <v>522</v>
      </c>
      <c r="E126">
        <f t="shared" si="18"/>
        <v>846103</v>
      </c>
      <c r="F126" t="s">
        <v>489</v>
      </c>
      <c r="G126">
        <f t="shared" si="19"/>
        <v>1396</v>
      </c>
      <c r="H126">
        <v>4</v>
      </c>
      <c r="I126">
        <v>4</v>
      </c>
      <c r="J126" t="s">
        <v>61</v>
      </c>
      <c r="K126" t="s">
        <v>27</v>
      </c>
      <c r="L126" t="s">
        <v>62</v>
      </c>
      <c r="M126" t="s">
        <v>334</v>
      </c>
      <c r="N126" t="s">
        <v>480</v>
      </c>
      <c r="O126" t="s">
        <v>490</v>
      </c>
      <c r="P126" t="s">
        <v>491</v>
      </c>
      <c r="Q126" t="s">
        <v>33</v>
      </c>
      <c r="R126" t="s">
        <v>492</v>
      </c>
      <c r="S126" t="s">
        <v>493</v>
      </c>
      <c r="T126" t="s">
        <v>493</v>
      </c>
      <c r="V126">
        <f t="shared" si="12"/>
        <v>18.399999999999999</v>
      </c>
      <c r="W126">
        <f t="shared" si="13"/>
        <v>22.54</v>
      </c>
      <c r="X126">
        <f t="shared" si="14"/>
        <v>22.54</v>
      </c>
      <c r="Y126" t="e">
        <f t="shared" si="15"/>
        <v>#VALUE!</v>
      </c>
      <c r="Z126" s="4">
        <f t="shared" si="16"/>
        <v>18.399999999999999</v>
      </c>
      <c r="AA126" t="s">
        <v>507</v>
      </c>
      <c r="AB126">
        <v>6</v>
      </c>
      <c r="AC126" t="s">
        <v>494</v>
      </c>
      <c r="AD126" s="4">
        <f t="shared" si="20"/>
        <v>88.768799999999999</v>
      </c>
      <c r="AE126" t="s">
        <v>495</v>
      </c>
      <c r="AF126" s="4">
        <f t="shared" si="17"/>
        <v>220</v>
      </c>
      <c r="AG126" t="s">
        <v>39</v>
      </c>
    </row>
    <row r="127" spans="1:33" x14ac:dyDescent="0.3">
      <c r="A127" t="s">
        <v>226</v>
      </c>
      <c r="B127" t="s">
        <v>523</v>
      </c>
      <c r="C127" t="s">
        <v>524</v>
      </c>
      <c r="D127" s="4" t="s">
        <v>525</v>
      </c>
      <c r="E127">
        <f t="shared" si="18"/>
        <v>579900</v>
      </c>
      <c r="F127" t="s">
        <v>277</v>
      </c>
      <c r="G127">
        <f t="shared" si="19"/>
        <v>1197</v>
      </c>
      <c r="J127" t="s">
        <v>61</v>
      </c>
      <c r="K127" t="s">
        <v>90</v>
      </c>
      <c r="L127" t="s">
        <v>125</v>
      </c>
      <c r="M127" t="s">
        <v>29</v>
      </c>
      <c r="N127" t="s">
        <v>441</v>
      </c>
      <c r="O127" t="s">
        <v>442</v>
      </c>
      <c r="P127" t="s">
        <v>526</v>
      </c>
      <c r="Q127" t="s">
        <v>444</v>
      </c>
      <c r="T127" t="s">
        <v>306</v>
      </c>
      <c r="V127" t="e">
        <f t="shared" si="12"/>
        <v>#VALUE!</v>
      </c>
      <c r="W127" t="e">
        <f t="shared" si="13"/>
        <v>#VALUE!</v>
      </c>
      <c r="X127">
        <f t="shared" si="14"/>
        <v>20.5</v>
      </c>
      <c r="Y127" t="e">
        <f t="shared" si="15"/>
        <v>#VALUE!</v>
      </c>
      <c r="Z127" s="4">
        <f t="shared" si="16"/>
        <v>20.5</v>
      </c>
      <c r="AB127">
        <v>5</v>
      </c>
      <c r="AC127" t="s">
        <v>283</v>
      </c>
      <c r="AD127" s="4">
        <f t="shared" si="20"/>
        <v>81.864559999999997</v>
      </c>
      <c r="AE127" t="s">
        <v>511</v>
      </c>
      <c r="AF127" s="4">
        <f t="shared" si="17"/>
        <v>114</v>
      </c>
      <c r="AG127" t="s">
        <v>39</v>
      </c>
    </row>
    <row r="128" spans="1:33" x14ac:dyDescent="0.3">
      <c r="A128" t="s">
        <v>226</v>
      </c>
      <c r="B128" t="s">
        <v>523</v>
      </c>
      <c r="C128" t="s">
        <v>527</v>
      </c>
      <c r="D128" s="4" t="s">
        <v>528</v>
      </c>
      <c r="E128">
        <f t="shared" si="18"/>
        <v>655900</v>
      </c>
      <c r="F128" t="s">
        <v>277</v>
      </c>
      <c r="G128">
        <f t="shared" si="19"/>
        <v>1197</v>
      </c>
      <c r="J128" t="s">
        <v>61</v>
      </c>
      <c r="K128" t="s">
        <v>90</v>
      </c>
      <c r="L128" t="s">
        <v>125</v>
      </c>
      <c r="M128" t="s">
        <v>29</v>
      </c>
      <c r="N128" t="s">
        <v>441</v>
      </c>
      <c r="O128" t="s">
        <v>442</v>
      </c>
      <c r="P128" t="s">
        <v>526</v>
      </c>
      <c r="Q128" t="s">
        <v>444</v>
      </c>
      <c r="T128" t="s">
        <v>306</v>
      </c>
      <c r="V128" t="e">
        <f t="shared" si="12"/>
        <v>#VALUE!</v>
      </c>
      <c r="W128" t="e">
        <f t="shared" si="13"/>
        <v>#VALUE!</v>
      </c>
      <c r="X128">
        <f t="shared" si="14"/>
        <v>20.5</v>
      </c>
      <c r="Y128" t="e">
        <f t="shared" si="15"/>
        <v>#VALUE!</v>
      </c>
      <c r="Z128" s="4">
        <f t="shared" si="16"/>
        <v>20.5</v>
      </c>
      <c r="AB128">
        <v>5</v>
      </c>
      <c r="AC128" t="s">
        <v>283</v>
      </c>
      <c r="AD128" s="4">
        <f t="shared" si="20"/>
        <v>81.864559999999997</v>
      </c>
      <c r="AE128" t="s">
        <v>511</v>
      </c>
      <c r="AF128" s="4">
        <f t="shared" si="17"/>
        <v>114</v>
      </c>
      <c r="AG128" t="s">
        <v>39</v>
      </c>
    </row>
    <row r="129" spans="1:33" x14ac:dyDescent="0.3">
      <c r="A129" t="s">
        <v>226</v>
      </c>
      <c r="B129" t="s">
        <v>523</v>
      </c>
      <c r="C129" t="s">
        <v>529</v>
      </c>
      <c r="D129" s="4" t="s">
        <v>530</v>
      </c>
      <c r="E129">
        <f t="shared" si="18"/>
        <v>705800</v>
      </c>
      <c r="F129" t="s">
        <v>277</v>
      </c>
      <c r="G129">
        <f t="shared" si="19"/>
        <v>1197</v>
      </c>
      <c r="J129" t="s">
        <v>61</v>
      </c>
      <c r="K129" t="s">
        <v>90</v>
      </c>
      <c r="L129" t="s">
        <v>125</v>
      </c>
      <c r="M129" t="s">
        <v>29</v>
      </c>
      <c r="N129" t="s">
        <v>441</v>
      </c>
      <c r="O129" t="s">
        <v>442</v>
      </c>
      <c r="P129" t="s">
        <v>526</v>
      </c>
      <c r="Q129" t="s">
        <v>444</v>
      </c>
      <c r="T129" t="s">
        <v>192</v>
      </c>
      <c r="V129" t="e">
        <f t="shared" si="12"/>
        <v>#VALUE!</v>
      </c>
      <c r="W129" t="e">
        <f t="shared" si="13"/>
        <v>#VALUE!</v>
      </c>
      <c r="X129">
        <f t="shared" si="14"/>
        <v>20.100000000000001</v>
      </c>
      <c r="Y129" t="e">
        <f t="shared" si="15"/>
        <v>#VALUE!</v>
      </c>
      <c r="Z129" s="4">
        <f t="shared" si="16"/>
        <v>20.100000000000001</v>
      </c>
      <c r="AB129">
        <v>5</v>
      </c>
      <c r="AC129" t="s">
        <v>283</v>
      </c>
      <c r="AD129" s="4">
        <f t="shared" si="20"/>
        <v>81.864559999999997</v>
      </c>
      <c r="AE129" t="s">
        <v>511</v>
      </c>
      <c r="AF129" s="4">
        <f t="shared" si="17"/>
        <v>114</v>
      </c>
      <c r="AG129" t="s">
        <v>51</v>
      </c>
    </row>
    <row r="130" spans="1:33" x14ac:dyDescent="0.3">
      <c r="A130" t="s">
        <v>226</v>
      </c>
      <c r="B130" t="s">
        <v>523</v>
      </c>
      <c r="C130" t="s">
        <v>531</v>
      </c>
      <c r="D130" s="4" t="s">
        <v>532</v>
      </c>
      <c r="E130">
        <f t="shared" si="18"/>
        <v>729900</v>
      </c>
      <c r="F130" t="s">
        <v>277</v>
      </c>
      <c r="G130">
        <f t="shared" si="19"/>
        <v>1197</v>
      </c>
      <c r="J130" t="s">
        <v>61</v>
      </c>
      <c r="K130" t="s">
        <v>90</v>
      </c>
      <c r="L130" t="s">
        <v>125</v>
      </c>
      <c r="M130" t="s">
        <v>29</v>
      </c>
      <c r="N130" t="s">
        <v>441</v>
      </c>
      <c r="O130" t="s">
        <v>442</v>
      </c>
      <c r="P130" t="s">
        <v>526</v>
      </c>
      <c r="Q130" t="s">
        <v>444</v>
      </c>
      <c r="T130" t="s">
        <v>306</v>
      </c>
      <c r="V130" t="e">
        <f t="shared" ref="V130:V193" si="21">VALUE(SUBSTITUTE(SUBSTITUTE(R130,"?","")," km/litre",""))</f>
        <v>#VALUE!</v>
      </c>
      <c r="W130" t="e">
        <f t="shared" ref="W130:W193" si="22">VALUE(SUBSTITUTE(S130," km/litre",""))</f>
        <v>#VALUE!</v>
      </c>
      <c r="X130">
        <f t="shared" ref="X130:X193" si="23">VALUE(SUBSTITUTE(T130," km/litre",""))</f>
        <v>20.5</v>
      </c>
      <c r="Y130" t="e">
        <f t="shared" ref="Y130:Y193" si="24">VALUE(SUBSTITUTE(U130," km/kg",""))</f>
        <v>#VALUE!</v>
      </c>
      <c r="Z130" s="4">
        <f t="shared" ref="Z130:Z193" si="25">IFERROR(V130,IFERROR(W130,IFERROR(X130,Y130)))</f>
        <v>20.5</v>
      </c>
      <c r="AB130">
        <v>5</v>
      </c>
      <c r="AC130" t="s">
        <v>283</v>
      </c>
      <c r="AD130" s="4">
        <f t="shared" si="20"/>
        <v>81.864559999999997</v>
      </c>
      <c r="AE130" t="s">
        <v>511</v>
      </c>
      <c r="AF130" s="4">
        <f t="shared" si="17"/>
        <v>114</v>
      </c>
      <c r="AG130" t="s">
        <v>39</v>
      </c>
    </row>
    <row r="131" spans="1:33" x14ac:dyDescent="0.3">
      <c r="A131" t="s">
        <v>226</v>
      </c>
      <c r="B131" t="s">
        <v>523</v>
      </c>
      <c r="C131" t="s">
        <v>533</v>
      </c>
      <c r="D131" s="4" t="s">
        <v>534</v>
      </c>
      <c r="E131">
        <f t="shared" si="18"/>
        <v>804800</v>
      </c>
      <c r="F131" t="s">
        <v>277</v>
      </c>
      <c r="G131">
        <f t="shared" si="19"/>
        <v>1197</v>
      </c>
      <c r="J131" t="s">
        <v>61</v>
      </c>
      <c r="K131" t="s">
        <v>90</v>
      </c>
      <c r="L131" t="s">
        <v>125</v>
      </c>
      <c r="M131" t="s">
        <v>29</v>
      </c>
      <c r="N131" t="s">
        <v>441</v>
      </c>
      <c r="O131" t="s">
        <v>442</v>
      </c>
      <c r="P131" t="s">
        <v>526</v>
      </c>
      <c r="Q131" t="s">
        <v>444</v>
      </c>
      <c r="T131" t="s">
        <v>192</v>
      </c>
      <c r="V131" t="e">
        <f t="shared" si="21"/>
        <v>#VALUE!</v>
      </c>
      <c r="W131" t="e">
        <f t="shared" si="22"/>
        <v>#VALUE!</v>
      </c>
      <c r="X131">
        <f t="shared" si="23"/>
        <v>20.100000000000001</v>
      </c>
      <c r="Y131" t="e">
        <f t="shared" si="24"/>
        <v>#VALUE!</v>
      </c>
      <c r="Z131" s="4">
        <f t="shared" si="25"/>
        <v>20.100000000000001</v>
      </c>
      <c r="AB131">
        <v>5</v>
      </c>
      <c r="AC131" t="s">
        <v>283</v>
      </c>
      <c r="AD131" s="4">
        <f t="shared" si="20"/>
        <v>81.864559999999997</v>
      </c>
      <c r="AE131" t="s">
        <v>511</v>
      </c>
      <c r="AF131" s="4">
        <f t="shared" ref="AF131:AF194" si="26">VALUE(LEFT(AE131,FIND("N",AE131)-1))</f>
        <v>114</v>
      </c>
      <c r="AG131" t="s">
        <v>51</v>
      </c>
    </row>
    <row r="132" spans="1:33" x14ac:dyDescent="0.3">
      <c r="A132" t="s">
        <v>226</v>
      </c>
      <c r="B132" t="s">
        <v>523</v>
      </c>
      <c r="C132" t="s">
        <v>535</v>
      </c>
      <c r="D132" s="4" t="s">
        <v>536</v>
      </c>
      <c r="E132">
        <f t="shared" si="18"/>
        <v>785900</v>
      </c>
      <c r="F132" t="s">
        <v>277</v>
      </c>
      <c r="G132">
        <f t="shared" si="19"/>
        <v>1197</v>
      </c>
      <c r="J132" t="s">
        <v>61</v>
      </c>
      <c r="K132" t="s">
        <v>90</v>
      </c>
      <c r="L132" t="s">
        <v>125</v>
      </c>
      <c r="M132" t="s">
        <v>29</v>
      </c>
      <c r="N132" t="s">
        <v>441</v>
      </c>
      <c r="O132" t="s">
        <v>442</v>
      </c>
      <c r="P132" t="s">
        <v>526</v>
      </c>
      <c r="Q132" t="s">
        <v>444</v>
      </c>
      <c r="T132" t="s">
        <v>306</v>
      </c>
      <c r="V132" t="e">
        <f t="shared" si="21"/>
        <v>#VALUE!</v>
      </c>
      <c r="W132" t="e">
        <f t="shared" si="22"/>
        <v>#VALUE!</v>
      </c>
      <c r="X132">
        <f t="shared" si="23"/>
        <v>20.5</v>
      </c>
      <c r="Y132" t="e">
        <f t="shared" si="24"/>
        <v>#VALUE!</v>
      </c>
      <c r="Z132" s="4">
        <f t="shared" si="25"/>
        <v>20.5</v>
      </c>
      <c r="AB132">
        <v>5</v>
      </c>
      <c r="AC132" t="s">
        <v>283</v>
      </c>
      <c r="AD132" s="4">
        <f t="shared" si="20"/>
        <v>81.864559999999997</v>
      </c>
      <c r="AE132" t="s">
        <v>511</v>
      </c>
      <c r="AF132" s="4">
        <f t="shared" si="26"/>
        <v>114</v>
      </c>
      <c r="AG132" t="s">
        <v>39</v>
      </c>
    </row>
    <row r="133" spans="1:33" x14ac:dyDescent="0.3">
      <c r="A133" t="s">
        <v>226</v>
      </c>
      <c r="B133" t="s">
        <v>523</v>
      </c>
      <c r="C133" t="s">
        <v>537</v>
      </c>
      <c r="D133" s="4" t="s">
        <v>538</v>
      </c>
      <c r="E133">
        <f t="shared" si="18"/>
        <v>728900</v>
      </c>
      <c r="F133" t="s">
        <v>277</v>
      </c>
      <c r="G133">
        <f t="shared" si="19"/>
        <v>1197</v>
      </c>
      <c r="J133" t="s">
        <v>61</v>
      </c>
      <c r="K133" t="s">
        <v>90</v>
      </c>
      <c r="L133" t="s">
        <v>125</v>
      </c>
      <c r="M133" t="s">
        <v>440</v>
      </c>
      <c r="N133" t="s">
        <v>441</v>
      </c>
      <c r="O133" t="s">
        <v>442</v>
      </c>
      <c r="P133" t="s">
        <v>526</v>
      </c>
      <c r="Q133" t="s">
        <v>444</v>
      </c>
      <c r="S133" t="s">
        <v>306</v>
      </c>
      <c r="T133" t="s">
        <v>306</v>
      </c>
      <c r="U133" t="s">
        <v>539</v>
      </c>
      <c r="V133" t="e">
        <f t="shared" si="21"/>
        <v>#VALUE!</v>
      </c>
      <c r="W133">
        <f t="shared" si="22"/>
        <v>20.5</v>
      </c>
      <c r="X133">
        <f t="shared" si="23"/>
        <v>20.5</v>
      </c>
      <c r="Y133">
        <f t="shared" si="24"/>
        <v>20.5</v>
      </c>
      <c r="Z133" s="4">
        <f t="shared" si="25"/>
        <v>20.5</v>
      </c>
      <c r="AB133">
        <v>5</v>
      </c>
      <c r="AC133" t="s">
        <v>540</v>
      </c>
      <c r="AD133" s="4">
        <f t="shared" si="20"/>
        <v>68.056079999999994</v>
      </c>
      <c r="AE133" t="s">
        <v>541</v>
      </c>
      <c r="AF133" s="4">
        <f t="shared" si="26"/>
        <v>95</v>
      </c>
      <c r="AG133" t="s">
        <v>39</v>
      </c>
    </row>
    <row r="134" spans="1:33" x14ac:dyDescent="0.3">
      <c r="A134" t="s">
        <v>226</v>
      </c>
      <c r="B134" t="s">
        <v>523</v>
      </c>
      <c r="C134" t="s">
        <v>542</v>
      </c>
      <c r="D134" s="4" t="s">
        <v>543</v>
      </c>
      <c r="E134">
        <f t="shared" si="18"/>
        <v>854900</v>
      </c>
      <c r="F134" t="s">
        <v>157</v>
      </c>
      <c r="G134">
        <f t="shared" si="19"/>
        <v>998</v>
      </c>
      <c r="J134" t="s">
        <v>61</v>
      </c>
      <c r="K134" t="s">
        <v>90</v>
      </c>
      <c r="L134" t="s">
        <v>125</v>
      </c>
      <c r="M134" t="s">
        <v>29</v>
      </c>
      <c r="N134" t="s">
        <v>441</v>
      </c>
      <c r="O134" t="s">
        <v>442</v>
      </c>
      <c r="P134" t="s">
        <v>526</v>
      </c>
      <c r="Q134" t="s">
        <v>444</v>
      </c>
      <c r="T134" t="s">
        <v>306</v>
      </c>
      <c r="V134" t="e">
        <f t="shared" si="21"/>
        <v>#VALUE!</v>
      </c>
      <c r="W134" t="e">
        <f t="shared" si="22"/>
        <v>#VALUE!</v>
      </c>
      <c r="X134">
        <f t="shared" si="23"/>
        <v>20.5</v>
      </c>
      <c r="Y134" t="e">
        <f t="shared" si="24"/>
        <v>#VALUE!</v>
      </c>
      <c r="Z134" s="4">
        <f t="shared" si="25"/>
        <v>20.5</v>
      </c>
      <c r="AB134">
        <v>5</v>
      </c>
      <c r="AC134" t="s">
        <v>544</v>
      </c>
      <c r="AD134" s="4">
        <f t="shared" si="20"/>
        <v>98.631999999999991</v>
      </c>
      <c r="AE134" t="s">
        <v>545</v>
      </c>
      <c r="AF134" s="4">
        <f t="shared" si="26"/>
        <v>172</v>
      </c>
      <c r="AG134" t="s">
        <v>39</v>
      </c>
    </row>
    <row r="135" spans="1:33" x14ac:dyDescent="0.3">
      <c r="A135" t="s">
        <v>226</v>
      </c>
      <c r="B135" t="s">
        <v>523</v>
      </c>
      <c r="C135" t="s">
        <v>546</v>
      </c>
      <c r="D135" s="4" t="s">
        <v>547</v>
      </c>
      <c r="E135">
        <f t="shared" si="18"/>
        <v>773800</v>
      </c>
      <c r="F135" t="s">
        <v>548</v>
      </c>
      <c r="G135">
        <f t="shared" si="19"/>
        <v>1186</v>
      </c>
      <c r="J135" t="s">
        <v>61</v>
      </c>
      <c r="K135" t="s">
        <v>90</v>
      </c>
      <c r="L135" t="s">
        <v>125</v>
      </c>
      <c r="M135" t="s">
        <v>334</v>
      </c>
      <c r="N135" t="s">
        <v>441</v>
      </c>
      <c r="O135" t="s">
        <v>442</v>
      </c>
      <c r="P135" t="s">
        <v>526</v>
      </c>
      <c r="Q135" t="s">
        <v>444</v>
      </c>
      <c r="T135" t="s">
        <v>549</v>
      </c>
      <c r="V135" t="e">
        <f t="shared" si="21"/>
        <v>#VALUE!</v>
      </c>
      <c r="W135" t="e">
        <f t="shared" si="22"/>
        <v>#VALUE!</v>
      </c>
      <c r="X135">
        <f t="shared" si="23"/>
        <v>25.35</v>
      </c>
      <c r="Y135" t="e">
        <f t="shared" si="24"/>
        <v>#VALUE!</v>
      </c>
      <c r="Z135" s="4">
        <f t="shared" si="25"/>
        <v>25.35</v>
      </c>
      <c r="AB135">
        <v>5</v>
      </c>
      <c r="AC135" t="s">
        <v>414</v>
      </c>
      <c r="AD135" s="4">
        <f t="shared" si="20"/>
        <v>73.974000000000004</v>
      </c>
      <c r="AE135" t="s">
        <v>550</v>
      </c>
      <c r="AF135" s="4">
        <f t="shared" si="26"/>
        <v>190</v>
      </c>
      <c r="AG135" t="s">
        <v>39</v>
      </c>
    </row>
    <row r="136" spans="1:33" x14ac:dyDescent="0.3">
      <c r="A136" t="s">
        <v>226</v>
      </c>
      <c r="B136" t="s">
        <v>523</v>
      </c>
      <c r="C136" t="s">
        <v>551</v>
      </c>
      <c r="D136" s="4" t="s">
        <v>552</v>
      </c>
      <c r="E136">
        <f t="shared" si="18"/>
        <v>823700</v>
      </c>
      <c r="F136" t="s">
        <v>548</v>
      </c>
      <c r="G136">
        <f t="shared" si="19"/>
        <v>1186</v>
      </c>
      <c r="J136" t="s">
        <v>61</v>
      </c>
      <c r="K136" t="s">
        <v>90</v>
      </c>
      <c r="L136" t="s">
        <v>125</v>
      </c>
      <c r="M136" t="s">
        <v>334</v>
      </c>
      <c r="N136" t="s">
        <v>441</v>
      </c>
      <c r="O136" t="s">
        <v>442</v>
      </c>
      <c r="P136" t="s">
        <v>526</v>
      </c>
      <c r="Q136" t="s">
        <v>444</v>
      </c>
      <c r="T136" t="s">
        <v>553</v>
      </c>
      <c r="V136" t="e">
        <f t="shared" si="21"/>
        <v>#VALUE!</v>
      </c>
      <c r="W136" t="e">
        <f t="shared" si="22"/>
        <v>#VALUE!</v>
      </c>
      <c r="X136">
        <f t="shared" si="23"/>
        <v>20.399999999999999</v>
      </c>
      <c r="Y136" t="e">
        <f t="shared" si="24"/>
        <v>#VALUE!</v>
      </c>
      <c r="Z136" s="4">
        <f t="shared" si="25"/>
        <v>20.399999999999999</v>
      </c>
      <c r="AB136">
        <v>5</v>
      </c>
      <c r="AC136" t="s">
        <v>414</v>
      </c>
      <c r="AD136" s="4">
        <f t="shared" si="20"/>
        <v>73.974000000000004</v>
      </c>
      <c r="AE136" t="s">
        <v>550</v>
      </c>
      <c r="AF136" s="4">
        <f t="shared" si="26"/>
        <v>190</v>
      </c>
      <c r="AG136" t="s">
        <v>51</v>
      </c>
    </row>
    <row r="137" spans="1:33" x14ac:dyDescent="0.3">
      <c r="A137" t="s">
        <v>226</v>
      </c>
      <c r="B137" t="s">
        <v>523</v>
      </c>
      <c r="C137" t="s">
        <v>554</v>
      </c>
      <c r="D137" s="4" t="s">
        <v>555</v>
      </c>
      <c r="E137">
        <f t="shared" si="18"/>
        <v>922700</v>
      </c>
      <c r="F137" t="s">
        <v>548</v>
      </c>
      <c r="G137">
        <f t="shared" si="19"/>
        <v>1186</v>
      </c>
      <c r="J137" t="s">
        <v>61</v>
      </c>
      <c r="K137" t="s">
        <v>90</v>
      </c>
      <c r="L137" t="s">
        <v>125</v>
      </c>
      <c r="M137" t="s">
        <v>334</v>
      </c>
      <c r="N137" t="s">
        <v>441</v>
      </c>
      <c r="O137" t="s">
        <v>442</v>
      </c>
      <c r="P137" t="s">
        <v>526</v>
      </c>
      <c r="Q137" t="s">
        <v>444</v>
      </c>
      <c r="T137" t="s">
        <v>556</v>
      </c>
      <c r="V137" t="e">
        <f t="shared" si="21"/>
        <v>#VALUE!</v>
      </c>
      <c r="W137" t="e">
        <f t="shared" si="22"/>
        <v>#VALUE!</v>
      </c>
      <c r="X137">
        <f t="shared" si="23"/>
        <v>25.4</v>
      </c>
      <c r="Y137" t="e">
        <f t="shared" si="24"/>
        <v>#VALUE!</v>
      </c>
      <c r="Z137" s="4">
        <f t="shared" si="25"/>
        <v>25.4</v>
      </c>
      <c r="AB137">
        <v>5</v>
      </c>
      <c r="AC137" t="s">
        <v>414</v>
      </c>
      <c r="AD137" s="4">
        <f t="shared" si="20"/>
        <v>73.974000000000004</v>
      </c>
      <c r="AE137" t="s">
        <v>550</v>
      </c>
      <c r="AF137" s="4">
        <f t="shared" si="26"/>
        <v>190</v>
      </c>
      <c r="AG137" t="s">
        <v>51</v>
      </c>
    </row>
    <row r="138" spans="1:33" x14ac:dyDescent="0.3">
      <c r="A138" t="s">
        <v>226</v>
      </c>
      <c r="B138" t="s">
        <v>523</v>
      </c>
      <c r="C138" t="s">
        <v>557</v>
      </c>
      <c r="D138" s="4" t="s">
        <v>558</v>
      </c>
      <c r="E138">
        <f t="shared" si="18"/>
        <v>903800</v>
      </c>
      <c r="F138" t="s">
        <v>548</v>
      </c>
      <c r="G138">
        <f t="shared" si="19"/>
        <v>1186</v>
      </c>
      <c r="J138" t="s">
        <v>61</v>
      </c>
      <c r="K138" t="s">
        <v>90</v>
      </c>
      <c r="L138" t="s">
        <v>125</v>
      </c>
      <c r="M138" t="s">
        <v>334</v>
      </c>
      <c r="N138" t="s">
        <v>441</v>
      </c>
      <c r="O138" t="s">
        <v>442</v>
      </c>
      <c r="P138" t="s">
        <v>526</v>
      </c>
      <c r="Q138" t="s">
        <v>444</v>
      </c>
      <c r="T138" t="s">
        <v>549</v>
      </c>
      <c r="V138" t="e">
        <f t="shared" si="21"/>
        <v>#VALUE!</v>
      </c>
      <c r="W138" t="e">
        <f t="shared" si="22"/>
        <v>#VALUE!</v>
      </c>
      <c r="X138">
        <f t="shared" si="23"/>
        <v>25.35</v>
      </c>
      <c r="Y138" t="e">
        <f t="shared" si="24"/>
        <v>#VALUE!</v>
      </c>
      <c r="Z138" s="4">
        <f t="shared" si="25"/>
        <v>25.35</v>
      </c>
      <c r="AB138">
        <v>5</v>
      </c>
      <c r="AC138" t="s">
        <v>414</v>
      </c>
      <c r="AD138" s="4">
        <f t="shared" si="20"/>
        <v>73.974000000000004</v>
      </c>
      <c r="AE138" t="s">
        <v>550</v>
      </c>
      <c r="AF138" s="4">
        <f t="shared" si="26"/>
        <v>190</v>
      </c>
      <c r="AG138" t="s">
        <v>39</v>
      </c>
    </row>
    <row r="139" spans="1:33" x14ac:dyDescent="0.3">
      <c r="A139" t="s">
        <v>559</v>
      </c>
      <c r="B139" t="s">
        <v>560</v>
      </c>
      <c r="C139" t="s">
        <v>561</v>
      </c>
      <c r="D139" s="4" t="s">
        <v>562</v>
      </c>
      <c r="E139">
        <f t="shared" si="18"/>
        <v>582000</v>
      </c>
      <c r="F139" t="s">
        <v>79</v>
      </c>
      <c r="G139">
        <f t="shared" si="19"/>
        <v>999</v>
      </c>
      <c r="H139">
        <v>3</v>
      </c>
      <c r="I139">
        <v>4</v>
      </c>
      <c r="J139" t="s">
        <v>61</v>
      </c>
      <c r="K139" t="s">
        <v>27</v>
      </c>
      <c r="L139" t="s">
        <v>62</v>
      </c>
      <c r="M139" t="s">
        <v>29</v>
      </c>
      <c r="N139" t="s">
        <v>563</v>
      </c>
      <c r="O139" t="s">
        <v>564</v>
      </c>
      <c r="P139" t="s">
        <v>565</v>
      </c>
      <c r="Q139" t="s">
        <v>33</v>
      </c>
      <c r="R139" t="s">
        <v>159</v>
      </c>
      <c r="S139" t="s">
        <v>326</v>
      </c>
      <c r="T139" t="s">
        <v>566</v>
      </c>
      <c r="V139">
        <f t="shared" si="21"/>
        <v>14</v>
      </c>
      <c r="W139">
        <f t="shared" si="22"/>
        <v>16</v>
      </c>
      <c r="X139">
        <f t="shared" si="23"/>
        <v>18.78</v>
      </c>
      <c r="Y139" t="e">
        <f t="shared" si="24"/>
        <v>#VALUE!</v>
      </c>
      <c r="Z139" s="4">
        <f t="shared" si="25"/>
        <v>14</v>
      </c>
      <c r="AA139" t="s">
        <v>567</v>
      </c>
      <c r="AB139">
        <v>5</v>
      </c>
      <c r="AC139" t="s">
        <v>568</v>
      </c>
      <c r="AD139" s="4">
        <f t="shared" si="20"/>
        <v>74.960319999999996</v>
      </c>
      <c r="AE139" t="s">
        <v>569</v>
      </c>
      <c r="AF139" s="4">
        <f t="shared" si="26"/>
        <v>95</v>
      </c>
      <c r="AG139" t="s">
        <v>39</v>
      </c>
    </row>
    <row r="140" spans="1:33" x14ac:dyDescent="0.3">
      <c r="A140" t="s">
        <v>559</v>
      </c>
      <c r="B140" t="s">
        <v>560</v>
      </c>
      <c r="C140" t="s">
        <v>570</v>
      </c>
      <c r="D140" s="4" t="s">
        <v>571</v>
      </c>
      <c r="E140">
        <f t="shared" si="18"/>
        <v>676500</v>
      </c>
      <c r="F140" t="s">
        <v>79</v>
      </c>
      <c r="G140">
        <f t="shared" si="19"/>
        <v>999</v>
      </c>
      <c r="H140">
        <v>3</v>
      </c>
      <c r="I140">
        <v>4</v>
      </c>
      <c r="J140" t="s">
        <v>61</v>
      </c>
      <c r="K140" t="s">
        <v>27</v>
      </c>
      <c r="L140" t="s">
        <v>62</v>
      </c>
      <c r="M140" t="s">
        <v>29</v>
      </c>
      <c r="N140" t="s">
        <v>563</v>
      </c>
      <c r="O140" t="s">
        <v>564</v>
      </c>
      <c r="P140" t="s">
        <v>565</v>
      </c>
      <c r="Q140" t="s">
        <v>33</v>
      </c>
      <c r="R140" t="s">
        <v>159</v>
      </c>
      <c r="S140" t="s">
        <v>326</v>
      </c>
      <c r="T140" t="s">
        <v>566</v>
      </c>
      <c r="V140">
        <f t="shared" si="21"/>
        <v>14</v>
      </c>
      <c r="W140">
        <f t="shared" si="22"/>
        <v>16</v>
      </c>
      <c r="X140">
        <f t="shared" si="23"/>
        <v>18.78</v>
      </c>
      <c r="Y140" t="e">
        <f t="shared" si="24"/>
        <v>#VALUE!</v>
      </c>
      <c r="Z140" s="4">
        <f t="shared" si="25"/>
        <v>14</v>
      </c>
      <c r="AA140" t="s">
        <v>572</v>
      </c>
      <c r="AB140">
        <v>5</v>
      </c>
      <c r="AC140" t="s">
        <v>568</v>
      </c>
      <c r="AD140" s="4">
        <f t="shared" si="20"/>
        <v>74.960319999999996</v>
      </c>
      <c r="AE140" t="s">
        <v>569</v>
      </c>
      <c r="AF140" s="4">
        <f t="shared" si="26"/>
        <v>95</v>
      </c>
      <c r="AG140" t="s">
        <v>39</v>
      </c>
    </row>
    <row r="141" spans="1:33" x14ac:dyDescent="0.3">
      <c r="A141" t="s">
        <v>559</v>
      </c>
      <c r="B141" t="s">
        <v>560</v>
      </c>
      <c r="C141" t="s">
        <v>573</v>
      </c>
      <c r="D141" s="4" t="s">
        <v>574</v>
      </c>
      <c r="E141">
        <f t="shared" si="18"/>
        <v>776500</v>
      </c>
      <c r="F141" t="s">
        <v>79</v>
      </c>
      <c r="G141">
        <f t="shared" si="19"/>
        <v>999</v>
      </c>
      <c r="H141">
        <v>3</v>
      </c>
      <c r="I141">
        <v>4</v>
      </c>
      <c r="J141" t="s">
        <v>61</v>
      </c>
      <c r="K141" t="s">
        <v>27</v>
      </c>
      <c r="L141" t="s">
        <v>62</v>
      </c>
      <c r="M141" t="s">
        <v>29</v>
      </c>
      <c r="N141" t="s">
        <v>563</v>
      </c>
      <c r="O141" t="s">
        <v>564</v>
      </c>
      <c r="P141" t="s">
        <v>565</v>
      </c>
      <c r="Q141" t="s">
        <v>33</v>
      </c>
      <c r="R141" t="s">
        <v>159</v>
      </c>
      <c r="S141" t="s">
        <v>326</v>
      </c>
      <c r="T141" t="s">
        <v>566</v>
      </c>
      <c r="V141">
        <f t="shared" si="21"/>
        <v>14</v>
      </c>
      <c r="W141">
        <f t="shared" si="22"/>
        <v>16</v>
      </c>
      <c r="X141">
        <f t="shared" si="23"/>
        <v>18.78</v>
      </c>
      <c r="Y141" t="e">
        <f t="shared" si="24"/>
        <v>#VALUE!</v>
      </c>
      <c r="Z141" s="4">
        <f t="shared" si="25"/>
        <v>14</v>
      </c>
      <c r="AA141" t="s">
        <v>575</v>
      </c>
      <c r="AB141">
        <v>5</v>
      </c>
      <c r="AC141" t="s">
        <v>568</v>
      </c>
      <c r="AD141" s="4">
        <f t="shared" si="20"/>
        <v>74.960319999999996</v>
      </c>
      <c r="AE141" t="s">
        <v>569</v>
      </c>
      <c r="AF141" s="4">
        <f t="shared" si="26"/>
        <v>95</v>
      </c>
      <c r="AG141" t="s">
        <v>39</v>
      </c>
    </row>
    <row r="142" spans="1:33" x14ac:dyDescent="0.3">
      <c r="A142" t="s">
        <v>559</v>
      </c>
      <c r="B142" t="s">
        <v>560</v>
      </c>
      <c r="C142" t="s">
        <v>576</v>
      </c>
      <c r="D142" s="4" t="s">
        <v>577</v>
      </c>
      <c r="E142">
        <f t="shared" si="18"/>
        <v>734500</v>
      </c>
      <c r="F142" t="s">
        <v>578</v>
      </c>
      <c r="G142">
        <f t="shared" si="19"/>
        <v>1498</v>
      </c>
      <c r="H142">
        <v>4</v>
      </c>
      <c r="I142">
        <v>4</v>
      </c>
      <c r="J142" t="s">
        <v>61</v>
      </c>
      <c r="K142" t="s">
        <v>27</v>
      </c>
      <c r="L142" t="s">
        <v>62</v>
      </c>
      <c r="M142" t="s">
        <v>334</v>
      </c>
      <c r="N142" t="s">
        <v>563</v>
      </c>
      <c r="O142" t="s">
        <v>564</v>
      </c>
      <c r="P142" t="s">
        <v>565</v>
      </c>
      <c r="Q142" t="s">
        <v>33</v>
      </c>
      <c r="R142" t="s">
        <v>172</v>
      </c>
      <c r="S142" t="s">
        <v>346</v>
      </c>
      <c r="T142" t="s">
        <v>455</v>
      </c>
      <c r="V142">
        <f t="shared" si="21"/>
        <v>19</v>
      </c>
      <c r="W142">
        <f t="shared" si="22"/>
        <v>20</v>
      </c>
      <c r="X142">
        <f t="shared" si="23"/>
        <v>20.14</v>
      </c>
      <c r="Y142" t="e">
        <f t="shared" si="24"/>
        <v>#VALUE!</v>
      </c>
      <c r="Z142" s="4">
        <f t="shared" si="25"/>
        <v>19</v>
      </c>
      <c r="AA142" t="s">
        <v>567</v>
      </c>
      <c r="AB142">
        <v>5</v>
      </c>
      <c r="AC142" t="s">
        <v>579</v>
      </c>
      <c r="AD142" s="4">
        <f t="shared" si="20"/>
        <v>88.768799999999999</v>
      </c>
      <c r="AE142" t="s">
        <v>580</v>
      </c>
      <c r="AF142" s="4">
        <f t="shared" si="26"/>
        <v>230</v>
      </c>
      <c r="AG142" t="s">
        <v>39</v>
      </c>
    </row>
    <row r="143" spans="1:33" x14ac:dyDescent="0.3">
      <c r="A143" t="s">
        <v>559</v>
      </c>
      <c r="B143" t="s">
        <v>560</v>
      </c>
      <c r="C143" t="s">
        <v>581</v>
      </c>
      <c r="D143" s="4" t="s">
        <v>582</v>
      </c>
      <c r="E143">
        <f t="shared" si="18"/>
        <v>851500</v>
      </c>
      <c r="F143" t="s">
        <v>578</v>
      </c>
      <c r="G143">
        <f t="shared" si="19"/>
        <v>1498</v>
      </c>
      <c r="H143">
        <v>4</v>
      </c>
      <c r="I143">
        <v>4</v>
      </c>
      <c r="J143" t="s">
        <v>61</v>
      </c>
      <c r="K143" t="s">
        <v>27</v>
      </c>
      <c r="L143" t="s">
        <v>62</v>
      </c>
      <c r="M143" t="s">
        <v>334</v>
      </c>
      <c r="N143" t="s">
        <v>563</v>
      </c>
      <c r="O143" t="s">
        <v>564</v>
      </c>
      <c r="P143" t="s">
        <v>565</v>
      </c>
      <c r="Q143" t="s">
        <v>33</v>
      </c>
      <c r="R143" t="s">
        <v>172</v>
      </c>
      <c r="S143" t="s">
        <v>346</v>
      </c>
      <c r="T143" t="s">
        <v>455</v>
      </c>
      <c r="V143">
        <f t="shared" si="21"/>
        <v>19</v>
      </c>
      <c r="W143">
        <f t="shared" si="22"/>
        <v>20</v>
      </c>
      <c r="X143">
        <f t="shared" si="23"/>
        <v>20.14</v>
      </c>
      <c r="Y143" t="e">
        <f t="shared" si="24"/>
        <v>#VALUE!</v>
      </c>
      <c r="Z143" s="4">
        <f t="shared" si="25"/>
        <v>19</v>
      </c>
      <c r="AA143" t="s">
        <v>583</v>
      </c>
      <c r="AB143">
        <v>5</v>
      </c>
      <c r="AC143" t="s">
        <v>579</v>
      </c>
      <c r="AD143" s="4">
        <f t="shared" si="20"/>
        <v>88.768799999999999</v>
      </c>
      <c r="AE143" t="s">
        <v>580</v>
      </c>
      <c r="AF143" s="4">
        <f t="shared" si="26"/>
        <v>230</v>
      </c>
      <c r="AG143" t="s">
        <v>39</v>
      </c>
    </row>
    <row r="144" spans="1:33" x14ac:dyDescent="0.3">
      <c r="A144" t="s">
        <v>559</v>
      </c>
      <c r="B144" t="s">
        <v>560</v>
      </c>
      <c r="C144" t="s">
        <v>585</v>
      </c>
      <c r="D144" s="4" t="s">
        <v>586</v>
      </c>
      <c r="E144">
        <f t="shared" si="18"/>
        <v>931500</v>
      </c>
      <c r="F144" t="s">
        <v>578</v>
      </c>
      <c r="G144">
        <f t="shared" si="19"/>
        <v>1498</v>
      </c>
      <c r="H144">
        <v>4</v>
      </c>
      <c r="I144">
        <v>4</v>
      </c>
      <c r="J144" t="s">
        <v>61</v>
      </c>
      <c r="K144" t="s">
        <v>27</v>
      </c>
      <c r="L144" t="s">
        <v>62</v>
      </c>
      <c r="M144" t="s">
        <v>334</v>
      </c>
      <c r="N144" t="s">
        <v>563</v>
      </c>
      <c r="O144" t="s">
        <v>564</v>
      </c>
      <c r="P144" t="s">
        <v>565</v>
      </c>
      <c r="Q144" t="s">
        <v>33</v>
      </c>
      <c r="R144" t="s">
        <v>172</v>
      </c>
      <c r="S144" t="s">
        <v>346</v>
      </c>
      <c r="T144" t="s">
        <v>455</v>
      </c>
      <c r="V144">
        <f t="shared" si="21"/>
        <v>19</v>
      </c>
      <c r="W144">
        <f t="shared" si="22"/>
        <v>20</v>
      </c>
      <c r="X144">
        <f t="shared" si="23"/>
        <v>20.14</v>
      </c>
      <c r="Y144" t="e">
        <f t="shared" si="24"/>
        <v>#VALUE!</v>
      </c>
      <c r="Z144" s="4">
        <f t="shared" si="25"/>
        <v>19</v>
      </c>
      <c r="AA144" t="s">
        <v>587</v>
      </c>
      <c r="AB144">
        <v>5</v>
      </c>
      <c r="AC144" t="s">
        <v>579</v>
      </c>
      <c r="AD144" s="4">
        <f t="shared" si="20"/>
        <v>88.768799999999999</v>
      </c>
      <c r="AE144" t="s">
        <v>580</v>
      </c>
      <c r="AF144" s="4">
        <f t="shared" si="26"/>
        <v>230</v>
      </c>
      <c r="AG144" t="s">
        <v>39</v>
      </c>
    </row>
    <row r="145" spans="1:33" x14ac:dyDescent="0.3">
      <c r="A145" t="s">
        <v>559</v>
      </c>
      <c r="B145" t="s">
        <v>560</v>
      </c>
      <c r="C145" t="s">
        <v>588</v>
      </c>
      <c r="D145" s="4" t="s">
        <v>589</v>
      </c>
      <c r="E145">
        <f t="shared" si="18"/>
        <v>976000</v>
      </c>
      <c r="F145" t="s">
        <v>277</v>
      </c>
      <c r="G145">
        <f t="shared" si="19"/>
        <v>1197</v>
      </c>
      <c r="H145">
        <v>4</v>
      </c>
      <c r="I145">
        <v>4</v>
      </c>
      <c r="J145" t="s">
        <v>61</v>
      </c>
      <c r="K145" t="s">
        <v>27</v>
      </c>
      <c r="L145" t="s">
        <v>62</v>
      </c>
      <c r="M145" t="s">
        <v>29</v>
      </c>
      <c r="N145" t="s">
        <v>563</v>
      </c>
      <c r="O145" t="s">
        <v>564</v>
      </c>
      <c r="P145" t="s">
        <v>565</v>
      </c>
      <c r="Q145" t="s">
        <v>33</v>
      </c>
      <c r="R145" t="s">
        <v>160</v>
      </c>
      <c r="S145" t="s">
        <v>160</v>
      </c>
      <c r="T145" t="s">
        <v>590</v>
      </c>
      <c r="V145">
        <f t="shared" si="21"/>
        <v>17</v>
      </c>
      <c r="W145">
        <f t="shared" si="22"/>
        <v>17</v>
      </c>
      <c r="X145">
        <f t="shared" si="23"/>
        <v>17.21</v>
      </c>
      <c r="Y145" t="e">
        <f t="shared" si="24"/>
        <v>#VALUE!</v>
      </c>
      <c r="Z145" s="4">
        <f t="shared" si="25"/>
        <v>17</v>
      </c>
      <c r="AA145" t="s">
        <v>591</v>
      </c>
      <c r="AB145">
        <v>7</v>
      </c>
      <c r="AC145" t="s">
        <v>592</v>
      </c>
      <c r="AD145" s="4">
        <f t="shared" si="20"/>
        <v>103.56359999999999</v>
      </c>
      <c r="AE145" t="s">
        <v>593</v>
      </c>
      <c r="AF145" s="4">
        <f t="shared" si="26"/>
        <v>175</v>
      </c>
      <c r="AG145" t="s">
        <v>51</v>
      </c>
    </row>
    <row r="146" spans="1:33" x14ac:dyDescent="0.3">
      <c r="A146" t="s">
        <v>559</v>
      </c>
      <c r="B146" t="s">
        <v>560</v>
      </c>
      <c r="C146" t="s">
        <v>595</v>
      </c>
      <c r="D146" s="4" t="s">
        <v>596</v>
      </c>
      <c r="E146">
        <f t="shared" si="18"/>
        <v>988500</v>
      </c>
      <c r="F146" t="s">
        <v>578</v>
      </c>
      <c r="G146">
        <f t="shared" si="19"/>
        <v>1498</v>
      </c>
      <c r="H146">
        <v>4</v>
      </c>
      <c r="I146">
        <v>4</v>
      </c>
      <c r="J146" t="s">
        <v>61</v>
      </c>
      <c r="K146" t="s">
        <v>27</v>
      </c>
      <c r="L146" t="s">
        <v>62</v>
      </c>
      <c r="M146" t="s">
        <v>334</v>
      </c>
      <c r="N146" t="s">
        <v>563</v>
      </c>
      <c r="O146" t="s">
        <v>564</v>
      </c>
      <c r="P146" t="s">
        <v>565</v>
      </c>
      <c r="Q146" t="s">
        <v>33</v>
      </c>
      <c r="R146" t="s">
        <v>172</v>
      </c>
      <c r="S146" t="s">
        <v>172</v>
      </c>
      <c r="T146" t="s">
        <v>597</v>
      </c>
      <c r="V146">
        <f t="shared" si="21"/>
        <v>19</v>
      </c>
      <c r="W146">
        <f t="shared" si="22"/>
        <v>19</v>
      </c>
      <c r="X146">
        <f t="shared" si="23"/>
        <v>19.91</v>
      </c>
      <c r="Y146" t="e">
        <f t="shared" si="24"/>
        <v>#VALUE!</v>
      </c>
      <c r="Z146" s="4">
        <f t="shared" si="25"/>
        <v>19</v>
      </c>
      <c r="AA146" t="s">
        <v>598</v>
      </c>
      <c r="AB146">
        <v>5</v>
      </c>
      <c r="AC146" t="s">
        <v>599</v>
      </c>
      <c r="AD146" s="4">
        <f t="shared" si="20"/>
        <v>108.4952</v>
      </c>
      <c r="AE146" t="s">
        <v>600</v>
      </c>
      <c r="AF146" s="4">
        <f t="shared" si="26"/>
        <v>250</v>
      </c>
      <c r="AG146" t="s">
        <v>39</v>
      </c>
    </row>
    <row r="147" spans="1:33" x14ac:dyDescent="0.3">
      <c r="A147" t="s">
        <v>120</v>
      </c>
      <c r="B147" t="s">
        <v>601</v>
      </c>
      <c r="C147" t="s">
        <v>155</v>
      </c>
      <c r="D147" s="4" t="s">
        <v>602</v>
      </c>
      <c r="E147">
        <f t="shared" si="18"/>
        <v>582613</v>
      </c>
      <c r="F147" t="s">
        <v>277</v>
      </c>
      <c r="G147">
        <f t="shared" si="19"/>
        <v>1197</v>
      </c>
      <c r="H147">
        <v>4</v>
      </c>
      <c r="I147">
        <v>4</v>
      </c>
      <c r="J147" t="s">
        <v>61</v>
      </c>
      <c r="K147" t="s">
        <v>27</v>
      </c>
      <c r="L147" t="s">
        <v>62</v>
      </c>
      <c r="M147" t="s">
        <v>29</v>
      </c>
      <c r="N147" t="s">
        <v>603</v>
      </c>
      <c r="O147" t="s">
        <v>442</v>
      </c>
      <c r="P147" t="s">
        <v>604</v>
      </c>
      <c r="Q147" t="s">
        <v>444</v>
      </c>
      <c r="R147" t="s">
        <v>470</v>
      </c>
      <c r="T147" t="s">
        <v>260</v>
      </c>
      <c r="V147">
        <f t="shared" si="21"/>
        <v>16.3</v>
      </c>
      <c r="W147" t="e">
        <f t="shared" si="22"/>
        <v>#VALUE!</v>
      </c>
      <c r="X147">
        <f t="shared" si="23"/>
        <v>22</v>
      </c>
      <c r="Y147" t="e">
        <f t="shared" si="24"/>
        <v>#VALUE!</v>
      </c>
      <c r="Z147" s="4">
        <f t="shared" si="25"/>
        <v>16.3</v>
      </c>
      <c r="AA147" t="s">
        <v>282</v>
      </c>
      <c r="AB147">
        <v>5</v>
      </c>
      <c r="AC147" t="s">
        <v>605</v>
      </c>
      <c r="AD147" s="4">
        <f t="shared" si="20"/>
        <v>83.146775999999988</v>
      </c>
      <c r="AE147" t="s">
        <v>472</v>
      </c>
      <c r="AF147" s="4">
        <f t="shared" si="26"/>
        <v>115</v>
      </c>
      <c r="AG147" t="s">
        <v>39</v>
      </c>
    </row>
    <row r="148" spans="1:33" x14ac:dyDescent="0.3">
      <c r="A148" t="s">
        <v>120</v>
      </c>
      <c r="B148" t="s">
        <v>601</v>
      </c>
      <c r="C148" t="s">
        <v>166</v>
      </c>
      <c r="D148" s="4" t="s">
        <v>606</v>
      </c>
      <c r="E148">
        <f t="shared" si="18"/>
        <v>673112</v>
      </c>
      <c r="F148" t="s">
        <v>277</v>
      </c>
      <c r="G148">
        <f t="shared" si="19"/>
        <v>1197</v>
      </c>
      <c r="H148">
        <v>4</v>
      </c>
      <c r="I148">
        <v>4</v>
      </c>
      <c r="J148" t="s">
        <v>61</v>
      </c>
      <c r="K148" t="s">
        <v>27</v>
      </c>
      <c r="L148" t="s">
        <v>62</v>
      </c>
      <c r="M148" t="s">
        <v>29</v>
      </c>
      <c r="N148" t="s">
        <v>603</v>
      </c>
      <c r="O148" t="s">
        <v>442</v>
      </c>
      <c r="P148" t="s">
        <v>604</v>
      </c>
      <c r="Q148" t="s">
        <v>444</v>
      </c>
      <c r="R148" t="s">
        <v>470</v>
      </c>
      <c r="T148" t="s">
        <v>260</v>
      </c>
      <c r="V148">
        <f t="shared" si="21"/>
        <v>16.3</v>
      </c>
      <c r="W148" t="e">
        <f t="shared" si="22"/>
        <v>#VALUE!</v>
      </c>
      <c r="X148">
        <f t="shared" si="23"/>
        <v>22</v>
      </c>
      <c r="Y148" t="e">
        <f t="shared" si="24"/>
        <v>#VALUE!</v>
      </c>
      <c r="Z148" s="4">
        <f t="shared" si="25"/>
        <v>16.3</v>
      </c>
      <c r="AA148" t="s">
        <v>607</v>
      </c>
      <c r="AB148">
        <v>5</v>
      </c>
      <c r="AC148" t="s">
        <v>605</v>
      </c>
      <c r="AD148" s="4">
        <f t="shared" si="20"/>
        <v>83.146775999999988</v>
      </c>
      <c r="AE148" t="s">
        <v>472</v>
      </c>
      <c r="AF148" s="4">
        <f t="shared" si="26"/>
        <v>115</v>
      </c>
      <c r="AG148" t="s">
        <v>39</v>
      </c>
    </row>
    <row r="149" spans="1:33" x14ac:dyDescent="0.3">
      <c r="A149" t="s">
        <v>120</v>
      </c>
      <c r="B149" t="s">
        <v>601</v>
      </c>
      <c r="C149" t="s">
        <v>461</v>
      </c>
      <c r="D149" s="4" t="s">
        <v>608</v>
      </c>
      <c r="E149">
        <f t="shared" si="18"/>
        <v>666622</v>
      </c>
      <c r="F149" t="s">
        <v>345</v>
      </c>
      <c r="G149">
        <f t="shared" si="19"/>
        <v>1248</v>
      </c>
      <c r="H149">
        <v>4</v>
      </c>
      <c r="I149">
        <v>4</v>
      </c>
      <c r="J149" t="s">
        <v>61</v>
      </c>
      <c r="K149" t="s">
        <v>27</v>
      </c>
      <c r="L149" t="s">
        <v>62</v>
      </c>
      <c r="M149" t="s">
        <v>334</v>
      </c>
      <c r="N149" t="s">
        <v>603</v>
      </c>
      <c r="O149" t="s">
        <v>442</v>
      </c>
      <c r="P149" t="s">
        <v>604</v>
      </c>
      <c r="Q149" t="s">
        <v>444</v>
      </c>
      <c r="R149" t="s">
        <v>609</v>
      </c>
      <c r="T149" t="s">
        <v>466</v>
      </c>
      <c r="V149" t="e">
        <f t="shared" si="21"/>
        <v>#VALUE!</v>
      </c>
      <c r="W149" t="e">
        <f t="shared" si="22"/>
        <v>#VALUE!</v>
      </c>
      <c r="X149">
        <f t="shared" si="23"/>
        <v>28.4</v>
      </c>
      <c r="Y149" t="e">
        <f t="shared" si="24"/>
        <v>#VALUE!</v>
      </c>
      <c r="Z149" s="4">
        <f t="shared" si="25"/>
        <v>28.4</v>
      </c>
      <c r="AA149" t="s">
        <v>610</v>
      </c>
      <c r="AB149">
        <v>5</v>
      </c>
      <c r="AC149" t="s">
        <v>414</v>
      </c>
      <c r="AD149" s="4">
        <f t="shared" si="20"/>
        <v>73.974000000000004</v>
      </c>
      <c r="AE149" t="s">
        <v>468</v>
      </c>
      <c r="AF149" s="4">
        <f t="shared" si="26"/>
        <v>190</v>
      </c>
      <c r="AG149" t="s">
        <v>39</v>
      </c>
    </row>
    <row r="150" spans="1:33" x14ac:dyDescent="0.3">
      <c r="A150" t="s">
        <v>120</v>
      </c>
      <c r="B150" t="s">
        <v>601</v>
      </c>
      <c r="C150" t="s">
        <v>266</v>
      </c>
      <c r="D150" s="4" t="s">
        <v>611</v>
      </c>
      <c r="E150">
        <f t="shared" si="18"/>
        <v>732113</v>
      </c>
      <c r="F150" t="s">
        <v>277</v>
      </c>
      <c r="G150">
        <f t="shared" si="19"/>
        <v>1197</v>
      </c>
      <c r="H150">
        <v>4</v>
      </c>
      <c r="I150">
        <v>4</v>
      </c>
      <c r="J150" t="s">
        <v>61</v>
      </c>
      <c r="K150" t="s">
        <v>27</v>
      </c>
      <c r="L150" t="s">
        <v>62</v>
      </c>
      <c r="M150" t="s">
        <v>29</v>
      </c>
      <c r="N150" t="s">
        <v>603</v>
      </c>
      <c r="O150" t="s">
        <v>442</v>
      </c>
      <c r="P150" t="s">
        <v>604</v>
      </c>
      <c r="Q150" t="s">
        <v>444</v>
      </c>
      <c r="R150" t="s">
        <v>470</v>
      </c>
      <c r="T150" t="s">
        <v>260</v>
      </c>
      <c r="V150">
        <f t="shared" si="21"/>
        <v>16.3</v>
      </c>
      <c r="W150" t="e">
        <f t="shared" si="22"/>
        <v>#VALUE!</v>
      </c>
      <c r="X150">
        <f t="shared" si="23"/>
        <v>22</v>
      </c>
      <c r="Y150" t="e">
        <f t="shared" si="24"/>
        <v>#VALUE!</v>
      </c>
      <c r="Z150" s="4">
        <f t="shared" si="25"/>
        <v>16.3</v>
      </c>
      <c r="AA150" t="s">
        <v>612</v>
      </c>
      <c r="AB150">
        <v>5</v>
      </c>
      <c r="AC150" t="s">
        <v>605</v>
      </c>
      <c r="AD150" s="4">
        <f t="shared" si="20"/>
        <v>83.146775999999988</v>
      </c>
      <c r="AE150" t="s">
        <v>472</v>
      </c>
      <c r="AF150" s="4">
        <f t="shared" si="26"/>
        <v>115</v>
      </c>
      <c r="AG150" t="s">
        <v>39</v>
      </c>
    </row>
    <row r="151" spans="1:33" x14ac:dyDescent="0.3">
      <c r="A151" t="s">
        <v>120</v>
      </c>
      <c r="B151" t="s">
        <v>601</v>
      </c>
      <c r="C151" t="s">
        <v>613</v>
      </c>
      <c r="D151" s="4" t="s">
        <v>614</v>
      </c>
      <c r="E151">
        <f t="shared" si="18"/>
        <v>757622</v>
      </c>
      <c r="F151" t="s">
        <v>345</v>
      </c>
      <c r="G151">
        <f t="shared" si="19"/>
        <v>1248</v>
      </c>
      <c r="H151">
        <v>4</v>
      </c>
      <c r="I151">
        <v>4</v>
      </c>
      <c r="J151" t="s">
        <v>61</v>
      </c>
      <c r="K151" t="s">
        <v>27</v>
      </c>
      <c r="L151" t="s">
        <v>62</v>
      </c>
      <c r="M151" t="s">
        <v>334</v>
      </c>
      <c r="N151" t="s">
        <v>603</v>
      </c>
      <c r="O151" t="s">
        <v>442</v>
      </c>
      <c r="P151" t="s">
        <v>604</v>
      </c>
      <c r="Q151" t="s">
        <v>444</v>
      </c>
      <c r="R151" t="s">
        <v>466</v>
      </c>
      <c r="T151" t="s">
        <v>466</v>
      </c>
      <c r="V151">
        <f t="shared" si="21"/>
        <v>28.4</v>
      </c>
      <c r="W151" t="e">
        <f t="shared" si="22"/>
        <v>#VALUE!</v>
      </c>
      <c r="X151">
        <f t="shared" si="23"/>
        <v>28.4</v>
      </c>
      <c r="Y151" t="e">
        <f t="shared" si="24"/>
        <v>#VALUE!</v>
      </c>
      <c r="Z151" s="4">
        <f t="shared" si="25"/>
        <v>28.4</v>
      </c>
      <c r="AA151" t="s">
        <v>615</v>
      </c>
      <c r="AB151">
        <v>5</v>
      </c>
      <c r="AC151" t="s">
        <v>414</v>
      </c>
      <c r="AD151" s="4">
        <f t="shared" si="20"/>
        <v>73.974000000000004</v>
      </c>
      <c r="AE151" t="s">
        <v>468</v>
      </c>
      <c r="AF151" s="4">
        <f t="shared" si="26"/>
        <v>190</v>
      </c>
      <c r="AG151" t="s">
        <v>39</v>
      </c>
    </row>
    <row r="152" spans="1:33" x14ac:dyDescent="0.3">
      <c r="A152" t="s">
        <v>120</v>
      </c>
      <c r="B152" t="s">
        <v>601</v>
      </c>
      <c r="C152" t="s">
        <v>263</v>
      </c>
      <c r="D152" s="4" t="s">
        <v>616</v>
      </c>
      <c r="E152">
        <f t="shared" si="18"/>
        <v>720112</v>
      </c>
      <c r="F152" t="s">
        <v>277</v>
      </c>
      <c r="G152">
        <f t="shared" si="19"/>
        <v>1197</v>
      </c>
      <c r="H152">
        <v>4</v>
      </c>
      <c r="I152">
        <v>4</v>
      </c>
      <c r="J152" t="s">
        <v>61</v>
      </c>
      <c r="K152" t="s">
        <v>27</v>
      </c>
      <c r="L152" t="s">
        <v>62</v>
      </c>
      <c r="M152" t="s">
        <v>29</v>
      </c>
      <c r="N152" t="s">
        <v>603</v>
      </c>
      <c r="O152" t="s">
        <v>442</v>
      </c>
      <c r="P152" t="s">
        <v>604</v>
      </c>
      <c r="Q152" t="s">
        <v>444</v>
      </c>
      <c r="R152" t="s">
        <v>470</v>
      </c>
      <c r="T152" t="s">
        <v>260</v>
      </c>
      <c r="V152">
        <f t="shared" si="21"/>
        <v>16.3</v>
      </c>
      <c r="W152" t="e">
        <f t="shared" si="22"/>
        <v>#VALUE!</v>
      </c>
      <c r="X152">
        <f t="shared" si="23"/>
        <v>22</v>
      </c>
      <c r="Y152" t="e">
        <f t="shared" si="24"/>
        <v>#VALUE!</v>
      </c>
      <c r="Z152" s="4">
        <f t="shared" si="25"/>
        <v>16.3</v>
      </c>
      <c r="AA152" t="s">
        <v>607</v>
      </c>
      <c r="AB152">
        <v>4</v>
      </c>
      <c r="AC152" t="s">
        <v>605</v>
      </c>
      <c r="AD152" s="4">
        <f t="shared" si="20"/>
        <v>83.146775999999988</v>
      </c>
      <c r="AE152" t="s">
        <v>472</v>
      </c>
      <c r="AF152" s="4">
        <f t="shared" si="26"/>
        <v>115</v>
      </c>
      <c r="AG152" t="s">
        <v>51</v>
      </c>
    </row>
    <row r="153" spans="1:33" x14ac:dyDescent="0.3">
      <c r="A153" t="s">
        <v>120</v>
      </c>
      <c r="B153" t="s">
        <v>601</v>
      </c>
      <c r="C153" t="s">
        <v>617</v>
      </c>
      <c r="D153" s="4" t="s">
        <v>618</v>
      </c>
      <c r="E153">
        <f t="shared" si="18"/>
        <v>863122</v>
      </c>
      <c r="F153" t="s">
        <v>345</v>
      </c>
      <c r="G153">
        <f t="shared" si="19"/>
        <v>1248</v>
      </c>
      <c r="H153">
        <v>4</v>
      </c>
      <c r="I153">
        <v>4</v>
      </c>
      <c r="J153" t="s">
        <v>61</v>
      </c>
      <c r="K153" t="s">
        <v>27</v>
      </c>
      <c r="L153" t="s">
        <v>62</v>
      </c>
      <c r="M153" t="s">
        <v>334</v>
      </c>
      <c r="N153" t="s">
        <v>603</v>
      </c>
      <c r="O153" t="s">
        <v>442</v>
      </c>
      <c r="P153" t="s">
        <v>604</v>
      </c>
      <c r="Q153" t="s">
        <v>444</v>
      </c>
      <c r="R153" t="s">
        <v>466</v>
      </c>
      <c r="T153" t="s">
        <v>466</v>
      </c>
      <c r="V153">
        <f t="shared" si="21"/>
        <v>28.4</v>
      </c>
      <c r="W153" t="e">
        <f t="shared" si="22"/>
        <v>#VALUE!</v>
      </c>
      <c r="X153">
        <f t="shared" si="23"/>
        <v>28.4</v>
      </c>
      <c r="Y153" t="e">
        <f t="shared" si="24"/>
        <v>#VALUE!</v>
      </c>
      <c r="Z153" s="4">
        <f t="shared" si="25"/>
        <v>28.4</v>
      </c>
      <c r="AA153" t="s">
        <v>619</v>
      </c>
      <c r="AB153">
        <v>5</v>
      </c>
      <c r="AC153" t="s">
        <v>414</v>
      </c>
      <c r="AD153" s="4">
        <f t="shared" si="20"/>
        <v>73.974000000000004</v>
      </c>
      <c r="AE153" t="s">
        <v>468</v>
      </c>
      <c r="AF153" s="4">
        <f t="shared" si="26"/>
        <v>190</v>
      </c>
      <c r="AG153" t="s">
        <v>51</v>
      </c>
    </row>
    <row r="154" spans="1:33" x14ac:dyDescent="0.3">
      <c r="A154" t="s">
        <v>120</v>
      </c>
      <c r="B154" t="s">
        <v>601</v>
      </c>
      <c r="C154" t="s">
        <v>620</v>
      </c>
      <c r="D154" s="4" t="s">
        <v>621</v>
      </c>
      <c r="E154">
        <f t="shared" si="18"/>
        <v>816622</v>
      </c>
      <c r="F154" t="s">
        <v>345</v>
      </c>
      <c r="G154">
        <f t="shared" si="19"/>
        <v>1248</v>
      </c>
      <c r="H154">
        <v>4</v>
      </c>
      <c r="I154">
        <v>4</v>
      </c>
      <c r="J154" t="s">
        <v>61</v>
      </c>
      <c r="K154" t="s">
        <v>27</v>
      </c>
      <c r="L154" t="s">
        <v>62</v>
      </c>
      <c r="M154" t="s">
        <v>334</v>
      </c>
      <c r="N154" t="s">
        <v>603</v>
      </c>
      <c r="O154" t="s">
        <v>442</v>
      </c>
      <c r="P154" t="s">
        <v>604</v>
      </c>
      <c r="Q154" t="s">
        <v>444</v>
      </c>
      <c r="R154" t="s">
        <v>609</v>
      </c>
      <c r="T154" t="s">
        <v>466</v>
      </c>
      <c r="V154" t="e">
        <f t="shared" si="21"/>
        <v>#VALUE!</v>
      </c>
      <c r="W154" t="e">
        <f t="shared" si="22"/>
        <v>#VALUE!</v>
      </c>
      <c r="X154">
        <f t="shared" si="23"/>
        <v>28.4</v>
      </c>
      <c r="Y154" t="e">
        <f t="shared" si="24"/>
        <v>#VALUE!</v>
      </c>
      <c r="Z154" s="4">
        <f t="shared" si="25"/>
        <v>28.4</v>
      </c>
      <c r="AA154" t="s">
        <v>619</v>
      </c>
      <c r="AB154">
        <v>5</v>
      </c>
      <c r="AC154" t="s">
        <v>414</v>
      </c>
      <c r="AD154" s="4">
        <f t="shared" si="20"/>
        <v>73.974000000000004</v>
      </c>
      <c r="AE154" t="s">
        <v>468</v>
      </c>
      <c r="AF154" s="4">
        <f t="shared" si="26"/>
        <v>190</v>
      </c>
      <c r="AG154" t="s">
        <v>39</v>
      </c>
    </row>
    <row r="155" spans="1:33" x14ac:dyDescent="0.3">
      <c r="A155" t="s">
        <v>120</v>
      </c>
      <c r="B155" t="s">
        <v>601</v>
      </c>
      <c r="C155" t="s">
        <v>622</v>
      </c>
      <c r="D155" s="4" t="s">
        <v>623</v>
      </c>
      <c r="E155">
        <f t="shared" si="18"/>
        <v>821613</v>
      </c>
      <c r="F155" t="s">
        <v>277</v>
      </c>
      <c r="G155">
        <f t="shared" si="19"/>
        <v>1197</v>
      </c>
      <c r="H155">
        <v>4</v>
      </c>
      <c r="I155">
        <v>4</v>
      </c>
      <c r="J155" t="s">
        <v>61</v>
      </c>
      <c r="K155" t="s">
        <v>27</v>
      </c>
      <c r="L155" t="s">
        <v>62</v>
      </c>
      <c r="M155" t="s">
        <v>29</v>
      </c>
      <c r="N155" t="s">
        <v>603</v>
      </c>
      <c r="O155" t="s">
        <v>442</v>
      </c>
      <c r="P155" t="s">
        <v>604</v>
      </c>
      <c r="Q155" t="s">
        <v>444</v>
      </c>
      <c r="R155" t="s">
        <v>470</v>
      </c>
      <c r="T155" t="s">
        <v>260</v>
      </c>
      <c r="V155">
        <f t="shared" si="21"/>
        <v>16.3</v>
      </c>
      <c r="W155" t="e">
        <f t="shared" si="22"/>
        <v>#VALUE!</v>
      </c>
      <c r="X155">
        <f t="shared" si="23"/>
        <v>22</v>
      </c>
      <c r="Y155" t="e">
        <f t="shared" si="24"/>
        <v>#VALUE!</v>
      </c>
      <c r="Z155" s="4">
        <f t="shared" si="25"/>
        <v>16.3</v>
      </c>
      <c r="AA155" t="s">
        <v>359</v>
      </c>
      <c r="AB155">
        <v>5</v>
      </c>
      <c r="AC155" t="s">
        <v>605</v>
      </c>
      <c r="AD155" s="4">
        <f t="shared" si="20"/>
        <v>83.146775999999988</v>
      </c>
      <c r="AE155" t="s">
        <v>472</v>
      </c>
      <c r="AF155" s="4">
        <f t="shared" si="26"/>
        <v>115</v>
      </c>
      <c r="AG155" t="s">
        <v>39</v>
      </c>
    </row>
    <row r="156" spans="1:33" x14ac:dyDescent="0.3">
      <c r="A156" t="s">
        <v>120</v>
      </c>
      <c r="B156" t="s">
        <v>601</v>
      </c>
      <c r="C156" t="s">
        <v>624</v>
      </c>
      <c r="D156" s="4" t="s">
        <v>625</v>
      </c>
      <c r="E156">
        <f t="shared" si="18"/>
        <v>779113</v>
      </c>
      <c r="F156" t="s">
        <v>277</v>
      </c>
      <c r="G156">
        <f t="shared" si="19"/>
        <v>1197</v>
      </c>
      <c r="H156">
        <v>4</v>
      </c>
      <c r="I156">
        <v>4</v>
      </c>
      <c r="J156" t="s">
        <v>61</v>
      </c>
      <c r="K156" t="s">
        <v>27</v>
      </c>
      <c r="L156" t="s">
        <v>62</v>
      </c>
      <c r="M156" t="s">
        <v>29</v>
      </c>
      <c r="N156" t="s">
        <v>603</v>
      </c>
      <c r="O156" t="s">
        <v>442</v>
      </c>
      <c r="P156" t="s">
        <v>604</v>
      </c>
      <c r="Q156" t="s">
        <v>444</v>
      </c>
      <c r="R156" t="s">
        <v>470</v>
      </c>
      <c r="T156" t="s">
        <v>260</v>
      </c>
      <c r="V156">
        <f t="shared" si="21"/>
        <v>16.3</v>
      </c>
      <c r="W156" t="e">
        <f t="shared" si="22"/>
        <v>#VALUE!</v>
      </c>
      <c r="X156">
        <f t="shared" si="23"/>
        <v>22</v>
      </c>
      <c r="Y156" t="e">
        <f t="shared" si="24"/>
        <v>#VALUE!</v>
      </c>
      <c r="Z156" s="4">
        <f t="shared" si="25"/>
        <v>16.3</v>
      </c>
      <c r="AA156" t="s">
        <v>612</v>
      </c>
      <c r="AB156">
        <v>5</v>
      </c>
      <c r="AC156" t="s">
        <v>605</v>
      </c>
      <c r="AD156" s="4">
        <f t="shared" si="20"/>
        <v>83.146775999999988</v>
      </c>
      <c r="AE156" t="s">
        <v>472</v>
      </c>
      <c r="AF156" s="4">
        <f t="shared" si="26"/>
        <v>115</v>
      </c>
      <c r="AG156" t="s">
        <v>51</v>
      </c>
    </row>
    <row r="157" spans="1:33" x14ac:dyDescent="0.3">
      <c r="A157" t="s">
        <v>120</v>
      </c>
      <c r="B157" t="s">
        <v>601</v>
      </c>
      <c r="C157" t="s">
        <v>626</v>
      </c>
      <c r="D157" s="4" t="s">
        <v>627</v>
      </c>
      <c r="E157">
        <f t="shared" si="18"/>
        <v>868613</v>
      </c>
      <c r="F157" t="s">
        <v>277</v>
      </c>
      <c r="G157">
        <f t="shared" si="19"/>
        <v>1197</v>
      </c>
      <c r="H157">
        <v>4</v>
      </c>
      <c r="I157">
        <v>4</v>
      </c>
      <c r="J157" t="s">
        <v>61</v>
      </c>
      <c r="K157" t="s">
        <v>27</v>
      </c>
      <c r="L157" t="s">
        <v>62</v>
      </c>
      <c r="M157" t="s">
        <v>29</v>
      </c>
      <c r="N157" t="s">
        <v>603</v>
      </c>
      <c r="O157" t="s">
        <v>442</v>
      </c>
      <c r="P157" t="s">
        <v>604</v>
      </c>
      <c r="Q157" t="s">
        <v>444</v>
      </c>
      <c r="R157" t="s">
        <v>470</v>
      </c>
      <c r="T157" t="s">
        <v>260</v>
      </c>
      <c r="V157">
        <f t="shared" si="21"/>
        <v>16.3</v>
      </c>
      <c r="W157" t="e">
        <f t="shared" si="22"/>
        <v>#VALUE!</v>
      </c>
      <c r="X157">
        <f t="shared" si="23"/>
        <v>22</v>
      </c>
      <c r="Y157" t="e">
        <f t="shared" si="24"/>
        <v>#VALUE!</v>
      </c>
      <c r="Z157" s="4">
        <f t="shared" si="25"/>
        <v>16.3</v>
      </c>
      <c r="AA157" t="s">
        <v>628</v>
      </c>
      <c r="AB157">
        <v>5</v>
      </c>
      <c r="AC157" t="s">
        <v>605</v>
      </c>
      <c r="AD157" s="4">
        <f t="shared" si="20"/>
        <v>83.146775999999988</v>
      </c>
      <c r="AE157" t="s">
        <v>472</v>
      </c>
      <c r="AF157" s="4">
        <f t="shared" si="26"/>
        <v>115</v>
      </c>
      <c r="AG157" t="s">
        <v>51</v>
      </c>
    </row>
    <row r="158" spans="1:33" x14ac:dyDescent="0.3">
      <c r="A158" t="s">
        <v>120</v>
      </c>
      <c r="B158" t="s">
        <v>601</v>
      </c>
      <c r="C158" t="s">
        <v>629</v>
      </c>
      <c r="D158" s="4" t="s">
        <v>630</v>
      </c>
      <c r="E158">
        <f t="shared" si="18"/>
        <v>906122</v>
      </c>
      <c r="F158" t="s">
        <v>345</v>
      </c>
      <c r="G158">
        <f t="shared" si="19"/>
        <v>1248</v>
      </c>
      <c r="H158">
        <v>4</v>
      </c>
      <c r="I158">
        <v>4</v>
      </c>
      <c r="J158" t="s">
        <v>61</v>
      </c>
      <c r="K158" t="s">
        <v>27</v>
      </c>
      <c r="L158" t="s">
        <v>62</v>
      </c>
      <c r="M158" t="s">
        <v>334</v>
      </c>
      <c r="N158" t="s">
        <v>603</v>
      </c>
      <c r="O158" t="s">
        <v>442</v>
      </c>
      <c r="P158" t="s">
        <v>604</v>
      </c>
      <c r="Q158" t="s">
        <v>444</v>
      </c>
      <c r="R158" t="s">
        <v>609</v>
      </c>
      <c r="T158" t="s">
        <v>466</v>
      </c>
      <c r="V158" t="e">
        <f t="shared" si="21"/>
        <v>#VALUE!</v>
      </c>
      <c r="W158" t="e">
        <f t="shared" si="22"/>
        <v>#VALUE!</v>
      </c>
      <c r="X158">
        <f t="shared" si="23"/>
        <v>28.4</v>
      </c>
      <c r="Y158" t="e">
        <f t="shared" si="24"/>
        <v>#VALUE!</v>
      </c>
      <c r="Z158" s="4">
        <f t="shared" si="25"/>
        <v>28.4</v>
      </c>
      <c r="AA158" t="s">
        <v>359</v>
      </c>
      <c r="AB158">
        <v>5</v>
      </c>
      <c r="AC158" t="s">
        <v>414</v>
      </c>
      <c r="AD158" s="4">
        <f t="shared" si="20"/>
        <v>73.974000000000004</v>
      </c>
      <c r="AE158" t="s">
        <v>468</v>
      </c>
      <c r="AF158" s="4">
        <f t="shared" si="26"/>
        <v>190</v>
      </c>
      <c r="AG158" t="s">
        <v>39</v>
      </c>
    </row>
    <row r="159" spans="1:33" x14ac:dyDescent="0.3">
      <c r="A159" t="s">
        <v>120</v>
      </c>
      <c r="B159" t="s">
        <v>601</v>
      </c>
      <c r="C159" t="s">
        <v>631</v>
      </c>
      <c r="D159" s="4" t="s">
        <v>632</v>
      </c>
      <c r="E159">
        <f t="shared" si="18"/>
        <v>804622</v>
      </c>
      <c r="F159" t="s">
        <v>345</v>
      </c>
      <c r="G159">
        <f t="shared" si="19"/>
        <v>1248</v>
      </c>
      <c r="H159">
        <v>4</v>
      </c>
      <c r="I159">
        <v>4</v>
      </c>
      <c r="J159" t="s">
        <v>61</v>
      </c>
      <c r="K159" t="s">
        <v>27</v>
      </c>
      <c r="L159" t="s">
        <v>62</v>
      </c>
      <c r="M159" t="s">
        <v>334</v>
      </c>
      <c r="N159" t="s">
        <v>603</v>
      </c>
      <c r="O159" t="s">
        <v>442</v>
      </c>
      <c r="P159" t="s">
        <v>604</v>
      </c>
      <c r="Q159" t="s">
        <v>444</v>
      </c>
      <c r="R159" t="s">
        <v>466</v>
      </c>
      <c r="T159" t="s">
        <v>466</v>
      </c>
      <c r="V159">
        <f t="shared" si="21"/>
        <v>28.4</v>
      </c>
      <c r="W159" t="e">
        <f t="shared" si="22"/>
        <v>#VALUE!</v>
      </c>
      <c r="X159">
        <f t="shared" si="23"/>
        <v>28.4</v>
      </c>
      <c r="Y159" t="e">
        <f t="shared" si="24"/>
        <v>#VALUE!</v>
      </c>
      <c r="Z159" s="4">
        <f t="shared" si="25"/>
        <v>28.4</v>
      </c>
      <c r="AA159" t="s">
        <v>615</v>
      </c>
      <c r="AB159">
        <v>5</v>
      </c>
      <c r="AC159" t="s">
        <v>414</v>
      </c>
      <c r="AD159" s="4">
        <f t="shared" si="20"/>
        <v>73.974000000000004</v>
      </c>
      <c r="AE159" t="s">
        <v>468</v>
      </c>
      <c r="AF159" s="4">
        <f t="shared" si="26"/>
        <v>190</v>
      </c>
      <c r="AG159" t="s">
        <v>51</v>
      </c>
    </row>
    <row r="160" spans="1:33" x14ac:dyDescent="0.3">
      <c r="A160" t="s">
        <v>120</v>
      </c>
      <c r="B160" t="s">
        <v>601</v>
      </c>
      <c r="C160" t="s">
        <v>633</v>
      </c>
      <c r="D160" s="4" t="s">
        <v>634</v>
      </c>
      <c r="E160">
        <f t="shared" si="18"/>
        <v>952622</v>
      </c>
      <c r="F160" t="s">
        <v>345</v>
      </c>
      <c r="G160">
        <f t="shared" si="19"/>
        <v>1248</v>
      </c>
      <c r="H160">
        <v>4</v>
      </c>
      <c r="I160">
        <v>4</v>
      </c>
      <c r="J160" t="s">
        <v>61</v>
      </c>
      <c r="K160" t="s">
        <v>27</v>
      </c>
      <c r="L160" t="s">
        <v>62</v>
      </c>
      <c r="M160" t="s">
        <v>334</v>
      </c>
      <c r="N160" t="s">
        <v>603</v>
      </c>
      <c r="O160" t="s">
        <v>442</v>
      </c>
      <c r="P160" t="s">
        <v>604</v>
      </c>
      <c r="Q160" t="s">
        <v>444</v>
      </c>
      <c r="R160" t="s">
        <v>466</v>
      </c>
      <c r="T160" t="s">
        <v>466</v>
      </c>
      <c r="V160">
        <f t="shared" si="21"/>
        <v>28.4</v>
      </c>
      <c r="W160" t="e">
        <f t="shared" si="22"/>
        <v>#VALUE!</v>
      </c>
      <c r="X160">
        <f t="shared" si="23"/>
        <v>28.4</v>
      </c>
      <c r="Y160" t="e">
        <f t="shared" si="24"/>
        <v>#VALUE!</v>
      </c>
      <c r="Z160" s="4">
        <f t="shared" si="25"/>
        <v>28.4</v>
      </c>
      <c r="AA160" t="s">
        <v>628</v>
      </c>
      <c r="AB160">
        <v>5</v>
      </c>
      <c r="AC160" t="s">
        <v>414</v>
      </c>
      <c r="AD160" s="4">
        <f t="shared" si="20"/>
        <v>73.974000000000004</v>
      </c>
      <c r="AE160" t="s">
        <v>468</v>
      </c>
      <c r="AF160" s="4">
        <f t="shared" si="26"/>
        <v>190</v>
      </c>
      <c r="AG160" t="s">
        <v>51</v>
      </c>
    </row>
    <row r="161" spans="1:33" x14ac:dyDescent="0.3">
      <c r="A161" t="s">
        <v>635</v>
      </c>
      <c r="B161" t="s">
        <v>636</v>
      </c>
      <c r="C161" t="s">
        <v>637</v>
      </c>
      <c r="D161" s="4" t="s">
        <v>638</v>
      </c>
      <c r="E161">
        <f t="shared" si="18"/>
        <v>676400</v>
      </c>
      <c r="F161" t="s">
        <v>578</v>
      </c>
      <c r="G161">
        <f t="shared" si="19"/>
        <v>1498</v>
      </c>
      <c r="H161">
        <v>4</v>
      </c>
      <c r="I161">
        <v>4</v>
      </c>
      <c r="J161" t="s">
        <v>61</v>
      </c>
      <c r="K161" t="s">
        <v>27</v>
      </c>
      <c r="L161" t="s">
        <v>62</v>
      </c>
      <c r="M161" t="s">
        <v>334</v>
      </c>
      <c r="N161" t="s">
        <v>323</v>
      </c>
      <c r="O161" t="s">
        <v>639</v>
      </c>
      <c r="P161" t="s">
        <v>640</v>
      </c>
      <c r="Q161" t="s">
        <v>641</v>
      </c>
      <c r="T161" t="s">
        <v>642</v>
      </c>
      <c r="V161" t="e">
        <f t="shared" si="21"/>
        <v>#VALUE!</v>
      </c>
      <c r="W161" t="e">
        <f t="shared" si="22"/>
        <v>#VALUE!</v>
      </c>
      <c r="X161">
        <f t="shared" si="23"/>
        <v>24.4</v>
      </c>
      <c r="Y161" t="e">
        <f t="shared" si="24"/>
        <v>#VALUE!</v>
      </c>
      <c r="Z161" s="4">
        <f t="shared" si="25"/>
        <v>24.4</v>
      </c>
      <c r="AA161" t="s">
        <v>643</v>
      </c>
      <c r="AB161">
        <v>5</v>
      </c>
      <c r="AC161" t="s">
        <v>644</v>
      </c>
      <c r="AD161" s="4">
        <f t="shared" si="20"/>
        <v>98.631999999999991</v>
      </c>
      <c r="AE161" t="s">
        <v>645</v>
      </c>
      <c r="AF161" s="4">
        <f t="shared" si="26"/>
        <v>215</v>
      </c>
      <c r="AG161" t="s">
        <v>39</v>
      </c>
    </row>
    <row r="162" spans="1:33" x14ac:dyDescent="0.3">
      <c r="A162" t="s">
        <v>635</v>
      </c>
      <c r="B162" t="s">
        <v>636</v>
      </c>
      <c r="C162" t="s">
        <v>646</v>
      </c>
      <c r="D162" s="4" t="s">
        <v>647</v>
      </c>
      <c r="E162">
        <f t="shared" si="18"/>
        <v>790900</v>
      </c>
      <c r="F162" t="s">
        <v>578</v>
      </c>
      <c r="G162">
        <f t="shared" si="19"/>
        <v>1498</v>
      </c>
      <c r="H162">
        <v>4</v>
      </c>
      <c r="I162">
        <v>4</v>
      </c>
      <c r="J162" t="s">
        <v>61</v>
      </c>
      <c r="K162" t="s">
        <v>27</v>
      </c>
      <c r="L162" t="s">
        <v>62</v>
      </c>
      <c r="M162" t="s">
        <v>334</v>
      </c>
      <c r="N162" t="s">
        <v>323</v>
      </c>
      <c r="O162" t="s">
        <v>639</v>
      </c>
      <c r="P162" t="s">
        <v>640</v>
      </c>
      <c r="Q162" t="s">
        <v>33</v>
      </c>
      <c r="T162" t="s">
        <v>642</v>
      </c>
      <c r="V162" t="e">
        <f t="shared" si="21"/>
        <v>#VALUE!</v>
      </c>
      <c r="W162" t="e">
        <f t="shared" si="22"/>
        <v>#VALUE!</v>
      </c>
      <c r="X162">
        <f t="shared" si="23"/>
        <v>24.4</v>
      </c>
      <c r="Y162" t="e">
        <f t="shared" si="24"/>
        <v>#VALUE!</v>
      </c>
      <c r="Z162" s="4">
        <f t="shared" si="25"/>
        <v>24.4</v>
      </c>
      <c r="AA162" t="s">
        <v>648</v>
      </c>
      <c r="AB162">
        <v>5</v>
      </c>
      <c r="AC162" t="s">
        <v>644</v>
      </c>
      <c r="AD162" s="4">
        <f t="shared" si="20"/>
        <v>98.631999999999991</v>
      </c>
      <c r="AE162" t="s">
        <v>645</v>
      </c>
      <c r="AF162" s="4">
        <f t="shared" si="26"/>
        <v>215</v>
      </c>
      <c r="AG162" t="s">
        <v>39</v>
      </c>
    </row>
    <row r="163" spans="1:33" x14ac:dyDescent="0.3">
      <c r="A163" t="s">
        <v>635</v>
      </c>
      <c r="B163" t="s">
        <v>636</v>
      </c>
      <c r="C163" t="s">
        <v>649</v>
      </c>
      <c r="D163" s="4" t="s">
        <v>650</v>
      </c>
      <c r="E163">
        <f t="shared" si="18"/>
        <v>836400</v>
      </c>
      <c r="F163" t="s">
        <v>578</v>
      </c>
      <c r="G163">
        <f t="shared" si="19"/>
        <v>1498</v>
      </c>
      <c r="H163">
        <v>4</v>
      </c>
      <c r="I163">
        <v>4</v>
      </c>
      <c r="J163" t="s">
        <v>61</v>
      </c>
      <c r="K163" t="s">
        <v>27</v>
      </c>
      <c r="L163" t="s">
        <v>62</v>
      </c>
      <c r="M163" t="s">
        <v>334</v>
      </c>
      <c r="N163" t="s">
        <v>323</v>
      </c>
      <c r="O163" t="s">
        <v>639</v>
      </c>
      <c r="P163" t="s">
        <v>640</v>
      </c>
      <c r="Q163" t="s">
        <v>33</v>
      </c>
      <c r="T163" t="s">
        <v>642</v>
      </c>
      <c r="V163" t="e">
        <f t="shared" si="21"/>
        <v>#VALUE!</v>
      </c>
      <c r="W163" t="e">
        <f t="shared" si="22"/>
        <v>#VALUE!</v>
      </c>
      <c r="X163">
        <f t="shared" si="23"/>
        <v>24.4</v>
      </c>
      <c r="Y163" t="e">
        <f t="shared" si="24"/>
        <v>#VALUE!</v>
      </c>
      <c r="Z163" s="4">
        <f t="shared" si="25"/>
        <v>24.4</v>
      </c>
      <c r="AA163" t="s">
        <v>327</v>
      </c>
      <c r="AB163">
        <v>5</v>
      </c>
      <c r="AC163" t="s">
        <v>644</v>
      </c>
      <c r="AD163" s="4">
        <f t="shared" si="20"/>
        <v>98.631999999999991</v>
      </c>
      <c r="AE163" t="s">
        <v>645</v>
      </c>
      <c r="AF163" s="4">
        <f t="shared" si="26"/>
        <v>215</v>
      </c>
      <c r="AG163" t="s">
        <v>39</v>
      </c>
    </row>
    <row r="164" spans="1:33" x14ac:dyDescent="0.3">
      <c r="A164" t="s">
        <v>635</v>
      </c>
      <c r="B164" t="s">
        <v>636</v>
      </c>
      <c r="C164" t="s">
        <v>651</v>
      </c>
      <c r="D164" s="4" t="s">
        <v>652</v>
      </c>
      <c r="E164">
        <f t="shared" si="18"/>
        <v>591400</v>
      </c>
      <c r="F164" t="s">
        <v>653</v>
      </c>
      <c r="G164">
        <f t="shared" si="19"/>
        <v>1194</v>
      </c>
      <c r="H164">
        <v>3</v>
      </c>
      <c r="I164">
        <v>4</v>
      </c>
      <c r="J164" t="s">
        <v>61</v>
      </c>
      <c r="K164" t="s">
        <v>27</v>
      </c>
      <c r="L164" t="s">
        <v>62</v>
      </c>
      <c r="M164" t="s">
        <v>29</v>
      </c>
      <c r="N164" t="s">
        <v>323</v>
      </c>
      <c r="O164" t="s">
        <v>639</v>
      </c>
      <c r="P164" t="s">
        <v>640</v>
      </c>
      <c r="Q164" t="s">
        <v>33</v>
      </c>
      <c r="T164" t="s">
        <v>172</v>
      </c>
      <c r="V164" t="e">
        <f t="shared" si="21"/>
        <v>#VALUE!</v>
      </c>
      <c r="W164" t="e">
        <f t="shared" si="22"/>
        <v>#VALUE!</v>
      </c>
      <c r="X164">
        <f t="shared" si="23"/>
        <v>19</v>
      </c>
      <c r="Y164" t="e">
        <f t="shared" si="24"/>
        <v>#VALUE!</v>
      </c>
      <c r="Z164" s="4">
        <f t="shared" si="25"/>
        <v>19</v>
      </c>
      <c r="AA164" t="s">
        <v>654</v>
      </c>
      <c r="AB164">
        <v>5</v>
      </c>
      <c r="AC164" t="s">
        <v>655</v>
      </c>
      <c r="AD164" s="4">
        <f t="shared" si="20"/>
        <v>94.686719999999994</v>
      </c>
      <c r="AE164" t="s">
        <v>656</v>
      </c>
      <c r="AF164" s="4">
        <f t="shared" si="26"/>
        <v>120</v>
      </c>
      <c r="AG164" t="s">
        <v>39</v>
      </c>
    </row>
    <row r="165" spans="1:33" x14ac:dyDescent="0.3">
      <c r="A165" t="s">
        <v>635</v>
      </c>
      <c r="B165" t="s">
        <v>636</v>
      </c>
      <c r="C165" t="s">
        <v>657</v>
      </c>
      <c r="D165" s="4" t="s">
        <v>658</v>
      </c>
      <c r="E165">
        <f t="shared" si="18"/>
        <v>721400</v>
      </c>
      <c r="F165" t="s">
        <v>653</v>
      </c>
      <c r="G165">
        <f t="shared" si="19"/>
        <v>1194</v>
      </c>
      <c r="H165">
        <v>3</v>
      </c>
      <c r="I165">
        <v>4</v>
      </c>
      <c r="J165" t="s">
        <v>61</v>
      </c>
      <c r="K165" t="s">
        <v>27</v>
      </c>
      <c r="L165" t="s">
        <v>62</v>
      </c>
      <c r="M165" t="s">
        <v>29</v>
      </c>
      <c r="N165" t="s">
        <v>323</v>
      </c>
      <c r="O165" t="s">
        <v>639</v>
      </c>
      <c r="P165" t="s">
        <v>640</v>
      </c>
      <c r="Q165" t="s">
        <v>33</v>
      </c>
      <c r="T165" t="s">
        <v>172</v>
      </c>
      <c r="V165" t="e">
        <f t="shared" si="21"/>
        <v>#VALUE!</v>
      </c>
      <c r="W165" t="e">
        <f t="shared" si="22"/>
        <v>#VALUE!</v>
      </c>
      <c r="X165">
        <f t="shared" si="23"/>
        <v>19</v>
      </c>
      <c r="Y165" t="e">
        <f t="shared" si="24"/>
        <v>#VALUE!</v>
      </c>
      <c r="Z165" s="4">
        <f t="shared" si="25"/>
        <v>19</v>
      </c>
      <c r="AA165" t="s">
        <v>659</v>
      </c>
      <c r="AB165">
        <v>5</v>
      </c>
      <c r="AC165" t="s">
        <v>655</v>
      </c>
      <c r="AD165" s="4">
        <f t="shared" si="20"/>
        <v>94.686719999999994</v>
      </c>
      <c r="AE165" t="s">
        <v>656</v>
      </c>
      <c r="AF165" s="4">
        <f t="shared" si="26"/>
        <v>120</v>
      </c>
      <c r="AG165" t="s">
        <v>39</v>
      </c>
    </row>
    <row r="166" spans="1:33" x14ac:dyDescent="0.3">
      <c r="A166" t="s">
        <v>635</v>
      </c>
      <c r="B166" t="s">
        <v>636</v>
      </c>
      <c r="C166" t="s">
        <v>660</v>
      </c>
      <c r="D166" s="4" t="s">
        <v>661</v>
      </c>
      <c r="E166">
        <f t="shared" si="18"/>
        <v>756400</v>
      </c>
      <c r="F166" t="s">
        <v>653</v>
      </c>
      <c r="G166">
        <f t="shared" si="19"/>
        <v>1194</v>
      </c>
      <c r="H166">
        <v>3</v>
      </c>
      <c r="I166">
        <v>4</v>
      </c>
      <c r="J166" t="s">
        <v>61</v>
      </c>
      <c r="K166" t="s">
        <v>27</v>
      </c>
      <c r="L166" t="s">
        <v>62</v>
      </c>
      <c r="M166" t="s">
        <v>29</v>
      </c>
      <c r="N166" t="s">
        <v>323</v>
      </c>
      <c r="O166" t="s">
        <v>639</v>
      </c>
      <c r="P166" t="s">
        <v>640</v>
      </c>
      <c r="Q166" t="s">
        <v>33</v>
      </c>
      <c r="T166" t="s">
        <v>172</v>
      </c>
      <c r="V166" t="e">
        <f t="shared" si="21"/>
        <v>#VALUE!</v>
      </c>
      <c r="W166" t="e">
        <f t="shared" si="22"/>
        <v>#VALUE!</v>
      </c>
      <c r="X166">
        <f t="shared" si="23"/>
        <v>19</v>
      </c>
      <c r="Y166" t="e">
        <f t="shared" si="24"/>
        <v>#VALUE!</v>
      </c>
      <c r="Z166" s="4">
        <f t="shared" si="25"/>
        <v>19</v>
      </c>
      <c r="AA166" t="s">
        <v>662</v>
      </c>
      <c r="AB166">
        <v>5</v>
      </c>
      <c r="AC166" t="s">
        <v>655</v>
      </c>
      <c r="AD166" s="4">
        <f t="shared" si="20"/>
        <v>94.686719999999994</v>
      </c>
      <c r="AE166" t="s">
        <v>656</v>
      </c>
      <c r="AF166" s="4">
        <f t="shared" si="26"/>
        <v>120</v>
      </c>
      <c r="AG166" t="s">
        <v>39</v>
      </c>
    </row>
    <row r="167" spans="1:33" x14ac:dyDescent="0.3">
      <c r="A167" t="s">
        <v>635</v>
      </c>
      <c r="B167" t="s">
        <v>636</v>
      </c>
      <c r="C167" t="s">
        <v>663</v>
      </c>
      <c r="D167" s="4" t="s">
        <v>664</v>
      </c>
      <c r="E167">
        <f t="shared" si="18"/>
        <v>681400</v>
      </c>
      <c r="F167" t="s">
        <v>653</v>
      </c>
      <c r="G167">
        <f t="shared" si="19"/>
        <v>1194</v>
      </c>
      <c r="H167">
        <v>3</v>
      </c>
      <c r="I167">
        <v>4</v>
      </c>
      <c r="J167" t="s">
        <v>61</v>
      </c>
      <c r="K167" t="s">
        <v>27</v>
      </c>
      <c r="L167" t="s">
        <v>62</v>
      </c>
      <c r="M167" t="s">
        <v>29</v>
      </c>
      <c r="N167" t="s">
        <v>323</v>
      </c>
      <c r="O167" t="s">
        <v>639</v>
      </c>
      <c r="P167" t="s">
        <v>640</v>
      </c>
      <c r="Q167" t="s">
        <v>641</v>
      </c>
      <c r="T167" t="s">
        <v>172</v>
      </c>
      <c r="V167" t="e">
        <f t="shared" si="21"/>
        <v>#VALUE!</v>
      </c>
      <c r="W167" t="e">
        <f t="shared" si="22"/>
        <v>#VALUE!</v>
      </c>
      <c r="X167">
        <f t="shared" si="23"/>
        <v>19</v>
      </c>
      <c r="Y167" t="e">
        <f t="shared" si="24"/>
        <v>#VALUE!</v>
      </c>
      <c r="Z167" s="4">
        <f t="shared" si="25"/>
        <v>19</v>
      </c>
      <c r="AA167" t="s">
        <v>665</v>
      </c>
      <c r="AB167">
        <v>5</v>
      </c>
      <c r="AC167" t="s">
        <v>655</v>
      </c>
      <c r="AD167" s="4">
        <f t="shared" si="20"/>
        <v>94.686719999999994</v>
      </c>
      <c r="AE167" t="s">
        <v>656</v>
      </c>
      <c r="AF167" s="4">
        <f t="shared" si="26"/>
        <v>120</v>
      </c>
      <c r="AG167" t="s">
        <v>39</v>
      </c>
    </row>
    <row r="168" spans="1:33" x14ac:dyDescent="0.3">
      <c r="A168" t="s">
        <v>635</v>
      </c>
      <c r="B168" t="s">
        <v>636</v>
      </c>
      <c r="C168" t="s">
        <v>666</v>
      </c>
      <c r="D168" s="4" t="s">
        <v>667</v>
      </c>
      <c r="E168">
        <f t="shared" si="18"/>
        <v>745900</v>
      </c>
      <c r="F168" t="s">
        <v>578</v>
      </c>
      <c r="G168">
        <f t="shared" si="19"/>
        <v>1498</v>
      </c>
      <c r="H168">
        <v>3</v>
      </c>
      <c r="I168">
        <v>4</v>
      </c>
      <c r="J168" t="s">
        <v>61</v>
      </c>
      <c r="K168" t="s">
        <v>27</v>
      </c>
      <c r="L168" t="s">
        <v>62</v>
      </c>
      <c r="M168" t="s">
        <v>334</v>
      </c>
      <c r="N168" t="s">
        <v>323</v>
      </c>
      <c r="O168" t="s">
        <v>639</v>
      </c>
      <c r="P168" t="s">
        <v>640</v>
      </c>
      <c r="Q168" t="s">
        <v>641</v>
      </c>
      <c r="T168" t="s">
        <v>642</v>
      </c>
      <c r="V168" t="e">
        <f t="shared" si="21"/>
        <v>#VALUE!</v>
      </c>
      <c r="W168" t="e">
        <f t="shared" si="22"/>
        <v>#VALUE!</v>
      </c>
      <c r="X168">
        <f t="shared" si="23"/>
        <v>24.4</v>
      </c>
      <c r="Y168" t="e">
        <f t="shared" si="24"/>
        <v>#VALUE!</v>
      </c>
      <c r="Z168" s="4">
        <f t="shared" si="25"/>
        <v>24.4</v>
      </c>
      <c r="AA168" t="s">
        <v>668</v>
      </c>
      <c r="AB168">
        <v>5</v>
      </c>
      <c r="AC168" t="s">
        <v>644</v>
      </c>
      <c r="AD168" s="4">
        <f t="shared" si="20"/>
        <v>98.631999999999991</v>
      </c>
      <c r="AE168" t="s">
        <v>645</v>
      </c>
      <c r="AF168" s="4">
        <f t="shared" si="26"/>
        <v>215</v>
      </c>
      <c r="AG168" t="s">
        <v>39</v>
      </c>
    </row>
    <row r="169" spans="1:33" x14ac:dyDescent="0.3">
      <c r="A169" t="s">
        <v>559</v>
      </c>
      <c r="B169" t="s">
        <v>669</v>
      </c>
      <c r="C169" t="s">
        <v>670</v>
      </c>
      <c r="D169" s="4" t="s">
        <v>671</v>
      </c>
      <c r="E169">
        <f t="shared" si="18"/>
        <v>711500</v>
      </c>
      <c r="F169" t="s">
        <v>578</v>
      </c>
      <c r="G169">
        <f t="shared" si="19"/>
        <v>1498</v>
      </c>
      <c r="I169">
        <v>4</v>
      </c>
      <c r="J169" t="s">
        <v>61</v>
      </c>
      <c r="K169" t="s">
        <v>27</v>
      </c>
      <c r="L169" t="s">
        <v>125</v>
      </c>
      <c r="M169" t="s">
        <v>334</v>
      </c>
      <c r="N169" t="s">
        <v>672</v>
      </c>
      <c r="O169" t="s">
        <v>442</v>
      </c>
      <c r="P169" t="s">
        <v>565</v>
      </c>
      <c r="Q169" t="s">
        <v>444</v>
      </c>
      <c r="R169" t="s">
        <v>673</v>
      </c>
      <c r="S169" t="s">
        <v>674</v>
      </c>
      <c r="T169" t="s">
        <v>674</v>
      </c>
      <c r="V169">
        <f t="shared" si="21"/>
        <v>15.3</v>
      </c>
      <c r="W169">
        <f t="shared" si="22"/>
        <v>21.66</v>
      </c>
      <c r="X169">
        <f t="shared" si="23"/>
        <v>21.66</v>
      </c>
      <c r="Y169" t="e">
        <f t="shared" si="24"/>
        <v>#VALUE!</v>
      </c>
      <c r="Z169" s="4">
        <f t="shared" si="25"/>
        <v>15.3</v>
      </c>
      <c r="AA169" t="s">
        <v>662</v>
      </c>
      <c r="AC169" t="s">
        <v>599</v>
      </c>
      <c r="AD169" s="4">
        <f t="shared" si="20"/>
        <v>108.4952</v>
      </c>
      <c r="AE169" t="s">
        <v>600</v>
      </c>
      <c r="AF169" s="4">
        <f t="shared" si="26"/>
        <v>250</v>
      </c>
      <c r="AG169" t="s">
        <v>39</v>
      </c>
    </row>
    <row r="170" spans="1:33" x14ac:dyDescent="0.3">
      <c r="A170" t="s">
        <v>559</v>
      </c>
      <c r="B170" t="s">
        <v>669</v>
      </c>
      <c r="C170" t="s">
        <v>676</v>
      </c>
      <c r="D170" s="4" t="s">
        <v>677</v>
      </c>
      <c r="E170">
        <f t="shared" si="18"/>
        <v>810500</v>
      </c>
      <c r="F170" t="s">
        <v>578</v>
      </c>
      <c r="G170">
        <f t="shared" si="19"/>
        <v>1498</v>
      </c>
      <c r="I170">
        <v>4</v>
      </c>
      <c r="J170" t="s">
        <v>61</v>
      </c>
      <c r="K170" t="s">
        <v>27</v>
      </c>
      <c r="L170" t="s">
        <v>62</v>
      </c>
      <c r="M170" t="s">
        <v>334</v>
      </c>
      <c r="N170" t="s">
        <v>672</v>
      </c>
      <c r="O170" t="s">
        <v>442</v>
      </c>
      <c r="P170" t="s">
        <v>565</v>
      </c>
      <c r="Q170" t="s">
        <v>444</v>
      </c>
      <c r="R170" t="s">
        <v>673</v>
      </c>
      <c r="S170" t="s">
        <v>674</v>
      </c>
      <c r="T170" t="s">
        <v>674</v>
      </c>
      <c r="V170">
        <f t="shared" si="21"/>
        <v>15.3</v>
      </c>
      <c r="W170">
        <f t="shared" si="22"/>
        <v>21.66</v>
      </c>
      <c r="X170">
        <f t="shared" si="23"/>
        <v>21.66</v>
      </c>
      <c r="Y170" t="e">
        <f t="shared" si="24"/>
        <v>#VALUE!</v>
      </c>
      <c r="Z170" s="4">
        <f t="shared" si="25"/>
        <v>15.3</v>
      </c>
      <c r="AA170" t="s">
        <v>662</v>
      </c>
      <c r="AC170" t="s">
        <v>599</v>
      </c>
      <c r="AD170" s="4">
        <f t="shared" si="20"/>
        <v>108.4952</v>
      </c>
      <c r="AE170" t="s">
        <v>600</v>
      </c>
      <c r="AF170" s="4">
        <f t="shared" si="26"/>
        <v>250</v>
      </c>
      <c r="AG170" t="s">
        <v>39</v>
      </c>
    </row>
    <row r="171" spans="1:33" x14ac:dyDescent="0.3">
      <c r="A171" t="s">
        <v>559</v>
      </c>
      <c r="B171" t="s">
        <v>669</v>
      </c>
      <c r="C171" t="s">
        <v>678</v>
      </c>
      <c r="D171" s="4" t="s">
        <v>679</v>
      </c>
      <c r="E171">
        <f t="shared" si="18"/>
        <v>999900</v>
      </c>
      <c r="F171" t="s">
        <v>578</v>
      </c>
      <c r="G171">
        <f t="shared" si="19"/>
        <v>1498</v>
      </c>
      <c r="J171" t="s">
        <v>61</v>
      </c>
      <c r="K171" t="s">
        <v>27</v>
      </c>
      <c r="L171" t="s">
        <v>125</v>
      </c>
      <c r="M171" t="s">
        <v>334</v>
      </c>
      <c r="N171" t="s">
        <v>672</v>
      </c>
      <c r="O171" t="s">
        <v>442</v>
      </c>
      <c r="P171" t="s">
        <v>565</v>
      </c>
      <c r="Q171" t="s">
        <v>444</v>
      </c>
      <c r="R171" t="s">
        <v>673</v>
      </c>
      <c r="S171" t="s">
        <v>680</v>
      </c>
      <c r="T171" t="s">
        <v>680</v>
      </c>
      <c r="V171">
        <f t="shared" si="21"/>
        <v>15.3</v>
      </c>
      <c r="W171">
        <f t="shared" si="22"/>
        <v>21.73</v>
      </c>
      <c r="X171">
        <f t="shared" si="23"/>
        <v>21.73</v>
      </c>
      <c r="Y171" t="e">
        <f t="shared" si="24"/>
        <v>#VALUE!</v>
      </c>
      <c r="Z171" s="4">
        <f t="shared" si="25"/>
        <v>15.3</v>
      </c>
      <c r="AA171" t="s">
        <v>681</v>
      </c>
      <c r="AB171">
        <v>7</v>
      </c>
      <c r="AC171" t="s">
        <v>599</v>
      </c>
      <c r="AD171" s="4">
        <f t="shared" si="20"/>
        <v>108.4952</v>
      </c>
      <c r="AE171" t="s">
        <v>600</v>
      </c>
      <c r="AF171" s="4">
        <f t="shared" si="26"/>
        <v>250</v>
      </c>
      <c r="AG171" t="s">
        <v>51</v>
      </c>
    </row>
    <row r="172" spans="1:33" x14ac:dyDescent="0.3">
      <c r="A172" t="s">
        <v>559</v>
      </c>
      <c r="B172" t="s">
        <v>669</v>
      </c>
      <c r="C172" t="s">
        <v>683</v>
      </c>
      <c r="D172" s="4" t="s">
        <v>684</v>
      </c>
      <c r="E172">
        <f t="shared" si="18"/>
        <v>925500</v>
      </c>
      <c r="F172" t="s">
        <v>578</v>
      </c>
      <c r="G172">
        <f t="shared" si="19"/>
        <v>1498</v>
      </c>
      <c r="I172">
        <v>4</v>
      </c>
      <c r="J172" t="s">
        <v>61</v>
      </c>
      <c r="K172" t="s">
        <v>27</v>
      </c>
      <c r="L172" t="s">
        <v>125</v>
      </c>
      <c r="M172" t="s">
        <v>334</v>
      </c>
      <c r="N172" t="s">
        <v>672</v>
      </c>
      <c r="O172" t="s">
        <v>442</v>
      </c>
      <c r="P172" t="s">
        <v>565</v>
      </c>
      <c r="Q172" t="s">
        <v>444</v>
      </c>
      <c r="R172" t="s">
        <v>673</v>
      </c>
      <c r="S172" t="s">
        <v>674</v>
      </c>
      <c r="T172" t="s">
        <v>674</v>
      </c>
      <c r="V172">
        <f t="shared" si="21"/>
        <v>15.3</v>
      </c>
      <c r="W172">
        <f t="shared" si="22"/>
        <v>21.66</v>
      </c>
      <c r="X172">
        <f t="shared" si="23"/>
        <v>21.66</v>
      </c>
      <c r="Y172" t="e">
        <f t="shared" si="24"/>
        <v>#VALUE!</v>
      </c>
      <c r="Z172" s="4">
        <f t="shared" si="25"/>
        <v>15.3</v>
      </c>
      <c r="AA172" t="s">
        <v>662</v>
      </c>
      <c r="AC172" t="s">
        <v>599</v>
      </c>
      <c r="AD172" s="4">
        <f t="shared" si="20"/>
        <v>108.4952</v>
      </c>
      <c r="AE172" t="s">
        <v>600</v>
      </c>
      <c r="AF172" s="4">
        <f t="shared" si="26"/>
        <v>250</v>
      </c>
      <c r="AG172" t="s">
        <v>39</v>
      </c>
    </row>
    <row r="173" spans="1:33" x14ac:dyDescent="0.3">
      <c r="A173" t="s">
        <v>559</v>
      </c>
      <c r="B173" t="s">
        <v>669</v>
      </c>
      <c r="C173" t="s">
        <v>685</v>
      </c>
      <c r="D173" s="4" t="s">
        <v>686</v>
      </c>
      <c r="E173">
        <f t="shared" si="18"/>
        <v>594000</v>
      </c>
      <c r="F173" t="s">
        <v>79</v>
      </c>
      <c r="G173">
        <f t="shared" si="19"/>
        <v>999</v>
      </c>
      <c r="H173">
        <v>3</v>
      </c>
      <c r="I173">
        <v>4</v>
      </c>
      <c r="J173" t="s">
        <v>61</v>
      </c>
      <c r="K173" t="s">
        <v>27</v>
      </c>
      <c r="L173" t="s">
        <v>62</v>
      </c>
      <c r="M173" t="s">
        <v>29</v>
      </c>
      <c r="N173" t="s">
        <v>672</v>
      </c>
      <c r="O173" t="s">
        <v>442</v>
      </c>
      <c r="P173" t="s">
        <v>565</v>
      </c>
      <c r="Q173" t="s">
        <v>444</v>
      </c>
      <c r="T173" t="s">
        <v>172</v>
      </c>
      <c r="V173" t="e">
        <f t="shared" si="21"/>
        <v>#VALUE!</v>
      </c>
      <c r="W173" t="e">
        <f t="shared" si="22"/>
        <v>#VALUE!</v>
      </c>
      <c r="X173">
        <f t="shared" si="23"/>
        <v>19</v>
      </c>
      <c r="Y173" t="e">
        <f t="shared" si="24"/>
        <v>#VALUE!</v>
      </c>
      <c r="Z173" s="4">
        <f t="shared" si="25"/>
        <v>19</v>
      </c>
      <c r="AA173" t="s">
        <v>687</v>
      </c>
      <c r="AB173">
        <v>5</v>
      </c>
      <c r="AC173" t="s">
        <v>568</v>
      </c>
      <c r="AD173" s="4">
        <f t="shared" si="20"/>
        <v>74.960319999999996</v>
      </c>
      <c r="AE173" t="s">
        <v>569</v>
      </c>
      <c r="AF173" s="4">
        <f t="shared" si="26"/>
        <v>95</v>
      </c>
      <c r="AG173" t="s">
        <v>39</v>
      </c>
    </row>
    <row r="174" spans="1:33" x14ac:dyDescent="0.3">
      <c r="A174" t="s">
        <v>559</v>
      </c>
      <c r="B174" t="s">
        <v>669</v>
      </c>
      <c r="C174" t="s">
        <v>688</v>
      </c>
      <c r="D174" s="4" t="s">
        <v>689</v>
      </c>
      <c r="E174">
        <f t="shared" si="18"/>
        <v>665000</v>
      </c>
      <c r="F174" t="s">
        <v>79</v>
      </c>
      <c r="G174">
        <f t="shared" si="19"/>
        <v>999</v>
      </c>
      <c r="H174">
        <v>3</v>
      </c>
      <c r="I174">
        <v>4</v>
      </c>
      <c r="J174" t="s">
        <v>61</v>
      </c>
      <c r="K174" t="s">
        <v>27</v>
      </c>
      <c r="L174" t="s">
        <v>62</v>
      </c>
      <c r="M174" t="s">
        <v>29</v>
      </c>
      <c r="N174" t="s">
        <v>672</v>
      </c>
      <c r="O174" t="s">
        <v>442</v>
      </c>
      <c r="P174" t="s">
        <v>565</v>
      </c>
      <c r="Q174" t="s">
        <v>444</v>
      </c>
      <c r="T174" t="s">
        <v>172</v>
      </c>
      <c r="V174" t="e">
        <f t="shared" si="21"/>
        <v>#VALUE!</v>
      </c>
      <c r="W174" t="e">
        <f t="shared" si="22"/>
        <v>#VALUE!</v>
      </c>
      <c r="X174">
        <f t="shared" si="23"/>
        <v>19</v>
      </c>
      <c r="Y174" t="e">
        <f t="shared" si="24"/>
        <v>#VALUE!</v>
      </c>
      <c r="Z174" s="4">
        <f t="shared" si="25"/>
        <v>19</v>
      </c>
      <c r="AA174" t="s">
        <v>690</v>
      </c>
      <c r="AB174">
        <v>5</v>
      </c>
      <c r="AC174" t="s">
        <v>568</v>
      </c>
      <c r="AD174" s="4">
        <f t="shared" si="20"/>
        <v>74.960319999999996</v>
      </c>
      <c r="AE174" t="s">
        <v>569</v>
      </c>
      <c r="AF174" s="4">
        <f t="shared" si="26"/>
        <v>95</v>
      </c>
      <c r="AG174" t="s">
        <v>39</v>
      </c>
    </row>
    <row r="175" spans="1:33" x14ac:dyDescent="0.3">
      <c r="A175" t="s">
        <v>559</v>
      </c>
      <c r="B175" t="s">
        <v>669</v>
      </c>
      <c r="C175" t="s">
        <v>691</v>
      </c>
      <c r="D175" s="4" t="s">
        <v>692</v>
      </c>
      <c r="E175">
        <f t="shared" si="18"/>
        <v>799900</v>
      </c>
      <c r="F175" t="s">
        <v>79</v>
      </c>
      <c r="G175">
        <f t="shared" si="19"/>
        <v>999</v>
      </c>
      <c r="H175">
        <v>3</v>
      </c>
      <c r="I175">
        <v>4</v>
      </c>
      <c r="J175" t="s">
        <v>61</v>
      </c>
      <c r="K175" t="s">
        <v>27</v>
      </c>
      <c r="L175" t="s">
        <v>62</v>
      </c>
      <c r="M175" t="s">
        <v>29</v>
      </c>
      <c r="N175" t="s">
        <v>672</v>
      </c>
      <c r="O175" t="s">
        <v>442</v>
      </c>
      <c r="P175" t="s">
        <v>565</v>
      </c>
      <c r="Q175" t="s">
        <v>444</v>
      </c>
      <c r="T175" t="s">
        <v>172</v>
      </c>
      <c r="V175" t="e">
        <f t="shared" si="21"/>
        <v>#VALUE!</v>
      </c>
      <c r="W175" t="e">
        <f t="shared" si="22"/>
        <v>#VALUE!</v>
      </c>
      <c r="X175">
        <f t="shared" si="23"/>
        <v>19</v>
      </c>
      <c r="Y175" t="e">
        <f t="shared" si="24"/>
        <v>#VALUE!</v>
      </c>
      <c r="Z175" s="4">
        <f t="shared" si="25"/>
        <v>19</v>
      </c>
      <c r="AA175" t="s">
        <v>148</v>
      </c>
      <c r="AB175">
        <v>5</v>
      </c>
      <c r="AC175" t="s">
        <v>568</v>
      </c>
      <c r="AD175" s="4">
        <f t="shared" si="20"/>
        <v>74.960319999999996</v>
      </c>
      <c r="AE175" t="s">
        <v>569</v>
      </c>
      <c r="AF175" s="4">
        <f t="shared" si="26"/>
        <v>95</v>
      </c>
      <c r="AG175" t="s">
        <v>39</v>
      </c>
    </row>
    <row r="176" spans="1:33" x14ac:dyDescent="0.3">
      <c r="A176" t="s">
        <v>559</v>
      </c>
      <c r="B176" t="s">
        <v>669</v>
      </c>
      <c r="C176" t="s">
        <v>693</v>
      </c>
      <c r="D176" s="4" t="s">
        <v>679</v>
      </c>
      <c r="E176">
        <f t="shared" si="18"/>
        <v>999900</v>
      </c>
      <c r="F176" t="s">
        <v>578</v>
      </c>
      <c r="G176">
        <f t="shared" si="19"/>
        <v>1498</v>
      </c>
      <c r="J176" t="s">
        <v>61</v>
      </c>
      <c r="K176" t="s">
        <v>27</v>
      </c>
      <c r="L176" t="s">
        <v>125</v>
      </c>
      <c r="M176" t="s">
        <v>334</v>
      </c>
      <c r="N176" t="s">
        <v>672</v>
      </c>
      <c r="O176" t="s">
        <v>442</v>
      </c>
      <c r="P176" t="s">
        <v>565</v>
      </c>
      <c r="Q176" t="s">
        <v>444</v>
      </c>
      <c r="R176" t="s">
        <v>673</v>
      </c>
      <c r="S176" t="s">
        <v>680</v>
      </c>
      <c r="T176" t="s">
        <v>680</v>
      </c>
      <c r="V176">
        <f t="shared" si="21"/>
        <v>15.3</v>
      </c>
      <c r="W176">
        <f t="shared" si="22"/>
        <v>21.73</v>
      </c>
      <c r="X176">
        <f t="shared" si="23"/>
        <v>21.73</v>
      </c>
      <c r="Y176" t="e">
        <f t="shared" si="24"/>
        <v>#VALUE!</v>
      </c>
      <c r="Z176" s="4">
        <f t="shared" si="25"/>
        <v>15.3</v>
      </c>
      <c r="AA176" t="s">
        <v>681</v>
      </c>
      <c r="AB176">
        <v>7</v>
      </c>
      <c r="AC176" t="s">
        <v>599</v>
      </c>
      <c r="AD176" s="4">
        <f t="shared" si="20"/>
        <v>108.4952</v>
      </c>
      <c r="AE176" t="s">
        <v>600</v>
      </c>
      <c r="AF176" s="4">
        <f t="shared" si="26"/>
        <v>250</v>
      </c>
      <c r="AG176" t="s">
        <v>51</v>
      </c>
    </row>
    <row r="177" spans="1:33" x14ac:dyDescent="0.3">
      <c r="A177" t="s">
        <v>635</v>
      </c>
      <c r="B177" t="s">
        <v>694</v>
      </c>
      <c r="C177" t="s">
        <v>695</v>
      </c>
      <c r="D177" s="4" t="s">
        <v>696</v>
      </c>
      <c r="E177">
        <f t="shared" si="18"/>
        <v>598500</v>
      </c>
      <c r="F177" t="s">
        <v>653</v>
      </c>
      <c r="G177">
        <f t="shared" si="19"/>
        <v>1194</v>
      </c>
      <c r="H177">
        <v>4</v>
      </c>
      <c r="I177">
        <v>4</v>
      </c>
      <c r="J177" t="s">
        <v>61</v>
      </c>
      <c r="K177" t="s">
        <v>27</v>
      </c>
      <c r="L177" t="s">
        <v>62</v>
      </c>
      <c r="M177" t="s">
        <v>29</v>
      </c>
      <c r="N177" t="s">
        <v>697</v>
      </c>
      <c r="O177" t="s">
        <v>442</v>
      </c>
      <c r="P177" t="s">
        <v>698</v>
      </c>
      <c r="Q177" t="s">
        <v>444</v>
      </c>
      <c r="T177" t="s">
        <v>553</v>
      </c>
      <c r="V177" t="e">
        <f t="shared" si="21"/>
        <v>#VALUE!</v>
      </c>
      <c r="W177" t="e">
        <f t="shared" si="22"/>
        <v>#VALUE!</v>
      </c>
      <c r="X177">
        <f t="shared" si="23"/>
        <v>20.399999999999999</v>
      </c>
      <c r="Y177" t="e">
        <f t="shared" si="24"/>
        <v>#VALUE!</v>
      </c>
      <c r="Z177" s="4">
        <f t="shared" si="25"/>
        <v>20.399999999999999</v>
      </c>
      <c r="AA177" t="s">
        <v>699</v>
      </c>
      <c r="AB177">
        <v>5</v>
      </c>
      <c r="AC177" t="s">
        <v>655</v>
      </c>
      <c r="AD177" s="4">
        <f t="shared" si="20"/>
        <v>94.686719999999994</v>
      </c>
      <c r="AE177" t="s">
        <v>656</v>
      </c>
      <c r="AF177" s="4">
        <f t="shared" si="26"/>
        <v>120</v>
      </c>
      <c r="AG177" t="s">
        <v>39</v>
      </c>
    </row>
    <row r="178" spans="1:33" x14ac:dyDescent="0.3">
      <c r="A178" t="s">
        <v>635</v>
      </c>
      <c r="B178" t="s">
        <v>694</v>
      </c>
      <c r="C178" t="s">
        <v>700</v>
      </c>
      <c r="D178" s="4" t="s">
        <v>701</v>
      </c>
      <c r="E178">
        <f t="shared" si="18"/>
        <v>697400</v>
      </c>
      <c r="F178" t="s">
        <v>653</v>
      </c>
      <c r="G178">
        <f t="shared" si="19"/>
        <v>1194</v>
      </c>
      <c r="H178">
        <v>4</v>
      </c>
      <c r="J178" t="s">
        <v>61</v>
      </c>
      <c r="K178" t="s">
        <v>27</v>
      </c>
      <c r="L178" t="s">
        <v>62</v>
      </c>
      <c r="M178" t="s">
        <v>29</v>
      </c>
      <c r="N178" t="s">
        <v>697</v>
      </c>
      <c r="O178" t="s">
        <v>442</v>
      </c>
      <c r="P178" t="s">
        <v>698</v>
      </c>
      <c r="Q178" t="s">
        <v>444</v>
      </c>
      <c r="T178" t="s">
        <v>553</v>
      </c>
      <c r="V178" t="e">
        <f t="shared" si="21"/>
        <v>#VALUE!</v>
      </c>
      <c r="W178" t="e">
        <f t="shared" si="22"/>
        <v>#VALUE!</v>
      </c>
      <c r="X178">
        <f t="shared" si="23"/>
        <v>20.399999999999999</v>
      </c>
      <c r="Y178" t="e">
        <f t="shared" si="24"/>
        <v>#VALUE!</v>
      </c>
      <c r="Z178" s="4">
        <f t="shared" si="25"/>
        <v>20.399999999999999</v>
      </c>
      <c r="AA178" t="s">
        <v>699</v>
      </c>
      <c r="AB178">
        <v>5</v>
      </c>
      <c r="AC178" t="s">
        <v>655</v>
      </c>
      <c r="AD178" s="4">
        <f t="shared" si="20"/>
        <v>94.686719999999994</v>
      </c>
      <c r="AE178" t="s">
        <v>656</v>
      </c>
      <c r="AF178" s="4">
        <f t="shared" si="26"/>
        <v>120</v>
      </c>
      <c r="AG178" t="s">
        <v>39</v>
      </c>
    </row>
    <row r="179" spans="1:33" x14ac:dyDescent="0.3">
      <c r="A179" t="s">
        <v>635</v>
      </c>
      <c r="B179" t="s">
        <v>694</v>
      </c>
      <c r="C179" t="s">
        <v>702</v>
      </c>
      <c r="D179" s="4" t="s">
        <v>703</v>
      </c>
      <c r="E179">
        <f t="shared" si="18"/>
        <v>663400</v>
      </c>
      <c r="F179" t="s">
        <v>653</v>
      </c>
      <c r="G179">
        <f t="shared" si="19"/>
        <v>1194</v>
      </c>
      <c r="H179">
        <v>4</v>
      </c>
      <c r="I179">
        <v>4</v>
      </c>
      <c r="J179" t="s">
        <v>61</v>
      </c>
      <c r="K179" t="s">
        <v>27</v>
      </c>
      <c r="L179" t="s">
        <v>62</v>
      </c>
      <c r="M179" t="s">
        <v>29</v>
      </c>
      <c r="N179" t="s">
        <v>697</v>
      </c>
      <c r="O179" t="s">
        <v>442</v>
      </c>
      <c r="P179" t="s">
        <v>698</v>
      </c>
      <c r="Q179" t="s">
        <v>444</v>
      </c>
      <c r="T179" t="s">
        <v>553</v>
      </c>
      <c r="V179" t="e">
        <f t="shared" si="21"/>
        <v>#VALUE!</v>
      </c>
      <c r="W179" t="e">
        <f t="shared" si="22"/>
        <v>#VALUE!</v>
      </c>
      <c r="X179">
        <f t="shared" si="23"/>
        <v>20.399999999999999</v>
      </c>
      <c r="Y179" t="e">
        <f t="shared" si="24"/>
        <v>#VALUE!</v>
      </c>
      <c r="Z179" s="4">
        <f t="shared" si="25"/>
        <v>20.399999999999999</v>
      </c>
      <c r="AA179" t="s">
        <v>699</v>
      </c>
      <c r="AB179">
        <v>5</v>
      </c>
      <c r="AC179" t="s">
        <v>655</v>
      </c>
      <c r="AD179" s="4">
        <f t="shared" si="20"/>
        <v>94.686719999999994</v>
      </c>
      <c r="AE179" t="s">
        <v>656</v>
      </c>
      <c r="AF179" s="4">
        <f t="shared" si="26"/>
        <v>120</v>
      </c>
      <c r="AG179" t="s">
        <v>39</v>
      </c>
    </row>
    <row r="180" spans="1:33" x14ac:dyDescent="0.3">
      <c r="A180" t="s">
        <v>635</v>
      </c>
      <c r="B180" t="s">
        <v>694</v>
      </c>
      <c r="C180" t="s">
        <v>704</v>
      </c>
      <c r="D180" s="4" t="s">
        <v>705</v>
      </c>
      <c r="E180">
        <f t="shared" si="18"/>
        <v>699400</v>
      </c>
      <c r="F180" t="s">
        <v>578</v>
      </c>
      <c r="G180">
        <f t="shared" si="19"/>
        <v>1498</v>
      </c>
      <c r="H180">
        <v>4</v>
      </c>
      <c r="I180">
        <v>4</v>
      </c>
      <c r="J180" t="s">
        <v>61</v>
      </c>
      <c r="K180" t="s">
        <v>27</v>
      </c>
      <c r="L180" t="s">
        <v>62</v>
      </c>
      <c r="M180" t="s">
        <v>334</v>
      </c>
      <c r="N180" t="s">
        <v>697</v>
      </c>
      <c r="O180" t="s">
        <v>442</v>
      </c>
      <c r="P180" t="s">
        <v>698</v>
      </c>
      <c r="Q180" t="s">
        <v>444</v>
      </c>
      <c r="T180" t="s">
        <v>706</v>
      </c>
      <c r="V180" t="e">
        <f t="shared" si="21"/>
        <v>#VALUE!</v>
      </c>
      <c r="W180" t="e">
        <f t="shared" si="22"/>
        <v>#VALUE!</v>
      </c>
      <c r="X180">
        <f t="shared" si="23"/>
        <v>26.1</v>
      </c>
      <c r="Y180" t="e">
        <f t="shared" si="24"/>
        <v>#VALUE!</v>
      </c>
      <c r="Z180" s="4">
        <f t="shared" si="25"/>
        <v>26.1</v>
      </c>
      <c r="AA180" t="s">
        <v>707</v>
      </c>
      <c r="AB180">
        <v>5</v>
      </c>
      <c r="AC180" t="s">
        <v>644</v>
      </c>
      <c r="AD180" s="4">
        <f t="shared" si="20"/>
        <v>98.631999999999991</v>
      </c>
      <c r="AE180" t="s">
        <v>645</v>
      </c>
      <c r="AF180" s="4">
        <f t="shared" si="26"/>
        <v>215</v>
      </c>
      <c r="AG180" t="s">
        <v>39</v>
      </c>
    </row>
    <row r="181" spans="1:33" x14ac:dyDescent="0.3">
      <c r="A181" t="s">
        <v>635</v>
      </c>
      <c r="B181" t="s">
        <v>694</v>
      </c>
      <c r="C181" t="s">
        <v>708</v>
      </c>
      <c r="D181" s="4" t="s">
        <v>709</v>
      </c>
      <c r="E181">
        <f t="shared" si="18"/>
        <v>737400</v>
      </c>
      <c r="F181" t="s">
        <v>578</v>
      </c>
      <c r="G181">
        <f t="shared" si="19"/>
        <v>1498</v>
      </c>
      <c r="H181">
        <v>4</v>
      </c>
      <c r="I181">
        <v>4</v>
      </c>
      <c r="J181" t="s">
        <v>61</v>
      </c>
      <c r="K181" t="s">
        <v>27</v>
      </c>
      <c r="L181" t="s">
        <v>62</v>
      </c>
      <c r="M181" t="s">
        <v>334</v>
      </c>
      <c r="N181" t="s">
        <v>697</v>
      </c>
      <c r="O181" t="s">
        <v>442</v>
      </c>
      <c r="P181" t="s">
        <v>698</v>
      </c>
      <c r="Q181" t="s">
        <v>444</v>
      </c>
      <c r="T181" t="s">
        <v>706</v>
      </c>
      <c r="V181" t="e">
        <f t="shared" si="21"/>
        <v>#VALUE!</v>
      </c>
      <c r="W181" t="e">
        <f t="shared" si="22"/>
        <v>#VALUE!</v>
      </c>
      <c r="X181">
        <f t="shared" si="23"/>
        <v>26.1</v>
      </c>
      <c r="Y181" t="e">
        <f t="shared" si="24"/>
        <v>#VALUE!</v>
      </c>
      <c r="Z181" s="4">
        <f t="shared" si="25"/>
        <v>26.1</v>
      </c>
      <c r="AA181" t="s">
        <v>707</v>
      </c>
      <c r="AB181">
        <v>5</v>
      </c>
      <c r="AC181" t="s">
        <v>644</v>
      </c>
      <c r="AD181" s="4">
        <f t="shared" si="20"/>
        <v>98.631999999999991</v>
      </c>
      <c r="AE181" t="s">
        <v>645</v>
      </c>
      <c r="AF181" s="4">
        <f t="shared" si="26"/>
        <v>215</v>
      </c>
      <c r="AG181" t="s">
        <v>39</v>
      </c>
    </row>
    <row r="182" spans="1:33" x14ac:dyDescent="0.3">
      <c r="A182" t="s">
        <v>635</v>
      </c>
      <c r="B182" t="s">
        <v>694</v>
      </c>
      <c r="C182" t="s">
        <v>710</v>
      </c>
      <c r="D182" s="4" t="s">
        <v>711</v>
      </c>
      <c r="E182">
        <f t="shared" si="18"/>
        <v>777400</v>
      </c>
      <c r="F182" t="s">
        <v>578</v>
      </c>
      <c r="G182">
        <f t="shared" si="19"/>
        <v>1498</v>
      </c>
      <c r="H182">
        <v>4</v>
      </c>
      <c r="I182">
        <v>4</v>
      </c>
      <c r="J182" t="s">
        <v>61</v>
      </c>
      <c r="K182" t="s">
        <v>27</v>
      </c>
      <c r="L182" t="s">
        <v>62</v>
      </c>
      <c r="M182" t="s">
        <v>334</v>
      </c>
      <c r="N182" t="s">
        <v>697</v>
      </c>
      <c r="O182" t="s">
        <v>442</v>
      </c>
      <c r="P182" t="s">
        <v>712</v>
      </c>
      <c r="Q182" t="s">
        <v>444</v>
      </c>
      <c r="T182" t="s">
        <v>706</v>
      </c>
      <c r="V182" t="e">
        <f t="shared" si="21"/>
        <v>#VALUE!</v>
      </c>
      <c r="W182" t="e">
        <f t="shared" si="22"/>
        <v>#VALUE!</v>
      </c>
      <c r="X182">
        <f t="shared" si="23"/>
        <v>26.1</v>
      </c>
      <c r="Y182" t="e">
        <f t="shared" si="24"/>
        <v>#VALUE!</v>
      </c>
      <c r="Z182" s="4">
        <f t="shared" si="25"/>
        <v>26.1</v>
      </c>
      <c r="AA182" t="s">
        <v>707</v>
      </c>
      <c r="AB182">
        <v>5</v>
      </c>
      <c r="AC182" t="s">
        <v>644</v>
      </c>
      <c r="AD182" s="4">
        <f t="shared" si="20"/>
        <v>98.631999999999991</v>
      </c>
      <c r="AE182" t="s">
        <v>645</v>
      </c>
      <c r="AF182" s="4">
        <f t="shared" si="26"/>
        <v>215</v>
      </c>
      <c r="AG182" t="s">
        <v>39</v>
      </c>
    </row>
    <row r="183" spans="1:33" x14ac:dyDescent="0.3">
      <c r="A183" t="s">
        <v>635</v>
      </c>
      <c r="B183" t="s">
        <v>694</v>
      </c>
      <c r="C183" t="s">
        <v>713</v>
      </c>
      <c r="D183" s="4" t="s">
        <v>714</v>
      </c>
      <c r="E183">
        <f t="shared" si="18"/>
        <v>817400</v>
      </c>
      <c r="F183" t="s">
        <v>578</v>
      </c>
      <c r="G183">
        <f t="shared" si="19"/>
        <v>1498</v>
      </c>
      <c r="H183">
        <v>4</v>
      </c>
      <c r="I183">
        <v>4</v>
      </c>
      <c r="J183" t="s">
        <v>61</v>
      </c>
      <c r="K183" t="s">
        <v>27</v>
      </c>
      <c r="L183" t="s">
        <v>62</v>
      </c>
      <c r="M183" t="s">
        <v>334</v>
      </c>
      <c r="N183" t="s">
        <v>697</v>
      </c>
      <c r="O183" t="s">
        <v>442</v>
      </c>
      <c r="P183" t="s">
        <v>698</v>
      </c>
      <c r="Q183" t="s">
        <v>444</v>
      </c>
      <c r="T183" t="s">
        <v>706</v>
      </c>
      <c r="V183" t="e">
        <f t="shared" si="21"/>
        <v>#VALUE!</v>
      </c>
      <c r="W183" t="e">
        <f t="shared" si="22"/>
        <v>#VALUE!</v>
      </c>
      <c r="X183">
        <f t="shared" si="23"/>
        <v>26.1</v>
      </c>
      <c r="Y183" t="e">
        <f t="shared" si="24"/>
        <v>#VALUE!</v>
      </c>
      <c r="Z183" s="4">
        <f t="shared" si="25"/>
        <v>26.1</v>
      </c>
      <c r="AA183" t="s">
        <v>707</v>
      </c>
      <c r="AB183">
        <v>5</v>
      </c>
      <c r="AC183" t="s">
        <v>644</v>
      </c>
      <c r="AD183" s="4">
        <f t="shared" si="20"/>
        <v>98.631999999999991</v>
      </c>
      <c r="AE183" t="s">
        <v>645</v>
      </c>
      <c r="AF183" s="4">
        <f t="shared" si="26"/>
        <v>215</v>
      </c>
      <c r="AG183" t="s">
        <v>39</v>
      </c>
    </row>
    <row r="184" spans="1:33" x14ac:dyDescent="0.3">
      <c r="A184" t="s">
        <v>635</v>
      </c>
      <c r="B184" t="s">
        <v>694</v>
      </c>
      <c r="C184" t="s">
        <v>715</v>
      </c>
      <c r="D184" s="4" t="s">
        <v>716</v>
      </c>
      <c r="E184">
        <f t="shared" si="18"/>
        <v>862400</v>
      </c>
      <c r="F184" t="s">
        <v>578</v>
      </c>
      <c r="G184">
        <f t="shared" si="19"/>
        <v>1498</v>
      </c>
      <c r="H184">
        <v>4</v>
      </c>
      <c r="I184">
        <v>4</v>
      </c>
      <c r="J184" t="s">
        <v>61</v>
      </c>
      <c r="K184" t="s">
        <v>27</v>
      </c>
      <c r="L184" t="s">
        <v>62</v>
      </c>
      <c r="M184" t="s">
        <v>334</v>
      </c>
      <c r="N184" t="s">
        <v>697</v>
      </c>
      <c r="O184" t="s">
        <v>442</v>
      </c>
      <c r="P184" t="s">
        <v>698</v>
      </c>
      <c r="Q184" t="s">
        <v>444</v>
      </c>
      <c r="T184" t="s">
        <v>706</v>
      </c>
      <c r="V184" t="e">
        <f t="shared" si="21"/>
        <v>#VALUE!</v>
      </c>
      <c r="W184" t="e">
        <f t="shared" si="22"/>
        <v>#VALUE!</v>
      </c>
      <c r="X184">
        <f t="shared" si="23"/>
        <v>26.1</v>
      </c>
      <c r="Y184" t="e">
        <f t="shared" si="24"/>
        <v>#VALUE!</v>
      </c>
      <c r="Z184" s="4">
        <f t="shared" si="25"/>
        <v>26.1</v>
      </c>
      <c r="AA184" t="s">
        <v>707</v>
      </c>
      <c r="AB184">
        <v>5</v>
      </c>
      <c r="AC184" t="s">
        <v>717</v>
      </c>
      <c r="AD184" s="4">
        <f t="shared" si="20"/>
        <v>98.631999999999991</v>
      </c>
      <c r="AE184" t="s">
        <v>645</v>
      </c>
      <c r="AF184" s="4">
        <f t="shared" si="26"/>
        <v>215</v>
      </c>
      <c r="AG184" t="s">
        <v>39</v>
      </c>
    </row>
    <row r="185" spans="1:33" x14ac:dyDescent="0.3">
      <c r="A185" t="s">
        <v>635</v>
      </c>
      <c r="B185" t="s">
        <v>694</v>
      </c>
      <c r="C185" t="s">
        <v>718</v>
      </c>
      <c r="D185" s="4" t="s">
        <v>719</v>
      </c>
      <c r="E185">
        <f t="shared" si="18"/>
        <v>782400</v>
      </c>
      <c r="F185" t="s">
        <v>653</v>
      </c>
      <c r="G185">
        <f t="shared" si="19"/>
        <v>1194</v>
      </c>
      <c r="H185">
        <v>4</v>
      </c>
      <c r="I185">
        <v>4</v>
      </c>
      <c r="J185" t="s">
        <v>61</v>
      </c>
      <c r="K185" t="s">
        <v>27</v>
      </c>
      <c r="L185" t="s">
        <v>62</v>
      </c>
      <c r="M185" t="s">
        <v>29</v>
      </c>
      <c r="N185" t="s">
        <v>697</v>
      </c>
      <c r="O185" t="s">
        <v>442</v>
      </c>
      <c r="P185" t="s">
        <v>698</v>
      </c>
      <c r="Q185" t="s">
        <v>444</v>
      </c>
      <c r="T185" t="s">
        <v>720</v>
      </c>
      <c r="V185" t="e">
        <f t="shared" si="21"/>
        <v>#VALUE!</v>
      </c>
      <c r="W185" t="e">
        <f t="shared" si="22"/>
        <v>#VALUE!</v>
      </c>
      <c r="X185">
        <f t="shared" si="23"/>
        <v>19.399999999999999</v>
      </c>
      <c r="Y185" t="e">
        <f t="shared" si="24"/>
        <v>#VALUE!</v>
      </c>
      <c r="Z185" s="4">
        <f t="shared" si="25"/>
        <v>19.399999999999999</v>
      </c>
      <c r="AB185">
        <v>5</v>
      </c>
      <c r="AC185" t="s">
        <v>655</v>
      </c>
      <c r="AD185" s="4">
        <f t="shared" si="20"/>
        <v>94.686719999999994</v>
      </c>
      <c r="AE185" t="s">
        <v>656</v>
      </c>
      <c r="AF185" s="4">
        <f t="shared" si="26"/>
        <v>120</v>
      </c>
      <c r="AG185" t="s">
        <v>39</v>
      </c>
    </row>
    <row r="186" spans="1:33" x14ac:dyDescent="0.3">
      <c r="A186" t="s">
        <v>635</v>
      </c>
      <c r="B186" t="s">
        <v>694</v>
      </c>
      <c r="C186" t="s">
        <v>721</v>
      </c>
      <c r="D186" s="4" t="s">
        <v>709</v>
      </c>
      <c r="E186">
        <f t="shared" si="18"/>
        <v>737400</v>
      </c>
      <c r="F186" t="s">
        <v>653</v>
      </c>
      <c r="G186">
        <f t="shared" si="19"/>
        <v>1194</v>
      </c>
      <c r="H186">
        <v>4</v>
      </c>
      <c r="I186">
        <v>4</v>
      </c>
      <c r="J186" t="s">
        <v>61</v>
      </c>
      <c r="K186" t="s">
        <v>27</v>
      </c>
      <c r="L186" t="s">
        <v>62</v>
      </c>
      <c r="M186" t="s">
        <v>29</v>
      </c>
      <c r="N186" t="s">
        <v>697</v>
      </c>
      <c r="O186" t="s">
        <v>442</v>
      </c>
      <c r="P186" t="s">
        <v>698</v>
      </c>
      <c r="Q186" t="s">
        <v>444</v>
      </c>
      <c r="T186" t="s">
        <v>720</v>
      </c>
      <c r="V186" t="e">
        <f t="shared" si="21"/>
        <v>#VALUE!</v>
      </c>
      <c r="W186" t="e">
        <f t="shared" si="22"/>
        <v>#VALUE!</v>
      </c>
      <c r="X186">
        <f t="shared" si="23"/>
        <v>19.399999999999999</v>
      </c>
      <c r="Y186" t="e">
        <f t="shared" si="24"/>
        <v>#VALUE!</v>
      </c>
      <c r="Z186" s="4">
        <f t="shared" si="25"/>
        <v>19.399999999999999</v>
      </c>
      <c r="AA186" t="s">
        <v>699</v>
      </c>
      <c r="AB186">
        <v>5</v>
      </c>
      <c r="AC186" t="s">
        <v>655</v>
      </c>
      <c r="AD186" s="4">
        <f t="shared" si="20"/>
        <v>94.686719999999994</v>
      </c>
      <c r="AE186" t="s">
        <v>656</v>
      </c>
      <c r="AF186" s="4">
        <f t="shared" si="26"/>
        <v>120</v>
      </c>
      <c r="AG186" t="s">
        <v>39</v>
      </c>
    </row>
    <row r="187" spans="1:33" x14ac:dyDescent="0.3">
      <c r="A187" t="s">
        <v>635</v>
      </c>
      <c r="B187" t="s">
        <v>694</v>
      </c>
      <c r="C187" t="s">
        <v>722</v>
      </c>
      <c r="D187" s="4" t="s">
        <v>723</v>
      </c>
      <c r="E187">
        <f t="shared" ref="E187:E249" si="27">VALUE(SUBSTITUTE(SUBSTITUTE(D187,"Rs. ",""),",",""))</f>
        <v>758314</v>
      </c>
      <c r="F187" t="s">
        <v>653</v>
      </c>
      <c r="G187">
        <f t="shared" ref="G187:G249" si="28">VALUE(SUBSTITUTE(F187, " cc",""))</f>
        <v>1194</v>
      </c>
      <c r="H187">
        <v>4</v>
      </c>
      <c r="J187" t="s">
        <v>61</v>
      </c>
      <c r="K187" t="s">
        <v>27</v>
      </c>
      <c r="L187" t="s">
        <v>62</v>
      </c>
      <c r="M187" t="s">
        <v>45</v>
      </c>
      <c r="N187" t="s">
        <v>697</v>
      </c>
      <c r="O187" t="s">
        <v>442</v>
      </c>
      <c r="P187" t="s">
        <v>698</v>
      </c>
      <c r="Q187" t="s">
        <v>444</v>
      </c>
      <c r="U187" t="s">
        <v>724</v>
      </c>
      <c r="V187" t="e">
        <f t="shared" si="21"/>
        <v>#VALUE!</v>
      </c>
      <c r="W187" t="e">
        <f t="shared" si="22"/>
        <v>#VALUE!</v>
      </c>
      <c r="X187" t="e">
        <f t="shared" si="23"/>
        <v>#VALUE!</v>
      </c>
      <c r="Y187">
        <f t="shared" si="24"/>
        <v>20.399999999999999</v>
      </c>
      <c r="Z187" s="4">
        <f t="shared" si="25"/>
        <v>20.399999999999999</v>
      </c>
      <c r="AA187" t="s">
        <v>699</v>
      </c>
      <c r="AB187">
        <v>5</v>
      </c>
      <c r="AC187" t="s">
        <v>725</v>
      </c>
      <c r="AD187" s="4">
        <f t="shared" ref="AD187:AD249" si="29">IFERROR(LEFT(AC187,FIND("@",AC187)-3)*0.98632,IFERROR(LEFT(AC187,FIND("b",AC187)-1),LEFT(AC187,FIND("B",AC187)-1)))</f>
        <v>94.686719999999994</v>
      </c>
      <c r="AE187" t="s">
        <v>656</v>
      </c>
      <c r="AF187" s="4">
        <f t="shared" si="26"/>
        <v>120</v>
      </c>
      <c r="AG187" t="s">
        <v>39</v>
      </c>
    </row>
    <row r="188" spans="1:33" x14ac:dyDescent="0.3">
      <c r="A188" t="s">
        <v>635</v>
      </c>
      <c r="B188" t="s">
        <v>694</v>
      </c>
      <c r="C188" t="s">
        <v>726</v>
      </c>
      <c r="D188" s="4" t="s">
        <v>727</v>
      </c>
      <c r="E188">
        <f t="shared" si="27"/>
        <v>762400</v>
      </c>
      <c r="F188" t="s">
        <v>653</v>
      </c>
      <c r="G188">
        <f t="shared" si="28"/>
        <v>1194</v>
      </c>
      <c r="H188">
        <v>4</v>
      </c>
      <c r="I188">
        <v>4</v>
      </c>
      <c r="J188" t="s">
        <v>61</v>
      </c>
      <c r="K188" t="s">
        <v>27</v>
      </c>
      <c r="L188" t="s">
        <v>62</v>
      </c>
      <c r="M188" t="s">
        <v>29</v>
      </c>
      <c r="N188" t="s">
        <v>697</v>
      </c>
      <c r="O188" t="s">
        <v>442</v>
      </c>
      <c r="P188" t="s">
        <v>698</v>
      </c>
      <c r="Q188" t="s">
        <v>444</v>
      </c>
      <c r="T188" t="s">
        <v>720</v>
      </c>
      <c r="V188" t="e">
        <f t="shared" si="21"/>
        <v>#VALUE!</v>
      </c>
      <c r="W188" t="e">
        <f t="shared" si="22"/>
        <v>#VALUE!</v>
      </c>
      <c r="X188">
        <f t="shared" si="23"/>
        <v>19.399999999999999</v>
      </c>
      <c r="Y188" t="e">
        <f t="shared" si="24"/>
        <v>#VALUE!</v>
      </c>
      <c r="Z188" s="4">
        <f t="shared" si="25"/>
        <v>19.399999999999999</v>
      </c>
      <c r="AA188" t="s">
        <v>699</v>
      </c>
      <c r="AB188">
        <v>5</v>
      </c>
      <c r="AC188" t="s">
        <v>655</v>
      </c>
      <c r="AD188" s="4">
        <f t="shared" si="29"/>
        <v>94.686719999999994</v>
      </c>
      <c r="AE188" t="s">
        <v>656</v>
      </c>
      <c r="AF188" s="4">
        <f t="shared" si="26"/>
        <v>120</v>
      </c>
      <c r="AG188" t="s">
        <v>39</v>
      </c>
    </row>
    <row r="189" spans="1:33" x14ac:dyDescent="0.3">
      <c r="A189" t="s">
        <v>635</v>
      </c>
      <c r="B189" t="s">
        <v>694</v>
      </c>
      <c r="C189" t="s">
        <v>728</v>
      </c>
      <c r="D189" s="4" t="s">
        <v>729</v>
      </c>
      <c r="E189">
        <f t="shared" si="27"/>
        <v>842400</v>
      </c>
      <c r="F189" t="s">
        <v>578</v>
      </c>
      <c r="G189">
        <f t="shared" si="28"/>
        <v>1498</v>
      </c>
      <c r="H189">
        <v>4</v>
      </c>
      <c r="I189">
        <v>4</v>
      </c>
      <c r="J189" t="s">
        <v>61</v>
      </c>
      <c r="K189" t="s">
        <v>27</v>
      </c>
      <c r="L189" t="s">
        <v>62</v>
      </c>
      <c r="M189" t="s">
        <v>334</v>
      </c>
      <c r="N189" t="s">
        <v>697</v>
      </c>
      <c r="O189" t="s">
        <v>442</v>
      </c>
      <c r="P189" t="s">
        <v>698</v>
      </c>
      <c r="Q189" t="s">
        <v>444</v>
      </c>
      <c r="T189" t="s">
        <v>706</v>
      </c>
      <c r="V189" t="e">
        <f t="shared" si="21"/>
        <v>#VALUE!</v>
      </c>
      <c r="W189" t="e">
        <f t="shared" si="22"/>
        <v>#VALUE!</v>
      </c>
      <c r="X189">
        <f t="shared" si="23"/>
        <v>26.1</v>
      </c>
      <c r="Y189" t="e">
        <f t="shared" si="24"/>
        <v>#VALUE!</v>
      </c>
      <c r="Z189" s="4">
        <f t="shared" si="25"/>
        <v>26.1</v>
      </c>
      <c r="AA189" t="s">
        <v>707</v>
      </c>
      <c r="AB189">
        <v>5</v>
      </c>
      <c r="AC189" t="s">
        <v>644</v>
      </c>
      <c r="AD189" s="4">
        <f t="shared" si="29"/>
        <v>98.631999999999991</v>
      </c>
      <c r="AE189" t="s">
        <v>645</v>
      </c>
      <c r="AF189" s="4">
        <f t="shared" si="26"/>
        <v>215</v>
      </c>
      <c r="AG189" t="s">
        <v>39</v>
      </c>
    </row>
    <row r="190" spans="1:33" x14ac:dyDescent="0.3">
      <c r="A190" t="s">
        <v>350</v>
      </c>
      <c r="B190" t="s">
        <v>730</v>
      </c>
      <c r="C190" t="s">
        <v>352</v>
      </c>
      <c r="D190" s="4" t="s">
        <v>731</v>
      </c>
      <c r="E190">
        <f t="shared" si="27"/>
        <v>627100</v>
      </c>
      <c r="F190" t="s">
        <v>732</v>
      </c>
      <c r="G190">
        <f t="shared" si="28"/>
        <v>1496</v>
      </c>
      <c r="H190">
        <v>4</v>
      </c>
      <c r="I190">
        <v>4</v>
      </c>
      <c r="J190" t="s">
        <v>61</v>
      </c>
      <c r="K190" t="s">
        <v>27</v>
      </c>
      <c r="L190" t="s">
        <v>62</v>
      </c>
      <c r="M190" t="s">
        <v>29</v>
      </c>
      <c r="N190" t="s">
        <v>354</v>
      </c>
      <c r="O190" t="s">
        <v>733</v>
      </c>
      <c r="P190" t="s">
        <v>356</v>
      </c>
      <c r="Q190" t="s">
        <v>444</v>
      </c>
      <c r="R190" t="s">
        <v>734</v>
      </c>
      <c r="S190" t="s">
        <v>470</v>
      </c>
      <c r="T190" t="s">
        <v>735</v>
      </c>
      <c r="V190" t="e">
        <f t="shared" si="21"/>
        <v>#VALUE!</v>
      </c>
      <c r="W190">
        <f t="shared" si="22"/>
        <v>16.3</v>
      </c>
      <c r="X190">
        <f t="shared" si="23"/>
        <v>16.78</v>
      </c>
      <c r="Y190" t="e">
        <f t="shared" si="24"/>
        <v>#VALUE!</v>
      </c>
      <c r="Z190" s="4">
        <f t="shared" si="25"/>
        <v>16.3</v>
      </c>
      <c r="AA190" t="s">
        <v>237</v>
      </c>
      <c r="AB190">
        <v>5</v>
      </c>
      <c r="AC190" t="s">
        <v>736</v>
      </c>
      <c r="AD190" s="4">
        <f t="shared" si="29"/>
        <v>88.768799999999999</v>
      </c>
      <c r="AE190" t="s">
        <v>737</v>
      </c>
      <c r="AF190" s="4">
        <f t="shared" si="26"/>
        <v>132</v>
      </c>
      <c r="AG190" t="s">
        <v>39</v>
      </c>
    </row>
    <row r="191" spans="1:33" x14ac:dyDescent="0.3">
      <c r="A191" t="s">
        <v>350</v>
      </c>
      <c r="B191" t="s">
        <v>730</v>
      </c>
      <c r="C191" t="s">
        <v>363</v>
      </c>
      <c r="D191" s="4" t="s">
        <v>738</v>
      </c>
      <c r="E191">
        <f t="shared" si="27"/>
        <v>718600</v>
      </c>
      <c r="F191" t="s">
        <v>732</v>
      </c>
      <c r="G191">
        <f t="shared" si="28"/>
        <v>1496</v>
      </c>
      <c r="H191">
        <v>4</v>
      </c>
      <c r="I191">
        <v>4</v>
      </c>
      <c r="J191" t="s">
        <v>61</v>
      </c>
      <c r="K191" t="s">
        <v>27</v>
      </c>
      <c r="L191" t="s">
        <v>62</v>
      </c>
      <c r="M191" t="s">
        <v>29</v>
      </c>
      <c r="N191" t="s">
        <v>354</v>
      </c>
      <c r="O191" t="s">
        <v>733</v>
      </c>
      <c r="P191" t="s">
        <v>356</v>
      </c>
      <c r="Q191" t="s">
        <v>444</v>
      </c>
      <c r="R191" t="s">
        <v>734</v>
      </c>
      <c r="S191" t="s">
        <v>739</v>
      </c>
      <c r="T191" t="s">
        <v>735</v>
      </c>
      <c r="V191" t="e">
        <f t="shared" si="21"/>
        <v>#VALUE!</v>
      </c>
      <c r="W191">
        <f t="shared" si="22"/>
        <v>16.7</v>
      </c>
      <c r="X191">
        <f t="shared" si="23"/>
        <v>16.78</v>
      </c>
      <c r="Y191" t="e">
        <f t="shared" si="24"/>
        <v>#VALUE!</v>
      </c>
      <c r="Z191" s="4">
        <f t="shared" si="25"/>
        <v>16.7</v>
      </c>
      <c r="AA191" t="s">
        <v>237</v>
      </c>
      <c r="AB191">
        <v>5</v>
      </c>
      <c r="AC191" t="s">
        <v>736</v>
      </c>
      <c r="AD191" s="4">
        <f t="shared" si="29"/>
        <v>88.768799999999999</v>
      </c>
      <c r="AE191" t="s">
        <v>737</v>
      </c>
      <c r="AF191" s="4">
        <f t="shared" si="26"/>
        <v>132</v>
      </c>
      <c r="AG191" t="s">
        <v>39</v>
      </c>
    </row>
    <row r="192" spans="1:33" x14ac:dyDescent="0.3">
      <c r="A192" t="s">
        <v>350</v>
      </c>
      <c r="B192" t="s">
        <v>730</v>
      </c>
      <c r="C192" t="s">
        <v>365</v>
      </c>
      <c r="D192" s="4" t="s">
        <v>740</v>
      </c>
      <c r="E192">
        <f t="shared" si="27"/>
        <v>734700</v>
      </c>
      <c r="F192" t="s">
        <v>367</v>
      </c>
      <c r="G192">
        <f t="shared" si="28"/>
        <v>1364</v>
      </c>
      <c r="H192">
        <v>4</v>
      </c>
      <c r="I192">
        <v>2</v>
      </c>
      <c r="J192" t="s">
        <v>61</v>
      </c>
      <c r="K192" t="s">
        <v>27</v>
      </c>
      <c r="L192" t="s">
        <v>62</v>
      </c>
      <c r="M192" t="s">
        <v>334</v>
      </c>
      <c r="N192" t="s">
        <v>354</v>
      </c>
      <c r="O192" t="s">
        <v>733</v>
      </c>
      <c r="P192" t="s">
        <v>356</v>
      </c>
      <c r="Q192" t="s">
        <v>444</v>
      </c>
      <c r="R192" t="s">
        <v>741</v>
      </c>
      <c r="S192" t="s">
        <v>368</v>
      </c>
      <c r="T192" t="s">
        <v>368</v>
      </c>
      <c r="V192">
        <f t="shared" si="21"/>
        <v>20.32</v>
      </c>
      <c r="W192">
        <f t="shared" si="22"/>
        <v>23.59</v>
      </c>
      <c r="X192">
        <f t="shared" si="23"/>
        <v>23.59</v>
      </c>
      <c r="Y192" t="e">
        <f t="shared" si="24"/>
        <v>#VALUE!</v>
      </c>
      <c r="Z192" s="4">
        <f t="shared" si="25"/>
        <v>20.32</v>
      </c>
      <c r="AA192" t="s">
        <v>742</v>
      </c>
      <c r="AB192">
        <v>5</v>
      </c>
      <c r="AC192" t="s">
        <v>369</v>
      </c>
      <c r="AD192" s="4">
        <f t="shared" si="29"/>
        <v>67.069760000000002</v>
      </c>
      <c r="AE192" t="s">
        <v>370</v>
      </c>
      <c r="AF192" s="4">
        <f t="shared" si="26"/>
        <v>170</v>
      </c>
      <c r="AG192" t="s">
        <v>39</v>
      </c>
    </row>
    <row r="193" spans="1:33" x14ac:dyDescent="0.3">
      <c r="A193" t="s">
        <v>350</v>
      </c>
      <c r="B193" t="s">
        <v>730</v>
      </c>
      <c r="C193" t="s">
        <v>376</v>
      </c>
      <c r="D193" s="4" t="s">
        <v>743</v>
      </c>
      <c r="E193">
        <f t="shared" si="27"/>
        <v>828600</v>
      </c>
      <c r="F193" t="s">
        <v>367</v>
      </c>
      <c r="G193">
        <f t="shared" si="28"/>
        <v>1364</v>
      </c>
      <c r="H193">
        <v>4</v>
      </c>
      <c r="I193">
        <v>2</v>
      </c>
      <c r="J193" t="s">
        <v>61</v>
      </c>
      <c r="K193" t="s">
        <v>27</v>
      </c>
      <c r="L193" t="s">
        <v>62</v>
      </c>
      <c r="M193" t="s">
        <v>334</v>
      </c>
      <c r="N193" t="s">
        <v>354</v>
      </c>
      <c r="O193" t="s">
        <v>733</v>
      </c>
      <c r="P193" t="s">
        <v>356</v>
      </c>
      <c r="Q193" t="s">
        <v>444</v>
      </c>
      <c r="R193" t="s">
        <v>228</v>
      </c>
      <c r="S193" t="s">
        <v>35</v>
      </c>
      <c r="T193" t="s">
        <v>368</v>
      </c>
      <c r="V193">
        <f t="shared" si="21"/>
        <v>20.3</v>
      </c>
      <c r="W193">
        <f t="shared" si="22"/>
        <v>23.6</v>
      </c>
      <c r="X193">
        <f t="shared" si="23"/>
        <v>23.59</v>
      </c>
      <c r="Y193" t="e">
        <f t="shared" si="24"/>
        <v>#VALUE!</v>
      </c>
      <c r="Z193" s="4">
        <f t="shared" si="25"/>
        <v>20.3</v>
      </c>
      <c r="AA193" t="s">
        <v>742</v>
      </c>
      <c r="AB193">
        <v>5</v>
      </c>
      <c r="AC193" t="s">
        <v>369</v>
      </c>
      <c r="AD193" s="4">
        <f t="shared" si="29"/>
        <v>67.069760000000002</v>
      </c>
      <c r="AE193" t="s">
        <v>370</v>
      </c>
      <c r="AF193" s="4">
        <f t="shared" si="26"/>
        <v>170</v>
      </c>
      <c r="AG193" t="s">
        <v>39</v>
      </c>
    </row>
    <row r="194" spans="1:33" x14ac:dyDescent="0.3">
      <c r="A194" t="s">
        <v>350</v>
      </c>
      <c r="B194" t="s">
        <v>730</v>
      </c>
      <c r="C194" t="s">
        <v>373</v>
      </c>
      <c r="D194" s="4" t="s">
        <v>744</v>
      </c>
      <c r="E194">
        <f t="shared" si="27"/>
        <v>888400</v>
      </c>
      <c r="F194" t="s">
        <v>367</v>
      </c>
      <c r="G194">
        <f t="shared" si="28"/>
        <v>1364</v>
      </c>
      <c r="H194">
        <v>4</v>
      </c>
      <c r="I194">
        <v>2</v>
      </c>
      <c r="J194" t="s">
        <v>61</v>
      </c>
      <c r="K194" t="s">
        <v>27</v>
      </c>
      <c r="L194" t="s">
        <v>62</v>
      </c>
      <c r="M194" t="s">
        <v>334</v>
      </c>
      <c r="N194" t="s">
        <v>354</v>
      </c>
      <c r="O194" t="s">
        <v>733</v>
      </c>
      <c r="P194" t="s">
        <v>356</v>
      </c>
      <c r="Q194" t="s">
        <v>444</v>
      </c>
      <c r="R194" t="s">
        <v>741</v>
      </c>
      <c r="S194" t="s">
        <v>375</v>
      </c>
      <c r="T194" t="s">
        <v>368</v>
      </c>
      <c r="V194">
        <f t="shared" ref="V194:V256" si="30">VALUE(SUBSTITUTE(SUBSTITUTE(R194,"?","")," km/litre",""))</f>
        <v>20.32</v>
      </c>
      <c r="W194">
        <f t="shared" ref="W194:W256" si="31">VALUE(SUBSTITUTE(S194," km/litre",""))</f>
        <v>23.08</v>
      </c>
      <c r="X194">
        <f t="shared" ref="X194:X256" si="32">VALUE(SUBSTITUTE(T194," km/litre",""))</f>
        <v>23.59</v>
      </c>
      <c r="Y194" t="e">
        <f t="shared" ref="Y194:Y256" si="33">VALUE(SUBSTITUTE(U194," km/kg",""))</f>
        <v>#VALUE!</v>
      </c>
      <c r="Z194" s="4">
        <f t="shared" ref="Z194:Z256" si="34">IFERROR(V194,IFERROR(W194,IFERROR(X194,Y194)))</f>
        <v>20.32</v>
      </c>
      <c r="AA194" t="s">
        <v>742</v>
      </c>
      <c r="AB194">
        <v>5</v>
      </c>
      <c r="AC194" t="s">
        <v>369</v>
      </c>
      <c r="AD194" s="4">
        <f t="shared" si="29"/>
        <v>67.069760000000002</v>
      </c>
      <c r="AE194" t="s">
        <v>370</v>
      </c>
      <c r="AF194" s="4">
        <f t="shared" si="26"/>
        <v>170</v>
      </c>
      <c r="AG194" t="s">
        <v>39</v>
      </c>
    </row>
    <row r="195" spans="1:33" x14ac:dyDescent="0.3">
      <c r="A195" t="s">
        <v>350</v>
      </c>
      <c r="B195" t="s">
        <v>730</v>
      </c>
      <c r="C195" t="s">
        <v>371</v>
      </c>
      <c r="D195" s="4" t="s">
        <v>745</v>
      </c>
      <c r="E195">
        <f t="shared" si="27"/>
        <v>778400</v>
      </c>
      <c r="F195" t="s">
        <v>732</v>
      </c>
      <c r="G195">
        <f t="shared" si="28"/>
        <v>1496</v>
      </c>
      <c r="H195">
        <v>4</v>
      </c>
      <c r="I195">
        <v>4</v>
      </c>
      <c r="J195" t="s">
        <v>61</v>
      </c>
      <c r="K195" t="s">
        <v>27</v>
      </c>
      <c r="L195" t="s">
        <v>125</v>
      </c>
      <c r="M195" t="s">
        <v>29</v>
      </c>
      <c r="N195" t="s">
        <v>354</v>
      </c>
      <c r="O195" t="s">
        <v>733</v>
      </c>
      <c r="P195" t="s">
        <v>356</v>
      </c>
      <c r="Q195" t="s">
        <v>444</v>
      </c>
      <c r="R195" t="s">
        <v>734</v>
      </c>
      <c r="S195" t="s">
        <v>470</v>
      </c>
      <c r="T195" t="s">
        <v>735</v>
      </c>
      <c r="V195" t="e">
        <f t="shared" si="30"/>
        <v>#VALUE!</v>
      </c>
      <c r="W195">
        <f t="shared" si="31"/>
        <v>16.3</v>
      </c>
      <c r="X195">
        <f t="shared" si="32"/>
        <v>16.78</v>
      </c>
      <c r="Y195" t="e">
        <f t="shared" si="33"/>
        <v>#VALUE!</v>
      </c>
      <c r="Z195" s="4">
        <f t="shared" si="34"/>
        <v>16.3</v>
      </c>
      <c r="AA195" t="s">
        <v>628</v>
      </c>
      <c r="AB195">
        <v>5</v>
      </c>
      <c r="AC195" t="s">
        <v>736</v>
      </c>
      <c r="AD195" s="4">
        <f t="shared" si="29"/>
        <v>88.768799999999999</v>
      </c>
      <c r="AE195" t="s">
        <v>737</v>
      </c>
      <c r="AF195" s="4">
        <f t="shared" ref="AF195:AF257" si="35">VALUE(LEFT(AE195,FIND("N",AE195)-1))</f>
        <v>132</v>
      </c>
      <c r="AG195" t="s">
        <v>39</v>
      </c>
    </row>
    <row r="196" spans="1:33" x14ac:dyDescent="0.3">
      <c r="A196" t="s">
        <v>350</v>
      </c>
      <c r="B196" t="s">
        <v>730</v>
      </c>
      <c r="C196" t="s">
        <v>318</v>
      </c>
      <c r="D196" s="4" t="s">
        <v>746</v>
      </c>
      <c r="E196">
        <f t="shared" si="27"/>
        <v>689600</v>
      </c>
      <c r="F196" t="s">
        <v>732</v>
      </c>
      <c r="G196">
        <f t="shared" si="28"/>
        <v>1496</v>
      </c>
      <c r="H196">
        <v>4</v>
      </c>
      <c r="I196">
        <v>4</v>
      </c>
      <c r="J196" t="s">
        <v>61</v>
      </c>
      <c r="K196" t="s">
        <v>27</v>
      </c>
      <c r="L196" t="s">
        <v>62</v>
      </c>
      <c r="M196" t="s">
        <v>29</v>
      </c>
      <c r="N196" t="s">
        <v>354</v>
      </c>
      <c r="O196" t="s">
        <v>733</v>
      </c>
      <c r="P196" t="s">
        <v>356</v>
      </c>
      <c r="Q196" t="s">
        <v>444</v>
      </c>
      <c r="R196" t="s">
        <v>747</v>
      </c>
      <c r="S196" t="s">
        <v>470</v>
      </c>
      <c r="T196" t="s">
        <v>735</v>
      </c>
      <c r="V196">
        <f t="shared" si="30"/>
        <v>13.6</v>
      </c>
      <c r="W196">
        <f t="shared" si="31"/>
        <v>16.3</v>
      </c>
      <c r="X196">
        <f t="shared" si="32"/>
        <v>16.78</v>
      </c>
      <c r="Y196" t="e">
        <f t="shared" si="33"/>
        <v>#VALUE!</v>
      </c>
      <c r="Z196" s="4">
        <f t="shared" si="34"/>
        <v>13.6</v>
      </c>
      <c r="AA196" t="s">
        <v>237</v>
      </c>
      <c r="AB196">
        <v>5</v>
      </c>
      <c r="AC196" t="s">
        <v>736</v>
      </c>
      <c r="AD196" s="4">
        <f t="shared" si="29"/>
        <v>88.768799999999999</v>
      </c>
      <c r="AE196" t="s">
        <v>737</v>
      </c>
      <c r="AF196" s="4">
        <f t="shared" si="35"/>
        <v>132</v>
      </c>
      <c r="AG196" t="s">
        <v>39</v>
      </c>
    </row>
    <row r="197" spans="1:33" x14ac:dyDescent="0.3">
      <c r="A197" t="s">
        <v>350</v>
      </c>
      <c r="B197" t="s">
        <v>730</v>
      </c>
      <c r="C197" t="s">
        <v>387</v>
      </c>
      <c r="D197" s="4" t="s">
        <v>748</v>
      </c>
      <c r="E197">
        <f t="shared" si="27"/>
        <v>799600</v>
      </c>
      <c r="F197" t="s">
        <v>367</v>
      </c>
      <c r="G197">
        <f t="shared" si="28"/>
        <v>1364</v>
      </c>
      <c r="H197">
        <v>4</v>
      </c>
      <c r="I197">
        <v>2</v>
      </c>
      <c r="J197" t="s">
        <v>61</v>
      </c>
      <c r="K197" t="s">
        <v>27</v>
      </c>
      <c r="L197" t="s">
        <v>62</v>
      </c>
      <c r="M197" t="s">
        <v>334</v>
      </c>
      <c r="N197" t="s">
        <v>354</v>
      </c>
      <c r="O197" t="s">
        <v>733</v>
      </c>
      <c r="P197" t="s">
        <v>356</v>
      </c>
      <c r="Q197" t="s">
        <v>444</v>
      </c>
      <c r="R197" t="s">
        <v>228</v>
      </c>
      <c r="S197" t="s">
        <v>35</v>
      </c>
      <c r="T197" t="s">
        <v>368</v>
      </c>
      <c r="V197">
        <f t="shared" si="30"/>
        <v>20.3</v>
      </c>
      <c r="W197">
        <f t="shared" si="31"/>
        <v>23.6</v>
      </c>
      <c r="X197">
        <f t="shared" si="32"/>
        <v>23.59</v>
      </c>
      <c r="Y197" t="e">
        <f t="shared" si="33"/>
        <v>#VALUE!</v>
      </c>
      <c r="Z197" s="4">
        <f t="shared" si="34"/>
        <v>20.3</v>
      </c>
      <c r="AA197" t="s">
        <v>742</v>
      </c>
      <c r="AB197">
        <v>5</v>
      </c>
      <c r="AC197" t="s">
        <v>369</v>
      </c>
      <c r="AD197" s="4">
        <f t="shared" si="29"/>
        <v>67.069760000000002</v>
      </c>
      <c r="AE197" t="s">
        <v>370</v>
      </c>
      <c r="AF197" s="4">
        <f t="shared" si="35"/>
        <v>170</v>
      </c>
      <c r="AG197" t="s">
        <v>39</v>
      </c>
    </row>
    <row r="198" spans="1:33" x14ac:dyDescent="0.3">
      <c r="A198" t="s">
        <v>350</v>
      </c>
      <c r="B198" t="s">
        <v>730</v>
      </c>
      <c r="C198" t="s">
        <v>749</v>
      </c>
      <c r="D198" s="4" t="s">
        <v>750</v>
      </c>
      <c r="E198">
        <f t="shared" si="27"/>
        <v>913400</v>
      </c>
      <c r="F198" t="s">
        <v>367</v>
      </c>
      <c r="G198">
        <f t="shared" si="28"/>
        <v>1364</v>
      </c>
      <c r="H198">
        <v>4</v>
      </c>
      <c r="I198">
        <v>2</v>
      </c>
      <c r="J198" t="s">
        <v>61</v>
      </c>
      <c r="K198" t="s">
        <v>27</v>
      </c>
      <c r="L198" t="s">
        <v>62</v>
      </c>
      <c r="M198" t="s">
        <v>334</v>
      </c>
      <c r="N198" t="s">
        <v>354</v>
      </c>
      <c r="O198" t="s">
        <v>733</v>
      </c>
      <c r="P198" t="s">
        <v>356</v>
      </c>
      <c r="Q198" t="s">
        <v>444</v>
      </c>
      <c r="R198" t="s">
        <v>741</v>
      </c>
      <c r="S198" t="s">
        <v>375</v>
      </c>
      <c r="T198" t="s">
        <v>368</v>
      </c>
      <c r="V198">
        <f t="shared" si="30"/>
        <v>20.32</v>
      </c>
      <c r="W198">
        <f t="shared" si="31"/>
        <v>23.08</v>
      </c>
      <c r="X198">
        <f t="shared" si="32"/>
        <v>23.59</v>
      </c>
      <c r="Y198" t="e">
        <f t="shared" si="33"/>
        <v>#VALUE!</v>
      </c>
      <c r="Z198" s="4">
        <f t="shared" si="34"/>
        <v>20.32</v>
      </c>
      <c r="AA198" t="s">
        <v>742</v>
      </c>
      <c r="AB198">
        <v>5</v>
      </c>
      <c r="AC198" t="s">
        <v>369</v>
      </c>
      <c r="AD198" s="4">
        <f t="shared" si="29"/>
        <v>67.069760000000002</v>
      </c>
      <c r="AE198" t="s">
        <v>370</v>
      </c>
      <c r="AF198" s="4">
        <f t="shared" si="35"/>
        <v>170</v>
      </c>
      <c r="AG198" t="s">
        <v>39</v>
      </c>
    </row>
    <row r="199" spans="1:33" x14ac:dyDescent="0.3">
      <c r="A199" t="s">
        <v>350</v>
      </c>
      <c r="B199" t="s">
        <v>730</v>
      </c>
      <c r="C199" t="s">
        <v>751</v>
      </c>
      <c r="D199" s="4" t="s">
        <v>752</v>
      </c>
      <c r="E199">
        <f t="shared" si="27"/>
        <v>803400</v>
      </c>
      <c r="F199" t="s">
        <v>732</v>
      </c>
      <c r="G199">
        <f t="shared" si="28"/>
        <v>1496</v>
      </c>
      <c r="H199">
        <v>4</v>
      </c>
      <c r="I199">
        <v>4</v>
      </c>
      <c r="J199" t="s">
        <v>61</v>
      </c>
      <c r="K199" t="s">
        <v>27</v>
      </c>
      <c r="L199" t="s">
        <v>125</v>
      </c>
      <c r="M199" t="s">
        <v>29</v>
      </c>
      <c r="N199" t="s">
        <v>354</v>
      </c>
      <c r="O199" t="s">
        <v>733</v>
      </c>
      <c r="P199" t="s">
        <v>356</v>
      </c>
      <c r="Q199" t="s">
        <v>444</v>
      </c>
      <c r="R199" t="s">
        <v>747</v>
      </c>
      <c r="S199" t="s">
        <v>470</v>
      </c>
      <c r="T199" t="s">
        <v>735</v>
      </c>
      <c r="V199">
        <f t="shared" si="30"/>
        <v>13.6</v>
      </c>
      <c r="W199">
        <f t="shared" si="31"/>
        <v>16.3</v>
      </c>
      <c r="X199">
        <f t="shared" si="32"/>
        <v>16.78</v>
      </c>
      <c r="Y199" t="e">
        <f t="shared" si="33"/>
        <v>#VALUE!</v>
      </c>
      <c r="Z199" s="4">
        <f t="shared" si="34"/>
        <v>13.6</v>
      </c>
      <c r="AA199" t="s">
        <v>628</v>
      </c>
      <c r="AB199">
        <v>5</v>
      </c>
      <c r="AC199" t="s">
        <v>736</v>
      </c>
      <c r="AD199" s="4">
        <f t="shared" si="29"/>
        <v>88.768799999999999</v>
      </c>
      <c r="AE199" t="s">
        <v>737</v>
      </c>
      <c r="AF199" s="4">
        <f t="shared" si="35"/>
        <v>132</v>
      </c>
      <c r="AG199" t="s">
        <v>39</v>
      </c>
    </row>
    <row r="200" spans="1:33" x14ac:dyDescent="0.3">
      <c r="A200" t="s">
        <v>350</v>
      </c>
      <c r="B200" t="s">
        <v>753</v>
      </c>
      <c r="C200" t="s">
        <v>363</v>
      </c>
      <c r="D200" s="4" t="s">
        <v>754</v>
      </c>
      <c r="E200">
        <f t="shared" si="27"/>
        <v>802000</v>
      </c>
      <c r="F200" t="s">
        <v>732</v>
      </c>
      <c r="G200">
        <f t="shared" si="28"/>
        <v>1496</v>
      </c>
      <c r="H200">
        <v>4</v>
      </c>
      <c r="I200">
        <v>4</v>
      </c>
      <c r="J200" t="s">
        <v>61</v>
      </c>
      <c r="K200" t="s">
        <v>27</v>
      </c>
      <c r="L200" t="s">
        <v>62</v>
      </c>
      <c r="M200" t="s">
        <v>29</v>
      </c>
      <c r="N200" t="s">
        <v>463</v>
      </c>
      <c r="O200" t="s">
        <v>755</v>
      </c>
      <c r="P200" t="s">
        <v>604</v>
      </c>
      <c r="Q200" t="s">
        <v>33</v>
      </c>
      <c r="R200" t="s">
        <v>131</v>
      </c>
      <c r="S200" t="s">
        <v>326</v>
      </c>
      <c r="T200" t="s">
        <v>735</v>
      </c>
      <c r="V200">
        <f t="shared" si="30"/>
        <v>15</v>
      </c>
      <c r="W200">
        <f t="shared" si="31"/>
        <v>16</v>
      </c>
      <c r="X200">
        <f t="shared" si="32"/>
        <v>16.78</v>
      </c>
      <c r="Y200" t="e">
        <f t="shared" si="33"/>
        <v>#VALUE!</v>
      </c>
      <c r="Z200" s="4">
        <f t="shared" si="34"/>
        <v>15</v>
      </c>
      <c r="AA200" t="s">
        <v>756</v>
      </c>
      <c r="AB200">
        <v>5</v>
      </c>
      <c r="AC200" t="s">
        <v>736</v>
      </c>
      <c r="AD200" s="4">
        <f t="shared" si="29"/>
        <v>88.768799999999999</v>
      </c>
      <c r="AE200" t="s">
        <v>737</v>
      </c>
      <c r="AF200" s="4">
        <f t="shared" si="35"/>
        <v>132</v>
      </c>
      <c r="AG200" t="s">
        <v>39</v>
      </c>
    </row>
    <row r="201" spans="1:33" x14ac:dyDescent="0.3">
      <c r="A201" t="s">
        <v>350</v>
      </c>
      <c r="B201" t="s">
        <v>753</v>
      </c>
      <c r="C201" t="s">
        <v>352</v>
      </c>
      <c r="D201" s="4" t="s">
        <v>757</v>
      </c>
      <c r="E201">
        <f t="shared" si="27"/>
        <v>650000</v>
      </c>
      <c r="F201" t="s">
        <v>277</v>
      </c>
      <c r="G201">
        <f t="shared" si="28"/>
        <v>1197</v>
      </c>
      <c r="H201">
        <v>4</v>
      </c>
      <c r="I201">
        <v>4</v>
      </c>
      <c r="J201" t="s">
        <v>61</v>
      </c>
      <c r="K201" t="s">
        <v>27</v>
      </c>
      <c r="L201" t="s">
        <v>62</v>
      </c>
      <c r="M201" t="s">
        <v>29</v>
      </c>
      <c r="N201" t="s">
        <v>463</v>
      </c>
      <c r="O201" t="s">
        <v>755</v>
      </c>
      <c r="P201" t="s">
        <v>604</v>
      </c>
      <c r="Q201" t="s">
        <v>33</v>
      </c>
      <c r="R201" t="s">
        <v>758</v>
      </c>
      <c r="T201" t="s">
        <v>357</v>
      </c>
      <c r="V201" t="e">
        <f t="shared" si="30"/>
        <v>#VALUE!</v>
      </c>
      <c r="W201" t="e">
        <f t="shared" si="31"/>
        <v>#VALUE!</v>
      </c>
      <c r="X201">
        <f t="shared" si="32"/>
        <v>17.71</v>
      </c>
      <c r="Y201" t="e">
        <f t="shared" si="33"/>
        <v>#VALUE!</v>
      </c>
      <c r="Z201" s="4">
        <f t="shared" si="34"/>
        <v>17.71</v>
      </c>
      <c r="AA201" t="s">
        <v>237</v>
      </c>
      <c r="AB201">
        <v>5</v>
      </c>
      <c r="AC201" t="s">
        <v>360</v>
      </c>
      <c r="AD201" s="4">
        <f t="shared" si="29"/>
        <v>78.905599999999993</v>
      </c>
      <c r="AE201" t="s">
        <v>361</v>
      </c>
      <c r="AF201" s="4">
        <f t="shared" si="35"/>
        <v>104</v>
      </c>
      <c r="AG201" t="s">
        <v>39</v>
      </c>
    </row>
    <row r="202" spans="1:33" x14ac:dyDescent="0.3">
      <c r="A202" t="s">
        <v>350</v>
      </c>
      <c r="B202" t="s">
        <v>753</v>
      </c>
      <c r="C202" t="s">
        <v>376</v>
      </c>
      <c r="D202" s="4" t="s">
        <v>759</v>
      </c>
      <c r="E202">
        <f t="shared" si="27"/>
        <v>797500</v>
      </c>
      <c r="F202" t="s">
        <v>367</v>
      </c>
      <c r="G202">
        <f t="shared" si="28"/>
        <v>1364</v>
      </c>
      <c r="H202">
        <v>4</v>
      </c>
      <c r="I202">
        <v>2</v>
      </c>
      <c r="J202" t="s">
        <v>61</v>
      </c>
      <c r="K202" t="s">
        <v>27</v>
      </c>
      <c r="L202" t="s">
        <v>62</v>
      </c>
      <c r="M202" t="s">
        <v>334</v>
      </c>
      <c r="N202" t="s">
        <v>463</v>
      </c>
      <c r="O202" t="s">
        <v>755</v>
      </c>
      <c r="P202" t="s">
        <v>604</v>
      </c>
      <c r="Q202" t="s">
        <v>33</v>
      </c>
      <c r="R202" t="s">
        <v>760</v>
      </c>
      <c r="S202" t="s">
        <v>80</v>
      </c>
      <c r="T202" t="s">
        <v>368</v>
      </c>
      <c r="V202">
        <f t="shared" si="30"/>
        <v>18.100000000000001</v>
      </c>
      <c r="W202">
        <f t="shared" si="31"/>
        <v>22.5</v>
      </c>
      <c r="X202">
        <f t="shared" si="32"/>
        <v>23.59</v>
      </c>
      <c r="Y202" t="e">
        <f t="shared" si="33"/>
        <v>#VALUE!</v>
      </c>
      <c r="Z202" s="4">
        <f t="shared" si="34"/>
        <v>18.100000000000001</v>
      </c>
      <c r="AA202" t="s">
        <v>153</v>
      </c>
      <c r="AB202">
        <v>5</v>
      </c>
      <c r="AC202" t="s">
        <v>369</v>
      </c>
      <c r="AD202" s="4">
        <f t="shared" si="29"/>
        <v>67.069760000000002</v>
      </c>
      <c r="AE202" t="s">
        <v>370</v>
      </c>
      <c r="AF202" s="4">
        <f t="shared" si="35"/>
        <v>170</v>
      </c>
      <c r="AG202" t="s">
        <v>39</v>
      </c>
    </row>
    <row r="203" spans="1:33" x14ac:dyDescent="0.3">
      <c r="A203" t="s">
        <v>350</v>
      </c>
      <c r="B203" t="s">
        <v>753</v>
      </c>
      <c r="C203" t="s">
        <v>365</v>
      </c>
      <c r="D203" s="4" t="s">
        <v>761</v>
      </c>
      <c r="E203">
        <f t="shared" si="27"/>
        <v>766000</v>
      </c>
      <c r="F203" t="s">
        <v>367</v>
      </c>
      <c r="G203">
        <f t="shared" si="28"/>
        <v>1364</v>
      </c>
      <c r="H203">
        <v>4</v>
      </c>
      <c r="I203">
        <v>2</v>
      </c>
      <c r="J203" t="s">
        <v>61</v>
      </c>
      <c r="K203" t="s">
        <v>27</v>
      </c>
      <c r="L203" t="s">
        <v>62</v>
      </c>
      <c r="M203" t="s">
        <v>334</v>
      </c>
      <c r="N203" t="s">
        <v>463</v>
      </c>
      <c r="O203" t="s">
        <v>755</v>
      </c>
      <c r="P203" t="s">
        <v>604</v>
      </c>
      <c r="Q203" t="s">
        <v>33</v>
      </c>
      <c r="R203" t="s">
        <v>760</v>
      </c>
      <c r="S203" t="s">
        <v>80</v>
      </c>
      <c r="T203" t="s">
        <v>368</v>
      </c>
      <c r="V203">
        <f t="shared" si="30"/>
        <v>18.100000000000001</v>
      </c>
      <c r="W203">
        <f t="shared" si="31"/>
        <v>22.5</v>
      </c>
      <c r="X203">
        <f t="shared" si="32"/>
        <v>23.59</v>
      </c>
      <c r="Y203" t="e">
        <f t="shared" si="33"/>
        <v>#VALUE!</v>
      </c>
      <c r="Z203" s="4">
        <f t="shared" si="34"/>
        <v>18.100000000000001</v>
      </c>
      <c r="AA203" t="s">
        <v>762</v>
      </c>
      <c r="AB203">
        <v>5</v>
      </c>
      <c r="AC203" t="s">
        <v>369</v>
      </c>
      <c r="AD203" s="4">
        <f t="shared" si="29"/>
        <v>67.069760000000002</v>
      </c>
      <c r="AE203" t="s">
        <v>370</v>
      </c>
      <c r="AF203" s="4">
        <f t="shared" si="35"/>
        <v>170</v>
      </c>
      <c r="AG203" t="s">
        <v>39</v>
      </c>
    </row>
    <row r="204" spans="1:33" x14ac:dyDescent="0.3">
      <c r="A204" t="s">
        <v>350</v>
      </c>
      <c r="B204" t="s">
        <v>753</v>
      </c>
      <c r="C204" t="s">
        <v>763</v>
      </c>
      <c r="D204" s="4" t="s">
        <v>764</v>
      </c>
      <c r="E204">
        <f t="shared" si="27"/>
        <v>668500</v>
      </c>
      <c r="F204" t="s">
        <v>277</v>
      </c>
      <c r="G204">
        <f t="shared" si="28"/>
        <v>1197</v>
      </c>
      <c r="H204">
        <v>4</v>
      </c>
      <c r="I204">
        <v>4</v>
      </c>
      <c r="J204" t="s">
        <v>61</v>
      </c>
      <c r="K204" t="s">
        <v>27</v>
      </c>
      <c r="L204" t="s">
        <v>62</v>
      </c>
      <c r="M204" t="s">
        <v>29</v>
      </c>
      <c r="N204" t="s">
        <v>463</v>
      </c>
      <c r="O204" t="s">
        <v>755</v>
      </c>
      <c r="P204" t="s">
        <v>604</v>
      </c>
      <c r="Q204" t="s">
        <v>33</v>
      </c>
      <c r="R204" t="s">
        <v>735</v>
      </c>
      <c r="T204" t="s">
        <v>357</v>
      </c>
      <c r="V204">
        <f t="shared" si="30"/>
        <v>16.78</v>
      </c>
      <c r="W204" t="e">
        <f t="shared" si="31"/>
        <v>#VALUE!</v>
      </c>
      <c r="X204">
        <f t="shared" si="32"/>
        <v>17.71</v>
      </c>
      <c r="Y204" t="e">
        <f t="shared" si="33"/>
        <v>#VALUE!</v>
      </c>
      <c r="Z204" s="4">
        <f t="shared" si="34"/>
        <v>16.78</v>
      </c>
      <c r="AA204" t="s">
        <v>237</v>
      </c>
      <c r="AB204">
        <v>5</v>
      </c>
      <c r="AC204" t="s">
        <v>360</v>
      </c>
      <c r="AD204" s="4">
        <f t="shared" si="29"/>
        <v>78.905599999999993</v>
      </c>
      <c r="AE204" t="s">
        <v>361</v>
      </c>
      <c r="AF204" s="4">
        <f t="shared" si="35"/>
        <v>104</v>
      </c>
      <c r="AG204" t="s">
        <v>39</v>
      </c>
    </row>
    <row r="205" spans="1:33" x14ac:dyDescent="0.3">
      <c r="A205" t="s">
        <v>350</v>
      </c>
      <c r="B205" t="s">
        <v>753</v>
      </c>
      <c r="C205" t="s">
        <v>765</v>
      </c>
      <c r="D205" s="4" t="s">
        <v>766</v>
      </c>
      <c r="E205">
        <f t="shared" si="27"/>
        <v>816000</v>
      </c>
      <c r="F205" t="s">
        <v>367</v>
      </c>
      <c r="G205">
        <f t="shared" si="28"/>
        <v>1364</v>
      </c>
      <c r="H205">
        <v>4</v>
      </c>
      <c r="I205">
        <v>2</v>
      </c>
      <c r="J205" t="s">
        <v>61</v>
      </c>
      <c r="K205" t="s">
        <v>27</v>
      </c>
      <c r="L205" t="s">
        <v>62</v>
      </c>
      <c r="M205" t="s">
        <v>334</v>
      </c>
      <c r="N205" t="s">
        <v>463</v>
      </c>
      <c r="O205" t="s">
        <v>755</v>
      </c>
      <c r="P205" t="s">
        <v>604</v>
      </c>
      <c r="Q205" t="s">
        <v>33</v>
      </c>
      <c r="R205" t="s">
        <v>760</v>
      </c>
      <c r="S205" t="s">
        <v>80</v>
      </c>
      <c r="T205" t="s">
        <v>368</v>
      </c>
      <c r="V205">
        <f t="shared" si="30"/>
        <v>18.100000000000001</v>
      </c>
      <c r="W205">
        <f t="shared" si="31"/>
        <v>22.5</v>
      </c>
      <c r="X205">
        <f t="shared" si="32"/>
        <v>23.59</v>
      </c>
      <c r="Y205" t="e">
        <f t="shared" si="33"/>
        <v>#VALUE!</v>
      </c>
      <c r="Z205" s="4">
        <f t="shared" si="34"/>
        <v>18.100000000000001</v>
      </c>
      <c r="AA205" t="s">
        <v>762</v>
      </c>
      <c r="AB205">
        <v>5</v>
      </c>
      <c r="AC205" t="s">
        <v>369</v>
      </c>
      <c r="AD205" s="4">
        <f t="shared" si="29"/>
        <v>67.069760000000002</v>
      </c>
      <c r="AE205" t="s">
        <v>370</v>
      </c>
      <c r="AF205" s="4">
        <f t="shared" si="35"/>
        <v>170</v>
      </c>
      <c r="AG205" t="s">
        <v>39</v>
      </c>
    </row>
    <row r="206" spans="1:33" x14ac:dyDescent="0.3">
      <c r="A206" t="s">
        <v>767</v>
      </c>
      <c r="B206" t="s">
        <v>768</v>
      </c>
      <c r="C206" t="s">
        <v>769</v>
      </c>
      <c r="D206" s="4" t="s">
        <v>770</v>
      </c>
      <c r="E206">
        <f t="shared" si="27"/>
        <v>657628</v>
      </c>
      <c r="F206" t="s">
        <v>771</v>
      </c>
      <c r="G206">
        <f t="shared" si="28"/>
        <v>1461</v>
      </c>
      <c r="H206">
        <v>4</v>
      </c>
      <c r="I206">
        <v>2</v>
      </c>
      <c r="J206" t="s">
        <v>61</v>
      </c>
      <c r="K206" t="s">
        <v>27</v>
      </c>
      <c r="L206" t="s">
        <v>62</v>
      </c>
      <c r="M206" t="s">
        <v>334</v>
      </c>
      <c r="N206" t="s">
        <v>772</v>
      </c>
      <c r="O206" t="s">
        <v>773</v>
      </c>
      <c r="P206" t="s">
        <v>774</v>
      </c>
      <c r="Q206" t="s">
        <v>33</v>
      </c>
      <c r="R206" t="s">
        <v>775</v>
      </c>
      <c r="S206" t="s">
        <v>776</v>
      </c>
      <c r="T206" t="s">
        <v>776</v>
      </c>
      <c r="V206">
        <f t="shared" si="30"/>
        <v>18</v>
      </c>
      <c r="W206">
        <f t="shared" si="31"/>
        <v>20.079999999999998</v>
      </c>
      <c r="X206">
        <f t="shared" si="32"/>
        <v>20.079999999999998</v>
      </c>
      <c r="Y206" t="e">
        <f t="shared" si="33"/>
        <v>#VALUE!</v>
      </c>
      <c r="Z206" s="4">
        <f t="shared" si="34"/>
        <v>18</v>
      </c>
      <c r="AA206" t="s">
        <v>777</v>
      </c>
      <c r="AB206">
        <v>5</v>
      </c>
      <c r="AC206" t="s">
        <v>778</v>
      </c>
      <c r="AD206" s="4">
        <f t="shared" si="29"/>
        <v>64.110799999999998</v>
      </c>
      <c r="AE206" t="s">
        <v>779</v>
      </c>
      <c r="AF206" s="4">
        <f t="shared" si="35"/>
        <v>160</v>
      </c>
      <c r="AG206" t="s">
        <v>39</v>
      </c>
    </row>
    <row r="207" spans="1:33" x14ac:dyDescent="0.3">
      <c r="A207" t="s">
        <v>767</v>
      </c>
      <c r="B207" t="s">
        <v>768</v>
      </c>
      <c r="C207" t="s">
        <v>781</v>
      </c>
      <c r="D207" s="4" t="s">
        <v>782</v>
      </c>
      <c r="E207">
        <f t="shared" si="27"/>
        <v>685729</v>
      </c>
      <c r="F207" t="s">
        <v>771</v>
      </c>
      <c r="G207">
        <f t="shared" si="28"/>
        <v>1461</v>
      </c>
      <c r="H207">
        <v>4</v>
      </c>
      <c r="I207">
        <v>2</v>
      </c>
      <c r="J207" t="s">
        <v>61</v>
      </c>
      <c r="K207" t="s">
        <v>27</v>
      </c>
      <c r="L207" t="s">
        <v>62</v>
      </c>
      <c r="M207" t="s">
        <v>334</v>
      </c>
      <c r="N207" t="s">
        <v>772</v>
      </c>
      <c r="O207" t="s">
        <v>773</v>
      </c>
      <c r="P207" t="s">
        <v>774</v>
      </c>
      <c r="Q207" t="s">
        <v>33</v>
      </c>
      <c r="R207" t="s">
        <v>775</v>
      </c>
      <c r="S207" t="s">
        <v>776</v>
      </c>
      <c r="T207" t="s">
        <v>776</v>
      </c>
      <c r="V207">
        <f t="shared" si="30"/>
        <v>18</v>
      </c>
      <c r="W207">
        <f t="shared" si="31"/>
        <v>20.079999999999998</v>
      </c>
      <c r="X207">
        <f t="shared" si="32"/>
        <v>20.079999999999998</v>
      </c>
      <c r="Y207" t="e">
        <f t="shared" si="33"/>
        <v>#VALUE!</v>
      </c>
      <c r="Z207" s="4">
        <f t="shared" si="34"/>
        <v>18</v>
      </c>
      <c r="AA207" t="s">
        <v>777</v>
      </c>
      <c r="AB207">
        <v>5</v>
      </c>
      <c r="AC207" t="s">
        <v>778</v>
      </c>
      <c r="AD207" s="4">
        <f t="shared" si="29"/>
        <v>64.110799999999998</v>
      </c>
      <c r="AE207" t="s">
        <v>779</v>
      </c>
      <c r="AF207" s="4">
        <f t="shared" si="35"/>
        <v>160</v>
      </c>
      <c r="AG207" t="s">
        <v>39</v>
      </c>
    </row>
    <row r="208" spans="1:33" x14ac:dyDescent="0.3">
      <c r="A208" t="s">
        <v>767</v>
      </c>
      <c r="B208" t="s">
        <v>768</v>
      </c>
      <c r="C208" t="s">
        <v>783</v>
      </c>
      <c r="D208" s="4" t="s">
        <v>784</v>
      </c>
      <c r="E208">
        <f t="shared" si="27"/>
        <v>750428</v>
      </c>
      <c r="F208" t="s">
        <v>771</v>
      </c>
      <c r="G208">
        <f t="shared" si="28"/>
        <v>1461</v>
      </c>
      <c r="H208">
        <v>4</v>
      </c>
      <c r="I208">
        <v>2</v>
      </c>
      <c r="J208" t="s">
        <v>61</v>
      </c>
      <c r="K208" t="s">
        <v>27</v>
      </c>
      <c r="L208" t="s">
        <v>62</v>
      </c>
      <c r="M208" t="s">
        <v>334</v>
      </c>
      <c r="N208" t="s">
        <v>772</v>
      </c>
      <c r="O208" t="s">
        <v>773</v>
      </c>
      <c r="P208" t="s">
        <v>774</v>
      </c>
      <c r="Q208" t="s">
        <v>33</v>
      </c>
      <c r="R208" t="s">
        <v>775</v>
      </c>
      <c r="S208" t="s">
        <v>776</v>
      </c>
      <c r="T208" t="s">
        <v>776</v>
      </c>
      <c r="V208">
        <f t="shared" si="30"/>
        <v>18</v>
      </c>
      <c r="W208">
        <f t="shared" si="31"/>
        <v>20.079999999999998</v>
      </c>
      <c r="X208">
        <f t="shared" si="32"/>
        <v>20.079999999999998</v>
      </c>
      <c r="Y208" t="e">
        <f t="shared" si="33"/>
        <v>#VALUE!</v>
      </c>
      <c r="Z208" s="4">
        <f t="shared" si="34"/>
        <v>18</v>
      </c>
      <c r="AA208" t="s">
        <v>777</v>
      </c>
      <c r="AB208">
        <v>5</v>
      </c>
      <c r="AC208" t="s">
        <v>778</v>
      </c>
      <c r="AD208" s="4">
        <f t="shared" si="29"/>
        <v>64.110799999999998</v>
      </c>
      <c r="AE208" t="s">
        <v>779</v>
      </c>
      <c r="AF208" s="4">
        <f t="shared" si="35"/>
        <v>160</v>
      </c>
      <c r="AG208" t="s">
        <v>39</v>
      </c>
    </row>
    <row r="209" spans="1:33" x14ac:dyDescent="0.3">
      <c r="A209" t="s">
        <v>785</v>
      </c>
      <c r="B209" t="s">
        <v>786</v>
      </c>
      <c r="C209" t="s">
        <v>787</v>
      </c>
      <c r="D209" s="4" t="s">
        <v>788</v>
      </c>
      <c r="E209">
        <f t="shared" si="27"/>
        <v>677618</v>
      </c>
      <c r="F209" t="s">
        <v>345</v>
      </c>
      <c r="G209">
        <f t="shared" si="28"/>
        <v>1248</v>
      </c>
      <c r="H209">
        <v>4</v>
      </c>
      <c r="I209">
        <v>4</v>
      </c>
      <c r="J209" t="s">
        <v>61</v>
      </c>
      <c r="K209" t="s">
        <v>27</v>
      </c>
      <c r="L209" t="s">
        <v>62</v>
      </c>
      <c r="M209" t="s">
        <v>334</v>
      </c>
      <c r="N209" t="s">
        <v>789</v>
      </c>
      <c r="O209" t="s">
        <v>790</v>
      </c>
      <c r="P209" t="s">
        <v>791</v>
      </c>
      <c r="Q209" t="s">
        <v>641</v>
      </c>
      <c r="R209" t="s">
        <v>346</v>
      </c>
      <c r="T209" t="s">
        <v>346</v>
      </c>
      <c r="V209">
        <f t="shared" si="30"/>
        <v>20</v>
      </c>
      <c r="W209" t="e">
        <f t="shared" si="31"/>
        <v>#VALUE!</v>
      </c>
      <c r="X209">
        <f t="shared" si="32"/>
        <v>20</v>
      </c>
      <c r="Y209" t="e">
        <f t="shared" si="33"/>
        <v>#VALUE!</v>
      </c>
      <c r="Z209" s="4">
        <f t="shared" si="34"/>
        <v>20</v>
      </c>
      <c r="AA209" t="s">
        <v>165</v>
      </c>
      <c r="AC209" t="s">
        <v>792</v>
      </c>
      <c r="AD209" s="4">
        <f t="shared" si="29"/>
        <v>91.727760000000004</v>
      </c>
      <c r="AE209" t="s">
        <v>793</v>
      </c>
      <c r="AF209" s="4">
        <f t="shared" si="35"/>
        <v>209</v>
      </c>
      <c r="AG209" t="s">
        <v>39</v>
      </c>
    </row>
    <row r="210" spans="1:33" x14ac:dyDescent="0.3">
      <c r="A210" t="s">
        <v>785</v>
      </c>
      <c r="B210" t="s">
        <v>786</v>
      </c>
      <c r="C210" t="s">
        <v>794</v>
      </c>
      <c r="D210" s="4" t="s">
        <v>795</v>
      </c>
      <c r="E210">
        <f t="shared" si="27"/>
        <v>739074</v>
      </c>
      <c r="F210" t="s">
        <v>345</v>
      </c>
      <c r="G210">
        <f t="shared" si="28"/>
        <v>1248</v>
      </c>
      <c r="H210">
        <v>4</v>
      </c>
      <c r="I210">
        <v>4</v>
      </c>
      <c r="J210" t="s">
        <v>61</v>
      </c>
      <c r="K210" t="s">
        <v>27</v>
      </c>
      <c r="L210" t="s">
        <v>62</v>
      </c>
      <c r="M210" t="s">
        <v>334</v>
      </c>
      <c r="N210" t="s">
        <v>789</v>
      </c>
      <c r="O210" t="s">
        <v>790</v>
      </c>
      <c r="P210" t="s">
        <v>791</v>
      </c>
      <c r="Q210" t="s">
        <v>641</v>
      </c>
      <c r="R210" t="s">
        <v>346</v>
      </c>
      <c r="T210" t="s">
        <v>346</v>
      </c>
      <c r="V210">
        <f t="shared" si="30"/>
        <v>20</v>
      </c>
      <c r="W210" t="e">
        <f t="shared" si="31"/>
        <v>#VALUE!</v>
      </c>
      <c r="X210">
        <f t="shared" si="32"/>
        <v>20</v>
      </c>
      <c r="Y210" t="e">
        <f t="shared" si="33"/>
        <v>#VALUE!</v>
      </c>
      <c r="Z210" s="4">
        <f t="shared" si="34"/>
        <v>20</v>
      </c>
      <c r="AA210" t="s">
        <v>796</v>
      </c>
      <c r="AC210" t="s">
        <v>792</v>
      </c>
      <c r="AD210" s="4">
        <f t="shared" si="29"/>
        <v>91.727760000000004</v>
      </c>
      <c r="AE210" t="s">
        <v>793</v>
      </c>
      <c r="AF210" s="4">
        <f t="shared" si="35"/>
        <v>209</v>
      </c>
      <c r="AG210" t="s">
        <v>39</v>
      </c>
    </row>
    <row r="211" spans="1:33" x14ac:dyDescent="0.3">
      <c r="A211" t="s">
        <v>785</v>
      </c>
      <c r="B211" t="s">
        <v>786</v>
      </c>
      <c r="C211" t="s">
        <v>797</v>
      </c>
      <c r="D211" s="4" t="s">
        <v>798</v>
      </c>
      <c r="E211">
        <f t="shared" si="27"/>
        <v>977516</v>
      </c>
      <c r="F211" t="s">
        <v>799</v>
      </c>
      <c r="G211">
        <f t="shared" si="28"/>
        <v>1368</v>
      </c>
      <c r="H211">
        <v>4</v>
      </c>
      <c r="I211">
        <v>4</v>
      </c>
      <c r="J211" t="s">
        <v>61</v>
      </c>
      <c r="K211" t="s">
        <v>27</v>
      </c>
      <c r="L211" t="s">
        <v>62</v>
      </c>
      <c r="M211" t="s">
        <v>29</v>
      </c>
      <c r="N211" t="s">
        <v>789</v>
      </c>
      <c r="O211" t="s">
        <v>790</v>
      </c>
      <c r="P211" t="s">
        <v>791</v>
      </c>
      <c r="Q211" t="s">
        <v>641</v>
      </c>
      <c r="R211" t="s">
        <v>160</v>
      </c>
      <c r="T211" t="s">
        <v>800</v>
      </c>
      <c r="V211">
        <f t="shared" si="30"/>
        <v>17</v>
      </c>
      <c r="W211" t="e">
        <f t="shared" si="31"/>
        <v>#VALUE!</v>
      </c>
      <c r="X211">
        <f t="shared" si="32"/>
        <v>17.100000000000001</v>
      </c>
      <c r="Y211" t="e">
        <f t="shared" si="33"/>
        <v>#VALUE!</v>
      </c>
      <c r="Z211" s="4">
        <f t="shared" si="34"/>
        <v>17</v>
      </c>
      <c r="AA211" t="s">
        <v>796</v>
      </c>
      <c r="AC211" t="s">
        <v>801</v>
      </c>
      <c r="AD211" s="4">
        <f t="shared" si="29"/>
        <v>138.0848</v>
      </c>
      <c r="AE211" t="s">
        <v>802</v>
      </c>
      <c r="AF211" s="4">
        <f t="shared" si="35"/>
        <v>210</v>
      </c>
      <c r="AG211" t="s">
        <v>39</v>
      </c>
    </row>
    <row r="212" spans="1:33" x14ac:dyDescent="0.3">
      <c r="A212" t="s">
        <v>785</v>
      </c>
      <c r="B212" t="s">
        <v>786</v>
      </c>
      <c r="C212" t="s">
        <v>803</v>
      </c>
      <c r="D212" s="4" t="s">
        <v>804</v>
      </c>
      <c r="E212">
        <f t="shared" si="27"/>
        <v>810211</v>
      </c>
      <c r="F212" t="s">
        <v>345</v>
      </c>
      <c r="G212">
        <f t="shared" si="28"/>
        <v>1248</v>
      </c>
      <c r="H212">
        <v>4</v>
      </c>
      <c r="I212">
        <v>4</v>
      </c>
      <c r="J212" t="s">
        <v>61</v>
      </c>
      <c r="K212" t="s">
        <v>27</v>
      </c>
      <c r="L212" t="s">
        <v>62</v>
      </c>
      <c r="M212" t="s">
        <v>334</v>
      </c>
      <c r="N212" t="s">
        <v>789</v>
      </c>
      <c r="O212" t="s">
        <v>790</v>
      </c>
      <c r="P212" t="s">
        <v>791</v>
      </c>
      <c r="Q212" t="s">
        <v>641</v>
      </c>
      <c r="R212" t="s">
        <v>346</v>
      </c>
      <c r="T212" t="s">
        <v>346</v>
      </c>
      <c r="V212">
        <f t="shared" si="30"/>
        <v>20</v>
      </c>
      <c r="W212" t="e">
        <f t="shared" si="31"/>
        <v>#VALUE!</v>
      </c>
      <c r="X212">
        <f t="shared" si="32"/>
        <v>20</v>
      </c>
      <c r="Y212" t="e">
        <f t="shared" si="33"/>
        <v>#VALUE!</v>
      </c>
      <c r="Z212" s="4">
        <f t="shared" si="34"/>
        <v>20</v>
      </c>
      <c r="AA212" t="s">
        <v>796</v>
      </c>
      <c r="AC212" t="s">
        <v>792</v>
      </c>
      <c r="AD212" s="4">
        <f t="shared" si="29"/>
        <v>91.727760000000004</v>
      </c>
      <c r="AE212" t="s">
        <v>793</v>
      </c>
      <c r="AF212" s="4">
        <f t="shared" si="35"/>
        <v>209</v>
      </c>
      <c r="AG212" t="s">
        <v>39</v>
      </c>
    </row>
    <row r="213" spans="1:33" x14ac:dyDescent="0.3">
      <c r="A213" t="s">
        <v>350</v>
      </c>
      <c r="B213" t="s">
        <v>805</v>
      </c>
      <c r="C213" t="s">
        <v>806</v>
      </c>
      <c r="D213" s="4" t="s">
        <v>807</v>
      </c>
      <c r="E213">
        <f t="shared" si="27"/>
        <v>721900</v>
      </c>
      <c r="F213" t="s">
        <v>277</v>
      </c>
      <c r="G213">
        <f t="shared" si="28"/>
        <v>1197</v>
      </c>
      <c r="H213">
        <v>4</v>
      </c>
      <c r="J213" t="s">
        <v>61</v>
      </c>
      <c r="K213" t="s">
        <v>90</v>
      </c>
      <c r="L213" t="s">
        <v>125</v>
      </c>
      <c r="M213" t="s">
        <v>29</v>
      </c>
      <c r="N213" t="s">
        <v>772</v>
      </c>
      <c r="O213" t="s">
        <v>442</v>
      </c>
      <c r="P213" t="s">
        <v>808</v>
      </c>
      <c r="Q213" t="s">
        <v>33</v>
      </c>
      <c r="T213" t="s">
        <v>809</v>
      </c>
      <c r="V213" t="e">
        <f t="shared" si="30"/>
        <v>#VALUE!</v>
      </c>
      <c r="W213" t="e">
        <f t="shared" si="31"/>
        <v>#VALUE!</v>
      </c>
      <c r="X213">
        <f t="shared" si="32"/>
        <v>23.87</v>
      </c>
      <c r="Y213" t="e">
        <f t="shared" si="33"/>
        <v>#VALUE!</v>
      </c>
      <c r="Z213" s="4">
        <f t="shared" si="34"/>
        <v>23.87</v>
      </c>
      <c r="AA213" t="s">
        <v>810</v>
      </c>
      <c r="AB213">
        <v>5</v>
      </c>
      <c r="AC213" t="s">
        <v>811</v>
      </c>
      <c r="AD213" s="4">
        <f t="shared" si="29"/>
        <v>87.782479999999993</v>
      </c>
      <c r="AE213" t="s">
        <v>812</v>
      </c>
      <c r="AF213" s="4">
        <f t="shared" si="35"/>
        <v>113</v>
      </c>
      <c r="AG213" t="s">
        <v>39</v>
      </c>
    </row>
    <row r="214" spans="1:33" x14ac:dyDescent="0.3">
      <c r="A214" t="s">
        <v>350</v>
      </c>
      <c r="B214" t="s">
        <v>805</v>
      </c>
      <c r="C214" t="s">
        <v>363</v>
      </c>
      <c r="D214" s="4" t="s">
        <v>814</v>
      </c>
      <c r="E214">
        <f t="shared" si="27"/>
        <v>758200</v>
      </c>
      <c r="F214" t="s">
        <v>277</v>
      </c>
      <c r="G214">
        <f t="shared" si="28"/>
        <v>1197</v>
      </c>
      <c r="H214">
        <v>4</v>
      </c>
      <c r="J214" t="s">
        <v>61</v>
      </c>
      <c r="K214" t="s">
        <v>90</v>
      </c>
      <c r="L214" t="s">
        <v>125</v>
      </c>
      <c r="M214" t="s">
        <v>29</v>
      </c>
      <c r="N214" t="s">
        <v>772</v>
      </c>
      <c r="O214" t="s">
        <v>442</v>
      </c>
      <c r="P214" t="s">
        <v>808</v>
      </c>
      <c r="Q214" t="s">
        <v>33</v>
      </c>
      <c r="T214" t="s">
        <v>815</v>
      </c>
      <c r="V214" t="e">
        <f t="shared" si="30"/>
        <v>#VALUE!</v>
      </c>
      <c r="W214" t="e">
        <f t="shared" si="31"/>
        <v>#VALUE!</v>
      </c>
      <c r="X214">
        <f t="shared" si="32"/>
        <v>21.01</v>
      </c>
      <c r="Y214" t="e">
        <f t="shared" si="33"/>
        <v>#VALUE!</v>
      </c>
      <c r="Z214" s="4">
        <f t="shared" si="34"/>
        <v>21.01</v>
      </c>
      <c r="AA214" t="s">
        <v>816</v>
      </c>
      <c r="AB214">
        <v>5</v>
      </c>
      <c r="AC214" t="s">
        <v>817</v>
      </c>
      <c r="AD214" s="4">
        <f t="shared" si="29"/>
        <v>80.878239999999991</v>
      </c>
      <c r="AE214" t="s">
        <v>818</v>
      </c>
      <c r="AF214" s="4">
        <f t="shared" si="35"/>
        <v>113</v>
      </c>
      <c r="AG214" t="s">
        <v>39</v>
      </c>
    </row>
    <row r="215" spans="1:33" x14ac:dyDescent="0.3">
      <c r="A215" t="s">
        <v>350</v>
      </c>
      <c r="B215" t="s">
        <v>805</v>
      </c>
      <c r="C215" t="s">
        <v>820</v>
      </c>
      <c r="D215" s="4" t="s">
        <v>821</v>
      </c>
      <c r="E215">
        <f t="shared" si="27"/>
        <v>829900</v>
      </c>
      <c r="F215" t="s">
        <v>277</v>
      </c>
      <c r="G215">
        <f t="shared" si="28"/>
        <v>1197</v>
      </c>
      <c r="H215">
        <v>4</v>
      </c>
      <c r="J215" t="s">
        <v>61</v>
      </c>
      <c r="K215" t="s">
        <v>90</v>
      </c>
      <c r="L215" t="s">
        <v>125</v>
      </c>
      <c r="M215" t="s">
        <v>29</v>
      </c>
      <c r="N215" t="s">
        <v>772</v>
      </c>
      <c r="O215" t="s">
        <v>442</v>
      </c>
      <c r="P215" t="s">
        <v>808</v>
      </c>
      <c r="Q215" t="s">
        <v>33</v>
      </c>
      <c r="T215" t="s">
        <v>822</v>
      </c>
      <c r="V215" t="e">
        <f t="shared" si="30"/>
        <v>#VALUE!</v>
      </c>
      <c r="W215" t="e">
        <f t="shared" si="31"/>
        <v>#VALUE!</v>
      </c>
      <c r="X215">
        <f t="shared" si="32"/>
        <v>19.559999999999999</v>
      </c>
      <c r="Y215" t="e">
        <f t="shared" si="33"/>
        <v>#VALUE!</v>
      </c>
      <c r="Z215" s="4">
        <f t="shared" si="34"/>
        <v>19.559999999999999</v>
      </c>
      <c r="AA215" t="s">
        <v>237</v>
      </c>
      <c r="AB215">
        <v>5</v>
      </c>
      <c r="AC215" t="s">
        <v>817</v>
      </c>
      <c r="AD215" s="4">
        <f t="shared" si="29"/>
        <v>80.878239999999991</v>
      </c>
      <c r="AE215" t="s">
        <v>818</v>
      </c>
      <c r="AF215" s="4">
        <f t="shared" si="35"/>
        <v>113</v>
      </c>
      <c r="AG215" t="s">
        <v>823</v>
      </c>
    </row>
    <row r="216" spans="1:33" x14ac:dyDescent="0.3">
      <c r="A216" t="s">
        <v>350</v>
      </c>
      <c r="B216" t="s">
        <v>805</v>
      </c>
      <c r="C216" t="s">
        <v>824</v>
      </c>
      <c r="D216" s="4" t="s">
        <v>825</v>
      </c>
      <c r="E216">
        <f t="shared" si="27"/>
        <v>890200</v>
      </c>
      <c r="F216" t="s">
        <v>277</v>
      </c>
      <c r="G216">
        <f t="shared" si="28"/>
        <v>1197</v>
      </c>
      <c r="H216">
        <v>4</v>
      </c>
      <c r="J216" t="s">
        <v>61</v>
      </c>
      <c r="K216" t="s">
        <v>90</v>
      </c>
      <c r="L216" t="s">
        <v>125</v>
      </c>
      <c r="M216" t="s">
        <v>29</v>
      </c>
      <c r="N216" t="s">
        <v>772</v>
      </c>
      <c r="O216" t="s">
        <v>442</v>
      </c>
      <c r="P216" t="s">
        <v>808</v>
      </c>
      <c r="Q216" t="s">
        <v>33</v>
      </c>
      <c r="T216" t="s">
        <v>822</v>
      </c>
      <c r="V216" t="e">
        <f t="shared" si="30"/>
        <v>#VALUE!</v>
      </c>
      <c r="W216" t="e">
        <f t="shared" si="31"/>
        <v>#VALUE!</v>
      </c>
      <c r="X216">
        <f t="shared" si="32"/>
        <v>19.559999999999999</v>
      </c>
      <c r="Y216" t="e">
        <f t="shared" si="33"/>
        <v>#VALUE!</v>
      </c>
      <c r="Z216" s="4">
        <f t="shared" si="34"/>
        <v>19.559999999999999</v>
      </c>
      <c r="AA216" t="s">
        <v>237</v>
      </c>
      <c r="AB216">
        <v>5</v>
      </c>
      <c r="AC216" t="s">
        <v>817</v>
      </c>
      <c r="AD216" s="4">
        <f t="shared" si="29"/>
        <v>80.878239999999991</v>
      </c>
      <c r="AE216" t="s">
        <v>818</v>
      </c>
      <c r="AF216" s="4">
        <f t="shared" si="35"/>
        <v>113</v>
      </c>
      <c r="AG216" t="s">
        <v>823</v>
      </c>
    </row>
    <row r="217" spans="1:33" x14ac:dyDescent="0.3">
      <c r="A217" t="s">
        <v>350</v>
      </c>
      <c r="B217" t="s">
        <v>805</v>
      </c>
      <c r="C217" t="s">
        <v>826</v>
      </c>
      <c r="D217" s="4" t="s">
        <v>827</v>
      </c>
      <c r="E217">
        <f t="shared" si="27"/>
        <v>697900</v>
      </c>
      <c r="F217" t="s">
        <v>277</v>
      </c>
      <c r="G217">
        <f t="shared" si="28"/>
        <v>1197</v>
      </c>
      <c r="H217">
        <v>4</v>
      </c>
      <c r="J217" t="s">
        <v>61</v>
      </c>
      <c r="K217" t="s">
        <v>90</v>
      </c>
      <c r="L217" t="s">
        <v>125</v>
      </c>
      <c r="M217" t="s">
        <v>29</v>
      </c>
      <c r="N217" t="s">
        <v>772</v>
      </c>
      <c r="O217" t="s">
        <v>442</v>
      </c>
      <c r="P217" t="s">
        <v>808</v>
      </c>
      <c r="Q217" t="s">
        <v>33</v>
      </c>
      <c r="T217" t="s">
        <v>822</v>
      </c>
      <c r="V217" t="e">
        <f t="shared" si="30"/>
        <v>#VALUE!</v>
      </c>
      <c r="W217" t="e">
        <f t="shared" si="31"/>
        <v>#VALUE!</v>
      </c>
      <c r="X217">
        <f t="shared" si="32"/>
        <v>19.559999999999999</v>
      </c>
      <c r="Y217" t="e">
        <f t="shared" si="33"/>
        <v>#VALUE!</v>
      </c>
      <c r="Z217" s="4">
        <f t="shared" si="34"/>
        <v>19.559999999999999</v>
      </c>
      <c r="AA217" t="s">
        <v>237</v>
      </c>
      <c r="AB217">
        <v>5</v>
      </c>
      <c r="AC217" t="s">
        <v>817</v>
      </c>
      <c r="AD217" s="4">
        <f t="shared" si="29"/>
        <v>80.878239999999991</v>
      </c>
      <c r="AE217" t="s">
        <v>818</v>
      </c>
      <c r="AF217" s="4">
        <f t="shared" si="35"/>
        <v>113</v>
      </c>
      <c r="AG217" t="s">
        <v>39</v>
      </c>
    </row>
    <row r="218" spans="1:33" x14ac:dyDescent="0.3">
      <c r="A218" t="s">
        <v>785</v>
      </c>
      <c r="B218" t="s">
        <v>828</v>
      </c>
      <c r="C218" t="s">
        <v>829</v>
      </c>
      <c r="D218" s="4" t="s">
        <v>830</v>
      </c>
      <c r="E218">
        <f t="shared" si="27"/>
        <v>796132</v>
      </c>
      <c r="F218" t="s">
        <v>345</v>
      </c>
      <c r="G218">
        <f t="shared" si="28"/>
        <v>1248</v>
      </c>
      <c r="H218">
        <v>4</v>
      </c>
      <c r="I218">
        <v>4</v>
      </c>
      <c r="J218" t="s">
        <v>61</v>
      </c>
      <c r="K218" t="s">
        <v>27</v>
      </c>
      <c r="L218" t="s">
        <v>62</v>
      </c>
      <c r="M218" t="s">
        <v>334</v>
      </c>
      <c r="N218" t="s">
        <v>789</v>
      </c>
      <c r="O218" t="s">
        <v>790</v>
      </c>
      <c r="P218" t="s">
        <v>791</v>
      </c>
      <c r="Q218" t="s">
        <v>641</v>
      </c>
      <c r="R218" t="s">
        <v>831</v>
      </c>
      <c r="S218" t="s">
        <v>306</v>
      </c>
      <c r="T218" t="s">
        <v>306</v>
      </c>
      <c r="V218">
        <f t="shared" si="30"/>
        <v>11.2</v>
      </c>
      <c r="W218">
        <f t="shared" si="31"/>
        <v>20.5</v>
      </c>
      <c r="X218">
        <f t="shared" si="32"/>
        <v>20.5</v>
      </c>
      <c r="Y218" t="e">
        <f t="shared" si="33"/>
        <v>#VALUE!</v>
      </c>
      <c r="Z218" s="4">
        <f t="shared" si="34"/>
        <v>11.2</v>
      </c>
      <c r="AA218" t="s">
        <v>832</v>
      </c>
      <c r="AB218">
        <v>5</v>
      </c>
      <c r="AC218" t="s">
        <v>792</v>
      </c>
      <c r="AD218" s="4">
        <f t="shared" si="29"/>
        <v>91.727760000000004</v>
      </c>
      <c r="AE218" t="s">
        <v>793</v>
      </c>
      <c r="AF218" s="4">
        <f t="shared" si="35"/>
        <v>209</v>
      </c>
      <c r="AG218" t="s">
        <v>39</v>
      </c>
    </row>
    <row r="219" spans="1:33" x14ac:dyDescent="0.3">
      <c r="A219" t="s">
        <v>785</v>
      </c>
      <c r="B219" t="s">
        <v>828</v>
      </c>
      <c r="C219" t="s">
        <v>833</v>
      </c>
      <c r="D219" s="4" t="s">
        <v>834</v>
      </c>
      <c r="E219">
        <f t="shared" si="27"/>
        <v>711801</v>
      </c>
      <c r="F219" t="s">
        <v>345</v>
      </c>
      <c r="G219">
        <f t="shared" si="28"/>
        <v>1248</v>
      </c>
      <c r="H219">
        <v>4</v>
      </c>
      <c r="I219">
        <v>4</v>
      </c>
      <c r="J219" t="s">
        <v>61</v>
      </c>
      <c r="K219" t="s">
        <v>27</v>
      </c>
      <c r="L219" t="s">
        <v>62</v>
      </c>
      <c r="M219" t="s">
        <v>334</v>
      </c>
      <c r="N219" t="s">
        <v>789</v>
      </c>
      <c r="O219" t="s">
        <v>790</v>
      </c>
      <c r="P219" t="s">
        <v>791</v>
      </c>
      <c r="Q219" t="s">
        <v>641</v>
      </c>
      <c r="R219" t="s">
        <v>831</v>
      </c>
      <c r="T219" t="s">
        <v>306</v>
      </c>
      <c r="V219">
        <f t="shared" si="30"/>
        <v>11.2</v>
      </c>
      <c r="W219" t="e">
        <f t="shared" si="31"/>
        <v>#VALUE!</v>
      </c>
      <c r="X219">
        <f t="shared" si="32"/>
        <v>20.5</v>
      </c>
      <c r="Y219" t="e">
        <f t="shared" si="33"/>
        <v>#VALUE!</v>
      </c>
      <c r="Z219" s="4">
        <f t="shared" si="34"/>
        <v>11.2</v>
      </c>
      <c r="AA219" t="s">
        <v>835</v>
      </c>
      <c r="AB219">
        <v>5</v>
      </c>
      <c r="AC219" t="s">
        <v>792</v>
      </c>
      <c r="AD219" s="4">
        <f t="shared" si="29"/>
        <v>91.727760000000004</v>
      </c>
      <c r="AE219" t="s">
        <v>793</v>
      </c>
      <c r="AF219" s="4">
        <f t="shared" si="35"/>
        <v>209</v>
      </c>
      <c r="AG219" t="s">
        <v>39</v>
      </c>
    </row>
    <row r="220" spans="1:33" x14ac:dyDescent="0.3">
      <c r="A220" t="s">
        <v>785</v>
      </c>
      <c r="B220" t="s">
        <v>828</v>
      </c>
      <c r="C220" t="s">
        <v>836</v>
      </c>
      <c r="D220" s="4" t="s">
        <v>837</v>
      </c>
      <c r="E220">
        <f t="shared" si="27"/>
        <v>876341</v>
      </c>
      <c r="F220" t="s">
        <v>345</v>
      </c>
      <c r="G220">
        <f t="shared" si="28"/>
        <v>1248</v>
      </c>
      <c r="H220">
        <v>4</v>
      </c>
      <c r="I220">
        <v>4</v>
      </c>
      <c r="J220" t="s">
        <v>61</v>
      </c>
      <c r="K220" t="s">
        <v>27</v>
      </c>
      <c r="L220" t="s">
        <v>62</v>
      </c>
      <c r="M220" t="s">
        <v>334</v>
      </c>
      <c r="N220" t="s">
        <v>789</v>
      </c>
      <c r="O220" t="s">
        <v>790</v>
      </c>
      <c r="P220" t="s">
        <v>791</v>
      </c>
      <c r="Q220" t="s">
        <v>641</v>
      </c>
      <c r="R220" t="s">
        <v>831</v>
      </c>
      <c r="S220" t="s">
        <v>306</v>
      </c>
      <c r="T220" t="s">
        <v>306</v>
      </c>
      <c r="V220">
        <f t="shared" si="30"/>
        <v>11.2</v>
      </c>
      <c r="W220">
        <f t="shared" si="31"/>
        <v>20.5</v>
      </c>
      <c r="X220">
        <f t="shared" si="32"/>
        <v>20.5</v>
      </c>
      <c r="Y220" t="e">
        <f t="shared" si="33"/>
        <v>#VALUE!</v>
      </c>
      <c r="Z220" s="4">
        <f t="shared" si="34"/>
        <v>11.2</v>
      </c>
      <c r="AA220" t="s">
        <v>838</v>
      </c>
      <c r="AB220">
        <v>5</v>
      </c>
      <c r="AC220" t="s">
        <v>792</v>
      </c>
      <c r="AD220" s="4">
        <f t="shared" si="29"/>
        <v>91.727760000000004</v>
      </c>
      <c r="AE220" t="s">
        <v>793</v>
      </c>
      <c r="AF220" s="4">
        <f t="shared" si="35"/>
        <v>209</v>
      </c>
      <c r="AG220" t="s">
        <v>39</v>
      </c>
    </row>
    <row r="221" spans="1:33" x14ac:dyDescent="0.3">
      <c r="A221" t="s">
        <v>839</v>
      </c>
      <c r="B221" t="s">
        <v>840</v>
      </c>
      <c r="C221" t="s">
        <v>841</v>
      </c>
      <c r="D221" s="4" t="s">
        <v>374</v>
      </c>
      <c r="E221">
        <f t="shared" si="27"/>
        <v>745000</v>
      </c>
      <c r="F221" t="s">
        <v>233</v>
      </c>
      <c r="G221">
        <f t="shared" si="28"/>
        <v>1199</v>
      </c>
      <c r="H221">
        <v>4</v>
      </c>
      <c r="I221">
        <v>4</v>
      </c>
      <c r="J221" t="s">
        <v>61</v>
      </c>
      <c r="K221" t="s">
        <v>27</v>
      </c>
      <c r="L221" t="s">
        <v>62</v>
      </c>
      <c r="M221" t="s">
        <v>29</v>
      </c>
      <c r="N221" t="s">
        <v>842</v>
      </c>
      <c r="O221" t="s">
        <v>843</v>
      </c>
      <c r="P221" t="s">
        <v>844</v>
      </c>
      <c r="Q221" t="s">
        <v>33</v>
      </c>
      <c r="R221" t="s">
        <v>845</v>
      </c>
      <c r="T221" t="s">
        <v>846</v>
      </c>
      <c r="V221">
        <f t="shared" si="30"/>
        <v>11.3</v>
      </c>
      <c r="W221" t="e">
        <f t="shared" si="31"/>
        <v>#VALUE!</v>
      </c>
      <c r="X221">
        <f t="shared" si="32"/>
        <v>18.2</v>
      </c>
      <c r="Y221" t="e">
        <f t="shared" si="33"/>
        <v>#VALUE!</v>
      </c>
      <c r="Z221" s="4">
        <f t="shared" si="34"/>
        <v>11.3</v>
      </c>
      <c r="AA221" t="s">
        <v>847</v>
      </c>
      <c r="AB221">
        <v>5</v>
      </c>
      <c r="AC221" t="s">
        <v>848</v>
      </c>
      <c r="AD221" s="4">
        <f t="shared" si="29"/>
        <v>88.768799999999999</v>
      </c>
      <c r="AE221" t="s">
        <v>849</v>
      </c>
      <c r="AF221" s="4">
        <f t="shared" si="35"/>
        <v>110</v>
      </c>
      <c r="AG221" t="s">
        <v>39</v>
      </c>
    </row>
    <row r="222" spans="1:33" x14ac:dyDescent="0.3">
      <c r="A222" t="s">
        <v>839</v>
      </c>
      <c r="B222" t="s">
        <v>840</v>
      </c>
      <c r="C222" t="s">
        <v>850</v>
      </c>
      <c r="D222" s="4" t="s">
        <v>851</v>
      </c>
      <c r="E222">
        <f t="shared" si="27"/>
        <v>909000</v>
      </c>
      <c r="F222" t="s">
        <v>233</v>
      </c>
      <c r="G222">
        <f t="shared" si="28"/>
        <v>1199</v>
      </c>
      <c r="H222">
        <v>4</v>
      </c>
      <c r="I222">
        <v>4</v>
      </c>
      <c r="J222" t="s">
        <v>61</v>
      </c>
      <c r="K222" t="s">
        <v>27</v>
      </c>
      <c r="L222" t="s">
        <v>62</v>
      </c>
      <c r="M222" t="s">
        <v>29</v>
      </c>
      <c r="N222" t="s">
        <v>842</v>
      </c>
      <c r="O222" t="s">
        <v>843</v>
      </c>
      <c r="P222" t="s">
        <v>844</v>
      </c>
      <c r="Q222" t="s">
        <v>33</v>
      </c>
      <c r="R222" t="s">
        <v>845</v>
      </c>
      <c r="T222" t="s">
        <v>172</v>
      </c>
      <c r="V222">
        <f t="shared" si="30"/>
        <v>11.3</v>
      </c>
      <c r="W222" t="e">
        <f t="shared" si="31"/>
        <v>#VALUE!</v>
      </c>
      <c r="X222">
        <f t="shared" si="32"/>
        <v>19</v>
      </c>
      <c r="Y222" t="e">
        <f t="shared" si="33"/>
        <v>#VALUE!</v>
      </c>
      <c r="Z222" s="4">
        <f t="shared" si="34"/>
        <v>11.3</v>
      </c>
      <c r="AA222" t="s">
        <v>484</v>
      </c>
      <c r="AB222">
        <v>5</v>
      </c>
      <c r="AC222" t="s">
        <v>848</v>
      </c>
      <c r="AD222" s="4">
        <f t="shared" si="29"/>
        <v>88.768799999999999</v>
      </c>
      <c r="AE222" t="s">
        <v>849</v>
      </c>
      <c r="AF222" s="4">
        <f t="shared" si="35"/>
        <v>110</v>
      </c>
      <c r="AG222" t="s">
        <v>51</v>
      </c>
    </row>
    <row r="223" spans="1:33" x14ac:dyDescent="0.3">
      <c r="A223" t="s">
        <v>839</v>
      </c>
      <c r="B223" t="s">
        <v>840</v>
      </c>
      <c r="C223" t="s">
        <v>852</v>
      </c>
      <c r="D223" s="4" t="s">
        <v>853</v>
      </c>
      <c r="E223">
        <f t="shared" si="27"/>
        <v>789000</v>
      </c>
      <c r="F223" t="s">
        <v>233</v>
      </c>
      <c r="G223">
        <f t="shared" si="28"/>
        <v>1199</v>
      </c>
      <c r="H223">
        <v>4</v>
      </c>
      <c r="I223">
        <v>4</v>
      </c>
      <c r="J223" t="s">
        <v>61</v>
      </c>
      <c r="K223" t="s">
        <v>27</v>
      </c>
      <c r="L223" t="s">
        <v>62</v>
      </c>
      <c r="M223" t="s">
        <v>29</v>
      </c>
      <c r="N223" t="s">
        <v>842</v>
      </c>
      <c r="O223" t="s">
        <v>843</v>
      </c>
      <c r="P223" t="s">
        <v>844</v>
      </c>
      <c r="Q223" t="s">
        <v>33</v>
      </c>
      <c r="R223" t="s">
        <v>845</v>
      </c>
      <c r="T223" t="s">
        <v>846</v>
      </c>
      <c r="V223">
        <f t="shared" si="30"/>
        <v>11.3</v>
      </c>
      <c r="W223" t="e">
        <f t="shared" si="31"/>
        <v>#VALUE!</v>
      </c>
      <c r="X223">
        <f t="shared" si="32"/>
        <v>18.2</v>
      </c>
      <c r="Y223" t="e">
        <f t="shared" si="33"/>
        <v>#VALUE!</v>
      </c>
      <c r="Z223" s="4">
        <f t="shared" si="34"/>
        <v>11.3</v>
      </c>
      <c r="AA223" t="s">
        <v>662</v>
      </c>
      <c r="AB223">
        <v>5</v>
      </c>
      <c r="AC223" t="s">
        <v>848</v>
      </c>
      <c r="AD223" s="4">
        <f t="shared" si="29"/>
        <v>88.768799999999999</v>
      </c>
      <c r="AE223" t="s">
        <v>849</v>
      </c>
      <c r="AF223" s="4">
        <f t="shared" si="35"/>
        <v>110</v>
      </c>
      <c r="AG223" t="s">
        <v>39</v>
      </c>
    </row>
    <row r="224" spans="1:33" x14ac:dyDescent="0.3">
      <c r="A224" t="s">
        <v>839</v>
      </c>
      <c r="B224" t="s">
        <v>840</v>
      </c>
      <c r="C224" t="s">
        <v>824</v>
      </c>
      <c r="D224" s="4" t="s">
        <v>854</v>
      </c>
      <c r="E224">
        <f t="shared" si="27"/>
        <v>865000</v>
      </c>
      <c r="F224" t="s">
        <v>233</v>
      </c>
      <c r="G224">
        <f t="shared" si="28"/>
        <v>1199</v>
      </c>
      <c r="H224">
        <v>4</v>
      </c>
      <c r="I224">
        <v>4</v>
      </c>
      <c r="J224" t="s">
        <v>61</v>
      </c>
      <c r="K224" t="s">
        <v>27</v>
      </c>
      <c r="L224" t="s">
        <v>62</v>
      </c>
      <c r="M224" t="s">
        <v>29</v>
      </c>
      <c r="N224" t="s">
        <v>842</v>
      </c>
      <c r="O224" t="s">
        <v>843</v>
      </c>
      <c r="P224" t="s">
        <v>844</v>
      </c>
      <c r="Q224" t="s">
        <v>33</v>
      </c>
      <c r="R224" t="s">
        <v>845</v>
      </c>
      <c r="T224" t="s">
        <v>172</v>
      </c>
      <c r="V224">
        <f t="shared" si="30"/>
        <v>11.3</v>
      </c>
      <c r="W224" t="e">
        <f t="shared" si="31"/>
        <v>#VALUE!</v>
      </c>
      <c r="X224">
        <f t="shared" si="32"/>
        <v>19</v>
      </c>
      <c r="Y224" t="e">
        <f t="shared" si="33"/>
        <v>#VALUE!</v>
      </c>
      <c r="Z224" s="4">
        <f t="shared" si="34"/>
        <v>11.3</v>
      </c>
      <c r="AA224" t="s">
        <v>855</v>
      </c>
      <c r="AB224">
        <v>5</v>
      </c>
      <c r="AC224" t="s">
        <v>848</v>
      </c>
      <c r="AD224" s="4">
        <f t="shared" si="29"/>
        <v>88.768799999999999</v>
      </c>
      <c r="AE224" t="s">
        <v>849</v>
      </c>
      <c r="AF224" s="4">
        <f t="shared" si="35"/>
        <v>110</v>
      </c>
      <c r="AG224" t="s">
        <v>51</v>
      </c>
    </row>
    <row r="225" spans="1:33" x14ac:dyDescent="0.3">
      <c r="A225" t="s">
        <v>839</v>
      </c>
      <c r="B225" t="s">
        <v>840</v>
      </c>
      <c r="C225" t="s">
        <v>856</v>
      </c>
      <c r="D225" s="4" t="s">
        <v>857</v>
      </c>
      <c r="E225">
        <f t="shared" si="27"/>
        <v>816500</v>
      </c>
      <c r="F225" t="s">
        <v>578</v>
      </c>
      <c r="G225">
        <f t="shared" si="28"/>
        <v>1498</v>
      </c>
      <c r="H225">
        <v>4</v>
      </c>
      <c r="I225">
        <v>4</v>
      </c>
      <c r="J225" t="s">
        <v>61</v>
      </c>
      <c r="K225" t="s">
        <v>27</v>
      </c>
      <c r="L225" t="s">
        <v>62</v>
      </c>
      <c r="M225" t="s">
        <v>334</v>
      </c>
      <c r="N225" t="s">
        <v>842</v>
      </c>
      <c r="O225" t="s">
        <v>843</v>
      </c>
      <c r="P225" t="s">
        <v>844</v>
      </c>
      <c r="Q225" t="s">
        <v>33</v>
      </c>
      <c r="R225" t="s">
        <v>130</v>
      </c>
      <c r="T225" t="s">
        <v>858</v>
      </c>
      <c r="V225">
        <f t="shared" si="30"/>
        <v>12</v>
      </c>
      <c r="W225" t="e">
        <f t="shared" si="31"/>
        <v>#VALUE!</v>
      </c>
      <c r="X225">
        <f t="shared" si="32"/>
        <v>27.3</v>
      </c>
      <c r="Y225" t="e">
        <f t="shared" si="33"/>
        <v>#VALUE!</v>
      </c>
      <c r="Z225" s="4">
        <f t="shared" si="34"/>
        <v>12</v>
      </c>
      <c r="AA225" t="s">
        <v>859</v>
      </c>
      <c r="AB225">
        <v>6</v>
      </c>
      <c r="AC225" t="s">
        <v>860</v>
      </c>
      <c r="AD225" s="4">
        <f t="shared" si="29"/>
        <v>98.631999999999991</v>
      </c>
      <c r="AE225" t="s">
        <v>861</v>
      </c>
      <c r="AF225" s="4">
        <f t="shared" si="35"/>
        <v>200</v>
      </c>
      <c r="AG225" t="s">
        <v>39</v>
      </c>
    </row>
    <row r="226" spans="1:33" x14ac:dyDescent="0.3">
      <c r="A226" t="s">
        <v>839</v>
      </c>
      <c r="B226" t="s">
        <v>840</v>
      </c>
      <c r="C226" t="s">
        <v>862</v>
      </c>
      <c r="D226" s="4" t="s">
        <v>863</v>
      </c>
      <c r="E226">
        <f t="shared" si="27"/>
        <v>896500</v>
      </c>
      <c r="F226" t="s">
        <v>578</v>
      </c>
      <c r="G226">
        <f t="shared" si="28"/>
        <v>1498</v>
      </c>
      <c r="H226">
        <v>4</v>
      </c>
      <c r="I226">
        <v>4</v>
      </c>
      <c r="J226" t="s">
        <v>61</v>
      </c>
      <c r="K226" t="s">
        <v>27</v>
      </c>
      <c r="L226" t="s">
        <v>62</v>
      </c>
      <c r="M226" t="s">
        <v>334</v>
      </c>
      <c r="N226" t="s">
        <v>842</v>
      </c>
      <c r="O226" t="s">
        <v>843</v>
      </c>
      <c r="P226" t="s">
        <v>844</v>
      </c>
      <c r="Q226" t="s">
        <v>33</v>
      </c>
      <c r="R226" t="s">
        <v>130</v>
      </c>
      <c r="T226" t="s">
        <v>858</v>
      </c>
      <c r="V226">
        <f t="shared" si="30"/>
        <v>12</v>
      </c>
      <c r="W226" t="e">
        <f t="shared" si="31"/>
        <v>#VALUE!</v>
      </c>
      <c r="X226">
        <f t="shared" si="32"/>
        <v>27.3</v>
      </c>
      <c r="Y226" t="e">
        <f t="shared" si="33"/>
        <v>#VALUE!</v>
      </c>
      <c r="Z226" s="4">
        <f t="shared" si="34"/>
        <v>12</v>
      </c>
      <c r="AA226" t="s">
        <v>864</v>
      </c>
      <c r="AB226">
        <v>6</v>
      </c>
      <c r="AC226" t="s">
        <v>860</v>
      </c>
      <c r="AD226" s="4">
        <f t="shared" si="29"/>
        <v>98.631999999999991</v>
      </c>
      <c r="AE226" t="s">
        <v>861</v>
      </c>
      <c r="AF226" s="4">
        <f t="shared" si="35"/>
        <v>200</v>
      </c>
      <c r="AG226" t="s">
        <v>39</v>
      </c>
    </row>
    <row r="227" spans="1:33" x14ac:dyDescent="0.3">
      <c r="A227" t="s">
        <v>839</v>
      </c>
      <c r="B227" t="s">
        <v>840</v>
      </c>
      <c r="C227" t="s">
        <v>865</v>
      </c>
      <c r="D227" s="4" t="s">
        <v>866</v>
      </c>
      <c r="E227">
        <f t="shared" si="27"/>
        <v>940500</v>
      </c>
      <c r="F227" t="s">
        <v>578</v>
      </c>
      <c r="G227">
        <f t="shared" si="28"/>
        <v>1498</v>
      </c>
      <c r="H227">
        <v>4</v>
      </c>
      <c r="I227">
        <v>4</v>
      </c>
      <c r="J227" t="s">
        <v>61</v>
      </c>
      <c r="K227" t="s">
        <v>27</v>
      </c>
      <c r="L227" t="s">
        <v>62</v>
      </c>
      <c r="M227" t="s">
        <v>334</v>
      </c>
      <c r="N227" t="s">
        <v>842</v>
      </c>
      <c r="O227" t="s">
        <v>843</v>
      </c>
      <c r="P227" t="s">
        <v>844</v>
      </c>
      <c r="Q227" t="s">
        <v>33</v>
      </c>
      <c r="R227" t="s">
        <v>130</v>
      </c>
      <c r="T227" t="s">
        <v>858</v>
      </c>
      <c r="V227">
        <f t="shared" si="30"/>
        <v>12</v>
      </c>
      <c r="W227" t="e">
        <f t="shared" si="31"/>
        <v>#VALUE!</v>
      </c>
      <c r="X227">
        <f t="shared" si="32"/>
        <v>27.3</v>
      </c>
      <c r="Y227" t="e">
        <f t="shared" si="33"/>
        <v>#VALUE!</v>
      </c>
      <c r="Z227" s="4">
        <f t="shared" si="34"/>
        <v>12</v>
      </c>
      <c r="AA227" t="s">
        <v>777</v>
      </c>
      <c r="AB227">
        <v>6</v>
      </c>
      <c r="AC227" t="s">
        <v>860</v>
      </c>
      <c r="AD227" s="4">
        <f t="shared" si="29"/>
        <v>98.631999999999991</v>
      </c>
      <c r="AE227" t="s">
        <v>861</v>
      </c>
      <c r="AF227" s="4">
        <f t="shared" si="35"/>
        <v>200</v>
      </c>
      <c r="AG227" t="s">
        <v>39</v>
      </c>
    </row>
    <row r="228" spans="1:33" x14ac:dyDescent="0.3">
      <c r="A228" t="s">
        <v>839</v>
      </c>
      <c r="B228" t="s">
        <v>840</v>
      </c>
      <c r="C228" t="s">
        <v>867</v>
      </c>
      <c r="D228" s="4" t="s">
        <v>868</v>
      </c>
      <c r="E228">
        <f t="shared" si="27"/>
        <v>928000</v>
      </c>
      <c r="F228" t="s">
        <v>233</v>
      </c>
      <c r="G228">
        <f t="shared" si="28"/>
        <v>1199</v>
      </c>
      <c r="H228">
        <v>4</v>
      </c>
      <c r="I228">
        <v>4</v>
      </c>
      <c r="J228" t="s">
        <v>61</v>
      </c>
      <c r="K228" t="s">
        <v>27</v>
      </c>
      <c r="L228" t="s">
        <v>62</v>
      </c>
      <c r="M228" t="s">
        <v>29</v>
      </c>
      <c r="N228" t="s">
        <v>842</v>
      </c>
      <c r="O228" t="s">
        <v>843</v>
      </c>
      <c r="P228" t="s">
        <v>844</v>
      </c>
      <c r="Q228" t="s">
        <v>33</v>
      </c>
      <c r="T228" t="s">
        <v>846</v>
      </c>
      <c r="V228" t="e">
        <f t="shared" si="30"/>
        <v>#VALUE!</v>
      </c>
      <c r="W228" t="e">
        <f t="shared" si="31"/>
        <v>#VALUE!</v>
      </c>
      <c r="X228">
        <f t="shared" si="32"/>
        <v>18.2</v>
      </c>
      <c r="Y228" t="e">
        <f t="shared" si="33"/>
        <v>#VALUE!</v>
      </c>
      <c r="Z228" s="4">
        <f t="shared" si="34"/>
        <v>18.2</v>
      </c>
      <c r="AA228" t="s">
        <v>484</v>
      </c>
      <c r="AB228">
        <v>5</v>
      </c>
      <c r="AC228" t="s">
        <v>869</v>
      </c>
      <c r="AD228" s="4" t="str">
        <f t="shared" si="29"/>
        <v xml:space="preserve">89 </v>
      </c>
      <c r="AE228" t="s">
        <v>870</v>
      </c>
      <c r="AF228" s="4">
        <f t="shared" si="35"/>
        <v>110</v>
      </c>
      <c r="AG228" t="s">
        <v>51</v>
      </c>
    </row>
    <row r="229" spans="1:33" x14ac:dyDescent="0.3">
      <c r="A229" t="s">
        <v>871</v>
      </c>
      <c r="B229" t="s">
        <v>872</v>
      </c>
      <c r="C229" t="s">
        <v>873</v>
      </c>
      <c r="D229" s="4" t="s">
        <v>874</v>
      </c>
      <c r="E229">
        <f t="shared" si="27"/>
        <v>2680000</v>
      </c>
      <c r="F229" t="s">
        <v>875</v>
      </c>
      <c r="G229">
        <f t="shared" si="28"/>
        <v>1956</v>
      </c>
      <c r="H229">
        <v>4</v>
      </c>
      <c r="I229">
        <v>4</v>
      </c>
      <c r="J229" t="s">
        <v>876</v>
      </c>
      <c r="K229" t="s">
        <v>90</v>
      </c>
      <c r="L229" t="s">
        <v>125</v>
      </c>
      <c r="M229" t="s">
        <v>334</v>
      </c>
      <c r="N229" t="s">
        <v>877</v>
      </c>
      <c r="O229" t="s">
        <v>878</v>
      </c>
      <c r="P229" t="s">
        <v>879</v>
      </c>
      <c r="Q229" t="s">
        <v>324</v>
      </c>
      <c r="T229" t="s">
        <v>470</v>
      </c>
      <c r="V229" t="e">
        <f t="shared" si="30"/>
        <v>#VALUE!</v>
      </c>
      <c r="W229" t="e">
        <f t="shared" si="31"/>
        <v>#VALUE!</v>
      </c>
      <c r="X229">
        <f t="shared" si="32"/>
        <v>16.3</v>
      </c>
      <c r="Y229" t="e">
        <f t="shared" si="33"/>
        <v>#VALUE!</v>
      </c>
      <c r="Z229" s="4">
        <f t="shared" si="34"/>
        <v>16.3</v>
      </c>
      <c r="AA229" t="s">
        <v>880</v>
      </c>
      <c r="AB229">
        <v>9</v>
      </c>
      <c r="AC229" t="s">
        <v>881</v>
      </c>
      <c r="AD229" s="4">
        <f t="shared" si="29"/>
        <v>170.63335999999998</v>
      </c>
      <c r="AE229" t="s">
        <v>882</v>
      </c>
      <c r="AF229" s="4">
        <f t="shared" si="35"/>
        <v>350</v>
      </c>
      <c r="AG229" t="s">
        <v>51</v>
      </c>
    </row>
    <row r="230" spans="1:33" x14ac:dyDescent="0.3">
      <c r="A230" t="s">
        <v>871</v>
      </c>
      <c r="B230" t="s">
        <v>872</v>
      </c>
      <c r="C230" t="s">
        <v>883</v>
      </c>
      <c r="D230" s="4" t="s">
        <v>884</v>
      </c>
      <c r="E230">
        <f t="shared" si="27"/>
        <v>2760000</v>
      </c>
      <c r="F230" t="s">
        <v>875</v>
      </c>
      <c r="G230">
        <f t="shared" si="28"/>
        <v>1956</v>
      </c>
      <c r="H230">
        <v>4</v>
      </c>
      <c r="I230">
        <v>4</v>
      </c>
      <c r="J230" t="s">
        <v>876</v>
      </c>
      <c r="K230" t="s">
        <v>90</v>
      </c>
      <c r="L230" t="s">
        <v>125</v>
      </c>
      <c r="M230" t="s">
        <v>334</v>
      </c>
      <c r="N230" t="s">
        <v>877</v>
      </c>
      <c r="O230" t="s">
        <v>878</v>
      </c>
      <c r="P230" t="s">
        <v>879</v>
      </c>
      <c r="Q230" t="s">
        <v>324</v>
      </c>
      <c r="T230" t="s">
        <v>470</v>
      </c>
      <c r="V230" t="e">
        <f t="shared" si="30"/>
        <v>#VALUE!</v>
      </c>
      <c r="W230" t="e">
        <f t="shared" si="31"/>
        <v>#VALUE!</v>
      </c>
      <c r="X230">
        <f t="shared" si="32"/>
        <v>16.3</v>
      </c>
      <c r="Y230" t="e">
        <f t="shared" si="33"/>
        <v>#VALUE!</v>
      </c>
      <c r="Z230" s="4">
        <f t="shared" si="34"/>
        <v>16.3</v>
      </c>
      <c r="AA230" t="s">
        <v>880</v>
      </c>
      <c r="AB230">
        <v>9</v>
      </c>
      <c r="AC230" t="s">
        <v>881</v>
      </c>
      <c r="AD230" s="4">
        <f t="shared" si="29"/>
        <v>170.63335999999998</v>
      </c>
      <c r="AE230" t="s">
        <v>882</v>
      </c>
      <c r="AF230" s="4">
        <f t="shared" si="35"/>
        <v>350</v>
      </c>
      <c r="AG230" t="s">
        <v>51</v>
      </c>
    </row>
    <row r="231" spans="1:33" x14ac:dyDescent="0.3">
      <c r="A231" t="s">
        <v>885</v>
      </c>
      <c r="B231" t="s">
        <v>886</v>
      </c>
      <c r="C231" t="s">
        <v>887</v>
      </c>
      <c r="D231" s="4" t="s">
        <v>888</v>
      </c>
      <c r="E231">
        <f t="shared" si="27"/>
        <v>2734834</v>
      </c>
      <c r="F231" t="s">
        <v>889</v>
      </c>
      <c r="G231">
        <f t="shared" si="28"/>
        <v>2999</v>
      </c>
      <c r="H231">
        <v>4</v>
      </c>
      <c r="I231">
        <v>4</v>
      </c>
      <c r="J231" t="s">
        <v>26</v>
      </c>
      <c r="K231" t="s">
        <v>27</v>
      </c>
      <c r="L231" t="s">
        <v>125</v>
      </c>
      <c r="M231" t="s">
        <v>334</v>
      </c>
      <c r="N231" t="s">
        <v>890</v>
      </c>
      <c r="O231" t="s">
        <v>891</v>
      </c>
      <c r="P231" t="s">
        <v>892</v>
      </c>
      <c r="Q231" t="s">
        <v>324</v>
      </c>
      <c r="R231" t="s">
        <v>893</v>
      </c>
      <c r="S231" t="s">
        <v>893</v>
      </c>
      <c r="T231" t="s">
        <v>893</v>
      </c>
      <c r="V231">
        <f t="shared" si="30"/>
        <v>13.8</v>
      </c>
      <c r="W231">
        <f t="shared" si="31"/>
        <v>13.8</v>
      </c>
      <c r="X231">
        <f t="shared" si="32"/>
        <v>13.8</v>
      </c>
      <c r="Y231" t="e">
        <f t="shared" si="33"/>
        <v>#VALUE!</v>
      </c>
      <c r="Z231" s="4">
        <f t="shared" si="34"/>
        <v>13.8</v>
      </c>
      <c r="AB231">
        <v>5</v>
      </c>
      <c r="AC231" t="s">
        <v>894</v>
      </c>
      <c r="AD231" s="4">
        <f t="shared" si="29"/>
        <v>174.57864000000001</v>
      </c>
      <c r="AE231" t="s">
        <v>895</v>
      </c>
      <c r="AF231" s="4">
        <f t="shared" si="35"/>
        <v>380</v>
      </c>
      <c r="AG231" t="s">
        <v>51</v>
      </c>
    </row>
    <row r="232" spans="1:33" x14ac:dyDescent="0.3">
      <c r="A232" t="s">
        <v>885</v>
      </c>
      <c r="B232" t="s">
        <v>886</v>
      </c>
      <c r="C232" t="s">
        <v>896</v>
      </c>
      <c r="D232" s="4" t="s">
        <v>897</v>
      </c>
      <c r="E232">
        <f t="shared" si="27"/>
        <v>2931534</v>
      </c>
      <c r="F232" t="s">
        <v>889</v>
      </c>
      <c r="G232">
        <f t="shared" si="28"/>
        <v>2999</v>
      </c>
      <c r="H232">
        <v>4</v>
      </c>
      <c r="I232">
        <v>4</v>
      </c>
      <c r="J232" t="s">
        <v>876</v>
      </c>
      <c r="K232" t="s">
        <v>27</v>
      </c>
      <c r="L232" t="s">
        <v>125</v>
      </c>
      <c r="M232" t="s">
        <v>334</v>
      </c>
      <c r="N232" t="s">
        <v>890</v>
      </c>
      <c r="O232" t="s">
        <v>891</v>
      </c>
      <c r="P232" t="s">
        <v>892</v>
      </c>
      <c r="Q232" t="s">
        <v>324</v>
      </c>
      <c r="R232" t="s">
        <v>893</v>
      </c>
      <c r="S232" t="s">
        <v>893</v>
      </c>
      <c r="T232" t="s">
        <v>893</v>
      </c>
      <c r="V232">
        <f t="shared" si="30"/>
        <v>13.8</v>
      </c>
      <c r="W232">
        <f t="shared" si="31"/>
        <v>13.8</v>
      </c>
      <c r="X232">
        <f t="shared" si="32"/>
        <v>13.8</v>
      </c>
      <c r="Y232" t="e">
        <f t="shared" si="33"/>
        <v>#VALUE!</v>
      </c>
      <c r="Z232" s="4">
        <f t="shared" si="34"/>
        <v>13.8</v>
      </c>
      <c r="AB232">
        <v>5</v>
      </c>
      <c r="AC232" t="s">
        <v>894</v>
      </c>
      <c r="AD232" s="4">
        <f t="shared" si="29"/>
        <v>174.57864000000001</v>
      </c>
      <c r="AE232" t="s">
        <v>895</v>
      </c>
      <c r="AF232" s="4">
        <f t="shared" si="35"/>
        <v>380</v>
      </c>
      <c r="AG232" t="s">
        <v>51</v>
      </c>
    </row>
    <row r="233" spans="1:33" x14ac:dyDescent="0.3">
      <c r="A233" t="s">
        <v>767</v>
      </c>
      <c r="B233" t="s">
        <v>898</v>
      </c>
      <c r="C233" t="s">
        <v>903</v>
      </c>
      <c r="D233" s="4" t="s">
        <v>904</v>
      </c>
      <c r="E233">
        <f t="shared" si="27"/>
        <v>3070150</v>
      </c>
      <c r="F233" t="s">
        <v>899</v>
      </c>
      <c r="G233">
        <f t="shared" si="28"/>
        <v>2157</v>
      </c>
      <c r="H233">
        <v>4</v>
      </c>
      <c r="I233">
        <v>4</v>
      </c>
      <c r="J233" t="s">
        <v>905</v>
      </c>
      <c r="L233" t="s">
        <v>62</v>
      </c>
      <c r="M233" t="s">
        <v>334</v>
      </c>
      <c r="N233" t="s">
        <v>906</v>
      </c>
      <c r="O233" t="s">
        <v>901</v>
      </c>
      <c r="P233" t="s">
        <v>902</v>
      </c>
      <c r="Q233" t="s">
        <v>324</v>
      </c>
      <c r="T233" t="s">
        <v>907</v>
      </c>
      <c r="V233" t="e">
        <f t="shared" si="30"/>
        <v>#VALUE!</v>
      </c>
      <c r="W233" t="e">
        <f t="shared" si="31"/>
        <v>#VALUE!</v>
      </c>
      <c r="X233">
        <f t="shared" si="32"/>
        <v>12.05</v>
      </c>
      <c r="Y233" t="e">
        <f t="shared" si="33"/>
        <v>#VALUE!</v>
      </c>
      <c r="Z233" s="4">
        <f t="shared" si="34"/>
        <v>12.05</v>
      </c>
      <c r="AB233">
        <v>7</v>
      </c>
      <c r="AC233" t="s">
        <v>908</v>
      </c>
      <c r="AD233" s="4" t="str">
        <f t="shared" si="29"/>
        <v>178</v>
      </c>
      <c r="AE233" t="s">
        <v>909</v>
      </c>
      <c r="AF233" s="4">
        <f t="shared" si="35"/>
        <v>420</v>
      </c>
      <c r="AG233" t="s">
        <v>51</v>
      </c>
    </row>
    <row r="234" spans="1:33" x14ac:dyDescent="0.3">
      <c r="A234" t="s">
        <v>559</v>
      </c>
      <c r="B234" t="s">
        <v>910</v>
      </c>
      <c r="C234" t="s">
        <v>911</v>
      </c>
      <c r="D234" s="4" t="s">
        <v>912</v>
      </c>
      <c r="E234">
        <f t="shared" si="27"/>
        <v>2814500</v>
      </c>
      <c r="F234" t="s">
        <v>913</v>
      </c>
      <c r="G234">
        <f t="shared" si="28"/>
        <v>1968</v>
      </c>
      <c r="H234">
        <v>4</v>
      </c>
      <c r="J234" t="s">
        <v>876</v>
      </c>
      <c r="K234" t="s">
        <v>27</v>
      </c>
      <c r="M234" t="s">
        <v>334</v>
      </c>
      <c r="N234" t="s">
        <v>914</v>
      </c>
      <c r="O234" t="s">
        <v>915</v>
      </c>
      <c r="P234" t="s">
        <v>916</v>
      </c>
      <c r="Q234" t="s">
        <v>324</v>
      </c>
      <c r="T234" t="s">
        <v>917</v>
      </c>
      <c r="V234" t="e">
        <f t="shared" si="30"/>
        <v>#VALUE!</v>
      </c>
      <c r="W234" t="e">
        <f t="shared" si="31"/>
        <v>#VALUE!</v>
      </c>
      <c r="X234">
        <f t="shared" si="32"/>
        <v>17.059999999999999</v>
      </c>
      <c r="Y234" t="e">
        <f t="shared" si="33"/>
        <v>#VALUE!</v>
      </c>
      <c r="Z234" s="4">
        <f t="shared" si="34"/>
        <v>17.059999999999999</v>
      </c>
      <c r="AA234" t="s">
        <v>918</v>
      </c>
      <c r="AB234">
        <v>8</v>
      </c>
      <c r="AC234" t="s">
        <v>919</v>
      </c>
      <c r="AD234" s="4">
        <f t="shared" si="29"/>
        <v>139.07112000000001</v>
      </c>
      <c r="AE234" t="s">
        <v>920</v>
      </c>
      <c r="AF234" s="4">
        <f t="shared" si="35"/>
        <v>340</v>
      </c>
      <c r="AG234" t="s">
        <v>51</v>
      </c>
    </row>
    <row r="235" spans="1:33" x14ac:dyDescent="0.3">
      <c r="A235" t="s">
        <v>559</v>
      </c>
      <c r="B235" t="s">
        <v>910</v>
      </c>
      <c r="C235" t="s">
        <v>921</v>
      </c>
      <c r="D235" s="4" t="s">
        <v>922</v>
      </c>
      <c r="E235">
        <f t="shared" si="27"/>
        <v>3153500</v>
      </c>
      <c r="F235" t="s">
        <v>913</v>
      </c>
      <c r="G235">
        <f t="shared" si="28"/>
        <v>1968</v>
      </c>
      <c r="H235">
        <v>4</v>
      </c>
      <c r="J235" t="s">
        <v>876</v>
      </c>
      <c r="K235" t="s">
        <v>27</v>
      </c>
      <c r="M235" t="s">
        <v>334</v>
      </c>
      <c r="N235" t="s">
        <v>914</v>
      </c>
      <c r="O235" t="s">
        <v>915</v>
      </c>
      <c r="P235" t="s">
        <v>916</v>
      </c>
      <c r="Q235" t="s">
        <v>324</v>
      </c>
      <c r="T235" t="s">
        <v>917</v>
      </c>
      <c r="V235" t="e">
        <f t="shared" si="30"/>
        <v>#VALUE!</v>
      </c>
      <c r="W235" t="e">
        <f t="shared" si="31"/>
        <v>#VALUE!</v>
      </c>
      <c r="X235">
        <f t="shared" si="32"/>
        <v>17.059999999999999</v>
      </c>
      <c r="Y235" t="e">
        <f t="shared" si="33"/>
        <v>#VALUE!</v>
      </c>
      <c r="Z235" s="4">
        <f t="shared" si="34"/>
        <v>17.059999999999999</v>
      </c>
      <c r="AA235" t="s">
        <v>918</v>
      </c>
      <c r="AC235" t="s">
        <v>919</v>
      </c>
      <c r="AD235" s="4">
        <f t="shared" si="29"/>
        <v>139.07112000000001</v>
      </c>
      <c r="AE235" t="s">
        <v>920</v>
      </c>
      <c r="AF235" s="4">
        <f t="shared" si="35"/>
        <v>340</v>
      </c>
      <c r="AG235" t="s">
        <v>51</v>
      </c>
    </row>
    <row r="236" spans="1:33" x14ac:dyDescent="0.3">
      <c r="A236" t="s">
        <v>839</v>
      </c>
      <c r="B236" t="s">
        <v>923</v>
      </c>
      <c r="C236" t="s">
        <v>924</v>
      </c>
      <c r="D236" s="4" t="s">
        <v>925</v>
      </c>
      <c r="E236">
        <f t="shared" si="27"/>
        <v>2827001</v>
      </c>
      <c r="F236" t="s">
        <v>926</v>
      </c>
      <c r="G236">
        <f t="shared" si="28"/>
        <v>1997</v>
      </c>
      <c r="H236">
        <v>4</v>
      </c>
      <c r="J236" t="s">
        <v>61</v>
      </c>
      <c r="L236" t="s">
        <v>62</v>
      </c>
      <c r="M236" t="s">
        <v>29</v>
      </c>
      <c r="N236" t="s">
        <v>927</v>
      </c>
      <c r="O236" t="s">
        <v>928</v>
      </c>
      <c r="P236" t="s">
        <v>929</v>
      </c>
      <c r="Q236" t="s">
        <v>324</v>
      </c>
      <c r="T236" t="s">
        <v>930</v>
      </c>
      <c r="V236" t="e">
        <f t="shared" si="30"/>
        <v>#VALUE!</v>
      </c>
      <c r="W236" t="e">
        <f t="shared" si="31"/>
        <v>#VALUE!</v>
      </c>
      <c r="X236">
        <f t="shared" si="32"/>
        <v>14.4</v>
      </c>
      <c r="Y236" t="e">
        <f t="shared" si="33"/>
        <v>#VALUE!</v>
      </c>
      <c r="Z236" s="4">
        <f t="shared" si="34"/>
        <v>14.4</v>
      </c>
      <c r="AB236">
        <v>7</v>
      </c>
      <c r="AC236" t="s">
        <v>931</v>
      </c>
      <c r="AD236" s="4">
        <f t="shared" si="29"/>
        <v>151.89328</v>
      </c>
      <c r="AE236" t="s">
        <v>932</v>
      </c>
      <c r="AF236" s="4">
        <f t="shared" si="35"/>
        <v>189</v>
      </c>
      <c r="AG236" t="s">
        <v>51</v>
      </c>
    </row>
    <row r="237" spans="1:33" x14ac:dyDescent="0.3">
      <c r="A237" t="s">
        <v>839</v>
      </c>
      <c r="B237" t="s">
        <v>923</v>
      </c>
      <c r="C237" t="s">
        <v>933</v>
      </c>
      <c r="D237" s="4" t="s">
        <v>934</v>
      </c>
      <c r="E237">
        <f t="shared" si="27"/>
        <v>3067001</v>
      </c>
      <c r="F237" t="s">
        <v>935</v>
      </c>
      <c r="G237">
        <f t="shared" si="28"/>
        <v>1597</v>
      </c>
      <c r="I237">
        <v>4</v>
      </c>
      <c r="J237" t="s">
        <v>61</v>
      </c>
      <c r="K237" t="s">
        <v>27</v>
      </c>
      <c r="L237" t="s">
        <v>62</v>
      </c>
      <c r="M237" t="s">
        <v>334</v>
      </c>
      <c r="N237" t="s">
        <v>927</v>
      </c>
      <c r="O237" t="s">
        <v>928</v>
      </c>
      <c r="P237" t="s">
        <v>929</v>
      </c>
      <c r="Q237" t="s">
        <v>324</v>
      </c>
      <c r="T237" t="s">
        <v>936</v>
      </c>
      <c r="V237" t="e">
        <f t="shared" si="30"/>
        <v>#VALUE!</v>
      </c>
      <c r="W237" t="e">
        <f t="shared" si="31"/>
        <v>#VALUE!</v>
      </c>
      <c r="X237">
        <f t="shared" si="32"/>
        <v>19.5</v>
      </c>
      <c r="Y237" t="e">
        <f t="shared" si="33"/>
        <v>#VALUE!</v>
      </c>
      <c r="Z237" s="4">
        <f t="shared" si="34"/>
        <v>19.5</v>
      </c>
      <c r="AB237">
        <v>9</v>
      </c>
      <c r="AC237" t="s">
        <v>937</v>
      </c>
      <c r="AD237" s="4">
        <f t="shared" si="29"/>
        <v>118.3584</v>
      </c>
      <c r="AE237" t="s">
        <v>938</v>
      </c>
      <c r="AF237" s="4">
        <f t="shared" si="35"/>
        <v>300</v>
      </c>
      <c r="AG237" t="s">
        <v>51</v>
      </c>
    </row>
    <row r="238" spans="1:33" x14ac:dyDescent="0.3">
      <c r="A238" t="s">
        <v>839</v>
      </c>
      <c r="B238" t="s">
        <v>923</v>
      </c>
      <c r="C238" t="s">
        <v>939</v>
      </c>
      <c r="D238" s="4" t="s">
        <v>940</v>
      </c>
      <c r="E238">
        <f t="shared" si="27"/>
        <v>3277001</v>
      </c>
      <c r="F238" t="s">
        <v>935</v>
      </c>
      <c r="G238">
        <f t="shared" si="28"/>
        <v>1597</v>
      </c>
      <c r="I238">
        <v>4</v>
      </c>
      <c r="J238" t="s">
        <v>876</v>
      </c>
      <c r="K238" t="s">
        <v>27</v>
      </c>
      <c r="L238" t="s">
        <v>125</v>
      </c>
      <c r="M238" t="s">
        <v>334</v>
      </c>
      <c r="N238" t="s">
        <v>941</v>
      </c>
      <c r="O238" t="s">
        <v>928</v>
      </c>
      <c r="P238" t="s">
        <v>929</v>
      </c>
      <c r="Q238" t="s">
        <v>324</v>
      </c>
      <c r="T238" t="s">
        <v>942</v>
      </c>
      <c r="V238" t="e">
        <f t="shared" si="30"/>
        <v>#VALUE!</v>
      </c>
      <c r="W238" t="e">
        <f t="shared" si="31"/>
        <v>#VALUE!</v>
      </c>
      <c r="X238">
        <f t="shared" si="32"/>
        <v>18.3</v>
      </c>
      <c r="Y238" t="e">
        <f t="shared" si="33"/>
        <v>#VALUE!</v>
      </c>
      <c r="Z238" s="4">
        <f t="shared" si="34"/>
        <v>18.3</v>
      </c>
      <c r="AA238" t="s">
        <v>943</v>
      </c>
      <c r="AB238">
        <v>9</v>
      </c>
      <c r="AC238" t="s">
        <v>937</v>
      </c>
      <c r="AD238" s="4">
        <f t="shared" si="29"/>
        <v>118.3584</v>
      </c>
      <c r="AE238" t="s">
        <v>938</v>
      </c>
      <c r="AF238" s="4">
        <f t="shared" si="35"/>
        <v>300</v>
      </c>
      <c r="AG238" t="s">
        <v>51</v>
      </c>
    </row>
    <row r="239" spans="1:33" x14ac:dyDescent="0.3">
      <c r="A239" t="s">
        <v>944</v>
      </c>
      <c r="B239" t="s">
        <v>945</v>
      </c>
      <c r="C239" t="s">
        <v>946</v>
      </c>
      <c r="D239" s="4" t="s">
        <v>947</v>
      </c>
      <c r="E239">
        <f t="shared" si="27"/>
        <v>2899599</v>
      </c>
      <c r="F239" t="s">
        <v>948</v>
      </c>
      <c r="G239">
        <f t="shared" si="28"/>
        <v>1798</v>
      </c>
      <c r="H239">
        <v>4</v>
      </c>
      <c r="I239">
        <v>4</v>
      </c>
      <c r="J239" t="s">
        <v>61</v>
      </c>
      <c r="K239" t="s">
        <v>27</v>
      </c>
      <c r="L239" t="s">
        <v>62</v>
      </c>
      <c r="M239" t="s">
        <v>29</v>
      </c>
      <c r="N239" t="s">
        <v>672</v>
      </c>
      <c r="O239" t="s">
        <v>949</v>
      </c>
      <c r="P239" t="s">
        <v>950</v>
      </c>
      <c r="Q239" t="s">
        <v>444</v>
      </c>
      <c r="R239" t="s">
        <v>845</v>
      </c>
      <c r="S239" t="s">
        <v>951</v>
      </c>
      <c r="T239" t="s">
        <v>951</v>
      </c>
      <c r="V239">
        <f t="shared" si="30"/>
        <v>11.3</v>
      </c>
      <c r="W239">
        <f t="shared" si="31"/>
        <v>13.7</v>
      </c>
      <c r="X239">
        <f t="shared" si="32"/>
        <v>13.7</v>
      </c>
      <c r="Y239" t="e">
        <f t="shared" si="33"/>
        <v>#VALUE!</v>
      </c>
      <c r="Z239" s="4">
        <f t="shared" si="34"/>
        <v>11.3</v>
      </c>
      <c r="AA239" t="s">
        <v>140</v>
      </c>
      <c r="AB239">
        <v>7</v>
      </c>
      <c r="AC239" t="s">
        <v>952</v>
      </c>
      <c r="AD239" s="4">
        <f t="shared" si="29"/>
        <v>177.5376</v>
      </c>
      <c r="AE239" t="s">
        <v>953</v>
      </c>
      <c r="AF239" s="4">
        <f t="shared" si="35"/>
        <v>250</v>
      </c>
      <c r="AG239" t="s">
        <v>51</v>
      </c>
    </row>
    <row r="240" spans="1:33" x14ac:dyDescent="0.3">
      <c r="A240" t="s">
        <v>944</v>
      </c>
      <c r="B240" t="s">
        <v>945</v>
      </c>
      <c r="C240" t="s">
        <v>954</v>
      </c>
      <c r="D240" s="4" t="s">
        <v>955</v>
      </c>
      <c r="E240">
        <f t="shared" si="27"/>
        <v>3149599</v>
      </c>
      <c r="F240" t="s">
        <v>913</v>
      </c>
      <c r="G240">
        <f t="shared" si="28"/>
        <v>1968</v>
      </c>
      <c r="H240">
        <v>4</v>
      </c>
      <c r="I240">
        <v>4</v>
      </c>
      <c r="J240" t="s">
        <v>61</v>
      </c>
      <c r="K240" t="s">
        <v>27</v>
      </c>
      <c r="L240" t="s">
        <v>62</v>
      </c>
      <c r="M240" t="s">
        <v>334</v>
      </c>
      <c r="N240" t="s">
        <v>672</v>
      </c>
      <c r="O240" t="s">
        <v>949</v>
      </c>
      <c r="P240" t="s">
        <v>950</v>
      </c>
      <c r="Q240" t="s">
        <v>444</v>
      </c>
      <c r="R240" t="s">
        <v>296</v>
      </c>
      <c r="S240" t="s">
        <v>956</v>
      </c>
      <c r="T240" t="s">
        <v>956</v>
      </c>
      <c r="V240">
        <f t="shared" si="30"/>
        <v>15.1</v>
      </c>
      <c r="W240">
        <f t="shared" si="31"/>
        <v>18.190000000000001</v>
      </c>
      <c r="X240">
        <f t="shared" si="32"/>
        <v>18.190000000000001</v>
      </c>
      <c r="Y240" t="e">
        <f t="shared" si="33"/>
        <v>#VALUE!</v>
      </c>
      <c r="Z240" s="4">
        <f t="shared" si="34"/>
        <v>15.1</v>
      </c>
      <c r="AA240" t="s">
        <v>957</v>
      </c>
      <c r="AB240">
        <v>6</v>
      </c>
      <c r="AC240" t="s">
        <v>958</v>
      </c>
      <c r="AD240" s="4">
        <f t="shared" si="29"/>
        <v>174.57864000000001</v>
      </c>
      <c r="AE240" t="s">
        <v>959</v>
      </c>
      <c r="AF240" s="4">
        <f t="shared" si="35"/>
        <v>350</v>
      </c>
      <c r="AG240" t="s">
        <v>51</v>
      </c>
    </row>
    <row r="241" spans="1:33" x14ac:dyDescent="0.3">
      <c r="A241" t="s">
        <v>960</v>
      </c>
      <c r="B241" t="s">
        <v>961</v>
      </c>
      <c r="C241" t="s">
        <v>962</v>
      </c>
      <c r="D241" s="4" t="s">
        <v>963</v>
      </c>
      <c r="E241">
        <f t="shared" si="27"/>
        <v>3021200</v>
      </c>
      <c r="F241" t="s">
        <v>913</v>
      </c>
      <c r="G241">
        <f t="shared" si="28"/>
        <v>1968</v>
      </c>
      <c r="H241">
        <v>4</v>
      </c>
      <c r="I241">
        <v>4</v>
      </c>
      <c r="J241" t="s">
        <v>61</v>
      </c>
      <c r="K241" t="s">
        <v>27</v>
      </c>
      <c r="L241" t="s">
        <v>62</v>
      </c>
      <c r="M241" t="s">
        <v>334</v>
      </c>
      <c r="N241" t="s">
        <v>964</v>
      </c>
      <c r="O241" t="s">
        <v>965</v>
      </c>
      <c r="P241" t="s">
        <v>966</v>
      </c>
      <c r="Q241" t="s">
        <v>444</v>
      </c>
      <c r="R241" t="s">
        <v>775</v>
      </c>
      <c r="S241" t="s">
        <v>775</v>
      </c>
      <c r="T241" t="s">
        <v>967</v>
      </c>
      <c r="V241">
        <f t="shared" si="30"/>
        <v>18</v>
      </c>
      <c r="W241">
        <f t="shared" si="31"/>
        <v>18</v>
      </c>
      <c r="X241">
        <f t="shared" si="32"/>
        <v>20.38</v>
      </c>
      <c r="Y241" t="e">
        <f t="shared" si="33"/>
        <v>#VALUE!</v>
      </c>
      <c r="Z241" s="4">
        <f t="shared" si="34"/>
        <v>18</v>
      </c>
      <c r="AA241" t="s">
        <v>819</v>
      </c>
      <c r="AB241">
        <v>6</v>
      </c>
      <c r="AC241" t="s">
        <v>968</v>
      </c>
      <c r="AD241" s="4">
        <f t="shared" si="29"/>
        <v>141.04375999999999</v>
      </c>
      <c r="AE241" t="s">
        <v>969</v>
      </c>
      <c r="AF241" s="4">
        <f t="shared" si="35"/>
        <v>320</v>
      </c>
      <c r="AG241" t="s">
        <v>51</v>
      </c>
    </row>
    <row r="242" spans="1:33" x14ac:dyDescent="0.3">
      <c r="A242" t="s">
        <v>960</v>
      </c>
      <c r="B242" t="s">
        <v>961</v>
      </c>
      <c r="C242" t="s">
        <v>970</v>
      </c>
      <c r="D242" s="4" t="s">
        <v>971</v>
      </c>
      <c r="E242">
        <f t="shared" si="27"/>
        <v>3221200</v>
      </c>
      <c r="F242" t="s">
        <v>913</v>
      </c>
      <c r="G242">
        <f t="shared" si="28"/>
        <v>1968</v>
      </c>
      <c r="H242">
        <v>4</v>
      </c>
      <c r="I242">
        <v>4</v>
      </c>
      <c r="J242" t="s">
        <v>61</v>
      </c>
      <c r="K242" t="s">
        <v>27</v>
      </c>
      <c r="L242" t="s">
        <v>62</v>
      </c>
      <c r="M242" t="s">
        <v>334</v>
      </c>
      <c r="N242" t="s">
        <v>964</v>
      </c>
      <c r="O242" t="s">
        <v>965</v>
      </c>
      <c r="P242" t="s">
        <v>966</v>
      </c>
      <c r="Q242" t="s">
        <v>444</v>
      </c>
      <c r="R242" t="s">
        <v>775</v>
      </c>
      <c r="S242" t="s">
        <v>775</v>
      </c>
      <c r="T242" t="s">
        <v>967</v>
      </c>
      <c r="V242">
        <f t="shared" si="30"/>
        <v>18</v>
      </c>
      <c r="W242">
        <f t="shared" si="31"/>
        <v>18</v>
      </c>
      <c r="X242">
        <f t="shared" si="32"/>
        <v>20.38</v>
      </c>
      <c r="Y242" t="e">
        <f t="shared" si="33"/>
        <v>#VALUE!</v>
      </c>
      <c r="Z242" s="4">
        <f t="shared" si="34"/>
        <v>18</v>
      </c>
      <c r="AA242" t="s">
        <v>819</v>
      </c>
      <c r="AB242">
        <v>6</v>
      </c>
      <c r="AC242" t="s">
        <v>968</v>
      </c>
      <c r="AD242" s="4">
        <f t="shared" si="29"/>
        <v>141.04375999999999</v>
      </c>
      <c r="AE242" t="s">
        <v>969</v>
      </c>
      <c r="AF242" s="4">
        <f t="shared" si="35"/>
        <v>320</v>
      </c>
      <c r="AG242" t="s">
        <v>51</v>
      </c>
    </row>
    <row r="243" spans="1:33" x14ac:dyDescent="0.3">
      <c r="A243" t="s">
        <v>960</v>
      </c>
      <c r="B243" t="s">
        <v>961</v>
      </c>
      <c r="C243" t="s">
        <v>972</v>
      </c>
      <c r="D243" s="4" t="s">
        <v>973</v>
      </c>
      <c r="E243">
        <f t="shared" si="27"/>
        <v>2920750</v>
      </c>
      <c r="F243" t="s">
        <v>974</v>
      </c>
      <c r="G243">
        <f t="shared" si="28"/>
        <v>1395</v>
      </c>
      <c r="H243">
        <v>4</v>
      </c>
      <c r="I243">
        <v>4</v>
      </c>
      <c r="J243" t="s">
        <v>61</v>
      </c>
      <c r="K243" t="s">
        <v>27</v>
      </c>
      <c r="L243" t="s">
        <v>62</v>
      </c>
      <c r="M243" t="s">
        <v>29</v>
      </c>
      <c r="N243" t="s">
        <v>964</v>
      </c>
      <c r="O243" t="s">
        <v>965</v>
      </c>
      <c r="P243" t="s">
        <v>966</v>
      </c>
      <c r="Q243" t="s">
        <v>444</v>
      </c>
      <c r="R243" t="s">
        <v>975</v>
      </c>
      <c r="T243" t="s">
        <v>976</v>
      </c>
      <c r="V243">
        <f t="shared" si="30"/>
        <v>12.4</v>
      </c>
      <c r="W243" t="e">
        <f t="shared" si="31"/>
        <v>#VALUE!</v>
      </c>
      <c r="X243">
        <f t="shared" si="32"/>
        <v>19.2</v>
      </c>
      <c r="Y243" t="e">
        <f t="shared" si="33"/>
        <v>#VALUE!</v>
      </c>
      <c r="Z243" s="4">
        <f t="shared" si="34"/>
        <v>12.4</v>
      </c>
      <c r="AA243" t="s">
        <v>819</v>
      </c>
      <c r="AB243">
        <v>7</v>
      </c>
      <c r="AC243" t="s">
        <v>977</v>
      </c>
      <c r="AD243" s="4">
        <f t="shared" si="29"/>
        <v>147.94800000000001</v>
      </c>
      <c r="AE243" t="s">
        <v>953</v>
      </c>
      <c r="AF243" s="4">
        <f t="shared" si="35"/>
        <v>250</v>
      </c>
      <c r="AG243" t="s">
        <v>51</v>
      </c>
    </row>
    <row r="244" spans="1:33" x14ac:dyDescent="0.3">
      <c r="A244" t="s">
        <v>960</v>
      </c>
      <c r="B244" t="s">
        <v>961</v>
      </c>
      <c r="C244" t="s">
        <v>978</v>
      </c>
      <c r="D244" s="4" t="s">
        <v>979</v>
      </c>
      <c r="E244">
        <f t="shared" si="27"/>
        <v>3120750</v>
      </c>
      <c r="F244" t="s">
        <v>974</v>
      </c>
      <c r="G244">
        <f t="shared" si="28"/>
        <v>1395</v>
      </c>
      <c r="H244">
        <v>4</v>
      </c>
      <c r="I244">
        <v>4</v>
      </c>
      <c r="J244" t="s">
        <v>61</v>
      </c>
      <c r="K244" t="s">
        <v>27</v>
      </c>
      <c r="L244" t="s">
        <v>62</v>
      </c>
      <c r="M244" t="s">
        <v>29</v>
      </c>
      <c r="N244" t="s">
        <v>964</v>
      </c>
      <c r="O244" t="s">
        <v>965</v>
      </c>
      <c r="P244" t="s">
        <v>966</v>
      </c>
      <c r="Q244" t="s">
        <v>444</v>
      </c>
      <c r="R244" t="s">
        <v>975</v>
      </c>
      <c r="T244" t="s">
        <v>976</v>
      </c>
      <c r="V244">
        <f t="shared" si="30"/>
        <v>12.4</v>
      </c>
      <c r="W244" t="e">
        <f t="shared" si="31"/>
        <v>#VALUE!</v>
      </c>
      <c r="X244">
        <f t="shared" si="32"/>
        <v>19.2</v>
      </c>
      <c r="Y244" t="e">
        <f t="shared" si="33"/>
        <v>#VALUE!</v>
      </c>
      <c r="Z244" s="4">
        <f t="shared" si="34"/>
        <v>12.4</v>
      </c>
      <c r="AA244" t="s">
        <v>819</v>
      </c>
      <c r="AB244">
        <v>7</v>
      </c>
      <c r="AC244" t="s">
        <v>977</v>
      </c>
      <c r="AD244" s="4">
        <f t="shared" si="29"/>
        <v>147.94800000000001</v>
      </c>
      <c r="AE244" t="s">
        <v>953</v>
      </c>
      <c r="AF244" s="4">
        <f t="shared" si="35"/>
        <v>250</v>
      </c>
      <c r="AG244" t="s">
        <v>51</v>
      </c>
    </row>
    <row r="245" spans="1:33" x14ac:dyDescent="0.3">
      <c r="B245" t="s">
        <v>980</v>
      </c>
      <c r="C245" t="s">
        <v>981</v>
      </c>
      <c r="D245" s="4" t="s">
        <v>982</v>
      </c>
      <c r="E245">
        <f t="shared" si="27"/>
        <v>2988311</v>
      </c>
      <c r="F245" t="s">
        <v>983</v>
      </c>
      <c r="G245">
        <f t="shared" si="28"/>
        <v>1595</v>
      </c>
      <c r="H245">
        <v>4</v>
      </c>
      <c r="I245">
        <v>4</v>
      </c>
      <c r="J245" t="s">
        <v>61</v>
      </c>
      <c r="K245" t="s">
        <v>27</v>
      </c>
      <c r="L245" t="s">
        <v>62</v>
      </c>
      <c r="M245" t="s">
        <v>29</v>
      </c>
      <c r="N245" t="s">
        <v>984</v>
      </c>
      <c r="O245" t="s">
        <v>985</v>
      </c>
      <c r="P245" t="s">
        <v>986</v>
      </c>
      <c r="Q245" t="s">
        <v>129</v>
      </c>
      <c r="R245" t="s">
        <v>987</v>
      </c>
      <c r="S245" t="s">
        <v>988</v>
      </c>
      <c r="T245" t="s">
        <v>989</v>
      </c>
      <c r="V245">
        <f t="shared" si="30"/>
        <v>9.5</v>
      </c>
      <c r="W245">
        <f t="shared" si="31"/>
        <v>14.2</v>
      </c>
      <c r="X245">
        <f t="shared" si="32"/>
        <v>14.81</v>
      </c>
      <c r="Y245" t="e">
        <f t="shared" si="33"/>
        <v>#VALUE!</v>
      </c>
      <c r="Z245" s="4">
        <f t="shared" si="34"/>
        <v>9.5</v>
      </c>
      <c r="AA245" t="s">
        <v>990</v>
      </c>
      <c r="AB245">
        <v>7</v>
      </c>
      <c r="AC245" t="s">
        <v>991</v>
      </c>
      <c r="AD245" s="4">
        <f t="shared" si="29"/>
        <v>120.33104</v>
      </c>
      <c r="AE245" t="s">
        <v>992</v>
      </c>
      <c r="AF245" s="4">
        <f t="shared" si="35"/>
        <v>200</v>
      </c>
      <c r="AG245" t="s">
        <v>51</v>
      </c>
    </row>
    <row r="246" spans="1:33" x14ac:dyDescent="0.3">
      <c r="B246" t="s">
        <v>980</v>
      </c>
      <c r="C246" t="s">
        <v>994</v>
      </c>
      <c r="D246" s="4" t="s">
        <v>995</v>
      </c>
      <c r="E246">
        <f t="shared" si="27"/>
        <v>3089851</v>
      </c>
      <c r="F246" t="s">
        <v>996</v>
      </c>
      <c r="G246">
        <f t="shared" si="28"/>
        <v>2143</v>
      </c>
      <c r="H246">
        <v>4</v>
      </c>
      <c r="I246">
        <v>4</v>
      </c>
      <c r="J246" t="s">
        <v>61</v>
      </c>
      <c r="K246" t="s">
        <v>27</v>
      </c>
      <c r="L246" t="s">
        <v>62</v>
      </c>
      <c r="M246" t="s">
        <v>334</v>
      </c>
      <c r="N246" t="s">
        <v>984</v>
      </c>
      <c r="O246" t="s">
        <v>985</v>
      </c>
      <c r="P246" t="s">
        <v>986</v>
      </c>
      <c r="Q246" t="s">
        <v>129</v>
      </c>
      <c r="R246" t="s">
        <v>997</v>
      </c>
      <c r="S246" t="s">
        <v>131</v>
      </c>
      <c r="T246" t="s">
        <v>131</v>
      </c>
      <c r="V246">
        <f t="shared" si="30"/>
        <v>11.5</v>
      </c>
      <c r="W246">
        <f t="shared" si="31"/>
        <v>15</v>
      </c>
      <c r="X246">
        <f t="shared" si="32"/>
        <v>15</v>
      </c>
      <c r="Y246" t="e">
        <f t="shared" si="33"/>
        <v>#VALUE!</v>
      </c>
      <c r="Z246" s="4">
        <f t="shared" si="34"/>
        <v>11.5</v>
      </c>
      <c r="AA246" t="s">
        <v>998</v>
      </c>
      <c r="AB246">
        <v>7</v>
      </c>
      <c r="AC246" t="s">
        <v>999</v>
      </c>
      <c r="AD246" s="4">
        <f t="shared" si="29"/>
        <v>134.13952</v>
      </c>
      <c r="AE246" t="s">
        <v>1000</v>
      </c>
      <c r="AF246" s="4">
        <f t="shared" si="35"/>
        <v>300</v>
      </c>
      <c r="AG246" t="s">
        <v>51</v>
      </c>
    </row>
    <row r="247" spans="1:33" x14ac:dyDescent="0.3">
      <c r="B247" t="s">
        <v>980</v>
      </c>
      <c r="C247" t="s">
        <v>1001</v>
      </c>
      <c r="D247" s="4" t="s">
        <v>1002</v>
      </c>
      <c r="E247">
        <f t="shared" si="27"/>
        <v>3198662</v>
      </c>
      <c r="F247" t="s">
        <v>983</v>
      </c>
      <c r="G247">
        <f t="shared" si="28"/>
        <v>1595</v>
      </c>
      <c r="H247">
        <v>4</v>
      </c>
      <c r="I247">
        <v>4</v>
      </c>
      <c r="J247" t="s">
        <v>61</v>
      </c>
      <c r="K247" t="s">
        <v>27</v>
      </c>
      <c r="L247" t="s">
        <v>62</v>
      </c>
      <c r="M247" t="s">
        <v>29</v>
      </c>
      <c r="N247" t="s">
        <v>984</v>
      </c>
      <c r="O247" t="s">
        <v>985</v>
      </c>
      <c r="P247" t="s">
        <v>986</v>
      </c>
      <c r="Q247" t="s">
        <v>129</v>
      </c>
      <c r="R247" t="s">
        <v>987</v>
      </c>
      <c r="S247" t="s">
        <v>988</v>
      </c>
      <c r="T247" t="s">
        <v>989</v>
      </c>
      <c r="V247">
        <f t="shared" si="30"/>
        <v>9.5</v>
      </c>
      <c r="W247">
        <f t="shared" si="31"/>
        <v>14.2</v>
      </c>
      <c r="X247">
        <f t="shared" si="32"/>
        <v>14.81</v>
      </c>
      <c r="Y247" t="e">
        <f t="shared" si="33"/>
        <v>#VALUE!</v>
      </c>
      <c r="Z247" s="4">
        <f t="shared" si="34"/>
        <v>9.5</v>
      </c>
      <c r="AA247" t="s">
        <v>990</v>
      </c>
      <c r="AB247">
        <v>7</v>
      </c>
      <c r="AC247" t="s">
        <v>991</v>
      </c>
      <c r="AD247" s="4">
        <f t="shared" si="29"/>
        <v>120.33104</v>
      </c>
      <c r="AE247" t="s">
        <v>992</v>
      </c>
      <c r="AF247" s="4">
        <f t="shared" si="35"/>
        <v>200</v>
      </c>
      <c r="AG247" t="s">
        <v>51</v>
      </c>
    </row>
    <row r="248" spans="1:33" x14ac:dyDescent="0.3">
      <c r="B248" t="s">
        <v>980</v>
      </c>
      <c r="C248" t="s">
        <v>1003</v>
      </c>
      <c r="D248" s="4" t="s">
        <v>1004</v>
      </c>
      <c r="E248">
        <f t="shared" si="27"/>
        <v>3303282</v>
      </c>
      <c r="F248" t="s">
        <v>996</v>
      </c>
      <c r="G248">
        <f t="shared" si="28"/>
        <v>2143</v>
      </c>
      <c r="H248">
        <v>4</v>
      </c>
      <c r="I248">
        <v>4</v>
      </c>
      <c r="J248" t="s">
        <v>61</v>
      </c>
      <c r="K248" t="s">
        <v>27</v>
      </c>
      <c r="L248" t="s">
        <v>62</v>
      </c>
      <c r="M248" t="s">
        <v>334</v>
      </c>
      <c r="N248" t="s">
        <v>984</v>
      </c>
      <c r="O248" t="s">
        <v>985</v>
      </c>
      <c r="P248" t="s">
        <v>986</v>
      </c>
      <c r="Q248" t="s">
        <v>129</v>
      </c>
      <c r="R248" t="s">
        <v>997</v>
      </c>
      <c r="S248" t="s">
        <v>131</v>
      </c>
      <c r="T248" t="s">
        <v>131</v>
      </c>
      <c r="V248">
        <f t="shared" si="30"/>
        <v>11.5</v>
      </c>
      <c r="W248">
        <f t="shared" si="31"/>
        <v>15</v>
      </c>
      <c r="X248">
        <f t="shared" si="32"/>
        <v>15</v>
      </c>
      <c r="Y248" t="e">
        <f t="shared" si="33"/>
        <v>#VALUE!</v>
      </c>
      <c r="Z248" s="4">
        <f t="shared" si="34"/>
        <v>11.5</v>
      </c>
      <c r="AA248" t="s">
        <v>998</v>
      </c>
      <c r="AB248">
        <v>7</v>
      </c>
      <c r="AC248" t="s">
        <v>999</v>
      </c>
      <c r="AD248" s="4">
        <f t="shared" si="29"/>
        <v>134.13952</v>
      </c>
      <c r="AE248" t="s">
        <v>1000</v>
      </c>
      <c r="AF248" s="4">
        <f t="shared" si="35"/>
        <v>300</v>
      </c>
      <c r="AG248" t="s">
        <v>51</v>
      </c>
    </row>
    <row r="249" spans="1:33" x14ac:dyDescent="0.3">
      <c r="B249" t="s">
        <v>1005</v>
      </c>
      <c r="C249" t="s">
        <v>1006</v>
      </c>
      <c r="D249" s="4" t="s">
        <v>1007</v>
      </c>
      <c r="E249">
        <f t="shared" si="27"/>
        <v>3599000</v>
      </c>
      <c r="F249" t="s">
        <v>1008</v>
      </c>
      <c r="G249">
        <f t="shared" si="28"/>
        <v>1991</v>
      </c>
      <c r="H249">
        <v>4</v>
      </c>
      <c r="I249">
        <v>4</v>
      </c>
      <c r="J249" t="s">
        <v>61</v>
      </c>
      <c r="K249" t="s">
        <v>27</v>
      </c>
      <c r="L249" t="s">
        <v>62</v>
      </c>
      <c r="M249" t="s">
        <v>29</v>
      </c>
      <c r="N249" t="s">
        <v>1009</v>
      </c>
      <c r="O249" t="s">
        <v>1010</v>
      </c>
      <c r="P249" t="s">
        <v>1011</v>
      </c>
      <c r="Q249" t="s">
        <v>444</v>
      </c>
      <c r="R249" t="s">
        <v>1012</v>
      </c>
      <c r="S249" t="s">
        <v>1013</v>
      </c>
      <c r="T249" t="s">
        <v>1013</v>
      </c>
      <c r="V249">
        <f t="shared" si="30"/>
        <v>11.04</v>
      </c>
      <c r="W249">
        <f t="shared" si="31"/>
        <v>15.04</v>
      </c>
      <c r="X249">
        <f t="shared" si="32"/>
        <v>15.04</v>
      </c>
      <c r="Y249" t="e">
        <f t="shared" si="33"/>
        <v>#VALUE!</v>
      </c>
      <c r="Z249" s="4">
        <f t="shared" si="34"/>
        <v>11.04</v>
      </c>
      <c r="AA249" t="s">
        <v>135</v>
      </c>
      <c r="AB249">
        <v>7</v>
      </c>
      <c r="AC249" t="s">
        <v>1014</v>
      </c>
      <c r="AD249" s="4">
        <f t="shared" si="29"/>
        <v>180.49655999999999</v>
      </c>
      <c r="AE249" t="s">
        <v>1015</v>
      </c>
      <c r="AF249" s="4">
        <f t="shared" si="35"/>
        <v>300</v>
      </c>
      <c r="AG249" t="s">
        <v>51</v>
      </c>
    </row>
    <row r="250" spans="1:33" x14ac:dyDescent="0.3">
      <c r="B250" t="s">
        <v>1005</v>
      </c>
      <c r="C250" t="s">
        <v>1017</v>
      </c>
      <c r="D250" s="4" t="s">
        <v>1018</v>
      </c>
      <c r="E250">
        <f t="shared" ref="E250:E301" si="36">VALUE(SUBSTITUTE(SUBSTITUTE(D250,"Rs. ",""),",",""))</f>
        <v>3172000</v>
      </c>
      <c r="F250" t="s">
        <v>996</v>
      </c>
      <c r="G250">
        <f t="shared" ref="G250:G301" si="37">VALUE(SUBSTITUTE(F250, " cc",""))</f>
        <v>2143</v>
      </c>
      <c r="H250">
        <v>4</v>
      </c>
      <c r="I250">
        <v>4</v>
      </c>
      <c r="J250" t="s">
        <v>61</v>
      </c>
      <c r="K250" t="s">
        <v>27</v>
      </c>
      <c r="L250" t="s">
        <v>62</v>
      </c>
      <c r="M250" t="s">
        <v>334</v>
      </c>
      <c r="N250" t="s">
        <v>1009</v>
      </c>
      <c r="O250" t="s">
        <v>1010</v>
      </c>
      <c r="P250" t="s">
        <v>1011</v>
      </c>
      <c r="Q250" t="s">
        <v>444</v>
      </c>
      <c r="R250" t="s">
        <v>1019</v>
      </c>
      <c r="S250" t="s">
        <v>1020</v>
      </c>
      <c r="T250" t="s">
        <v>1020</v>
      </c>
      <c r="V250">
        <f t="shared" si="30"/>
        <v>13.9</v>
      </c>
      <c r="W250">
        <f t="shared" si="31"/>
        <v>17.899999999999999</v>
      </c>
      <c r="X250">
        <f t="shared" si="32"/>
        <v>17.899999999999999</v>
      </c>
      <c r="Y250" t="e">
        <f t="shared" si="33"/>
        <v>#VALUE!</v>
      </c>
      <c r="Z250" s="4">
        <f t="shared" si="34"/>
        <v>13.9</v>
      </c>
      <c r="AA250" t="s">
        <v>1021</v>
      </c>
      <c r="AC250" t="s">
        <v>999</v>
      </c>
      <c r="AD250" s="4">
        <f t="shared" ref="AD250:AD301" si="38">IFERROR(LEFT(AC250,FIND("@",AC250)-3)*0.98632,IFERROR(LEFT(AC250,FIND("b",AC250)-1),LEFT(AC250,FIND("B",AC250)-1)))</f>
        <v>134.13952</v>
      </c>
      <c r="AE250" t="s">
        <v>1000</v>
      </c>
      <c r="AF250" s="4">
        <f t="shared" si="35"/>
        <v>300</v>
      </c>
      <c r="AG250" t="s">
        <v>51</v>
      </c>
    </row>
    <row r="251" spans="1:33" x14ac:dyDescent="0.3">
      <c r="B251" t="s">
        <v>1005</v>
      </c>
      <c r="C251" t="s">
        <v>1022</v>
      </c>
      <c r="D251" s="4" t="s">
        <v>1023</v>
      </c>
      <c r="E251">
        <f t="shared" si="36"/>
        <v>3699000</v>
      </c>
      <c r="F251" t="s">
        <v>996</v>
      </c>
      <c r="G251">
        <f t="shared" si="37"/>
        <v>2143</v>
      </c>
      <c r="H251">
        <v>4</v>
      </c>
      <c r="I251">
        <v>4</v>
      </c>
      <c r="J251" t="s">
        <v>61</v>
      </c>
      <c r="K251" t="s">
        <v>27</v>
      </c>
      <c r="L251" t="s">
        <v>62</v>
      </c>
      <c r="M251" t="s">
        <v>334</v>
      </c>
      <c r="N251" t="s">
        <v>1009</v>
      </c>
      <c r="O251" t="s">
        <v>1010</v>
      </c>
      <c r="P251" t="s">
        <v>1011</v>
      </c>
      <c r="Q251" t="s">
        <v>444</v>
      </c>
      <c r="R251" t="s">
        <v>1019</v>
      </c>
      <c r="S251" t="s">
        <v>1020</v>
      </c>
      <c r="T251" t="s">
        <v>1020</v>
      </c>
      <c r="V251">
        <f t="shared" si="30"/>
        <v>13.9</v>
      </c>
      <c r="W251">
        <f t="shared" si="31"/>
        <v>17.899999999999999</v>
      </c>
      <c r="X251">
        <f t="shared" si="32"/>
        <v>17.899999999999999</v>
      </c>
      <c r="Y251" t="e">
        <f t="shared" si="33"/>
        <v>#VALUE!</v>
      </c>
      <c r="Z251" s="4">
        <f t="shared" si="34"/>
        <v>13.9</v>
      </c>
      <c r="AA251" t="s">
        <v>1021</v>
      </c>
      <c r="AC251" t="s">
        <v>999</v>
      </c>
      <c r="AD251" s="4">
        <f t="shared" si="38"/>
        <v>134.13952</v>
      </c>
      <c r="AE251" t="s">
        <v>1000</v>
      </c>
      <c r="AF251" s="4">
        <f t="shared" si="35"/>
        <v>300</v>
      </c>
      <c r="AG251" t="s">
        <v>51</v>
      </c>
    </row>
    <row r="252" spans="1:33" x14ac:dyDescent="0.3">
      <c r="A252" t="s">
        <v>944</v>
      </c>
      <c r="B252" t="s">
        <v>1024</v>
      </c>
      <c r="C252" t="s">
        <v>1025</v>
      </c>
      <c r="D252" s="4" t="s">
        <v>1026</v>
      </c>
      <c r="E252">
        <f t="shared" si="36"/>
        <v>3299599</v>
      </c>
      <c r="F252" t="s">
        <v>913</v>
      </c>
      <c r="G252">
        <f t="shared" si="37"/>
        <v>1968</v>
      </c>
      <c r="H252">
        <v>4</v>
      </c>
      <c r="I252">
        <v>4</v>
      </c>
      <c r="J252" t="s">
        <v>61</v>
      </c>
      <c r="K252" t="s">
        <v>27</v>
      </c>
      <c r="L252" t="s">
        <v>62</v>
      </c>
      <c r="M252" t="s">
        <v>334</v>
      </c>
      <c r="N252" t="s">
        <v>672</v>
      </c>
      <c r="O252" t="s">
        <v>949</v>
      </c>
      <c r="P252" t="s">
        <v>950</v>
      </c>
      <c r="Q252" t="s">
        <v>324</v>
      </c>
      <c r="R252" t="s">
        <v>296</v>
      </c>
      <c r="S252" t="s">
        <v>956</v>
      </c>
      <c r="T252" t="s">
        <v>956</v>
      </c>
      <c r="V252">
        <f t="shared" si="30"/>
        <v>15.1</v>
      </c>
      <c r="W252">
        <f t="shared" si="31"/>
        <v>18.190000000000001</v>
      </c>
      <c r="X252">
        <f t="shared" si="32"/>
        <v>18.190000000000001</v>
      </c>
      <c r="Y252" t="e">
        <f t="shared" si="33"/>
        <v>#VALUE!</v>
      </c>
      <c r="Z252" s="4">
        <f t="shared" si="34"/>
        <v>15.1</v>
      </c>
      <c r="AA252" t="s">
        <v>957</v>
      </c>
      <c r="AB252">
        <v>6</v>
      </c>
      <c r="AC252" t="s">
        <v>958</v>
      </c>
      <c r="AD252" s="4">
        <f t="shared" si="38"/>
        <v>174.57864000000001</v>
      </c>
      <c r="AE252" t="s">
        <v>959</v>
      </c>
      <c r="AF252" s="4">
        <f t="shared" si="35"/>
        <v>350</v>
      </c>
      <c r="AG252" t="s">
        <v>51</v>
      </c>
    </row>
    <row r="253" spans="1:33" x14ac:dyDescent="0.3">
      <c r="A253" t="s">
        <v>944</v>
      </c>
      <c r="B253" t="s">
        <v>1024</v>
      </c>
      <c r="C253" t="s">
        <v>1027</v>
      </c>
      <c r="D253" s="4" t="s">
        <v>1028</v>
      </c>
      <c r="E253">
        <f t="shared" si="36"/>
        <v>3678599</v>
      </c>
      <c r="F253" t="s">
        <v>913</v>
      </c>
      <c r="G253">
        <f t="shared" si="37"/>
        <v>1968</v>
      </c>
      <c r="H253">
        <v>4</v>
      </c>
      <c r="I253">
        <v>4</v>
      </c>
      <c r="J253" t="s">
        <v>61</v>
      </c>
      <c r="K253" t="s">
        <v>27</v>
      </c>
      <c r="L253" t="s">
        <v>62</v>
      </c>
      <c r="M253" t="s">
        <v>334</v>
      </c>
      <c r="N253" t="s">
        <v>672</v>
      </c>
      <c r="O253" t="s">
        <v>949</v>
      </c>
      <c r="P253" t="s">
        <v>950</v>
      </c>
      <c r="Q253" t="s">
        <v>324</v>
      </c>
      <c r="R253" t="s">
        <v>296</v>
      </c>
      <c r="S253" t="s">
        <v>956</v>
      </c>
      <c r="T253" t="s">
        <v>956</v>
      </c>
      <c r="V253">
        <f t="shared" si="30"/>
        <v>15.1</v>
      </c>
      <c r="W253">
        <f t="shared" si="31"/>
        <v>18.190000000000001</v>
      </c>
      <c r="X253">
        <f t="shared" si="32"/>
        <v>18.190000000000001</v>
      </c>
      <c r="Y253" t="e">
        <f t="shared" si="33"/>
        <v>#VALUE!</v>
      </c>
      <c r="Z253" s="4">
        <f t="shared" si="34"/>
        <v>15.1</v>
      </c>
      <c r="AA253" t="s">
        <v>957</v>
      </c>
      <c r="AB253">
        <v>6</v>
      </c>
      <c r="AC253" t="s">
        <v>1029</v>
      </c>
      <c r="AD253" s="4" t="str">
        <f t="shared" si="38"/>
        <v>148</v>
      </c>
      <c r="AE253" t="s">
        <v>1030</v>
      </c>
      <c r="AF253" s="4">
        <f t="shared" si="35"/>
        <v>340</v>
      </c>
      <c r="AG253" t="s">
        <v>51</v>
      </c>
    </row>
    <row r="254" spans="1:33" x14ac:dyDescent="0.3">
      <c r="A254" t="s">
        <v>944</v>
      </c>
      <c r="B254" t="s">
        <v>1024</v>
      </c>
      <c r="C254" t="s">
        <v>1031</v>
      </c>
      <c r="D254" s="4" t="s">
        <v>1026</v>
      </c>
      <c r="E254">
        <f t="shared" si="36"/>
        <v>3299599</v>
      </c>
      <c r="F254" t="s">
        <v>913</v>
      </c>
      <c r="G254">
        <f t="shared" si="37"/>
        <v>1968</v>
      </c>
      <c r="H254">
        <v>4</v>
      </c>
      <c r="I254">
        <v>4</v>
      </c>
      <c r="J254" t="s">
        <v>61</v>
      </c>
      <c r="K254" t="s">
        <v>27</v>
      </c>
      <c r="L254" t="s">
        <v>62</v>
      </c>
      <c r="M254" t="s">
        <v>334</v>
      </c>
      <c r="N254" t="s">
        <v>672</v>
      </c>
      <c r="O254" t="s">
        <v>949</v>
      </c>
      <c r="P254" t="s">
        <v>950</v>
      </c>
      <c r="Q254" t="s">
        <v>324</v>
      </c>
      <c r="R254" t="s">
        <v>296</v>
      </c>
      <c r="S254" t="s">
        <v>956</v>
      </c>
      <c r="T254" t="s">
        <v>956</v>
      </c>
      <c r="V254">
        <f t="shared" si="30"/>
        <v>15.1</v>
      </c>
      <c r="W254">
        <f t="shared" si="31"/>
        <v>18.190000000000001</v>
      </c>
      <c r="X254">
        <f t="shared" si="32"/>
        <v>18.190000000000001</v>
      </c>
      <c r="Y254" t="e">
        <f t="shared" si="33"/>
        <v>#VALUE!</v>
      </c>
      <c r="Z254" s="4">
        <f t="shared" si="34"/>
        <v>15.1</v>
      </c>
      <c r="AA254" t="s">
        <v>957</v>
      </c>
      <c r="AB254">
        <v>6</v>
      </c>
      <c r="AC254" t="s">
        <v>958</v>
      </c>
      <c r="AD254" s="4">
        <f t="shared" si="38"/>
        <v>174.57864000000001</v>
      </c>
      <c r="AE254" t="s">
        <v>959</v>
      </c>
      <c r="AF254" s="4">
        <f t="shared" si="35"/>
        <v>350</v>
      </c>
      <c r="AG254" t="s">
        <v>51</v>
      </c>
    </row>
    <row r="255" spans="1:33" x14ac:dyDescent="0.3">
      <c r="A255" t="s">
        <v>1032</v>
      </c>
      <c r="B255" t="s">
        <v>1033</v>
      </c>
      <c r="C255" t="s">
        <v>1034</v>
      </c>
      <c r="D255" s="4" t="s">
        <v>1035</v>
      </c>
      <c r="E255">
        <f t="shared" si="36"/>
        <v>3407407</v>
      </c>
      <c r="F255" t="s">
        <v>1036</v>
      </c>
      <c r="G255">
        <f t="shared" si="37"/>
        <v>2000</v>
      </c>
      <c r="H255">
        <v>4</v>
      </c>
      <c r="I255">
        <v>4</v>
      </c>
      <c r="J255" t="s">
        <v>26</v>
      </c>
      <c r="K255" t="s">
        <v>27</v>
      </c>
      <c r="L255" t="s">
        <v>1037</v>
      </c>
      <c r="M255" t="s">
        <v>29</v>
      </c>
      <c r="N255" t="s">
        <v>1038</v>
      </c>
      <c r="O255" t="s">
        <v>1039</v>
      </c>
      <c r="P255" t="s">
        <v>1040</v>
      </c>
      <c r="Q255" t="s">
        <v>1041</v>
      </c>
      <c r="R255" t="s">
        <v>1042</v>
      </c>
      <c r="S255" t="s">
        <v>1043</v>
      </c>
      <c r="T255" t="s">
        <v>1043</v>
      </c>
      <c r="V255">
        <f t="shared" si="30"/>
        <v>8</v>
      </c>
      <c r="W255">
        <f t="shared" si="31"/>
        <v>10</v>
      </c>
      <c r="X255">
        <f t="shared" si="32"/>
        <v>10</v>
      </c>
      <c r="Y255" t="e">
        <f t="shared" si="33"/>
        <v>#VALUE!</v>
      </c>
      <c r="Z255" s="4">
        <f t="shared" si="34"/>
        <v>8</v>
      </c>
      <c r="AA255" t="s">
        <v>594</v>
      </c>
      <c r="AB255">
        <v>6</v>
      </c>
      <c r="AC255" t="s">
        <v>1044</v>
      </c>
      <c r="AD255" s="4">
        <f t="shared" si="38"/>
        <v>246.57999999999998</v>
      </c>
      <c r="AE255" t="s">
        <v>1045</v>
      </c>
      <c r="AF255" s="4">
        <f t="shared" si="35"/>
        <v>340</v>
      </c>
      <c r="AG255" t="s">
        <v>39</v>
      </c>
    </row>
    <row r="256" spans="1:33" x14ac:dyDescent="0.3">
      <c r="A256" t="s">
        <v>960</v>
      </c>
      <c r="B256" t="s">
        <v>1046</v>
      </c>
      <c r="C256" t="s">
        <v>1047</v>
      </c>
      <c r="D256" s="4" t="s">
        <v>1048</v>
      </c>
      <c r="E256">
        <f t="shared" si="36"/>
        <v>3677200</v>
      </c>
      <c r="F256" t="s">
        <v>913</v>
      </c>
      <c r="G256">
        <f t="shared" si="37"/>
        <v>1968</v>
      </c>
      <c r="H256">
        <v>4</v>
      </c>
      <c r="I256">
        <v>4</v>
      </c>
      <c r="J256" t="s">
        <v>61</v>
      </c>
      <c r="K256" t="s">
        <v>27</v>
      </c>
      <c r="L256" t="s">
        <v>62</v>
      </c>
      <c r="M256" t="s">
        <v>334</v>
      </c>
      <c r="N256" t="s">
        <v>1049</v>
      </c>
      <c r="O256" t="s">
        <v>1050</v>
      </c>
      <c r="P256" t="s">
        <v>1051</v>
      </c>
      <c r="Q256" t="s">
        <v>324</v>
      </c>
      <c r="R256" t="s">
        <v>130</v>
      </c>
      <c r="T256" t="s">
        <v>1052</v>
      </c>
      <c r="V256">
        <f t="shared" si="30"/>
        <v>12</v>
      </c>
      <c r="W256" t="e">
        <f t="shared" si="31"/>
        <v>#VALUE!</v>
      </c>
      <c r="X256">
        <f t="shared" si="32"/>
        <v>15.73</v>
      </c>
      <c r="Y256" t="e">
        <f t="shared" si="33"/>
        <v>#VALUE!</v>
      </c>
      <c r="Z256" s="4">
        <f t="shared" si="34"/>
        <v>12</v>
      </c>
      <c r="AA256" t="s">
        <v>1053</v>
      </c>
      <c r="AB256">
        <v>7</v>
      </c>
      <c r="AC256" t="s">
        <v>1054</v>
      </c>
      <c r="AD256" s="4">
        <f t="shared" si="38"/>
        <v>145.97535999999999</v>
      </c>
      <c r="AE256" t="s">
        <v>920</v>
      </c>
      <c r="AF256" s="4">
        <f t="shared" si="35"/>
        <v>340</v>
      </c>
      <c r="AG256" t="s">
        <v>39</v>
      </c>
    </row>
    <row r="257" spans="1:33" x14ac:dyDescent="0.3">
      <c r="A257" t="s">
        <v>960</v>
      </c>
      <c r="B257" t="s">
        <v>1046</v>
      </c>
      <c r="C257" t="s">
        <v>1055</v>
      </c>
      <c r="D257" s="4" t="s">
        <v>1056</v>
      </c>
      <c r="E257">
        <f t="shared" si="36"/>
        <v>3992200</v>
      </c>
      <c r="F257" t="s">
        <v>913</v>
      </c>
      <c r="G257">
        <f t="shared" si="37"/>
        <v>1968</v>
      </c>
      <c r="H257">
        <v>4</v>
      </c>
      <c r="I257">
        <v>4</v>
      </c>
      <c r="J257" t="s">
        <v>876</v>
      </c>
      <c r="K257" t="s">
        <v>27</v>
      </c>
      <c r="L257" t="s">
        <v>62</v>
      </c>
      <c r="M257" t="s">
        <v>334</v>
      </c>
      <c r="N257" t="s">
        <v>1049</v>
      </c>
      <c r="O257" t="s">
        <v>1050</v>
      </c>
      <c r="P257" t="s">
        <v>1051</v>
      </c>
      <c r="Q257" t="s">
        <v>324</v>
      </c>
      <c r="R257" t="s">
        <v>130</v>
      </c>
      <c r="T257" t="s">
        <v>1052</v>
      </c>
      <c r="V257">
        <f t="shared" ref="V257:V318" si="39">VALUE(SUBSTITUTE(SUBSTITUTE(R257,"?","")," km/litre",""))</f>
        <v>12</v>
      </c>
      <c r="W257" t="e">
        <f t="shared" ref="W257:W318" si="40">VALUE(SUBSTITUTE(S257," km/litre",""))</f>
        <v>#VALUE!</v>
      </c>
      <c r="X257">
        <f t="shared" ref="X257:X318" si="41">VALUE(SUBSTITUTE(T257," km/litre",""))</f>
        <v>15.73</v>
      </c>
      <c r="Y257" t="e">
        <f t="shared" ref="Y257:Y318" si="42">VALUE(SUBSTITUTE(U257," km/kg",""))</f>
        <v>#VALUE!</v>
      </c>
      <c r="Z257" s="4">
        <f t="shared" ref="Z257:Z318" si="43">IFERROR(V257,IFERROR(W257,IFERROR(X257,Y257)))</f>
        <v>12</v>
      </c>
      <c r="AA257" t="s">
        <v>1057</v>
      </c>
      <c r="AB257">
        <v>7</v>
      </c>
      <c r="AC257" t="s">
        <v>1058</v>
      </c>
      <c r="AD257" s="4">
        <f t="shared" si="38"/>
        <v>174.57864000000001</v>
      </c>
      <c r="AE257" t="s">
        <v>1059</v>
      </c>
      <c r="AF257" s="4">
        <f t="shared" si="35"/>
        <v>380</v>
      </c>
      <c r="AG257" t="s">
        <v>51</v>
      </c>
    </row>
    <row r="258" spans="1:33" x14ac:dyDescent="0.3">
      <c r="A258" t="s">
        <v>960</v>
      </c>
      <c r="B258" t="s">
        <v>1046</v>
      </c>
      <c r="C258" t="s">
        <v>1060</v>
      </c>
      <c r="D258" s="4" t="s">
        <v>1061</v>
      </c>
      <c r="E258">
        <f t="shared" si="36"/>
        <v>4361000</v>
      </c>
      <c r="F258" t="s">
        <v>913</v>
      </c>
      <c r="G258">
        <f t="shared" si="37"/>
        <v>1968</v>
      </c>
      <c r="H258">
        <v>4</v>
      </c>
      <c r="I258">
        <v>4</v>
      </c>
      <c r="J258" t="s">
        <v>876</v>
      </c>
      <c r="K258" t="s">
        <v>27</v>
      </c>
      <c r="L258" t="s">
        <v>62</v>
      </c>
      <c r="M258" t="s">
        <v>334</v>
      </c>
      <c r="N258" t="s">
        <v>1049</v>
      </c>
      <c r="O258" t="s">
        <v>1050</v>
      </c>
      <c r="P258" t="s">
        <v>1051</v>
      </c>
      <c r="Q258" t="s">
        <v>324</v>
      </c>
      <c r="R258" t="s">
        <v>130</v>
      </c>
      <c r="T258" t="s">
        <v>1052</v>
      </c>
      <c r="V258">
        <f t="shared" si="39"/>
        <v>12</v>
      </c>
      <c r="W258" t="e">
        <f t="shared" si="40"/>
        <v>#VALUE!</v>
      </c>
      <c r="X258">
        <f t="shared" si="41"/>
        <v>15.73</v>
      </c>
      <c r="Y258" t="e">
        <f t="shared" si="42"/>
        <v>#VALUE!</v>
      </c>
      <c r="Z258" s="4">
        <f t="shared" si="43"/>
        <v>12</v>
      </c>
      <c r="AA258" t="s">
        <v>1053</v>
      </c>
      <c r="AB258">
        <v>7</v>
      </c>
      <c r="AC258" t="s">
        <v>1058</v>
      </c>
      <c r="AD258" s="4">
        <f t="shared" si="38"/>
        <v>174.57864000000001</v>
      </c>
      <c r="AE258" t="s">
        <v>1059</v>
      </c>
      <c r="AF258" s="4">
        <f t="shared" ref="AF258:AF319" si="44">VALUE(LEFT(AE258,FIND("N",AE258)-1))</f>
        <v>380</v>
      </c>
      <c r="AG258" t="s">
        <v>51</v>
      </c>
    </row>
    <row r="259" spans="1:33" x14ac:dyDescent="0.3">
      <c r="A259" t="s">
        <v>960</v>
      </c>
      <c r="B259" t="s">
        <v>1046</v>
      </c>
      <c r="C259" t="s">
        <v>1062</v>
      </c>
      <c r="D259" s="4" t="s">
        <v>1063</v>
      </c>
      <c r="E259">
        <f t="shared" si="36"/>
        <v>3496750</v>
      </c>
      <c r="F259" t="s">
        <v>974</v>
      </c>
      <c r="G259">
        <f t="shared" si="37"/>
        <v>1395</v>
      </c>
      <c r="H259">
        <v>4</v>
      </c>
      <c r="I259">
        <v>4</v>
      </c>
      <c r="J259" t="s">
        <v>61</v>
      </c>
      <c r="K259" t="s">
        <v>27</v>
      </c>
      <c r="L259" t="s">
        <v>62</v>
      </c>
      <c r="M259" t="s">
        <v>29</v>
      </c>
      <c r="N259" t="s">
        <v>1049</v>
      </c>
      <c r="O259" t="s">
        <v>1050</v>
      </c>
      <c r="P259" t="s">
        <v>1051</v>
      </c>
      <c r="Q259" t="s">
        <v>324</v>
      </c>
      <c r="R259" t="s">
        <v>130</v>
      </c>
      <c r="T259" t="s">
        <v>1064</v>
      </c>
      <c r="V259">
        <f t="shared" si="39"/>
        <v>12</v>
      </c>
      <c r="W259" t="e">
        <f t="shared" si="40"/>
        <v>#VALUE!</v>
      </c>
      <c r="X259">
        <f t="shared" si="41"/>
        <v>16.899999999999999</v>
      </c>
      <c r="Y259" t="e">
        <f t="shared" si="42"/>
        <v>#VALUE!</v>
      </c>
      <c r="Z259" s="4">
        <f t="shared" si="43"/>
        <v>12</v>
      </c>
      <c r="AA259" t="s">
        <v>1053</v>
      </c>
      <c r="AB259">
        <v>7</v>
      </c>
      <c r="AC259" t="s">
        <v>1065</v>
      </c>
      <c r="AD259" s="4">
        <f t="shared" si="38"/>
        <v>147.94800000000001</v>
      </c>
      <c r="AE259" t="s">
        <v>1066</v>
      </c>
      <c r="AF259" s="4">
        <f t="shared" si="44"/>
        <v>250</v>
      </c>
      <c r="AG259" t="s">
        <v>51</v>
      </c>
    </row>
    <row r="260" spans="1:33" x14ac:dyDescent="0.3">
      <c r="A260" t="s">
        <v>1067</v>
      </c>
      <c r="B260" t="s">
        <v>1068</v>
      </c>
      <c r="C260" t="s">
        <v>1069</v>
      </c>
      <c r="D260" s="4" t="s">
        <v>1070</v>
      </c>
      <c r="E260">
        <f t="shared" si="36"/>
        <v>3600000</v>
      </c>
      <c r="F260" t="s">
        <v>732</v>
      </c>
      <c r="G260">
        <f t="shared" si="37"/>
        <v>1496</v>
      </c>
      <c r="H260">
        <v>3</v>
      </c>
      <c r="I260">
        <v>4</v>
      </c>
      <c r="J260" t="s">
        <v>61</v>
      </c>
      <c r="K260" t="s">
        <v>27</v>
      </c>
      <c r="L260" t="s">
        <v>62</v>
      </c>
      <c r="M260" t="s">
        <v>29</v>
      </c>
      <c r="N260" t="s">
        <v>1071</v>
      </c>
      <c r="O260" t="s">
        <v>1072</v>
      </c>
      <c r="P260" t="s">
        <v>1073</v>
      </c>
      <c r="Q260" t="s">
        <v>33</v>
      </c>
      <c r="R260" t="s">
        <v>1074</v>
      </c>
      <c r="T260" t="s">
        <v>1075</v>
      </c>
      <c r="V260">
        <f t="shared" si="39"/>
        <v>10.3</v>
      </c>
      <c r="W260" t="e">
        <f t="shared" si="40"/>
        <v>#VALUE!</v>
      </c>
      <c r="X260">
        <f t="shared" si="41"/>
        <v>21.15</v>
      </c>
      <c r="Y260" t="e">
        <f t="shared" si="42"/>
        <v>#VALUE!</v>
      </c>
      <c r="Z260" s="4">
        <f t="shared" si="43"/>
        <v>10.3</v>
      </c>
      <c r="AA260" t="s">
        <v>1076</v>
      </c>
      <c r="AB260">
        <v>6</v>
      </c>
      <c r="AC260" t="s">
        <v>1077</v>
      </c>
      <c r="AD260" s="4">
        <f t="shared" si="38"/>
        <v>114.41311999999999</v>
      </c>
      <c r="AE260" t="s">
        <v>1078</v>
      </c>
      <c r="AF260" s="4">
        <f t="shared" si="44"/>
        <v>270</v>
      </c>
      <c r="AG260" t="s">
        <v>51</v>
      </c>
    </row>
    <row r="261" spans="1:33" x14ac:dyDescent="0.3">
      <c r="A261" t="s">
        <v>1067</v>
      </c>
      <c r="B261" t="s">
        <v>1079</v>
      </c>
      <c r="C261" t="s">
        <v>1080</v>
      </c>
      <c r="D261" s="4" t="s">
        <v>1081</v>
      </c>
      <c r="E261">
        <f t="shared" si="36"/>
        <v>3830000</v>
      </c>
      <c r="F261" t="s">
        <v>1082</v>
      </c>
      <c r="G261">
        <f t="shared" si="37"/>
        <v>1998</v>
      </c>
      <c r="H261">
        <v>4</v>
      </c>
      <c r="I261">
        <v>4</v>
      </c>
      <c r="J261" t="s">
        <v>61</v>
      </c>
      <c r="K261" t="s">
        <v>27</v>
      </c>
      <c r="L261" t="s">
        <v>62</v>
      </c>
      <c r="M261" t="s">
        <v>29</v>
      </c>
      <c r="N261" t="s">
        <v>1083</v>
      </c>
      <c r="O261" t="s">
        <v>1084</v>
      </c>
      <c r="P261" t="s">
        <v>1073</v>
      </c>
      <c r="Q261" t="s">
        <v>1079</v>
      </c>
      <c r="T261" t="s">
        <v>1085</v>
      </c>
      <c r="V261" t="e">
        <f t="shared" si="39"/>
        <v>#VALUE!</v>
      </c>
      <c r="W261" t="e">
        <f t="shared" si="40"/>
        <v>#VALUE!</v>
      </c>
      <c r="X261">
        <f t="shared" si="41"/>
        <v>14.59</v>
      </c>
      <c r="Y261" t="e">
        <f t="shared" si="42"/>
        <v>#VALUE!</v>
      </c>
      <c r="Z261" s="4">
        <f t="shared" si="43"/>
        <v>14.59</v>
      </c>
      <c r="AA261" t="s">
        <v>1086</v>
      </c>
      <c r="AB261">
        <v>6</v>
      </c>
      <c r="AC261" t="s">
        <v>1087</v>
      </c>
      <c r="AD261" s="4">
        <f t="shared" si="38"/>
        <v>189.37343999999999</v>
      </c>
      <c r="AE261" t="s">
        <v>1088</v>
      </c>
      <c r="AF261" s="4">
        <f t="shared" si="44"/>
        <v>280</v>
      </c>
      <c r="AG261" t="s">
        <v>51</v>
      </c>
    </row>
    <row r="262" spans="1:33" x14ac:dyDescent="0.3">
      <c r="A262" t="s">
        <v>1067</v>
      </c>
      <c r="B262" t="s">
        <v>1098</v>
      </c>
      <c r="C262" t="s">
        <v>1099</v>
      </c>
      <c r="D262" s="4" t="s">
        <v>1100</v>
      </c>
      <c r="E262">
        <f t="shared" si="36"/>
        <v>4350000</v>
      </c>
      <c r="F262" t="s">
        <v>1082</v>
      </c>
      <c r="G262">
        <f t="shared" si="37"/>
        <v>1998</v>
      </c>
      <c r="H262">
        <v>4</v>
      </c>
      <c r="I262">
        <v>4</v>
      </c>
      <c r="J262" t="s">
        <v>61</v>
      </c>
      <c r="K262" t="s">
        <v>90</v>
      </c>
      <c r="L262" t="s">
        <v>62</v>
      </c>
      <c r="M262" t="s">
        <v>29</v>
      </c>
      <c r="N262" t="s">
        <v>1101</v>
      </c>
      <c r="O262" t="s">
        <v>1102</v>
      </c>
      <c r="P262" t="s">
        <v>1073</v>
      </c>
      <c r="Q262" t="s">
        <v>1103</v>
      </c>
      <c r="T262" t="s">
        <v>1104</v>
      </c>
      <c r="V262" t="e">
        <f t="shared" si="39"/>
        <v>#VALUE!</v>
      </c>
      <c r="W262" t="e">
        <f t="shared" si="40"/>
        <v>#VALUE!</v>
      </c>
      <c r="X262">
        <f t="shared" si="41"/>
        <v>16.47</v>
      </c>
      <c r="Y262" t="e">
        <f t="shared" si="42"/>
        <v>#VALUE!</v>
      </c>
      <c r="Z262" s="4">
        <f t="shared" si="43"/>
        <v>16.47</v>
      </c>
      <c r="AA262" t="s">
        <v>1105</v>
      </c>
      <c r="AB262">
        <v>8</v>
      </c>
      <c r="AC262" t="s">
        <v>1106</v>
      </c>
      <c r="AD262" s="4">
        <f t="shared" si="38"/>
        <v>227.83992000000001</v>
      </c>
      <c r="AE262" t="s">
        <v>1107</v>
      </c>
      <c r="AF262" s="4">
        <f t="shared" si="44"/>
        <v>320</v>
      </c>
      <c r="AG262" t="s">
        <v>51</v>
      </c>
    </row>
    <row r="263" spans="1:33" x14ac:dyDescent="0.3">
      <c r="A263" t="s">
        <v>1109</v>
      </c>
      <c r="B263" t="s">
        <v>40</v>
      </c>
      <c r="C263" t="s">
        <v>1110</v>
      </c>
      <c r="D263" s="4" t="s">
        <v>1111</v>
      </c>
      <c r="E263">
        <f t="shared" si="36"/>
        <v>4498000</v>
      </c>
      <c r="F263" t="s">
        <v>926</v>
      </c>
      <c r="G263">
        <f t="shared" si="37"/>
        <v>1997</v>
      </c>
      <c r="H263">
        <v>4</v>
      </c>
      <c r="I263">
        <v>4</v>
      </c>
      <c r="J263" t="s">
        <v>26</v>
      </c>
      <c r="K263" t="s">
        <v>90</v>
      </c>
      <c r="L263" t="s">
        <v>62</v>
      </c>
      <c r="M263" t="s">
        <v>29</v>
      </c>
      <c r="N263" t="s">
        <v>964</v>
      </c>
      <c r="O263" t="s">
        <v>1112</v>
      </c>
      <c r="P263" t="s">
        <v>1113</v>
      </c>
      <c r="Q263" t="s">
        <v>444</v>
      </c>
      <c r="T263" t="s">
        <v>143</v>
      </c>
      <c r="V263" t="e">
        <f t="shared" si="39"/>
        <v>#VALUE!</v>
      </c>
      <c r="W263" t="e">
        <f t="shared" si="40"/>
        <v>#VALUE!</v>
      </c>
      <c r="X263">
        <f t="shared" si="41"/>
        <v>11</v>
      </c>
      <c r="Y263" t="e">
        <f t="shared" si="42"/>
        <v>#VALUE!</v>
      </c>
      <c r="Z263" s="4">
        <f t="shared" si="43"/>
        <v>11</v>
      </c>
      <c r="AA263" t="s">
        <v>1114</v>
      </c>
      <c r="AB263">
        <v>8</v>
      </c>
      <c r="AC263" t="s">
        <v>1044</v>
      </c>
      <c r="AD263" s="4">
        <f t="shared" si="38"/>
        <v>246.57999999999998</v>
      </c>
      <c r="AE263" t="s">
        <v>1115</v>
      </c>
      <c r="AF263" s="4">
        <f t="shared" si="44"/>
        <v>365</v>
      </c>
      <c r="AG263" t="s">
        <v>51</v>
      </c>
    </row>
    <row r="264" spans="1:33" x14ac:dyDescent="0.3">
      <c r="A264" t="s">
        <v>1109</v>
      </c>
      <c r="B264" t="s">
        <v>40</v>
      </c>
      <c r="C264" t="s">
        <v>856</v>
      </c>
      <c r="D264" s="4" t="s">
        <v>1111</v>
      </c>
      <c r="E264">
        <f t="shared" si="36"/>
        <v>4498000</v>
      </c>
      <c r="F264" t="s">
        <v>1116</v>
      </c>
      <c r="G264">
        <f t="shared" si="37"/>
        <v>1999</v>
      </c>
      <c r="H264">
        <v>4</v>
      </c>
      <c r="I264">
        <v>4</v>
      </c>
      <c r="J264" t="s">
        <v>26</v>
      </c>
      <c r="K264" t="s">
        <v>90</v>
      </c>
      <c r="L264" t="s">
        <v>62</v>
      </c>
      <c r="M264" t="s">
        <v>334</v>
      </c>
      <c r="N264" t="s">
        <v>964</v>
      </c>
      <c r="O264" t="s">
        <v>1112</v>
      </c>
      <c r="P264" t="s">
        <v>1113</v>
      </c>
      <c r="Q264" t="s">
        <v>444</v>
      </c>
      <c r="T264" t="s">
        <v>143</v>
      </c>
      <c r="V264" t="e">
        <f t="shared" si="39"/>
        <v>#VALUE!</v>
      </c>
      <c r="W264" t="e">
        <f t="shared" si="40"/>
        <v>#VALUE!</v>
      </c>
      <c r="X264">
        <f t="shared" si="41"/>
        <v>11</v>
      </c>
      <c r="Y264" t="e">
        <f t="shared" si="42"/>
        <v>#VALUE!</v>
      </c>
      <c r="Z264" s="4">
        <f t="shared" si="43"/>
        <v>11</v>
      </c>
      <c r="AA264" t="s">
        <v>1117</v>
      </c>
      <c r="AB264">
        <v>8</v>
      </c>
      <c r="AC264" t="s">
        <v>1118</v>
      </c>
      <c r="AD264" s="4">
        <f t="shared" si="38"/>
        <v>177.5376</v>
      </c>
      <c r="AE264" t="s">
        <v>1119</v>
      </c>
      <c r="AF264" s="4">
        <f t="shared" si="44"/>
        <v>430</v>
      </c>
      <c r="AG264" t="s">
        <v>51</v>
      </c>
    </row>
    <row r="265" spans="1:33" x14ac:dyDescent="0.3">
      <c r="A265" t="s">
        <v>1109</v>
      </c>
      <c r="B265" t="s">
        <v>40</v>
      </c>
      <c r="C265" t="s">
        <v>1120</v>
      </c>
      <c r="D265" s="4" t="s">
        <v>1121</v>
      </c>
      <c r="E265">
        <f t="shared" si="36"/>
        <v>4633000</v>
      </c>
      <c r="F265" t="s">
        <v>1116</v>
      </c>
      <c r="G265">
        <f t="shared" si="37"/>
        <v>1999</v>
      </c>
      <c r="H265">
        <v>4</v>
      </c>
      <c r="I265">
        <v>4</v>
      </c>
      <c r="J265" t="s">
        <v>26</v>
      </c>
      <c r="K265" t="s">
        <v>90</v>
      </c>
      <c r="L265" t="s">
        <v>62</v>
      </c>
      <c r="M265" t="s">
        <v>334</v>
      </c>
      <c r="N265" t="s">
        <v>964</v>
      </c>
      <c r="O265" t="s">
        <v>1112</v>
      </c>
      <c r="P265" t="s">
        <v>1113</v>
      </c>
      <c r="Q265" t="s">
        <v>444</v>
      </c>
      <c r="T265" t="s">
        <v>143</v>
      </c>
      <c r="V265" t="e">
        <f t="shared" si="39"/>
        <v>#VALUE!</v>
      </c>
      <c r="W265" t="e">
        <f t="shared" si="40"/>
        <v>#VALUE!</v>
      </c>
      <c r="X265">
        <f t="shared" si="41"/>
        <v>11</v>
      </c>
      <c r="Y265" t="e">
        <f t="shared" si="42"/>
        <v>#VALUE!</v>
      </c>
      <c r="Z265" s="4">
        <f t="shared" si="43"/>
        <v>11</v>
      </c>
      <c r="AA265" t="s">
        <v>1117</v>
      </c>
      <c r="AB265">
        <v>8</v>
      </c>
      <c r="AC265" t="s">
        <v>1118</v>
      </c>
      <c r="AD265" s="4">
        <f t="shared" si="38"/>
        <v>177.5376</v>
      </c>
      <c r="AE265" t="s">
        <v>1119</v>
      </c>
      <c r="AF265" s="4">
        <f t="shared" si="44"/>
        <v>430</v>
      </c>
      <c r="AG265" t="s">
        <v>51</v>
      </c>
    </row>
    <row r="266" spans="1:33" x14ac:dyDescent="0.3">
      <c r="A266" t="s">
        <v>1109</v>
      </c>
      <c r="B266" t="s">
        <v>40</v>
      </c>
      <c r="C266" t="s">
        <v>1122</v>
      </c>
      <c r="D266" s="4" t="s">
        <v>1121</v>
      </c>
      <c r="E266">
        <f t="shared" si="36"/>
        <v>4633000</v>
      </c>
      <c r="F266" t="s">
        <v>926</v>
      </c>
      <c r="G266">
        <f t="shared" si="37"/>
        <v>1997</v>
      </c>
      <c r="H266">
        <v>4</v>
      </c>
      <c r="I266">
        <v>4</v>
      </c>
      <c r="J266" t="s">
        <v>26</v>
      </c>
      <c r="K266" t="s">
        <v>90</v>
      </c>
      <c r="L266" t="s">
        <v>62</v>
      </c>
      <c r="M266" t="s">
        <v>29</v>
      </c>
      <c r="N266" t="s">
        <v>964</v>
      </c>
      <c r="O266" t="s">
        <v>1112</v>
      </c>
      <c r="P266" t="s">
        <v>1113</v>
      </c>
      <c r="Q266" t="s">
        <v>444</v>
      </c>
      <c r="T266" t="s">
        <v>143</v>
      </c>
      <c r="V266" t="e">
        <f t="shared" si="39"/>
        <v>#VALUE!</v>
      </c>
      <c r="W266" t="e">
        <f t="shared" si="40"/>
        <v>#VALUE!</v>
      </c>
      <c r="X266">
        <f t="shared" si="41"/>
        <v>11</v>
      </c>
      <c r="Y266" t="e">
        <f t="shared" si="42"/>
        <v>#VALUE!</v>
      </c>
      <c r="Z266" s="4">
        <f t="shared" si="43"/>
        <v>11</v>
      </c>
      <c r="AA266" t="s">
        <v>1114</v>
      </c>
      <c r="AB266">
        <v>8</v>
      </c>
      <c r="AC266" t="s">
        <v>1044</v>
      </c>
      <c r="AD266" s="4">
        <f t="shared" si="38"/>
        <v>246.57999999999998</v>
      </c>
      <c r="AE266" t="s">
        <v>1115</v>
      </c>
      <c r="AF266" s="4">
        <f t="shared" si="44"/>
        <v>365</v>
      </c>
      <c r="AG266" t="s">
        <v>51</v>
      </c>
    </row>
    <row r="267" spans="1:33" x14ac:dyDescent="0.3">
      <c r="A267" t="s">
        <v>1109</v>
      </c>
      <c r="B267" t="s">
        <v>1123</v>
      </c>
      <c r="C267" t="s">
        <v>1124</v>
      </c>
      <c r="D267" s="4" t="s">
        <v>1125</v>
      </c>
      <c r="E267">
        <f t="shared" si="36"/>
        <v>5436329</v>
      </c>
      <c r="F267" t="s">
        <v>1116</v>
      </c>
      <c r="G267">
        <f t="shared" si="37"/>
        <v>1999</v>
      </c>
      <c r="H267">
        <v>4</v>
      </c>
      <c r="I267">
        <v>4</v>
      </c>
      <c r="J267" t="s">
        <v>26</v>
      </c>
      <c r="K267" t="s">
        <v>27</v>
      </c>
      <c r="L267" t="s">
        <v>125</v>
      </c>
      <c r="M267" t="s">
        <v>29</v>
      </c>
      <c r="N267" t="s">
        <v>176</v>
      </c>
      <c r="O267" t="s">
        <v>1126</v>
      </c>
      <c r="P267" t="s">
        <v>1127</v>
      </c>
      <c r="Q267" t="s">
        <v>444</v>
      </c>
      <c r="R267" t="s">
        <v>1128</v>
      </c>
      <c r="S267" t="s">
        <v>1129</v>
      </c>
      <c r="T267" t="s">
        <v>1129</v>
      </c>
      <c r="V267">
        <f t="shared" si="39"/>
        <v>5.7</v>
      </c>
      <c r="W267">
        <f t="shared" si="40"/>
        <v>13.12</v>
      </c>
      <c r="X267">
        <f t="shared" si="41"/>
        <v>13.12</v>
      </c>
      <c r="Y267" t="e">
        <f t="shared" si="42"/>
        <v>#VALUE!</v>
      </c>
      <c r="Z267" s="4">
        <f t="shared" si="43"/>
        <v>5.7</v>
      </c>
      <c r="AA267" t="s">
        <v>1130</v>
      </c>
      <c r="AB267">
        <v>8</v>
      </c>
      <c r="AC267" t="s">
        <v>1131</v>
      </c>
      <c r="AD267" s="4">
        <f t="shared" si="38"/>
        <v>243.62103999999999</v>
      </c>
      <c r="AE267" t="s">
        <v>1132</v>
      </c>
      <c r="AF267" s="4">
        <f t="shared" si="44"/>
        <v>340</v>
      </c>
      <c r="AG267" t="s">
        <v>51</v>
      </c>
    </row>
    <row r="268" spans="1:33" x14ac:dyDescent="0.3">
      <c r="A268" t="s">
        <v>1109</v>
      </c>
      <c r="B268" t="s">
        <v>1123</v>
      </c>
      <c r="C268" t="s">
        <v>1133</v>
      </c>
      <c r="D268" s="4" t="s">
        <v>1134</v>
      </c>
      <c r="E268">
        <f t="shared" si="36"/>
        <v>6073446</v>
      </c>
      <c r="F268" t="s">
        <v>1116</v>
      </c>
      <c r="G268">
        <f t="shared" si="37"/>
        <v>1999</v>
      </c>
      <c r="H268">
        <v>4</v>
      </c>
      <c r="I268">
        <v>4</v>
      </c>
      <c r="J268" t="s">
        <v>26</v>
      </c>
      <c r="K268" t="s">
        <v>27</v>
      </c>
      <c r="L268" t="s">
        <v>125</v>
      </c>
      <c r="M268" t="s">
        <v>29</v>
      </c>
      <c r="N268" t="s">
        <v>1135</v>
      </c>
      <c r="O268" t="s">
        <v>1136</v>
      </c>
      <c r="P268" t="s">
        <v>1137</v>
      </c>
      <c r="Q268" t="s">
        <v>444</v>
      </c>
      <c r="R268" t="s">
        <v>1128</v>
      </c>
      <c r="S268" t="s">
        <v>1129</v>
      </c>
      <c r="T268" t="s">
        <v>1129</v>
      </c>
      <c r="V268">
        <f t="shared" si="39"/>
        <v>5.7</v>
      </c>
      <c r="W268">
        <f t="shared" si="40"/>
        <v>13.12</v>
      </c>
      <c r="X268">
        <f t="shared" si="41"/>
        <v>13.12</v>
      </c>
      <c r="Y268" t="e">
        <f t="shared" si="42"/>
        <v>#VALUE!</v>
      </c>
      <c r="Z268" s="4">
        <f t="shared" si="43"/>
        <v>5.7</v>
      </c>
      <c r="AA268" t="s">
        <v>1138</v>
      </c>
      <c r="AB268">
        <v>8</v>
      </c>
      <c r="AC268" t="s">
        <v>1131</v>
      </c>
      <c r="AD268" s="4">
        <f t="shared" si="38"/>
        <v>243.62103999999999</v>
      </c>
      <c r="AE268" t="s">
        <v>1132</v>
      </c>
      <c r="AF268" s="4">
        <f t="shared" si="44"/>
        <v>340</v>
      </c>
      <c r="AG268" t="s">
        <v>51</v>
      </c>
    </row>
    <row r="269" spans="1:33" x14ac:dyDescent="0.3">
      <c r="A269" t="s">
        <v>1109</v>
      </c>
      <c r="B269" t="s">
        <v>1123</v>
      </c>
      <c r="C269" t="s">
        <v>1139</v>
      </c>
      <c r="D269" s="4" t="s">
        <v>1140</v>
      </c>
      <c r="E269">
        <f t="shared" si="36"/>
        <v>6138811</v>
      </c>
      <c r="F269" t="s">
        <v>1116</v>
      </c>
      <c r="G269">
        <f t="shared" si="37"/>
        <v>1999</v>
      </c>
      <c r="H269">
        <v>4</v>
      </c>
      <c r="I269">
        <v>4</v>
      </c>
      <c r="J269" t="s">
        <v>26</v>
      </c>
      <c r="K269" t="s">
        <v>27</v>
      </c>
      <c r="L269" t="s">
        <v>125</v>
      </c>
      <c r="M269" t="s">
        <v>334</v>
      </c>
      <c r="N269" t="s">
        <v>1135</v>
      </c>
      <c r="O269" t="s">
        <v>1136</v>
      </c>
      <c r="P269" t="s">
        <v>1137</v>
      </c>
      <c r="Q269" t="s">
        <v>444</v>
      </c>
      <c r="R269" t="s">
        <v>1128</v>
      </c>
      <c r="S269" t="s">
        <v>1141</v>
      </c>
      <c r="T269" t="s">
        <v>1141</v>
      </c>
      <c r="V269">
        <f t="shared" si="39"/>
        <v>5.7</v>
      </c>
      <c r="W269">
        <f t="shared" si="40"/>
        <v>19.329999999999998</v>
      </c>
      <c r="X269">
        <f t="shared" si="41"/>
        <v>19.329999999999998</v>
      </c>
      <c r="Y269" t="e">
        <f t="shared" si="42"/>
        <v>#VALUE!</v>
      </c>
      <c r="Z269" s="4">
        <f t="shared" si="43"/>
        <v>5.7</v>
      </c>
      <c r="AA269" t="s">
        <v>1138</v>
      </c>
      <c r="AB269">
        <v>8</v>
      </c>
      <c r="AC269" t="s">
        <v>1142</v>
      </c>
      <c r="AD269" s="4">
        <f t="shared" si="38"/>
        <v>177.5376</v>
      </c>
      <c r="AE269" t="s">
        <v>1143</v>
      </c>
      <c r="AF269" s="4">
        <f t="shared" si="44"/>
        <v>430</v>
      </c>
      <c r="AG269" t="s">
        <v>51</v>
      </c>
    </row>
    <row r="270" spans="1:33" x14ac:dyDescent="0.3">
      <c r="A270" t="s">
        <v>1109</v>
      </c>
      <c r="B270" t="s">
        <v>1123</v>
      </c>
      <c r="C270" t="s">
        <v>1144</v>
      </c>
      <c r="D270" s="4" t="s">
        <v>1145</v>
      </c>
      <c r="E270">
        <f t="shared" si="36"/>
        <v>5506622</v>
      </c>
      <c r="F270" t="s">
        <v>1116</v>
      </c>
      <c r="G270">
        <f t="shared" si="37"/>
        <v>1999</v>
      </c>
      <c r="H270">
        <v>4</v>
      </c>
      <c r="I270">
        <v>4</v>
      </c>
      <c r="J270" t="s">
        <v>26</v>
      </c>
      <c r="K270" t="s">
        <v>27</v>
      </c>
      <c r="L270" t="s">
        <v>125</v>
      </c>
      <c r="M270" t="s">
        <v>334</v>
      </c>
      <c r="N270" t="s">
        <v>1135</v>
      </c>
      <c r="O270" t="s">
        <v>1146</v>
      </c>
      <c r="P270" t="s">
        <v>1127</v>
      </c>
      <c r="Q270" t="s">
        <v>444</v>
      </c>
      <c r="R270" t="s">
        <v>1128</v>
      </c>
      <c r="S270" t="s">
        <v>1141</v>
      </c>
      <c r="T270" t="s">
        <v>1141</v>
      </c>
      <c r="V270">
        <f t="shared" si="39"/>
        <v>5.7</v>
      </c>
      <c r="W270">
        <f t="shared" si="40"/>
        <v>19.329999999999998</v>
      </c>
      <c r="X270">
        <f t="shared" si="41"/>
        <v>19.329999999999998</v>
      </c>
      <c r="Y270" t="e">
        <f t="shared" si="42"/>
        <v>#VALUE!</v>
      </c>
      <c r="Z270" s="4">
        <f t="shared" si="43"/>
        <v>5.7</v>
      </c>
      <c r="AA270" t="s">
        <v>1147</v>
      </c>
      <c r="AB270">
        <v>8</v>
      </c>
      <c r="AC270" t="s">
        <v>1142</v>
      </c>
      <c r="AD270" s="4">
        <f t="shared" si="38"/>
        <v>177.5376</v>
      </c>
      <c r="AE270" t="s">
        <v>1143</v>
      </c>
      <c r="AF270" s="4">
        <f t="shared" si="44"/>
        <v>430</v>
      </c>
      <c r="AG270" t="s">
        <v>51</v>
      </c>
    </row>
    <row r="271" spans="1:33" x14ac:dyDescent="0.3">
      <c r="A271" t="s">
        <v>1109</v>
      </c>
      <c r="B271" t="s">
        <v>1123</v>
      </c>
      <c r="C271" t="s">
        <v>1148</v>
      </c>
      <c r="D271" s="4" t="s">
        <v>1149</v>
      </c>
      <c r="E271">
        <f t="shared" si="36"/>
        <v>4977080</v>
      </c>
      <c r="F271" t="s">
        <v>1116</v>
      </c>
      <c r="G271">
        <f t="shared" si="37"/>
        <v>1999</v>
      </c>
      <c r="H271">
        <v>4</v>
      </c>
      <c r="I271">
        <v>4</v>
      </c>
      <c r="J271" t="s">
        <v>26</v>
      </c>
      <c r="K271" t="s">
        <v>27</v>
      </c>
      <c r="L271" t="s">
        <v>125</v>
      </c>
      <c r="M271" t="s">
        <v>334</v>
      </c>
      <c r="N271" t="s">
        <v>1135</v>
      </c>
      <c r="O271" t="s">
        <v>1146</v>
      </c>
      <c r="P271" t="s">
        <v>1127</v>
      </c>
      <c r="Q271" t="s">
        <v>444</v>
      </c>
      <c r="R271" t="s">
        <v>1128</v>
      </c>
      <c r="S271" t="s">
        <v>1141</v>
      </c>
      <c r="T271" t="s">
        <v>1141</v>
      </c>
      <c r="V271">
        <f t="shared" si="39"/>
        <v>5.7</v>
      </c>
      <c r="W271">
        <f t="shared" si="40"/>
        <v>19.329999999999998</v>
      </c>
      <c r="X271">
        <f t="shared" si="41"/>
        <v>19.329999999999998</v>
      </c>
      <c r="Y271" t="e">
        <f t="shared" si="42"/>
        <v>#VALUE!</v>
      </c>
      <c r="Z271" s="4">
        <f t="shared" si="43"/>
        <v>5.7</v>
      </c>
      <c r="AA271" t="s">
        <v>1150</v>
      </c>
      <c r="AB271">
        <v>8</v>
      </c>
      <c r="AC271" t="s">
        <v>1142</v>
      </c>
      <c r="AD271" s="4">
        <f t="shared" si="38"/>
        <v>177.5376</v>
      </c>
      <c r="AE271" t="s">
        <v>1143</v>
      </c>
      <c r="AF271" s="4">
        <f t="shared" si="44"/>
        <v>430</v>
      </c>
      <c r="AG271" t="s">
        <v>51</v>
      </c>
    </row>
    <row r="272" spans="1:33" x14ac:dyDescent="0.3">
      <c r="A272" t="s">
        <v>960</v>
      </c>
      <c r="B272" t="s">
        <v>1151</v>
      </c>
      <c r="C272" t="s">
        <v>1152</v>
      </c>
      <c r="D272" s="4" t="s">
        <v>1153</v>
      </c>
      <c r="E272">
        <f t="shared" si="36"/>
        <v>5038000</v>
      </c>
      <c r="F272" t="s">
        <v>974</v>
      </c>
      <c r="G272">
        <f t="shared" si="37"/>
        <v>1395</v>
      </c>
      <c r="H272">
        <v>4</v>
      </c>
      <c r="I272">
        <v>4</v>
      </c>
      <c r="J272" t="s">
        <v>61</v>
      </c>
      <c r="K272" t="s">
        <v>27</v>
      </c>
      <c r="L272" t="s">
        <v>125</v>
      </c>
      <c r="M272" t="s">
        <v>29</v>
      </c>
      <c r="N272" t="s">
        <v>1154</v>
      </c>
      <c r="O272" t="s">
        <v>1155</v>
      </c>
      <c r="P272" t="s">
        <v>1156</v>
      </c>
      <c r="Q272" t="s">
        <v>1079</v>
      </c>
      <c r="R272" t="s">
        <v>976</v>
      </c>
      <c r="T272" t="s">
        <v>976</v>
      </c>
      <c r="V272">
        <f t="shared" si="39"/>
        <v>19.2</v>
      </c>
      <c r="W272" t="e">
        <f t="shared" si="40"/>
        <v>#VALUE!</v>
      </c>
      <c r="X272">
        <f t="shared" si="41"/>
        <v>19.2</v>
      </c>
      <c r="Y272" t="e">
        <f t="shared" si="42"/>
        <v>#VALUE!</v>
      </c>
      <c r="Z272" s="4">
        <f t="shared" si="43"/>
        <v>19.2</v>
      </c>
      <c r="AA272" t="s">
        <v>1157</v>
      </c>
      <c r="AB272">
        <v>7</v>
      </c>
      <c r="AC272" t="s">
        <v>1158</v>
      </c>
      <c r="AD272" s="4" t="str">
        <f t="shared" si="38"/>
        <v xml:space="preserve">148 </v>
      </c>
      <c r="AE272" t="s">
        <v>1159</v>
      </c>
      <c r="AF272" s="4">
        <f t="shared" si="44"/>
        <v>250</v>
      </c>
      <c r="AG272" t="s">
        <v>51</v>
      </c>
    </row>
    <row r="273" spans="1:33" x14ac:dyDescent="0.3">
      <c r="A273" t="s">
        <v>960</v>
      </c>
      <c r="B273" t="s">
        <v>1160</v>
      </c>
      <c r="C273" t="s">
        <v>1161</v>
      </c>
      <c r="D273" s="4" t="s">
        <v>1162</v>
      </c>
      <c r="E273">
        <f t="shared" si="36"/>
        <v>5442200</v>
      </c>
      <c r="F273" t="s">
        <v>1163</v>
      </c>
      <c r="G273">
        <f t="shared" si="37"/>
        <v>1984</v>
      </c>
      <c r="H273">
        <v>4</v>
      </c>
      <c r="I273">
        <v>16</v>
      </c>
      <c r="J273" t="s">
        <v>61</v>
      </c>
      <c r="K273" t="s">
        <v>90</v>
      </c>
      <c r="L273" t="s">
        <v>125</v>
      </c>
      <c r="M273" t="s">
        <v>29</v>
      </c>
      <c r="N273" t="s">
        <v>1164</v>
      </c>
      <c r="O273" t="s">
        <v>1165</v>
      </c>
      <c r="P273" t="s">
        <v>1166</v>
      </c>
      <c r="Q273" t="s">
        <v>444</v>
      </c>
      <c r="T273" t="s">
        <v>1167</v>
      </c>
      <c r="V273" t="e">
        <f t="shared" si="39"/>
        <v>#VALUE!</v>
      </c>
      <c r="W273" t="e">
        <f t="shared" si="40"/>
        <v>#VALUE!</v>
      </c>
      <c r="X273">
        <f t="shared" si="41"/>
        <v>14.11</v>
      </c>
      <c r="Y273" t="e">
        <f t="shared" si="42"/>
        <v>#VALUE!</v>
      </c>
      <c r="Z273" s="4">
        <f t="shared" si="43"/>
        <v>14.11</v>
      </c>
      <c r="AA273" t="s">
        <v>1168</v>
      </c>
      <c r="AB273">
        <v>7</v>
      </c>
      <c r="AC273" t="s">
        <v>1169</v>
      </c>
      <c r="AD273" s="4">
        <f t="shared" si="38"/>
        <v>241.64839999999998</v>
      </c>
      <c r="AE273" t="s">
        <v>1170</v>
      </c>
      <c r="AF273" s="4">
        <f t="shared" si="44"/>
        <v>370</v>
      </c>
      <c r="AG273" t="s">
        <v>51</v>
      </c>
    </row>
    <row r="274" spans="1:33" x14ac:dyDescent="0.3">
      <c r="A274" t="s">
        <v>960</v>
      </c>
      <c r="B274" t="s">
        <v>1160</v>
      </c>
      <c r="C274" t="s">
        <v>1172</v>
      </c>
      <c r="D274" s="4" t="s">
        <v>1173</v>
      </c>
      <c r="E274">
        <f t="shared" si="36"/>
        <v>5942200</v>
      </c>
      <c r="F274" t="s">
        <v>1163</v>
      </c>
      <c r="G274">
        <f t="shared" si="37"/>
        <v>1984</v>
      </c>
      <c r="H274">
        <v>4</v>
      </c>
      <c r="I274">
        <v>16</v>
      </c>
      <c r="J274" t="s">
        <v>61</v>
      </c>
      <c r="K274" t="s">
        <v>90</v>
      </c>
      <c r="L274" t="s">
        <v>125</v>
      </c>
      <c r="M274" t="s">
        <v>29</v>
      </c>
      <c r="N274" t="s">
        <v>1164</v>
      </c>
      <c r="O274" t="s">
        <v>1165</v>
      </c>
      <c r="P274" t="s">
        <v>1166</v>
      </c>
      <c r="Q274" t="s">
        <v>444</v>
      </c>
      <c r="T274" t="s">
        <v>1167</v>
      </c>
      <c r="V274" t="e">
        <f t="shared" si="39"/>
        <v>#VALUE!</v>
      </c>
      <c r="W274" t="e">
        <f t="shared" si="40"/>
        <v>#VALUE!</v>
      </c>
      <c r="X274">
        <f t="shared" si="41"/>
        <v>14.11</v>
      </c>
      <c r="Y274" t="e">
        <f t="shared" si="42"/>
        <v>#VALUE!</v>
      </c>
      <c r="Z274" s="4">
        <f t="shared" si="43"/>
        <v>14.11</v>
      </c>
      <c r="AA274" t="s">
        <v>1168</v>
      </c>
      <c r="AB274">
        <v>7</v>
      </c>
      <c r="AC274" t="s">
        <v>1169</v>
      </c>
      <c r="AD274" s="4">
        <f t="shared" si="38"/>
        <v>241.64839999999998</v>
      </c>
      <c r="AE274" t="s">
        <v>1170</v>
      </c>
      <c r="AF274" s="4">
        <f t="shared" si="44"/>
        <v>370</v>
      </c>
      <c r="AG274" t="s">
        <v>51</v>
      </c>
    </row>
    <row r="275" spans="1:33" x14ac:dyDescent="0.3">
      <c r="A275" t="s">
        <v>1174</v>
      </c>
      <c r="B275" t="s">
        <v>1175</v>
      </c>
      <c r="C275" t="s">
        <v>1176</v>
      </c>
      <c r="D275" s="4" t="s">
        <v>1177</v>
      </c>
      <c r="E275">
        <f t="shared" si="36"/>
        <v>5930000</v>
      </c>
      <c r="F275" t="s">
        <v>1178</v>
      </c>
      <c r="G275">
        <f t="shared" si="37"/>
        <v>1995</v>
      </c>
      <c r="H275">
        <v>4</v>
      </c>
      <c r="I275">
        <v>4</v>
      </c>
      <c r="J275" t="s">
        <v>905</v>
      </c>
      <c r="K275" t="s">
        <v>27</v>
      </c>
      <c r="L275" t="s">
        <v>125</v>
      </c>
      <c r="M275" t="s">
        <v>334</v>
      </c>
      <c r="N275" t="s">
        <v>1179</v>
      </c>
      <c r="O275" t="s">
        <v>1180</v>
      </c>
      <c r="P275" t="s">
        <v>1181</v>
      </c>
      <c r="Q275" t="s">
        <v>324</v>
      </c>
      <c r="R275" t="s">
        <v>326</v>
      </c>
      <c r="S275" t="s">
        <v>1182</v>
      </c>
      <c r="T275" t="s">
        <v>1182</v>
      </c>
      <c r="V275">
        <f t="shared" si="39"/>
        <v>16</v>
      </c>
      <c r="W275">
        <f t="shared" si="40"/>
        <v>18.559999999999999</v>
      </c>
      <c r="X275">
        <f t="shared" si="41"/>
        <v>18.559999999999999</v>
      </c>
      <c r="Y275" t="e">
        <f t="shared" si="42"/>
        <v>#VALUE!</v>
      </c>
      <c r="Z275" s="4">
        <f t="shared" si="43"/>
        <v>16</v>
      </c>
      <c r="AA275" t="s">
        <v>1183</v>
      </c>
      <c r="AB275">
        <v>8</v>
      </c>
      <c r="AC275" t="s">
        <v>1092</v>
      </c>
      <c r="AD275" s="4">
        <f t="shared" si="38"/>
        <v>187.4008</v>
      </c>
      <c r="AE275" t="s">
        <v>1184</v>
      </c>
      <c r="AF275" s="4">
        <f t="shared" si="44"/>
        <v>400</v>
      </c>
      <c r="AG275" t="s">
        <v>51</v>
      </c>
    </row>
    <row r="276" spans="1:33" x14ac:dyDescent="0.3">
      <c r="A276" t="s">
        <v>1174</v>
      </c>
      <c r="B276" t="s">
        <v>1175</v>
      </c>
      <c r="C276" t="s">
        <v>1186</v>
      </c>
      <c r="D276" s="4" t="s">
        <v>1187</v>
      </c>
      <c r="E276">
        <f t="shared" si="36"/>
        <v>5880000</v>
      </c>
      <c r="F276" t="s">
        <v>1082</v>
      </c>
      <c r="G276">
        <f t="shared" si="37"/>
        <v>1998</v>
      </c>
      <c r="H276">
        <v>4</v>
      </c>
      <c r="I276">
        <v>4</v>
      </c>
      <c r="J276" t="s">
        <v>905</v>
      </c>
      <c r="K276" t="s">
        <v>27</v>
      </c>
      <c r="L276" t="s">
        <v>125</v>
      </c>
      <c r="M276" t="s">
        <v>29</v>
      </c>
      <c r="N276" t="s">
        <v>1179</v>
      </c>
      <c r="O276" t="s">
        <v>1180</v>
      </c>
      <c r="P276" t="s">
        <v>1181</v>
      </c>
      <c r="Q276" t="s">
        <v>324</v>
      </c>
      <c r="R276" t="s">
        <v>326</v>
      </c>
      <c r="S276" t="s">
        <v>1182</v>
      </c>
      <c r="T276" t="s">
        <v>1182</v>
      </c>
      <c r="V276">
        <f t="shared" si="39"/>
        <v>16</v>
      </c>
      <c r="W276">
        <f t="shared" si="40"/>
        <v>18.559999999999999</v>
      </c>
      <c r="X276">
        <f t="shared" si="41"/>
        <v>18.559999999999999</v>
      </c>
      <c r="Y276" t="e">
        <f t="shared" si="42"/>
        <v>#VALUE!</v>
      </c>
      <c r="Z276" s="4">
        <f t="shared" si="43"/>
        <v>16</v>
      </c>
      <c r="AA276" t="s">
        <v>1183</v>
      </c>
      <c r="AB276">
        <v>8</v>
      </c>
      <c r="AC276" t="s">
        <v>1188</v>
      </c>
      <c r="AD276" s="4" t="str">
        <f t="shared" si="38"/>
        <v xml:space="preserve">248 </v>
      </c>
      <c r="AE276" t="s">
        <v>1189</v>
      </c>
      <c r="AF276" s="4">
        <f t="shared" si="44"/>
        <v>350</v>
      </c>
      <c r="AG276" t="s">
        <v>51</v>
      </c>
    </row>
    <row r="277" spans="1:33" x14ac:dyDescent="0.3">
      <c r="A277" t="s">
        <v>1174</v>
      </c>
      <c r="B277" t="s">
        <v>1175</v>
      </c>
      <c r="C277" t="s">
        <v>1190</v>
      </c>
      <c r="D277" s="4" t="s">
        <v>1191</v>
      </c>
      <c r="E277">
        <f t="shared" si="36"/>
        <v>5600000</v>
      </c>
      <c r="F277" t="s">
        <v>1178</v>
      </c>
      <c r="G277">
        <f t="shared" si="37"/>
        <v>1995</v>
      </c>
      <c r="H277">
        <v>4</v>
      </c>
      <c r="I277">
        <v>4</v>
      </c>
      <c r="J277" t="s">
        <v>905</v>
      </c>
      <c r="K277" t="s">
        <v>27</v>
      </c>
      <c r="L277" t="s">
        <v>125</v>
      </c>
      <c r="M277" t="s">
        <v>334</v>
      </c>
      <c r="N277" t="s">
        <v>1179</v>
      </c>
      <c r="O277" t="s">
        <v>1180</v>
      </c>
      <c r="P277" t="s">
        <v>1181</v>
      </c>
      <c r="Q277" t="s">
        <v>324</v>
      </c>
      <c r="R277" t="s">
        <v>326</v>
      </c>
      <c r="S277" t="s">
        <v>1182</v>
      </c>
      <c r="T277" t="s">
        <v>1182</v>
      </c>
      <c r="V277">
        <f t="shared" si="39"/>
        <v>16</v>
      </c>
      <c r="W277">
        <f t="shared" si="40"/>
        <v>18.559999999999999</v>
      </c>
      <c r="X277">
        <f t="shared" si="41"/>
        <v>18.559999999999999</v>
      </c>
      <c r="Y277" t="e">
        <f t="shared" si="42"/>
        <v>#VALUE!</v>
      </c>
      <c r="Z277" s="4">
        <f t="shared" si="43"/>
        <v>16</v>
      </c>
      <c r="AA277" t="s">
        <v>1183</v>
      </c>
      <c r="AB277">
        <v>8</v>
      </c>
      <c r="AC277" t="s">
        <v>1092</v>
      </c>
      <c r="AD277" s="4">
        <f t="shared" si="38"/>
        <v>187.4008</v>
      </c>
      <c r="AE277" t="s">
        <v>1184</v>
      </c>
      <c r="AF277" s="4">
        <f t="shared" si="44"/>
        <v>400</v>
      </c>
      <c r="AG277" t="s">
        <v>51</v>
      </c>
    </row>
    <row r="278" spans="1:33" x14ac:dyDescent="0.3">
      <c r="A278" t="s">
        <v>960</v>
      </c>
      <c r="B278" t="s">
        <v>1195</v>
      </c>
      <c r="C278" t="s">
        <v>1196</v>
      </c>
      <c r="D278" s="4" t="s">
        <v>1197</v>
      </c>
      <c r="E278">
        <f t="shared" si="36"/>
        <v>7243000</v>
      </c>
      <c r="F278" t="s">
        <v>1198</v>
      </c>
      <c r="G278">
        <f t="shared" si="37"/>
        <v>2995</v>
      </c>
      <c r="H278">
        <v>6</v>
      </c>
      <c r="I278">
        <v>4</v>
      </c>
      <c r="J278" t="s">
        <v>876</v>
      </c>
      <c r="K278" t="s">
        <v>27</v>
      </c>
      <c r="L278" t="s">
        <v>125</v>
      </c>
      <c r="M278" t="s">
        <v>29</v>
      </c>
      <c r="N278" t="s">
        <v>1199</v>
      </c>
      <c r="O278" t="s">
        <v>1200</v>
      </c>
      <c r="P278" t="s">
        <v>1201</v>
      </c>
      <c r="Q278" t="s">
        <v>444</v>
      </c>
      <c r="T278" t="s">
        <v>1202</v>
      </c>
      <c r="V278" t="e">
        <f t="shared" si="39"/>
        <v>#VALUE!</v>
      </c>
      <c r="W278" t="e">
        <f t="shared" si="40"/>
        <v>#VALUE!</v>
      </c>
      <c r="X278">
        <f t="shared" si="41"/>
        <v>13.57</v>
      </c>
      <c r="Y278" t="e">
        <f t="shared" si="42"/>
        <v>#VALUE!</v>
      </c>
      <c r="Z278" s="4">
        <f t="shared" si="43"/>
        <v>13.57</v>
      </c>
      <c r="AA278" t="s">
        <v>1203</v>
      </c>
      <c r="AB278">
        <v>7</v>
      </c>
      <c r="AC278" t="s">
        <v>1204</v>
      </c>
      <c r="AD278" s="4">
        <f t="shared" si="38"/>
        <v>328.44455999999997</v>
      </c>
      <c r="AE278" t="s">
        <v>1205</v>
      </c>
      <c r="AF278" s="4">
        <f t="shared" si="44"/>
        <v>500</v>
      </c>
      <c r="AG278" t="s">
        <v>51</v>
      </c>
    </row>
    <row r="279" spans="1:33" x14ac:dyDescent="0.3">
      <c r="A279" t="s">
        <v>1174</v>
      </c>
      <c r="B279" t="s">
        <v>1206</v>
      </c>
      <c r="C279" t="s">
        <v>1207</v>
      </c>
      <c r="D279" s="4" t="s">
        <v>1208</v>
      </c>
      <c r="E279">
        <f t="shared" si="36"/>
        <v>7330000</v>
      </c>
      <c r="F279" t="s">
        <v>1209</v>
      </c>
      <c r="G279">
        <f t="shared" si="37"/>
        <v>2993</v>
      </c>
      <c r="H279">
        <v>6</v>
      </c>
      <c r="I279">
        <v>4</v>
      </c>
      <c r="J279" t="s">
        <v>876</v>
      </c>
      <c r="K279" t="s">
        <v>27</v>
      </c>
      <c r="L279" t="s">
        <v>125</v>
      </c>
      <c r="M279" t="s">
        <v>334</v>
      </c>
      <c r="N279" t="s">
        <v>808</v>
      </c>
      <c r="O279" t="s">
        <v>1210</v>
      </c>
      <c r="P279" t="s">
        <v>1211</v>
      </c>
      <c r="Q279" t="s">
        <v>324</v>
      </c>
      <c r="T279" t="s">
        <v>1212</v>
      </c>
      <c r="V279" t="e">
        <f t="shared" si="39"/>
        <v>#VALUE!</v>
      </c>
      <c r="W279" t="e">
        <f t="shared" si="40"/>
        <v>#VALUE!</v>
      </c>
      <c r="X279">
        <f t="shared" si="41"/>
        <v>13.38</v>
      </c>
      <c r="Y279" t="e">
        <f t="shared" si="42"/>
        <v>#VALUE!</v>
      </c>
      <c r="Z279" s="4">
        <f t="shared" si="43"/>
        <v>13.38</v>
      </c>
      <c r="AB279">
        <v>8</v>
      </c>
      <c r="AC279" t="s">
        <v>1213</v>
      </c>
      <c r="AD279" s="4">
        <f t="shared" si="38"/>
        <v>261.37479999999999</v>
      </c>
      <c r="AE279" t="s">
        <v>1214</v>
      </c>
      <c r="AF279" s="4">
        <f t="shared" si="44"/>
        <v>620</v>
      </c>
      <c r="AG279" t="s">
        <v>51</v>
      </c>
    </row>
    <row r="280" spans="1:33" x14ac:dyDescent="0.3">
      <c r="A280" t="s">
        <v>1174</v>
      </c>
      <c r="B280" t="s">
        <v>1206</v>
      </c>
      <c r="C280" t="s">
        <v>1215</v>
      </c>
      <c r="D280" s="4" t="s">
        <v>1216</v>
      </c>
      <c r="E280">
        <f t="shared" si="36"/>
        <v>8290000</v>
      </c>
      <c r="F280" t="s">
        <v>1209</v>
      </c>
      <c r="G280">
        <f t="shared" si="37"/>
        <v>2993</v>
      </c>
      <c r="H280">
        <v>6</v>
      </c>
      <c r="I280">
        <v>4</v>
      </c>
      <c r="J280" t="s">
        <v>876</v>
      </c>
      <c r="K280" t="s">
        <v>27</v>
      </c>
      <c r="L280" t="s">
        <v>125</v>
      </c>
      <c r="M280" t="s">
        <v>334</v>
      </c>
      <c r="N280" t="s">
        <v>808</v>
      </c>
      <c r="O280" t="s">
        <v>1210</v>
      </c>
      <c r="P280" t="s">
        <v>1211</v>
      </c>
      <c r="Q280" t="s">
        <v>324</v>
      </c>
      <c r="T280" t="s">
        <v>1212</v>
      </c>
      <c r="V280" t="e">
        <f t="shared" si="39"/>
        <v>#VALUE!</v>
      </c>
      <c r="W280" t="e">
        <f t="shared" si="40"/>
        <v>#VALUE!</v>
      </c>
      <c r="X280">
        <f t="shared" si="41"/>
        <v>13.38</v>
      </c>
      <c r="Y280" t="e">
        <f t="shared" si="42"/>
        <v>#VALUE!</v>
      </c>
      <c r="Z280" s="4">
        <f t="shared" si="43"/>
        <v>13.38</v>
      </c>
      <c r="AB280">
        <v>8</v>
      </c>
      <c r="AC280" t="s">
        <v>1213</v>
      </c>
      <c r="AD280" s="4">
        <f t="shared" si="38"/>
        <v>261.37479999999999</v>
      </c>
      <c r="AE280" t="s">
        <v>1214</v>
      </c>
      <c r="AF280" s="4">
        <f t="shared" si="44"/>
        <v>620</v>
      </c>
      <c r="AG280" t="s">
        <v>51</v>
      </c>
    </row>
    <row r="281" spans="1:33" x14ac:dyDescent="0.3">
      <c r="A281" t="s">
        <v>1174</v>
      </c>
      <c r="B281" t="s">
        <v>1206</v>
      </c>
      <c r="C281" t="s">
        <v>1217</v>
      </c>
      <c r="D281" s="4" t="s">
        <v>1216</v>
      </c>
      <c r="E281">
        <f t="shared" si="36"/>
        <v>8290000</v>
      </c>
      <c r="F281" t="s">
        <v>1218</v>
      </c>
      <c r="G281">
        <f t="shared" si="37"/>
        <v>2998</v>
      </c>
      <c r="H281">
        <v>6</v>
      </c>
      <c r="I281">
        <v>4</v>
      </c>
      <c r="J281" t="s">
        <v>876</v>
      </c>
      <c r="K281" t="s">
        <v>27</v>
      </c>
      <c r="L281" t="s">
        <v>125</v>
      </c>
      <c r="M281" t="s">
        <v>29</v>
      </c>
      <c r="N281" t="s">
        <v>808</v>
      </c>
      <c r="O281" t="s">
        <v>1210</v>
      </c>
      <c r="P281" t="s">
        <v>1211</v>
      </c>
      <c r="Q281" t="s">
        <v>324</v>
      </c>
      <c r="T281" t="s">
        <v>1219</v>
      </c>
      <c r="V281" t="e">
        <f t="shared" si="39"/>
        <v>#VALUE!</v>
      </c>
      <c r="W281" t="e">
        <f t="shared" si="40"/>
        <v>#VALUE!</v>
      </c>
      <c r="X281">
        <f t="shared" si="41"/>
        <v>11.24</v>
      </c>
      <c r="Y281" t="e">
        <f t="shared" si="42"/>
        <v>#VALUE!</v>
      </c>
      <c r="Z281" s="4">
        <f t="shared" si="43"/>
        <v>11.24</v>
      </c>
      <c r="AB281">
        <v>8</v>
      </c>
      <c r="AC281" t="s">
        <v>1220</v>
      </c>
      <c r="AD281" s="4">
        <f t="shared" si="38"/>
        <v>335.34879999999998</v>
      </c>
      <c r="AE281" t="s">
        <v>1221</v>
      </c>
      <c r="AF281" s="4">
        <f t="shared" si="44"/>
        <v>450</v>
      </c>
      <c r="AG281" t="s">
        <v>51</v>
      </c>
    </row>
    <row r="282" spans="1:33" x14ac:dyDescent="0.3">
      <c r="A282" t="s">
        <v>635</v>
      </c>
      <c r="B282" t="s">
        <v>1222</v>
      </c>
      <c r="C282" t="s">
        <v>1223</v>
      </c>
      <c r="D282" s="4" t="s">
        <v>1224</v>
      </c>
      <c r="E282">
        <f t="shared" si="36"/>
        <v>7462000</v>
      </c>
      <c r="F282" t="s">
        <v>1225</v>
      </c>
      <c r="G282">
        <f t="shared" si="37"/>
        <v>4951</v>
      </c>
      <c r="H282">
        <v>8</v>
      </c>
      <c r="I282">
        <v>4</v>
      </c>
      <c r="J282" t="s">
        <v>26</v>
      </c>
      <c r="K282" t="s">
        <v>27</v>
      </c>
      <c r="L282" t="s">
        <v>125</v>
      </c>
      <c r="M282" t="s">
        <v>29</v>
      </c>
      <c r="N282" t="s">
        <v>1226</v>
      </c>
      <c r="O282" t="s">
        <v>1227</v>
      </c>
      <c r="P282" t="s">
        <v>1228</v>
      </c>
      <c r="Q282" t="s">
        <v>1229</v>
      </c>
      <c r="R282" t="s">
        <v>1043</v>
      </c>
      <c r="S282" t="s">
        <v>325</v>
      </c>
      <c r="T282" t="s">
        <v>325</v>
      </c>
      <c r="V282">
        <f t="shared" si="39"/>
        <v>10</v>
      </c>
      <c r="W282">
        <f t="shared" si="40"/>
        <v>13</v>
      </c>
      <c r="X282">
        <f t="shared" si="41"/>
        <v>13</v>
      </c>
      <c r="Y282" t="e">
        <f t="shared" si="42"/>
        <v>#VALUE!</v>
      </c>
      <c r="Z282" s="4">
        <f t="shared" si="43"/>
        <v>10</v>
      </c>
      <c r="AB282">
        <v>6</v>
      </c>
      <c r="AC282" t="s">
        <v>1230</v>
      </c>
      <c r="AD282" s="4">
        <f t="shared" si="38"/>
        <v>395.51432</v>
      </c>
      <c r="AE282" t="s">
        <v>1231</v>
      </c>
      <c r="AF282" s="4">
        <f t="shared" si="44"/>
        <v>515</v>
      </c>
      <c r="AG282" t="s">
        <v>51</v>
      </c>
    </row>
    <row r="283" spans="1:33" x14ac:dyDescent="0.3">
      <c r="A283" t="s">
        <v>871</v>
      </c>
      <c r="B283" t="s">
        <v>1232</v>
      </c>
      <c r="C283" t="s">
        <v>1233</v>
      </c>
      <c r="D283" s="4" t="s">
        <v>1234</v>
      </c>
      <c r="E283">
        <f t="shared" si="36"/>
        <v>7882867</v>
      </c>
      <c r="F283" t="s">
        <v>1235</v>
      </c>
      <c r="G283">
        <f t="shared" si="37"/>
        <v>2987</v>
      </c>
      <c r="H283">
        <v>6</v>
      </c>
      <c r="I283">
        <v>4</v>
      </c>
      <c r="J283" t="s">
        <v>876</v>
      </c>
      <c r="K283" t="s">
        <v>27</v>
      </c>
      <c r="L283" t="s">
        <v>125</v>
      </c>
      <c r="M283" t="s">
        <v>334</v>
      </c>
      <c r="N283" t="s">
        <v>1236</v>
      </c>
      <c r="O283" t="s">
        <v>1237</v>
      </c>
      <c r="P283" t="s">
        <v>1238</v>
      </c>
      <c r="Q283" t="s">
        <v>324</v>
      </c>
      <c r="R283" t="s">
        <v>1239</v>
      </c>
      <c r="T283" t="s">
        <v>1239</v>
      </c>
      <c r="V283">
        <f t="shared" si="39"/>
        <v>12.8</v>
      </c>
      <c r="W283" t="e">
        <f t="shared" si="40"/>
        <v>#VALUE!</v>
      </c>
      <c r="X283">
        <f t="shared" si="41"/>
        <v>12.8</v>
      </c>
      <c r="Y283" t="e">
        <f t="shared" si="42"/>
        <v>#VALUE!</v>
      </c>
      <c r="Z283" s="4">
        <f t="shared" si="43"/>
        <v>12.8</v>
      </c>
      <c r="AA283" t="s">
        <v>1240</v>
      </c>
      <c r="AC283" t="s">
        <v>1241</v>
      </c>
      <c r="AD283" s="4">
        <f t="shared" si="38"/>
        <v>236.71680000000001</v>
      </c>
      <c r="AE283" t="s">
        <v>1242</v>
      </c>
      <c r="AF283" s="4">
        <f t="shared" si="44"/>
        <v>570</v>
      </c>
      <c r="AG283" t="s">
        <v>51</v>
      </c>
    </row>
    <row r="284" spans="1:33" x14ac:dyDescent="0.3">
      <c r="A284" t="s">
        <v>871</v>
      </c>
      <c r="B284" t="s">
        <v>1232</v>
      </c>
      <c r="C284" t="s">
        <v>1243</v>
      </c>
      <c r="D284" s="4" t="s">
        <v>1244</v>
      </c>
      <c r="E284">
        <f t="shared" si="36"/>
        <v>8931819</v>
      </c>
      <c r="F284" t="s">
        <v>1235</v>
      </c>
      <c r="G284">
        <f t="shared" si="37"/>
        <v>2987</v>
      </c>
      <c r="H284">
        <v>6</v>
      </c>
      <c r="J284" t="s">
        <v>876</v>
      </c>
      <c r="K284" t="s">
        <v>27</v>
      </c>
      <c r="L284" t="s">
        <v>125</v>
      </c>
      <c r="M284" t="s">
        <v>334</v>
      </c>
      <c r="N284" t="s">
        <v>1236</v>
      </c>
      <c r="O284" t="s">
        <v>1237</v>
      </c>
      <c r="P284" t="s">
        <v>1238</v>
      </c>
      <c r="Q284" t="s">
        <v>324</v>
      </c>
      <c r="R284" t="s">
        <v>1239</v>
      </c>
      <c r="T284" t="s">
        <v>1239</v>
      </c>
      <c r="V284">
        <f t="shared" si="39"/>
        <v>12.8</v>
      </c>
      <c r="W284" t="e">
        <f t="shared" si="40"/>
        <v>#VALUE!</v>
      </c>
      <c r="X284">
        <f t="shared" si="41"/>
        <v>12.8</v>
      </c>
      <c r="Y284" t="e">
        <f t="shared" si="42"/>
        <v>#VALUE!</v>
      </c>
      <c r="Z284" s="4">
        <f t="shared" si="43"/>
        <v>12.8</v>
      </c>
      <c r="AA284" t="s">
        <v>1245</v>
      </c>
      <c r="AC284" t="s">
        <v>1241</v>
      </c>
      <c r="AD284" s="4">
        <f t="shared" si="38"/>
        <v>236.71680000000001</v>
      </c>
      <c r="AE284" t="s">
        <v>1242</v>
      </c>
      <c r="AF284" s="4">
        <f t="shared" si="44"/>
        <v>570</v>
      </c>
      <c r="AG284" t="s">
        <v>51</v>
      </c>
    </row>
    <row r="285" spans="1:33" x14ac:dyDescent="0.3">
      <c r="A285" t="s">
        <v>871</v>
      </c>
      <c r="B285" t="s">
        <v>1232</v>
      </c>
      <c r="C285" t="s">
        <v>1246</v>
      </c>
      <c r="D285" s="4" t="s">
        <v>1247</v>
      </c>
      <c r="E285">
        <f t="shared" si="36"/>
        <v>11400000</v>
      </c>
      <c r="F285" t="s">
        <v>1248</v>
      </c>
      <c r="G285">
        <f t="shared" si="37"/>
        <v>6417</v>
      </c>
      <c r="H285">
        <v>8</v>
      </c>
      <c r="I285">
        <v>4</v>
      </c>
      <c r="J285" t="s">
        <v>876</v>
      </c>
      <c r="K285" t="s">
        <v>27</v>
      </c>
      <c r="L285" t="s">
        <v>125</v>
      </c>
      <c r="M285" t="s">
        <v>29</v>
      </c>
      <c r="N285" t="s">
        <v>1249</v>
      </c>
      <c r="O285" t="s">
        <v>1250</v>
      </c>
      <c r="P285" t="s">
        <v>1251</v>
      </c>
      <c r="Q285" t="s">
        <v>324</v>
      </c>
      <c r="R285" t="s">
        <v>1239</v>
      </c>
      <c r="T285" t="s">
        <v>1239</v>
      </c>
      <c r="V285">
        <f t="shared" si="39"/>
        <v>12.8</v>
      </c>
      <c r="W285" t="e">
        <f t="shared" si="40"/>
        <v>#VALUE!</v>
      </c>
      <c r="X285">
        <f t="shared" si="41"/>
        <v>12.8</v>
      </c>
      <c r="Y285" t="e">
        <f t="shared" si="42"/>
        <v>#VALUE!</v>
      </c>
      <c r="Z285" s="4">
        <f t="shared" si="43"/>
        <v>12.8</v>
      </c>
      <c r="AA285" t="s">
        <v>1252</v>
      </c>
      <c r="AB285">
        <v>8</v>
      </c>
      <c r="AC285" t="s">
        <v>1253</v>
      </c>
      <c r="AD285" s="4" t="str">
        <f t="shared" si="38"/>
        <v xml:space="preserve">468 </v>
      </c>
      <c r="AE285" t="s">
        <v>1254</v>
      </c>
      <c r="AF285" s="4">
        <f t="shared" si="44"/>
        <v>624</v>
      </c>
      <c r="AG285" t="s">
        <v>51</v>
      </c>
    </row>
    <row r="286" spans="1:33" x14ac:dyDescent="0.3">
      <c r="A286" t="s">
        <v>871</v>
      </c>
      <c r="B286" t="s">
        <v>1232</v>
      </c>
      <c r="C286" t="s">
        <v>1255</v>
      </c>
      <c r="D286" s="4" t="s">
        <v>1256</v>
      </c>
      <c r="E286">
        <f t="shared" si="36"/>
        <v>7515000</v>
      </c>
      <c r="F286" t="s">
        <v>1257</v>
      </c>
      <c r="G286">
        <f t="shared" si="37"/>
        <v>3604</v>
      </c>
      <c r="H286">
        <v>6</v>
      </c>
      <c r="J286" t="s">
        <v>876</v>
      </c>
      <c r="K286" t="s">
        <v>27</v>
      </c>
      <c r="L286" t="s">
        <v>125</v>
      </c>
      <c r="M286" t="s">
        <v>29</v>
      </c>
      <c r="N286" t="s">
        <v>1236</v>
      </c>
      <c r="O286" t="s">
        <v>1237</v>
      </c>
      <c r="P286" t="s">
        <v>1238</v>
      </c>
      <c r="Q286" t="s">
        <v>324</v>
      </c>
      <c r="T286" t="s">
        <v>1258</v>
      </c>
      <c r="V286" t="e">
        <f t="shared" si="39"/>
        <v>#VALUE!</v>
      </c>
      <c r="W286" t="e">
        <f t="shared" si="40"/>
        <v>#VALUE!</v>
      </c>
      <c r="X286">
        <f t="shared" si="41"/>
        <v>8.61</v>
      </c>
      <c r="Y286" t="e">
        <f t="shared" si="42"/>
        <v>#VALUE!</v>
      </c>
      <c r="Z286" s="4">
        <f t="shared" si="43"/>
        <v>8.61</v>
      </c>
      <c r="AA286" t="s">
        <v>1245</v>
      </c>
      <c r="AC286" t="s">
        <v>1259</v>
      </c>
      <c r="AD286" s="4">
        <f t="shared" si="38"/>
        <v>282.08751999999998</v>
      </c>
      <c r="AE286" t="s">
        <v>1260</v>
      </c>
      <c r="AF286" s="4">
        <f t="shared" si="44"/>
        <v>347</v>
      </c>
      <c r="AG286" t="s">
        <v>51</v>
      </c>
    </row>
    <row r="287" spans="1:33" x14ac:dyDescent="0.3">
      <c r="A287" t="s">
        <v>1268</v>
      </c>
      <c r="B287">
        <v>718</v>
      </c>
      <c r="C287" t="s">
        <v>1269</v>
      </c>
      <c r="D287" s="4" t="s">
        <v>1270</v>
      </c>
      <c r="E287">
        <f t="shared" si="36"/>
        <v>8995000</v>
      </c>
      <c r="F287" t="s">
        <v>1271</v>
      </c>
      <c r="G287">
        <f t="shared" si="37"/>
        <v>1988</v>
      </c>
      <c r="H287">
        <v>4</v>
      </c>
      <c r="I287">
        <v>4</v>
      </c>
      <c r="J287" t="s">
        <v>26</v>
      </c>
      <c r="K287" t="s">
        <v>27</v>
      </c>
      <c r="L287" t="s">
        <v>125</v>
      </c>
      <c r="M287" t="s">
        <v>29</v>
      </c>
      <c r="N287" t="s">
        <v>1272</v>
      </c>
      <c r="O287" t="s">
        <v>1273</v>
      </c>
      <c r="P287" t="s">
        <v>1093</v>
      </c>
      <c r="Q287" t="s">
        <v>1079</v>
      </c>
      <c r="R287" t="s">
        <v>1274</v>
      </c>
      <c r="S287" t="s">
        <v>1275</v>
      </c>
      <c r="T287" t="s">
        <v>1275</v>
      </c>
      <c r="V287">
        <f t="shared" si="39"/>
        <v>9</v>
      </c>
      <c r="W287">
        <f t="shared" si="40"/>
        <v>7.4</v>
      </c>
      <c r="X287">
        <f t="shared" si="41"/>
        <v>7.4</v>
      </c>
      <c r="Y287" t="e">
        <f t="shared" si="42"/>
        <v>#VALUE!</v>
      </c>
      <c r="Z287" s="4">
        <f t="shared" si="43"/>
        <v>9</v>
      </c>
      <c r="AA287" t="s">
        <v>1276</v>
      </c>
      <c r="AC287" t="s">
        <v>1277</v>
      </c>
      <c r="AD287" s="4">
        <f t="shared" si="38"/>
        <v>295.89600000000002</v>
      </c>
      <c r="AE287" t="s">
        <v>1278</v>
      </c>
      <c r="AF287" s="4">
        <f t="shared" si="44"/>
        <v>380</v>
      </c>
      <c r="AG287" t="s">
        <v>51</v>
      </c>
    </row>
    <row r="288" spans="1:33" x14ac:dyDescent="0.3">
      <c r="A288" t="s">
        <v>1268</v>
      </c>
      <c r="B288">
        <v>718</v>
      </c>
      <c r="C288" t="s">
        <v>1279</v>
      </c>
      <c r="D288" s="4" t="s">
        <v>1280</v>
      </c>
      <c r="E288">
        <f t="shared" si="36"/>
        <v>8595000</v>
      </c>
      <c r="F288" t="s">
        <v>1271</v>
      </c>
      <c r="G288">
        <f t="shared" si="37"/>
        <v>1988</v>
      </c>
      <c r="H288">
        <v>4</v>
      </c>
      <c r="I288">
        <v>4</v>
      </c>
      <c r="J288" t="s">
        <v>26</v>
      </c>
      <c r="K288" t="s">
        <v>27</v>
      </c>
      <c r="L288" t="s">
        <v>125</v>
      </c>
      <c r="M288" t="s">
        <v>29</v>
      </c>
      <c r="N288" t="s">
        <v>1272</v>
      </c>
      <c r="O288" t="s">
        <v>1273</v>
      </c>
      <c r="P288" t="s">
        <v>1093</v>
      </c>
      <c r="Q288" t="s">
        <v>1041</v>
      </c>
      <c r="R288" t="s">
        <v>1274</v>
      </c>
      <c r="S288" t="s">
        <v>1275</v>
      </c>
      <c r="T288" t="s">
        <v>1275</v>
      </c>
      <c r="V288">
        <f t="shared" si="39"/>
        <v>9</v>
      </c>
      <c r="W288">
        <f t="shared" si="40"/>
        <v>7.4</v>
      </c>
      <c r="X288">
        <f t="shared" si="41"/>
        <v>7.4</v>
      </c>
      <c r="Y288" t="e">
        <f t="shared" si="42"/>
        <v>#VALUE!</v>
      </c>
      <c r="Z288" s="4">
        <f t="shared" si="43"/>
        <v>9</v>
      </c>
      <c r="AA288" t="s">
        <v>1276</v>
      </c>
      <c r="AC288" t="s">
        <v>1277</v>
      </c>
      <c r="AD288" s="4">
        <f t="shared" si="38"/>
        <v>295.89600000000002</v>
      </c>
      <c r="AE288" t="s">
        <v>1278</v>
      </c>
      <c r="AF288" s="4">
        <f t="shared" si="44"/>
        <v>380</v>
      </c>
      <c r="AG288" t="s">
        <v>51</v>
      </c>
    </row>
    <row r="289" spans="1:33" x14ac:dyDescent="0.3">
      <c r="B289" t="s">
        <v>1281</v>
      </c>
      <c r="C289" t="s">
        <v>1282</v>
      </c>
      <c r="D289" s="4" t="s">
        <v>1283</v>
      </c>
      <c r="E289">
        <f t="shared" si="36"/>
        <v>8820000</v>
      </c>
      <c r="F289" t="s">
        <v>1235</v>
      </c>
      <c r="G289">
        <f t="shared" si="37"/>
        <v>2987</v>
      </c>
      <c r="H289">
        <v>6</v>
      </c>
      <c r="I289">
        <v>4</v>
      </c>
      <c r="J289" t="s">
        <v>876</v>
      </c>
      <c r="K289" t="s">
        <v>27</v>
      </c>
      <c r="L289" t="s">
        <v>125</v>
      </c>
      <c r="M289" t="s">
        <v>334</v>
      </c>
      <c r="N289" t="s">
        <v>1113</v>
      </c>
      <c r="O289" t="s">
        <v>1284</v>
      </c>
      <c r="P289" t="s">
        <v>1285</v>
      </c>
      <c r="Q289" t="s">
        <v>324</v>
      </c>
      <c r="R289" t="s">
        <v>1286</v>
      </c>
      <c r="S289" t="s">
        <v>1287</v>
      </c>
      <c r="T289" t="s">
        <v>1288</v>
      </c>
      <c r="V289">
        <f t="shared" si="39"/>
        <v>6.5</v>
      </c>
      <c r="W289">
        <f t="shared" si="40"/>
        <v>10.5</v>
      </c>
      <c r="X289">
        <f t="shared" si="41"/>
        <v>11.6</v>
      </c>
      <c r="Y289" t="e">
        <f t="shared" si="42"/>
        <v>#VALUE!</v>
      </c>
      <c r="Z289" s="4">
        <f t="shared" si="43"/>
        <v>6.5</v>
      </c>
      <c r="AA289" t="s">
        <v>1289</v>
      </c>
      <c r="AB289">
        <v>7</v>
      </c>
      <c r="AC289" t="s">
        <v>1290</v>
      </c>
      <c r="AD289" s="4">
        <f t="shared" si="38"/>
        <v>254.47056000000001</v>
      </c>
      <c r="AE289" t="s">
        <v>1291</v>
      </c>
      <c r="AF289" s="4">
        <f t="shared" si="44"/>
        <v>619</v>
      </c>
      <c r="AG289" t="s">
        <v>51</v>
      </c>
    </row>
    <row r="290" spans="1:33" x14ac:dyDescent="0.3">
      <c r="B290" t="s">
        <v>1281</v>
      </c>
      <c r="C290" t="s">
        <v>1292</v>
      </c>
      <c r="D290" s="4" t="s">
        <v>1293</v>
      </c>
      <c r="E290">
        <f t="shared" si="36"/>
        <v>19199181</v>
      </c>
      <c r="F290" t="s">
        <v>1294</v>
      </c>
      <c r="G290">
        <f t="shared" si="37"/>
        <v>5461</v>
      </c>
      <c r="H290">
        <v>8</v>
      </c>
      <c r="I290">
        <v>4</v>
      </c>
      <c r="J290" t="s">
        <v>876</v>
      </c>
      <c r="K290" t="s">
        <v>27</v>
      </c>
      <c r="L290" t="s">
        <v>125</v>
      </c>
      <c r="M290" t="s">
        <v>29</v>
      </c>
      <c r="N290" t="s">
        <v>1113</v>
      </c>
      <c r="O290" t="s">
        <v>1295</v>
      </c>
      <c r="P290" t="s">
        <v>1296</v>
      </c>
      <c r="Q290" t="s">
        <v>324</v>
      </c>
      <c r="R290" t="s">
        <v>1274</v>
      </c>
      <c r="S290" t="s">
        <v>130</v>
      </c>
      <c r="T290" t="s">
        <v>130</v>
      </c>
      <c r="V290">
        <f t="shared" si="39"/>
        <v>9</v>
      </c>
      <c r="W290">
        <f t="shared" si="40"/>
        <v>12</v>
      </c>
      <c r="X290">
        <f t="shared" si="41"/>
        <v>12</v>
      </c>
      <c r="Y290" t="e">
        <f t="shared" si="42"/>
        <v>#VALUE!</v>
      </c>
      <c r="Z290" s="4">
        <f t="shared" si="43"/>
        <v>9</v>
      </c>
      <c r="AA290" t="s">
        <v>1297</v>
      </c>
      <c r="AB290">
        <v>7</v>
      </c>
      <c r="AC290" t="s">
        <v>1298</v>
      </c>
      <c r="AD290" s="4">
        <f t="shared" si="38"/>
        <v>549.38023999999996</v>
      </c>
      <c r="AE290" t="s">
        <v>1299</v>
      </c>
      <c r="AF290" s="4">
        <f t="shared" si="44"/>
        <v>760</v>
      </c>
      <c r="AG290" t="s">
        <v>51</v>
      </c>
    </row>
    <row r="291" spans="1:33" x14ac:dyDescent="0.3">
      <c r="B291" t="s">
        <v>1281</v>
      </c>
      <c r="C291" t="s">
        <v>1300</v>
      </c>
      <c r="D291" s="4" t="s">
        <v>1301</v>
      </c>
      <c r="E291">
        <f t="shared" si="36"/>
        <v>8776900</v>
      </c>
      <c r="F291" t="s">
        <v>1261</v>
      </c>
      <c r="G291">
        <f t="shared" si="37"/>
        <v>2996</v>
      </c>
      <c r="H291">
        <v>8</v>
      </c>
      <c r="I291">
        <v>4</v>
      </c>
      <c r="J291" t="s">
        <v>876</v>
      </c>
      <c r="K291" t="s">
        <v>27</v>
      </c>
      <c r="L291" t="s">
        <v>125</v>
      </c>
      <c r="M291" t="s">
        <v>29</v>
      </c>
      <c r="N291" t="s">
        <v>1113</v>
      </c>
      <c r="O291" t="s">
        <v>1295</v>
      </c>
      <c r="P291" t="s">
        <v>1296</v>
      </c>
      <c r="Q291" t="s">
        <v>324</v>
      </c>
      <c r="R291" t="s">
        <v>1274</v>
      </c>
      <c r="S291" t="s">
        <v>130</v>
      </c>
      <c r="T291" t="s">
        <v>130</v>
      </c>
      <c r="V291">
        <f t="shared" si="39"/>
        <v>9</v>
      </c>
      <c r="W291">
        <f t="shared" si="40"/>
        <v>12</v>
      </c>
      <c r="X291">
        <f t="shared" si="41"/>
        <v>12</v>
      </c>
      <c r="Y291" t="e">
        <f t="shared" si="42"/>
        <v>#VALUE!</v>
      </c>
      <c r="Z291" s="4">
        <f t="shared" si="43"/>
        <v>9</v>
      </c>
      <c r="AA291" t="s">
        <v>1297</v>
      </c>
      <c r="AB291">
        <v>7</v>
      </c>
      <c r="AC291" t="s">
        <v>1302</v>
      </c>
      <c r="AD291" s="4">
        <f t="shared" si="38"/>
        <v>328.44455999999997</v>
      </c>
      <c r="AE291" t="s">
        <v>1303</v>
      </c>
      <c r="AF291" s="4">
        <f t="shared" si="44"/>
        <v>480</v>
      </c>
      <c r="AG291" t="s">
        <v>51</v>
      </c>
    </row>
    <row r="292" spans="1:33" x14ac:dyDescent="0.3">
      <c r="B292" t="s">
        <v>1281</v>
      </c>
      <c r="C292" t="s">
        <v>1304</v>
      </c>
      <c r="D292" s="4" t="s">
        <v>1305</v>
      </c>
      <c r="E292">
        <f t="shared" si="36"/>
        <v>8690000</v>
      </c>
      <c r="F292" t="s">
        <v>1261</v>
      </c>
      <c r="G292">
        <f t="shared" si="37"/>
        <v>2996</v>
      </c>
      <c r="H292">
        <v>8</v>
      </c>
      <c r="I292">
        <v>4</v>
      </c>
      <c r="J292" t="s">
        <v>876</v>
      </c>
      <c r="K292" t="s">
        <v>27</v>
      </c>
      <c r="L292" t="s">
        <v>125</v>
      </c>
      <c r="M292" t="s">
        <v>29</v>
      </c>
      <c r="N292" t="s">
        <v>1113</v>
      </c>
      <c r="O292" t="s">
        <v>1295</v>
      </c>
      <c r="P292" t="s">
        <v>1296</v>
      </c>
      <c r="Q292" t="s">
        <v>324</v>
      </c>
      <c r="R292" t="s">
        <v>1274</v>
      </c>
      <c r="S292" t="s">
        <v>130</v>
      </c>
      <c r="T292" t="s">
        <v>130</v>
      </c>
      <c r="V292">
        <f t="shared" si="39"/>
        <v>9</v>
      </c>
      <c r="W292">
        <f t="shared" si="40"/>
        <v>12</v>
      </c>
      <c r="X292">
        <f t="shared" si="41"/>
        <v>12</v>
      </c>
      <c r="Y292" t="e">
        <f t="shared" si="42"/>
        <v>#VALUE!</v>
      </c>
      <c r="Z292" s="4">
        <f t="shared" si="43"/>
        <v>9</v>
      </c>
      <c r="AA292" t="s">
        <v>1297</v>
      </c>
      <c r="AB292">
        <v>7</v>
      </c>
      <c r="AC292" t="s">
        <v>1302</v>
      </c>
      <c r="AD292" s="4">
        <f t="shared" si="38"/>
        <v>328.44455999999997</v>
      </c>
      <c r="AE292" t="s">
        <v>1303</v>
      </c>
      <c r="AF292" s="4">
        <f t="shared" si="44"/>
        <v>480</v>
      </c>
      <c r="AG292" t="s">
        <v>51</v>
      </c>
    </row>
    <row r="293" spans="1:33" x14ac:dyDescent="0.3">
      <c r="B293" t="s">
        <v>1281</v>
      </c>
      <c r="C293" t="s">
        <v>1306</v>
      </c>
      <c r="D293" s="4" t="s">
        <v>1305</v>
      </c>
      <c r="E293">
        <f t="shared" si="36"/>
        <v>8690000</v>
      </c>
      <c r="F293" t="s">
        <v>1235</v>
      </c>
      <c r="G293">
        <f t="shared" si="37"/>
        <v>2987</v>
      </c>
      <c r="H293">
        <v>6</v>
      </c>
      <c r="I293">
        <v>4</v>
      </c>
      <c r="J293" t="s">
        <v>876</v>
      </c>
      <c r="K293" t="s">
        <v>27</v>
      </c>
      <c r="L293" t="s">
        <v>125</v>
      </c>
      <c r="M293" t="s">
        <v>334</v>
      </c>
      <c r="N293" t="s">
        <v>1113</v>
      </c>
      <c r="O293" t="s">
        <v>1284</v>
      </c>
      <c r="P293" t="s">
        <v>1285</v>
      </c>
      <c r="Q293" t="s">
        <v>324</v>
      </c>
      <c r="R293" t="s">
        <v>1286</v>
      </c>
      <c r="S293" t="s">
        <v>1287</v>
      </c>
      <c r="T293" t="s">
        <v>1288</v>
      </c>
      <c r="V293">
        <f t="shared" si="39"/>
        <v>6.5</v>
      </c>
      <c r="W293">
        <f t="shared" si="40"/>
        <v>10.5</v>
      </c>
      <c r="X293">
        <f t="shared" si="41"/>
        <v>11.6</v>
      </c>
      <c r="Y293" t="e">
        <f t="shared" si="42"/>
        <v>#VALUE!</v>
      </c>
      <c r="Z293" s="4">
        <f t="shared" si="43"/>
        <v>6.5</v>
      </c>
      <c r="AA293" t="s">
        <v>1289</v>
      </c>
      <c r="AB293">
        <v>7</v>
      </c>
      <c r="AC293" t="s">
        <v>1290</v>
      </c>
      <c r="AD293" s="4">
        <f t="shared" si="38"/>
        <v>254.47056000000001</v>
      </c>
      <c r="AE293" t="s">
        <v>1291</v>
      </c>
      <c r="AF293" s="4">
        <f t="shared" si="44"/>
        <v>619</v>
      </c>
      <c r="AG293" t="s">
        <v>51</v>
      </c>
    </row>
    <row r="294" spans="1:33" x14ac:dyDescent="0.3">
      <c r="A294" t="s">
        <v>350</v>
      </c>
      <c r="B294" t="s">
        <v>1307</v>
      </c>
      <c r="C294" t="s">
        <v>1308</v>
      </c>
      <c r="D294" s="4" t="s">
        <v>1309</v>
      </c>
      <c r="E294">
        <f t="shared" si="36"/>
        <v>9630000</v>
      </c>
      <c r="F294" t="s">
        <v>1310</v>
      </c>
      <c r="G294">
        <f t="shared" si="37"/>
        <v>2982</v>
      </c>
      <c r="H294">
        <v>4</v>
      </c>
      <c r="I294">
        <v>4</v>
      </c>
      <c r="J294" t="s">
        <v>905</v>
      </c>
      <c r="K294" t="s">
        <v>27</v>
      </c>
      <c r="L294" t="s">
        <v>125</v>
      </c>
      <c r="M294" t="s">
        <v>334</v>
      </c>
      <c r="N294" t="s">
        <v>1311</v>
      </c>
      <c r="O294" t="s">
        <v>1312</v>
      </c>
      <c r="P294" t="s">
        <v>1313</v>
      </c>
      <c r="Q294" t="s">
        <v>324</v>
      </c>
      <c r="R294" t="s">
        <v>1314</v>
      </c>
      <c r="S294" t="s">
        <v>143</v>
      </c>
      <c r="T294" t="s">
        <v>1315</v>
      </c>
      <c r="V294">
        <f t="shared" si="39"/>
        <v>7</v>
      </c>
      <c r="W294">
        <f t="shared" si="40"/>
        <v>11</v>
      </c>
      <c r="X294">
        <f t="shared" si="41"/>
        <v>11.13</v>
      </c>
      <c r="Y294" t="e">
        <f t="shared" si="42"/>
        <v>#VALUE!</v>
      </c>
      <c r="Z294" s="4">
        <f t="shared" si="43"/>
        <v>7</v>
      </c>
      <c r="AB294">
        <v>5</v>
      </c>
      <c r="AC294" t="s">
        <v>1316</v>
      </c>
      <c r="AD294" s="4">
        <f t="shared" si="38"/>
        <v>170.63335999999998</v>
      </c>
      <c r="AE294" t="s">
        <v>1317</v>
      </c>
      <c r="AF294" s="4">
        <f t="shared" si="44"/>
        <v>410</v>
      </c>
      <c r="AG294" t="s">
        <v>51</v>
      </c>
    </row>
    <row r="295" spans="1:33" x14ac:dyDescent="0.3">
      <c r="A295" t="s">
        <v>1318</v>
      </c>
      <c r="B295" t="s">
        <v>1319</v>
      </c>
      <c r="C295" t="s">
        <v>1320</v>
      </c>
      <c r="D295" s="4" t="s">
        <v>1321</v>
      </c>
      <c r="E295">
        <f t="shared" si="36"/>
        <v>9900000</v>
      </c>
      <c r="F295" t="s">
        <v>1322</v>
      </c>
      <c r="G295">
        <f t="shared" si="37"/>
        <v>3456</v>
      </c>
      <c r="H295">
        <v>6</v>
      </c>
      <c r="I295">
        <v>4</v>
      </c>
      <c r="J295" t="s">
        <v>876</v>
      </c>
      <c r="K295" t="s">
        <v>27</v>
      </c>
      <c r="L295" t="s">
        <v>62</v>
      </c>
      <c r="M295" t="s">
        <v>29</v>
      </c>
      <c r="N295" t="s">
        <v>1323</v>
      </c>
      <c r="O295" t="s">
        <v>1324</v>
      </c>
      <c r="P295" t="s">
        <v>1325</v>
      </c>
      <c r="Q295" t="s">
        <v>324</v>
      </c>
      <c r="R295" t="s">
        <v>1326</v>
      </c>
      <c r="T295" t="s">
        <v>775</v>
      </c>
      <c r="V295">
        <f t="shared" si="39"/>
        <v>18.8</v>
      </c>
      <c r="W295" t="e">
        <f t="shared" si="40"/>
        <v>#VALUE!</v>
      </c>
      <c r="X295">
        <f t="shared" si="41"/>
        <v>18</v>
      </c>
      <c r="Y295" t="e">
        <f t="shared" si="42"/>
        <v>#VALUE!</v>
      </c>
      <c r="Z295" s="4">
        <f t="shared" si="43"/>
        <v>18.8</v>
      </c>
      <c r="AA295" t="s">
        <v>1327</v>
      </c>
      <c r="AC295" t="s">
        <v>1328</v>
      </c>
      <c r="AD295" s="4">
        <f t="shared" si="38"/>
        <v>258.41584</v>
      </c>
      <c r="AE295" t="s">
        <v>1329</v>
      </c>
      <c r="AF295" s="4">
        <f t="shared" si="44"/>
        <v>335</v>
      </c>
      <c r="AG295" t="s">
        <v>51</v>
      </c>
    </row>
    <row r="296" spans="1:33" x14ac:dyDescent="0.3">
      <c r="A296" t="s">
        <v>960</v>
      </c>
      <c r="B296" t="s">
        <v>1330</v>
      </c>
      <c r="C296" t="s">
        <v>1041</v>
      </c>
      <c r="D296" s="4" t="s">
        <v>1331</v>
      </c>
      <c r="E296">
        <f t="shared" si="36"/>
        <v>11141200</v>
      </c>
      <c r="F296" t="s">
        <v>1332</v>
      </c>
      <c r="G296">
        <f t="shared" si="37"/>
        <v>2894</v>
      </c>
      <c r="H296">
        <v>8</v>
      </c>
      <c r="I296">
        <v>4</v>
      </c>
      <c r="J296" t="s">
        <v>876</v>
      </c>
      <c r="K296" t="s">
        <v>27</v>
      </c>
      <c r="L296" t="s">
        <v>62</v>
      </c>
      <c r="M296" t="s">
        <v>29</v>
      </c>
      <c r="O296" t="s">
        <v>1333</v>
      </c>
      <c r="Q296" t="s">
        <v>1041</v>
      </c>
      <c r="T296" t="s">
        <v>1334</v>
      </c>
      <c r="V296" t="e">
        <f t="shared" si="39"/>
        <v>#VALUE!</v>
      </c>
      <c r="W296" t="e">
        <f t="shared" si="40"/>
        <v>#VALUE!</v>
      </c>
      <c r="X296">
        <f t="shared" si="41"/>
        <v>10.8</v>
      </c>
      <c r="Y296" t="e">
        <f t="shared" si="42"/>
        <v>#VALUE!</v>
      </c>
      <c r="Z296" s="4">
        <f t="shared" si="43"/>
        <v>10.8</v>
      </c>
      <c r="AA296" t="s">
        <v>1335</v>
      </c>
      <c r="AB296">
        <v>7</v>
      </c>
      <c r="AC296" t="s">
        <v>1336</v>
      </c>
      <c r="AD296" s="4">
        <f t="shared" si="38"/>
        <v>443.84399999999999</v>
      </c>
      <c r="AE296" t="s">
        <v>1337</v>
      </c>
      <c r="AF296" s="4">
        <f t="shared" si="44"/>
        <v>600</v>
      </c>
      <c r="AG296" t="s">
        <v>51</v>
      </c>
    </row>
    <row r="297" spans="1:33" x14ac:dyDescent="0.3">
      <c r="A297" t="s">
        <v>1174</v>
      </c>
      <c r="B297" t="s">
        <v>1338</v>
      </c>
      <c r="C297" t="s">
        <v>1339</v>
      </c>
      <c r="D297" s="4" t="s">
        <v>1340</v>
      </c>
      <c r="E297">
        <f t="shared" si="36"/>
        <v>12290000</v>
      </c>
      <c r="F297" t="s">
        <v>1209</v>
      </c>
      <c r="G297">
        <f t="shared" si="37"/>
        <v>2993</v>
      </c>
      <c r="H297">
        <v>6</v>
      </c>
      <c r="I297">
        <v>4</v>
      </c>
      <c r="J297" t="s">
        <v>876</v>
      </c>
      <c r="K297" t="s">
        <v>90</v>
      </c>
      <c r="L297" t="s">
        <v>125</v>
      </c>
      <c r="M297" t="s">
        <v>334</v>
      </c>
      <c r="N297" t="s">
        <v>1341</v>
      </c>
      <c r="O297" t="s">
        <v>1284</v>
      </c>
      <c r="P297" t="s">
        <v>1342</v>
      </c>
      <c r="Q297" t="s">
        <v>444</v>
      </c>
      <c r="R297" t="s">
        <v>1343</v>
      </c>
      <c r="S297" t="s">
        <v>1344</v>
      </c>
      <c r="T297" t="s">
        <v>1345</v>
      </c>
      <c r="V297">
        <f t="shared" si="39"/>
        <v>13.5</v>
      </c>
      <c r="W297">
        <f t="shared" si="40"/>
        <v>16.46</v>
      </c>
      <c r="X297">
        <f t="shared" si="41"/>
        <v>17.66</v>
      </c>
      <c r="Y297" t="e">
        <f t="shared" si="42"/>
        <v>#VALUE!</v>
      </c>
      <c r="Z297" s="4">
        <f t="shared" si="43"/>
        <v>13.5</v>
      </c>
      <c r="AB297">
        <v>8</v>
      </c>
      <c r="AC297" t="s">
        <v>1346</v>
      </c>
      <c r="AD297" s="4">
        <f t="shared" si="38"/>
        <v>261.37479999999999</v>
      </c>
      <c r="AE297" t="s">
        <v>1347</v>
      </c>
      <c r="AF297" s="4">
        <f t="shared" si="44"/>
        <v>620</v>
      </c>
      <c r="AG297" t="s">
        <v>51</v>
      </c>
    </row>
    <row r="298" spans="1:33" x14ac:dyDescent="0.3">
      <c r="A298" t="s">
        <v>1174</v>
      </c>
      <c r="B298" t="s">
        <v>1338</v>
      </c>
      <c r="C298" t="s">
        <v>1348</v>
      </c>
      <c r="D298" s="4" t="s">
        <v>1349</v>
      </c>
      <c r="E298">
        <f t="shared" si="36"/>
        <v>13200000</v>
      </c>
      <c r="F298" t="s">
        <v>1209</v>
      </c>
      <c r="G298">
        <f t="shared" si="37"/>
        <v>2993</v>
      </c>
      <c r="H298">
        <v>6</v>
      </c>
      <c r="I298">
        <v>4</v>
      </c>
      <c r="J298" t="s">
        <v>876</v>
      </c>
      <c r="K298" t="s">
        <v>90</v>
      </c>
      <c r="L298" t="s">
        <v>125</v>
      </c>
      <c r="M298" t="s">
        <v>334</v>
      </c>
      <c r="N298" t="s">
        <v>1341</v>
      </c>
      <c r="O298" t="s">
        <v>1284</v>
      </c>
      <c r="P298" t="s">
        <v>1342</v>
      </c>
      <c r="Q298" t="s">
        <v>444</v>
      </c>
      <c r="R298" t="s">
        <v>1343</v>
      </c>
      <c r="S298" t="s">
        <v>1344</v>
      </c>
      <c r="T298" t="s">
        <v>1345</v>
      </c>
      <c r="V298">
        <f t="shared" si="39"/>
        <v>13.5</v>
      </c>
      <c r="W298">
        <f t="shared" si="40"/>
        <v>16.46</v>
      </c>
      <c r="X298">
        <f t="shared" si="41"/>
        <v>17.66</v>
      </c>
      <c r="Y298" t="e">
        <f t="shared" si="42"/>
        <v>#VALUE!</v>
      </c>
      <c r="Z298" s="4">
        <f t="shared" si="43"/>
        <v>13.5</v>
      </c>
      <c r="AB298">
        <v>8</v>
      </c>
      <c r="AC298" t="s">
        <v>1346</v>
      </c>
      <c r="AD298" s="4">
        <f t="shared" si="38"/>
        <v>261.37479999999999</v>
      </c>
      <c r="AE298" t="s">
        <v>1347</v>
      </c>
      <c r="AF298" s="4">
        <f t="shared" si="44"/>
        <v>620</v>
      </c>
      <c r="AG298" t="s">
        <v>51</v>
      </c>
    </row>
    <row r="299" spans="1:33" x14ac:dyDescent="0.3">
      <c r="A299" t="s">
        <v>1174</v>
      </c>
      <c r="B299" t="s">
        <v>1338</v>
      </c>
      <c r="C299" t="s">
        <v>1350</v>
      </c>
      <c r="D299" s="4" t="s">
        <v>1351</v>
      </c>
      <c r="E299">
        <f t="shared" si="36"/>
        <v>13510000</v>
      </c>
      <c r="F299" t="s">
        <v>1209</v>
      </c>
      <c r="G299">
        <f t="shared" si="37"/>
        <v>2993</v>
      </c>
      <c r="H299">
        <v>6</v>
      </c>
      <c r="I299">
        <v>4</v>
      </c>
      <c r="J299" t="s">
        <v>876</v>
      </c>
      <c r="K299" t="s">
        <v>90</v>
      </c>
      <c r="L299" t="s">
        <v>125</v>
      </c>
      <c r="M299" t="s">
        <v>334</v>
      </c>
      <c r="N299" t="s">
        <v>1341</v>
      </c>
      <c r="O299" t="s">
        <v>1284</v>
      </c>
      <c r="P299" t="s">
        <v>1342</v>
      </c>
      <c r="Q299" t="s">
        <v>444</v>
      </c>
      <c r="R299" t="s">
        <v>1343</v>
      </c>
      <c r="S299" t="s">
        <v>1344</v>
      </c>
      <c r="T299" t="s">
        <v>1345</v>
      </c>
      <c r="V299">
        <f t="shared" si="39"/>
        <v>13.5</v>
      </c>
      <c r="W299">
        <f t="shared" si="40"/>
        <v>16.46</v>
      </c>
      <c r="X299">
        <f t="shared" si="41"/>
        <v>17.66</v>
      </c>
      <c r="Y299" t="e">
        <f t="shared" si="42"/>
        <v>#VALUE!</v>
      </c>
      <c r="Z299" s="4">
        <f t="shared" si="43"/>
        <v>13.5</v>
      </c>
      <c r="AB299">
        <v>8</v>
      </c>
      <c r="AC299" t="s">
        <v>1346</v>
      </c>
      <c r="AD299" s="4">
        <f t="shared" si="38"/>
        <v>261.37479999999999</v>
      </c>
      <c r="AE299" t="s">
        <v>1347</v>
      </c>
      <c r="AF299" s="4">
        <f t="shared" si="44"/>
        <v>620</v>
      </c>
      <c r="AG299" t="s">
        <v>51</v>
      </c>
    </row>
    <row r="300" spans="1:33" x14ac:dyDescent="0.3">
      <c r="A300" t="s">
        <v>1174</v>
      </c>
      <c r="B300" t="s">
        <v>1338</v>
      </c>
      <c r="C300" t="s">
        <v>1352</v>
      </c>
      <c r="D300" s="4" t="s">
        <v>1351</v>
      </c>
      <c r="E300">
        <f t="shared" si="36"/>
        <v>13510000</v>
      </c>
      <c r="F300" t="s">
        <v>1218</v>
      </c>
      <c r="G300">
        <f t="shared" si="37"/>
        <v>2998</v>
      </c>
      <c r="H300">
        <v>6</v>
      </c>
      <c r="I300">
        <v>4</v>
      </c>
      <c r="J300" t="s">
        <v>876</v>
      </c>
      <c r="K300" t="s">
        <v>90</v>
      </c>
      <c r="L300" t="s">
        <v>125</v>
      </c>
      <c r="M300" t="s">
        <v>29</v>
      </c>
      <c r="N300" t="s">
        <v>1341</v>
      </c>
      <c r="O300" t="s">
        <v>1284</v>
      </c>
      <c r="P300" t="s">
        <v>1342</v>
      </c>
      <c r="Q300" t="s">
        <v>444</v>
      </c>
      <c r="T300" t="s">
        <v>1353</v>
      </c>
      <c r="V300" t="e">
        <f t="shared" si="39"/>
        <v>#VALUE!</v>
      </c>
      <c r="W300" t="e">
        <f t="shared" si="40"/>
        <v>#VALUE!</v>
      </c>
      <c r="X300">
        <f t="shared" si="41"/>
        <v>11.86</v>
      </c>
      <c r="Y300" t="e">
        <f t="shared" si="42"/>
        <v>#VALUE!</v>
      </c>
      <c r="Z300" s="4">
        <f t="shared" si="43"/>
        <v>11.86</v>
      </c>
      <c r="AB300">
        <v>8</v>
      </c>
      <c r="AC300" t="s">
        <v>1354</v>
      </c>
      <c r="AD300" s="4">
        <f t="shared" si="38"/>
        <v>335.34879999999998</v>
      </c>
      <c r="AE300" t="s">
        <v>1221</v>
      </c>
      <c r="AF300" s="4">
        <f t="shared" si="44"/>
        <v>450</v>
      </c>
      <c r="AG300" t="s">
        <v>51</v>
      </c>
    </row>
    <row r="301" spans="1:33" x14ac:dyDescent="0.3">
      <c r="A301" t="s">
        <v>1174</v>
      </c>
      <c r="B301" t="s">
        <v>1338</v>
      </c>
      <c r="C301" t="s">
        <v>1359</v>
      </c>
      <c r="D301" s="4" t="s">
        <v>1360</v>
      </c>
      <c r="E301">
        <f t="shared" si="36"/>
        <v>24250000</v>
      </c>
      <c r="F301" t="s">
        <v>1361</v>
      </c>
      <c r="G301">
        <f t="shared" si="37"/>
        <v>6592</v>
      </c>
      <c r="H301">
        <v>12</v>
      </c>
      <c r="I301">
        <v>4</v>
      </c>
      <c r="J301" t="s">
        <v>876</v>
      </c>
      <c r="K301" t="s">
        <v>90</v>
      </c>
      <c r="L301" t="s">
        <v>125</v>
      </c>
      <c r="M301" t="s">
        <v>29</v>
      </c>
      <c r="N301" t="s">
        <v>1356</v>
      </c>
      <c r="O301" t="s">
        <v>1357</v>
      </c>
      <c r="P301" t="s">
        <v>1358</v>
      </c>
      <c r="Q301" t="s">
        <v>444</v>
      </c>
      <c r="T301" t="s">
        <v>1362</v>
      </c>
      <c r="V301" t="e">
        <f t="shared" si="39"/>
        <v>#VALUE!</v>
      </c>
      <c r="W301" t="e">
        <f t="shared" si="40"/>
        <v>#VALUE!</v>
      </c>
      <c r="X301">
        <f t="shared" si="41"/>
        <v>7.96</v>
      </c>
      <c r="Y301" t="e">
        <f t="shared" si="42"/>
        <v>#VALUE!</v>
      </c>
      <c r="Z301" s="4">
        <f t="shared" si="43"/>
        <v>7.96</v>
      </c>
      <c r="AB301">
        <v>8</v>
      </c>
      <c r="AC301" t="s">
        <v>1363</v>
      </c>
      <c r="AD301" s="4">
        <f t="shared" si="38"/>
        <v>600.66887999999994</v>
      </c>
      <c r="AE301" t="s">
        <v>1364</v>
      </c>
      <c r="AF301" s="4">
        <f t="shared" si="44"/>
        <v>850</v>
      </c>
      <c r="AG301" t="s">
        <v>51</v>
      </c>
    </row>
    <row r="302" spans="1:33" x14ac:dyDescent="0.3">
      <c r="B302" t="s">
        <v>1368</v>
      </c>
      <c r="C302" t="s">
        <v>1369</v>
      </c>
      <c r="D302" s="4" t="s">
        <v>1370</v>
      </c>
      <c r="E302">
        <f t="shared" ref="E302:E358" si="45">VALUE(SUBSTITUTE(SUBSTITUTE(D302,"Rs. ",""),",",""))</f>
        <v>13558438</v>
      </c>
      <c r="F302" t="s">
        <v>1235</v>
      </c>
      <c r="G302">
        <f t="shared" ref="G302:G358" si="46">VALUE(SUBSTITUTE(F302, " cc",""))</f>
        <v>2987</v>
      </c>
      <c r="H302">
        <v>6</v>
      </c>
      <c r="I302">
        <v>4</v>
      </c>
      <c r="J302" t="s">
        <v>26</v>
      </c>
      <c r="K302" t="s">
        <v>27</v>
      </c>
      <c r="L302" t="s">
        <v>125</v>
      </c>
      <c r="M302" t="s">
        <v>334</v>
      </c>
      <c r="N302" t="s">
        <v>1371</v>
      </c>
      <c r="O302" t="s">
        <v>1372</v>
      </c>
      <c r="P302" t="s">
        <v>1137</v>
      </c>
      <c r="Q302" t="s">
        <v>444</v>
      </c>
      <c r="R302" t="s">
        <v>1274</v>
      </c>
      <c r="S302" t="s">
        <v>1343</v>
      </c>
      <c r="T302" t="s">
        <v>1343</v>
      </c>
      <c r="V302">
        <f t="shared" si="39"/>
        <v>9</v>
      </c>
      <c r="W302">
        <f t="shared" si="40"/>
        <v>13.5</v>
      </c>
      <c r="X302">
        <f t="shared" si="41"/>
        <v>13.5</v>
      </c>
      <c r="Y302" t="e">
        <f t="shared" si="42"/>
        <v>#VALUE!</v>
      </c>
      <c r="Z302" s="4">
        <f t="shared" si="43"/>
        <v>9</v>
      </c>
      <c r="AA302" t="s">
        <v>1373</v>
      </c>
      <c r="AB302">
        <v>7</v>
      </c>
      <c r="AC302" t="s">
        <v>1290</v>
      </c>
      <c r="AD302" s="4">
        <f t="shared" ref="AD302:AD358" si="47">IFERROR(LEFT(AC302,FIND("@",AC302)-3)*0.98632,IFERROR(LEFT(AC302,FIND("b",AC302)-1),LEFT(AC302,FIND("B",AC302)-1)))</f>
        <v>254.47056000000001</v>
      </c>
      <c r="AE302" t="s">
        <v>1374</v>
      </c>
      <c r="AF302" s="4">
        <f t="shared" si="44"/>
        <v>620</v>
      </c>
      <c r="AG302" t="s">
        <v>51</v>
      </c>
    </row>
    <row r="303" spans="1:33" x14ac:dyDescent="0.3">
      <c r="B303" t="s">
        <v>1368</v>
      </c>
      <c r="C303" t="s">
        <v>1375</v>
      </c>
      <c r="D303" s="4" t="s">
        <v>1376</v>
      </c>
      <c r="E303">
        <f t="shared" si="45"/>
        <v>13976653</v>
      </c>
      <c r="F303" t="s">
        <v>1261</v>
      </c>
      <c r="G303">
        <f t="shared" si="46"/>
        <v>2996</v>
      </c>
      <c r="H303">
        <v>6</v>
      </c>
      <c r="I303">
        <v>4</v>
      </c>
      <c r="J303" t="s">
        <v>26</v>
      </c>
      <c r="K303" t="s">
        <v>27</v>
      </c>
      <c r="L303" t="s">
        <v>125</v>
      </c>
      <c r="M303" t="s">
        <v>29</v>
      </c>
      <c r="N303" t="s">
        <v>1371</v>
      </c>
      <c r="O303" t="s">
        <v>1377</v>
      </c>
      <c r="P303" t="s">
        <v>1137</v>
      </c>
      <c r="Q303" t="s">
        <v>444</v>
      </c>
      <c r="R303" t="s">
        <v>1378</v>
      </c>
      <c r="S303" t="s">
        <v>1379</v>
      </c>
      <c r="T303" t="s">
        <v>1380</v>
      </c>
      <c r="V303">
        <f t="shared" si="39"/>
        <v>5.4</v>
      </c>
      <c r="W303">
        <f t="shared" si="40"/>
        <v>7.81</v>
      </c>
      <c r="X303">
        <f t="shared" si="41"/>
        <v>7.8</v>
      </c>
      <c r="Y303" t="e">
        <f t="shared" si="42"/>
        <v>#VALUE!</v>
      </c>
      <c r="Z303" s="4">
        <f t="shared" si="43"/>
        <v>5.4</v>
      </c>
      <c r="AA303" t="s">
        <v>1381</v>
      </c>
      <c r="AB303">
        <v>7</v>
      </c>
      <c r="AC303" t="s">
        <v>1382</v>
      </c>
      <c r="AD303" s="4">
        <f t="shared" si="47"/>
        <v>328.44455999999997</v>
      </c>
      <c r="AE303" t="s">
        <v>1264</v>
      </c>
      <c r="AF303" s="4">
        <f t="shared" si="44"/>
        <v>480</v>
      </c>
      <c r="AG303" t="s">
        <v>51</v>
      </c>
    </row>
    <row r="304" spans="1:33" x14ac:dyDescent="0.3">
      <c r="B304" t="s">
        <v>1368</v>
      </c>
      <c r="C304" t="s">
        <v>1383</v>
      </c>
      <c r="D304" s="4" t="s">
        <v>1384</v>
      </c>
      <c r="E304">
        <f t="shared" si="45"/>
        <v>25500000</v>
      </c>
      <c r="F304" t="s">
        <v>1385</v>
      </c>
      <c r="G304">
        <f t="shared" si="46"/>
        <v>3982</v>
      </c>
      <c r="H304">
        <v>8</v>
      </c>
      <c r="I304">
        <v>4</v>
      </c>
      <c r="J304" t="s">
        <v>876</v>
      </c>
      <c r="K304" t="s">
        <v>27</v>
      </c>
      <c r="L304" t="s">
        <v>125</v>
      </c>
      <c r="M304" t="s">
        <v>29</v>
      </c>
      <c r="N304" t="s">
        <v>1386</v>
      </c>
      <c r="O304" t="s">
        <v>1387</v>
      </c>
      <c r="P304" t="s">
        <v>1137</v>
      </c>
      <c r="Q304" t="s">
        <v>1041</v>
      </c>
      <c r="R304" t="s">
        <v>1378</v>
      </c>
      <c r="S304" t="s">
        <v>1380</v>
      </c>
      <c r="T304" t="s">
        <v>159</v>
      </c>
      <c r="V304">
        <f t="shared" si="39"/>
        <v>5.4</v>
      </c>
      <c r="W304">
        <f t="shared" si="40"/>
        <v>7.8</v>
      </c>
      <c r="X304">
        <f t="shared" si="41"/>
        <v>14</v>
      </c>
      <c r="Y304" t="e">
        <f t="shared" si="42"/>
        <v>#VALUE!</v>
      </c>
      <c r="Z304" s="4">
        <f t="shared" si="43"/>
        <v>5.4</v>
      </c>
      <c r="AA304" t="s">
        <v>1388</v>
      </c>
      <c r="AB304">
        <v>7</v>
      </c>
      <c r="AC304" t="s">
        <v>1389</v>
      </c>
      <c r="AD304" s="4">
        <f t="shared" si="47"/>
        <v>443.84399999999999</v>
      </c>
      <c r="AE304" t="s">
        <v>1390</v>
      </c>
      <c r="AF304" s="4">
        <f t="shared" si="44"/>
        <v>900</v>
      </c>
      <c r="AG304" t="s">
        <v>51</v>
      </c>
    </row>
    <row r="305" spans="1:33" x14ac:dyDescent="0.3">
      <c r="A305" t="s">
        <v>1391</v>
      </c>
      <c r="B305" t="s">
        <v>1392</v>
      </c>
      <c r="C305" t="s">
        <v>334</v>
      </c>
      <c r="D305" s="4" t="s">
        <v>1393</v>
      </c>
      <c r="E305">
        <f t="shared" si="45"/>
        <v>14512054</v>
      </c>
      <c r="F305" t="s">
        <v>1235</v>
      </c>
      <c r="G305">
        <f t="shared" si="46"/>
        <v>2987</v>
      </c>
      <c r="H305">
        <v>6</v>
      </c>
      <c r="I305">
        <v>4</v>
      </c>
      <c r="J305" t="s">
        <v>876</v>
      </c>
      <c r="K305" t="s">
        <v>27</v>
      </c>
      <c r="L305" t="s">
        <v>125</v>
      </c>
      <c r="M305" t="s">
        <v>334</v>
      </c>
      <c r="N305" t="s">
        <v>927</v>
      </c>
      <c r="O305" t="s">
        <v>1394</v>
      </c>
      <c r="P305" t="s">
        <v>1395</v>
      </c>
      <c r="Q305" t="s">
        <v>324</v>
      </c>
      <c r="R305" t="s">
        <v>1396</v>
      </c>
      <c r="S305" t="s">
        <v>1397</v>
      </c>
      <c r="T305" t="s">
        <v>1398</v>
      </c>
      <c r="V305">
        <f t="shared" si="39"/>
        <v>5.2</v>
      </c>
      <c r="W305">
        <f t="shared" si="40"/>
        <v>6.2</v>
      </c>
      <c r="X305">
        <f t="shared" si="41"/>
        <v>7.9</v>
      </c>
      <c r="Y305" t="e">
        <f t="shared" si="42"/>
        <v>#VALUE!</v>
      </c>
      <c r="Z305" s="4">
        <f t="shared" si="43"/>
        <v>5.2</v>
      </c>
      <c r="AB305">
        <v>6</v>
      </c>
      <c r="AC305" t="s">
        <v>1399</v>
      </c>
      <c r="AD305" s="4">
        <f t="shared" si="47"/>
        <v>271.238</v>
      </c>
      <c r="AE305" t="s">
        <v>1400</v>
      </c>
      <c r="AF305" s="4">
        <f t="shared" si="44"/>
        <v>600</v>
      </c>
      <c r="AG305" t="s">
        <v>51</v>
      </c>
    </row>
    <row r="306" spans="1:33" x14ac:dyDescent="0.3">
      <c r="A306" t="s">
        <v>1391</v>
      </c>
      <c r="B306" t="s">
        <v>1392</v>
      </c>
      <c r="C306" t="s">
        <v>1401</v>
      </c>
      <c r="D306" s="4" t="s">
        <v>1402</v>
      </c>
      <c r="E306">
        <f t="shared" si="45"/>
        <v>14863774</v>
      </c>
      <c r="F306" t="s">
        <v>1265</v>
      </c>
      <c r="G306">
        <f t="shared" si="46"/>
        <v>2979</v>
      </c>
      <c r="H306">
        <v>6</v>
      </c>
      <c r="I306">
        <v>4</v>
      </c>
      <c r="J306" t="s">
        <v>876</v>
      </c>
      <c r="K306" t="s">
        <v>27</v>
      </c>
      <c r="L306" t="s">
        <v>125</v>
      </c>
      <c r="M306" t="s">
        <v>334</v>
      </c>
      <c r="N306" t="s">
        <v>927</v>
      </c>
      <c r="O306" t="s">
        <v>1394</v>
      </c>
      <c r="P306" t="s">
        <v>1395</v>
      </c>
      <c r="Q306" t="s">
        <v>324</v>
      </c>
      <c r="R306" t="s">
        <v>1396</v>
      </c>
      <c r="S306" t="s">
        <v>1397</v>
      </c>
      <c r="T306" t="s">
        <v>1398</v>
      </c>
      <c r="V306">
        <f t="shared" si="39"/>
        <v>5.2</v>
      </c>
      <c r="W306">
        <f t="shared" si="40"/>
        <v>6.2</v>
      </c>
      <c r="X306">
        <f t="shared" si="41"/>
        <v>7.9</v>
      </c>
      <c r="Y306" t="e">
        <f t="shared" si="42"/>
        <v>#VALUE!</v>
      </c>
      <c r="Z306" s="4">
        <f t="shared" si="43"/>
        <v>5.2</v>
      </c>
      <c r="AB306">
        <v>6</v>
      </c>
      <c r="AC306" t="s">
        <v>1403</v>
      </c>
      <c r="AD306" s="4">
        <f t="shared" si="47"/>
        <v>345.21199999999999</v>
      </c>
      <c r="AE306" t="s">
        <v>1404</v>
      </c>
      <c r="AF306" s="4">
        <f t="shared" si="44"/>
        <v>500</v>
      </c>
      <c r="AG306" t="s">
        <v>51</v>
      </c>
    </row>
    <row r="307" spans="1:33" x14ac:dyDescent="0.3">
      <c r="A307" t="s">
        <v>1391</v>
      </c>
      <c r="B307" t="s">
        <v>1392</v>
      </c>
      <c r="C307" t="s">
        <v>1405</v>
      </c>
      <c r="D307" s="4" t="s">
        <v>1406</v>
      </c>
      <c r="E307">
        <f t="shared" si="45"/>
        <v>15383399</v>
      </c>
      <c r="F307" t="s">
        <v>1265</v>
      </c>
      <c r="G307">
        <f t="shared" si="46"/>
        <v>2979</v>
      </c>
      <c r="H307">
        <v>6</v>
      </c>
      <c r="I307">
        <v>4</v>
      </c>
      <c r="J307" t="s">
        <v>876</v>
      </c>
      <c r="K307" t="s">
        <v>27</v>
      </c>
      <c r="L307" t="s">
        <v>125</v>
      </c>
      <c r="M307" t="s">
        <v>334</v>
      </c>
      <c r="N307" t="s">
        <v>927</v>
      </c>
      <c r="O307" t="s">
        <v>1394</v>
      </c>
      <c r="P307" t="s">
        <v>1395</v>
      </c>
      <c r="Q307" t="s">
        <v>324</v>
      </c>
      <c r="R307" t="s">
        <v>1396</v>
      </c>
      <c r="S307" t="s">
        <v>1397</v>
      </c>
      <c r="T307" t="s">
        <v>1398</v>
      </c>
      <c r="V307">
        <f t="shared" si="39"/>
        <v>5.2</v>
      </c>
      <c r="W307">
        <f t="shared" si="40"/>
        <v>6.2</v>
      </c>
      <c r="X307">
        <f t="shared" si="41"/>
        <v>7.9</v>
      </c>
      <c r="Y307" t="e">
        <f t="shared" si="42"/>
        <v>#VALUE!</v>
      </c>
      <c r="Z307" s="4">
        <f t="shared" si="43"/>
        <v>5.2</v>
      </c>
      <c r="AB307">
        <v>6</v>
      </c>
      <c r="AC307" t="s">
        <v>1407</v>
      </c>
      <c r="AD307" s="4">
        <f t="shared" si="47"/>
        <v>424.11759999999998</v>
      </c>
      <c r="AE307" t="s">
        <v>1408</v>
      </c>
      <c r="AF307" s="4">
        <f t="shared" si="44"/>
        <v>580</v>
      </c>
      <c r="AG307" t="s">
        <v>51</v>
      </c>
    </row>
    <row r="308" spans="1:33" x14ac:dyDescent="0.3">
      <c r="A308" t="s">
        <v>1391</v>
      </c>
      <c r="B308" t="s">
        <v>1411</v>
      </c>
      <c r="C308" t="s">
        <v>1412</v>
      </c>
      <c r="D308" s="4" t="s">
        <v>1413</v>
      </c>
      <c r="E308">
        <f t="shared" si="45"/>
        <v>17229579</v>
      </c>
      <c r="F308" t="s">
        <v>1414</v>
      </c>
      <c r="G308">
        <f t="shared" si="46"/>
        <v>4691</v>
      </c>
      <c r="H308">
        <v>8</v>
      </c>
      <c r="I308">
        <v>4</v>
      </c>
      <c r="J308" t="s">
        <v>26</v>
      </c>
      <c r="K308" t="s">
        <v>27</v>
      </c>
      <c r="L308" t="s">
        <v>125</v>
      </c>
      <c r="M308" t="s">
        <v>29</v>
      </c>
      <c r="N308" t="s">
        <v>1415</v>
      </c>
      <c r="O308" t="s">
        <v>1416</v>
      </c>
      <c r="P308" t="s">
        <v>1417</v>
      </c>
      <c r="Q308" t="s">
        <v>1041</v>
      </c>
      <c r="R308" t="s">
        <v>1418</v>
      </c>
      <c r="S308" t="s">
        <v>1419</v>
      </c>
      <c r="T308" t="s">
        <v>1043</v>
      </c>
      <c r="V308">
        <f t="shared" si="39"/>
        <v>4.5999999999999996</v>
      </c>
      <c r="W308">
        <f t="shared" si="40"/>
        <v>5</v>
      </c>
      <c r="X308">
        <f t="shared" si="41"/>
        <v>10</v>
      </c>
      <c r="Y308" t="e">
        <f t="shared" si="42"/>
        <v>#VALUE!</v>
      </c>
      <c r="Z308" s="4">
        <f t="shared" si="43"/>
        <v>4.5999999999999996</v>
      </c>
      <c r="AA308" t="s">
        <v>1420</v>
      </c>
      <c r="AB308">
        <v>6</v>
      </c>
      <c r="AC308" t="s">
        <v>1421</v>
      </c>
      <c r="AD308" s="4">
        <f t="shared" si="47"/>
        <v>453.7072</v>
      </c>
      <c r="AE308" t="s">
        <v>1422</v>
      </c>
      <c r="AF308" s="4">
        <f t="shared" si="44"/>
        <v>520</v>
      </c>
      <c r="AG308" t="s">
        <v>51</v>
      </c>
    </row>
    <row r="309" spans="1:33" x14ac:dyDescent="0.3">
      <c r="A309" t="s">
        <v>1391</v>
      </c>
      <c r="B309" t="s">
        <v>1423</v>
      </c>
      <c r="C309" t="s">
        <v>1424</v>
      </c>
      <c r="D309" s="4" t="s">
        <v>1425</v>
      </c>
      <c r="E309">
        <f t="shared" si="45"/>
        <v>17900000</v>
      </c>
      <c r="F309" t="s">
        <v>1235</v>
      </c>
      <c r="G309">
        <f t="shared" si="46"/>
        <v>2987</v>
      </c>
      <c r="H309">
        <v>6</v>
      </c>
      <c r="I309">
        <v>4</v>
      </c>
      <c r="J309" t="s">
        <v>26</v>
      </c>
      <c r="K309" t="s">
        <v>90</v>
      </c>
      <c r="L309" t="s">
        <v>125</v>
      </c>
      <c r="M309" t="s">
        <v>334</v>
      </c>
      <c r="N309" t="s">
        <v>1356</v>
      </c>
      <c r="O309" t="s">
        <v>1426</v>
      </c>
      <c r="P309" t="s">
        <v>1427</v>
      </c>
      <c r="Q309" t="s">
        <v>1428</v>
      </c>
      <c r="R309" t="s">
        <v>1396</v>
      </c>
      <c r="S309" t="s">
        <v>1397</v>
      </c>
      <c r="T309" t="s">
        <v>1398</v>
      </c>
      <c r="V309">
        <f t="shared" si="39"/>
        <v>5.2</v>
      </c>
      <c r="W309">
        <f t="shared" si="40"/>
        <v>6.2</v>
      </c>
      <c r="X309">
        <f t="shared" si="41"/>
        <v>7.9</v>
      </c>
      <c r="Y309" t="e">
        <f t="shared" si="42"/>
        <v>#VALUE!</v>
      </c>
      <c r="Z309" s="4">
        <f t="shared" si="43"/>
        <v>5.2</v>
      </c>
      <c r="AA309" t="s">
        <v>1429</v>
      </c>
      <c r="AB309">
        <v>6</v>
      </c>
      <c r="AC309" t="s">
        <v>1430</v>
      </c>
      <c r="AD309" s="4">
        <f t="shared" si="47"/>
        <v>271.238</v>
      </c>
      <c r="AE309" t="s">
        <v>1400</v>
      </c>
      <c r="AF309" s="4">
        <f t="shared" si="44"/>
        <v>600</v>
      </c>
      <c r="AG309" t="s">
        <v>51</v>
      </c>
    </row>
    <row r="310" spans="1:33" x14ac:dyDescent="0.3">
      <c r="B310" t="s">
        <v>1433</v>
      </c>
      <c r="C310" t="s">
        <v>1434</v>
      </c>
      <c r="D310" s="4" t="s">
        <v>1435</v>
      </c>
      <c r="E310">
        <f t="shared" si="45"/>
        <v>27308312</v>
      </c>
      <c r="F310" t="s">
        <v>1436</v>
      </c>
      <c r="G310">
        <f t="shared" si="46"/>
        <v>5980</v>
      </c>
      <c r="H310">
        <v>12</v>
      </c>
      <c r="I310">
        <v>4</v>
      </c>
      <c r="J310" t="s">
        <v>876</v>
      </c>
      <c r="K310" t="s">
        <v>27</v>
      </c>
      <c r="L310" t="s">
        <v>125</v>
      </c>
      <c r="M310" t="s">
        <v>29</v>
      </c>
      <c r="N310" t="s">
        <v>1437</v>
      </c>
      <c r="O310" t="s">
        <v>1438</v>
      </c>
      <c r="P310" t="s">
        <v>1137</v>
      </c>
      <c r="Q310" t="s">
        <v>444</v>
      </c>
      <c r="T310" t="s">
        <v>1380</v>
      </c>
      <c r="V310" t="e">
        <f t="shared" si="39"/>
        <v>#VALUE!</v>
      </c>
      <c r="W310" t="e">
        <f t="shared" si="40"/>
        <v>#VALUE!</v>
      </c>
      <c r="X310">
        <f t="shared" si="41"/>
        <v>7.8</v>
      </c>
      <c r="Y310" t="e">
        <f t="shared" si="42"/>
        <v>#VALUE!</v>
      </c>
      <c r="Z310" s="4">
        <f t="shared" si="43"/>
        <v>7.8</v>
      </c>
      <c r="AA310" t="s">
        <v>1439</v>
      </c>
      <c r="AB310">
        <v>7</v>
      </c>
      <c r="AC310" t="s">
        <v>1440</v>
      </c>
      <c r="AD310" s="4">
        <f t="shared" si="47"/>
        <v>621.38159999999993</v>
      </c>
      <c r="AE310" t="s">
        <v>1441</v>
      </c>
      <c r="AF310" s="4">
        <f t="shared" si="44"/>
        <v>1000</v>
      </c>
      <c r="AG310" t="s">
        <v>51</v>
      </c>
    </row>
    <row r="311" spans="1:33" x14ac:dyDescent="0.3">
      <c r="B311" t="s">
        <v>1433</v>
      </c>
      <c r="C311" t="s">
        <v>1442</v>
      </c>
      <c r="D311" s="4" t="s">
        <v>1443</v>
      </c>
      <c r="E311">
        <f t="shared" si="45"/>
        <v>19890000</v>
      </c>
      <c r="F311" t="s">
        <v>1444</v>
      </c>
      <c r="G311">
        <f t="shared" si="46"/>
        <v>4663</v>
      </c>
      <c r="H311">
        <v>8</v>
      </c>
      <c r="I311">
        <v>4</v>
      </c>
      <c r="J311" t="s">
        <v>876</v>
      </c>
      <c r="K311" t="s">
        <v>27</v>
      </c>
      <c r="L311" t="s">
        <v>125</v>
      </c>
      <c r="M311" t="s">
        <v>29</v>
      </c>
      <c r="N311" t="s">
        <v>1371</v>
      </c>
      <c r="O311" t="s">
        <v>1377</v>
      </c>
      <c r="P311" t="s">
        <v>1137</v>
      </c>
      <c r="Q311" t="s">
        <v>444</v>
      </c>
      <c r="R311" t="s">
        <v>1379</v>
      </c>
      <c r="S311" t="s">
        <v>1380</v>
      </c>
      <c r="T311" t="s">
        <v>1380</v>
      </c>
      <c r="V311">
        <f t="shared" si="39"/>
        <v>7.81</v>
      </c>
      <c r="W311">
        <f t="shared" si="40"/>
        <v>7.8</v>
      </c>
      <c r="X311">
        <f t="shared" si="41"/>
        <v>7.8</v>
      </c>
      <c r="Y311" t="e">
        <f t="shared" si="42"/>
        <v>#VALUE!</v>
      </c>
      <c r="Z311" s="4">
        <f t="shared" si="43"/>
        <v>7.81</v>
      </c>
      <c r="AA311" t="s">
        <v>1439</v>
      </c>
      <c r="AB311">
        <v>9</v>
      </c>
      <c r="AC311" t="s">
        <v>1445</v>
      </c>
      <c r="AD311" s="4">
        <f t="shared" si="47"/>
        <v>446.80295999999998</v>
      </c>
      <c r="AE311" t="s">
        <v>1446</v>
      </c>
      <c r="AF311" s="4">
        <f t="shared" si="44"/>
        <v>700</v>
      </c>
      <c r="AG311" t="s">
        <v>51</v>
      </c>
    </row>
    <row r="312" spans="1:33" x14ac:dyDescent="0.3">
      <c r="A312" t="s">
        <v>1268</v>
      </c>
      <c r="B312" t="s">
        <v>1447</v>
      </c>
      <c r="C312" t="s">
        <v>1448</v>
      </c>
      <c r="D312" s="4" t="s">
        <v>1449</v>
      </c>
      <c r="E312">
        <f t="shared" si="45"/>
        <v>21263000</v>
      </c>
      <c r="F312" t="s">
        <v>1450</v>
      </c>
      <c r="G312">
        <f t="shared" si="46"/>
        <v>3996</v>
      </c>
      <c r="H312">
        <v>8</v>
      </c>
      <c r="I312">
        <v>4</v>
      </c>
      <c r="J312" t="s">
        <v>876</v>
      </c>
      <c r="K312" t="s">
        <v>27</v>
      </c>
      <c r="L312" t="s">
        <v>125</v>
      </c>
      <c r="M312" t="s">
        <v>29</v>
      </c>
      <c r="N312" t="s">
        <v>1095</v>
      </c>
      <c r="O312" t="s">
        <v>1451</v>
      </c>
      <c r="P312" t="s">
        <v>1452</v>
      </c>
      <c r="Q312" t="s">
        <v>444</v>
      </c>
      <c r="R312" t="s">
        <v>1453</v>
      </c>
      <c r="S312" t="s">
        <v>1380</v>
      </c>
      <c r="T312" t="s">
        <v>1454</v>
      </c>
      <c r="V312">
        <f t="shared" si="39"/>
        <v>7.1</v>
      </c>
      <c r="W312">
        <f t="shared" si="40"/>
        <v>7.8</v>
      </c>
      <c r="X312">
        <f t="shared" si="41"/>
        <v>10.63</v>
      </c>
      <c r="Y312" t="e">
        <f t="shared" si="42"/>
        <v>#VALUE!</v>
      </c>
      <c r="Z312" s="4">
        <f t="shared" si="43"/>
        <v>7.1</v>
      </c>
      <c r="AA312" t="s">
        <v>1455</v>
      </c>
      <c r="AB312">
        <v>7</v>
      </c>
      <c r="AC312" t="s">
        <v>1456</v>
      </c>
      <c r="AD312" s="4">
        <f t="shared" si="47"/>
        <v>542.476</v>
      </c>
      <c r="AE312" t="s">
        <v>1457</v>
      </c>
      <c r="AF312" s="4">
        <f t="shared" si="44"/>
        <v>770</v>
      </c>
      <c r="AG312" t="s">
        <v>51</v>
      </c>
    </row>
    <row r="313" spans="1:33" x14ac:dyDescent="0.3">
      <c r="A313" t="s">
        <v>1268</v>
      </c>
      <c r="B313" t="s">
        <v>1447</v>
      </c>
      <c r="C313" t="s">
        <v>1458</v>
      </c>
      <c r="D313" s="4" t="s">
        <v>1459</v>
      </c>
      <c r="E313">
        <f t="shared" si="45"/>
        <v>22613000</v>
      </c>
      <c r="F313" t="s">
        <v>1450</v>
      </c>
      <c r="G313">
        <f t="shared" si="46"/>
        <v>3996</v>
      </c>
      <c r="H313">
        <v>8</v>
      </c>
      <c r="I313">
        <v>4</v>
      </c>
      <c r="J313" t="s">
        <v>876</v>
      </c>
      <c r="K313" t="s">
        <v>27</v>
      </c>
      <c r="L313" t="s">
        <v>125</v>
      </c>
      <c r="M313" t="s">
        <v>29</v>
      </c>
      <c r="N313" t="s">
        <v>1009</v>
      </c>
      <c r="O313" t="s">
        <v>1460</v>
      </c>
      <c r="P313" t="s">
        <v>1452</v>
      </c>
      <c r="Q313" t="s">
        <v>444</v>
      </c>
      <c r="R313" t="s">
        <v>1453</v>
      </c>
      <c r="S313" t="s">
        <v>1380</v>
      </c>
      <c r="T313" t="s">
        <v>1454</v>
      </c>
      <c r="V313">
        <f t="shared" si="39"/>
        <v>7.1</v>
      </c>
      <c r="W313">
        <f t="shared" si="40"/>
        <v>7.8</v>
      </c>
      <c r="X313">
        <f t="shared" si="41"/>
        <v>10.63</v>
      </c>
      <c r="Y313" t="e">
        <f t="shared" si="42"/>
        <v>#VALUE!</v>
      </c>
      <c r="Z313" s="4">
        <f t="shared" si="43"/>
        <v>7.1</v>
      </c>
      <c r="AB313">
        <v>7</v>
      </c>
      <c r="AC313" t="s">
        <v>1456</v>
      </c>
      <c r="AD313" s="4">
        <f t="shared" si="47"/>
        <v>542.476</v>
      </c>
      <c r="AE313" t="s">
        <v>1457</v>
      </c>
      <c r="AF313" s="4">
        <f t="shared" si="44"/>
        <v>770</v>
      </c>
      <c r="AG313" t="s">
        <v>51</v>
      </c>
    </row>
    <row r="314" spans="1:33" x14ac:dyDescent="0.3">
      <c r="A314" t="s">
        <v>1268</v>
      </c>
      <c r="B314" t="s">
        <v>1447</v>
      </c>
      <c r="C314" t="s">
        <v>1461</v>
      </c>
      <c r="D314" s="4" t="s">
        <v>1462</v>
      </c>
      <c r="E314">
        <f t="shared" si="45"/>
        <v>21747000</v>
      </c>
      <c r="F314" t="s">
        <v>1450</v>
      </c>
      <c r="G314">
        <f t="shared" si="46"/>
        <v>3996</v>
      </c>
      <c r="H314">
        <v>8</v>
      </c>
      <c r="I314">
        <v>4</v>
      </c>
      <c r="J314" t="s">
        <v>876</v>
      </c>
      <c r="K314" t="s">
        <v>27</v>
      </c>
      <c r="L314" t="s">
        <v>125</v>
      </c>
      <c r="M314" t="s">
        <v>29</v>
      </c>
      <c r="N314" t="s">
        <v>1009</v>
      </c>
      <c r="O314" t="s">
        <v>1451</v>
      </c>
      <c r="P314" t="s">
        <v>1452</v>
      </c>
      <c r="Q314" t="s">
        <v>444</v>
      </c>
      <c r="R314" t="s">
        <v>1453</v>
      </c>
      <c r="S314" t="s">
        <v>1380</v>
      </c>
      <c r="T314" t="s">
        <v>1454</v>
      </c>
      <c r="V314">
        <f t="shared" si="39"/>
        <v>7.1</v>
      </c>
      <c r="W314">
        <f t="shared" si="40"/>
        <v>7.8</v>
      </c>
      <c r="X314">
        <f t="shared" si="41"/>
        <v>10.63</v>
      </c>
      <c r="Y314" t="e">
        <f t="shared" si="42"/>
        <v>#VALUE!</v>
      </c>
      <c r="Z314" s="4">
        <f t="shared" si="43"/>
        <v>7.1</v>
      </c>
      <c r="AB314">
        <v>7</v>
      </c>
      <c r="AC314" t="s">
        <v>1456</v>
      </c>
      <c r="AD314" s="4">
        <f t="shared" si="47"/>
        <v>542.476</v>
      </c>
      <c r="AE314" t="s">
        <v>1457</v>
      </c>
      <c r="AF314" s="4">
        <f t="shared" si="44"/>
        <v>770</v>
      </c>
      <c r="AG314" t="s">
        <v>51</v>
      </c>
    </row>
    <row r="315" spans="1:33" x14ac:dyDescent="0.3">
      <c r="A315" t="s">
        <v>1318</v>
      </c>
      <c r="B315" t="s">
        <v>1463</v>
      </c>
      <c r="C315" t="s">
        <v>1464</v>
      </c>
      <c r="D315" s="4" t="s">
        <v>1465</v>
      </c>
      <c r="E315">
        <f t="shared" si="45"/>
        <v>23290000</v>
      </c>
      <c r="F315" t="s">
        <v>1466</v>
      </c>
      <c r="G315">
        <f t="shared" si="46"/>
        <v>4461</v>
      </c>
      <c r="I315">
        <v>8</v>
      </c>
      <c r="J315" t="s">
        <v>61</v>
      </c>
      <c r="K315" t="s">
        <v>27</v>
      </c>
      <c r="L315" t="s">
        <v>62</v>
      </c>
      <c r="M315" t="s">
        <v>334</v>
      </c>
      <c r="N315" t="s">
        <v>1467</v>
      </c>
      <c r="O315" t="s">
        <v>1468</v>
      </c>
      <c r="P315" t="s">
        <v>1469</v>
      </c>
      <c r="Q315" t="s">
        <v>324</v>
      </c>
      <c r="R315" t="s">
        <v>775</v>
      </c>
      <c r="T315" t="s">
        <v>775</v>
      </c>
      <c r="V315">
        <f t="shared" si="39"/>
        <v>18</v>
      </c>
      <c r="W315" t="e">
        <f t="shared" si="40"/>
        <v>#VALUE!</v>
      </c>
      <c r="X315">
        <f t="shared" si="41"/>
        <v>18</v>
      </c>
      <c r="Y315" t="e">
        <f t="shared" si="42"/>
        <v>#VALUE!</v>
      </c>
      <c r="Z315" s="4">
        <f t="shared" si="43"/>
        <v>18</v>
      </c>
      <c r="AA315" t="s">
        <v>1470</v>
      </c>
      <c r="AB315">
        <v>6</v>
      </c>
      <c r="AC315" t="s">
        <v>1471</v>
      </c>
      <c r="AD315" s="4">
        <f t="shared" si="47"/>
        <v>257.42951999999997</v>
      </c>
      <c r="AE315" t="s">
        <v>1472</v>
      </c>
      <c r="AF315" s="4">
        <f t="shared" si="44"/>
        <v>650</v>
      </c>
      <c r="AG315" t="s">
        <v>51</v>
      </c>
    </row>
    <row r="316" spans="1:33" x14ac:dyDescent="0.3">
      <c r="B316" t="s">
        <v>1473</v>
      </c>
      <c r="C316" t="s">
        <v>1474</v>
      </c>
      <c r="D316" s="4" t="s">
        <v>1475</v>
      </c>
      <c r="E316">
        <f t="shared" si="45"/>
        <v>23491293</v>
      </c>
      <c r="F316" t="s">
        <v>1444</v>
      </c>
      <c r="G316">
        <f t="shared" si="46"/>
        <v>4663</v>
      </c>
      <c r="H316">
        <v>8</v>
      </c>
      <c r="I316">
        <v>4</v>
      </c>
      <c r="J316" t="s">
        <v>26</v>
      </c>
      <c r="K316" t="s">
        <v>27</v>
      </c>
      <c r="L316" t="s">
        <v>125</v>
      </c>
      <c r="M316" t="s">
        <v>29</v>
      </c>
      <c r="N316" t="s">
        <v>1476</v>
      </c>
      <c r="O316" t="s">
        <v>1387</v>
      </c>
      <c r="P316" t="s">
        <v>1137</v>
      </c>
      <c r="Q316" t="s">
        <v>1079</v>
      </c>
      <c r="R316" t="s">
        <v>1378</v>
      </c>
      <c r="S316" t="s">
        <v>1379</v>
      </c>
      <c r="T316" t="s">
        <v>1380</v>
      </c>
      <c r="V316">
        <f t="shared" si="39"/>
        <v>5.4</v>
      </c>
      <c r="W316">
        <f t="shared" si="40"/>
        <v>7.81</v>
      </c>
      <c r="X316">
        <f t="shared" si="41"/>
        <v>7.8</v>
      </c>
      <c r="Y316" t="e">
        <f t="shared" si="42"/>
        <v>#VALUE!</v>
      </c>
      <c r="Z316" s="4">
        <f t="shared" si="43"/>
        <v>5.4</v>
      </c>
      <c r="AA316" t="s">
        <v>1367</v>
      </c>
      <c r="AC316" t="s">
        <v>1477</v>
      </c>
      <c r="AD316" s="4">
        <f t="shared" si="47"/>
        <v>448.7756</v>
      </c>
      <c r="AE316" t="s">
        <v>1446</v>
      </c>
      <c r="AF316" s="4">
        <f t="shared" si="44"/>
        <v>700</v>
      </c>
      <c r="AG316" t="s">
        <v>51</v>
      </c>
    </row>
    <row r="317" spans="1:33" x14ac:dyDescent="0.3">
      <c r="A317" t="s">
        <v>960</v>
      </c>
      <c r="B317" t="s">
        <v>1478</v>
      </c>
      <c r="C317" t="s">
        <v>1479</v>
      </c>
      <c r="D317" s="4" t="s">
        <v>1480</v>
      </c>
      <c r="E317">
        <f t="shared" si="45"/>
        <v>27245000</v>
      </c>
      <c r="F317" t="s">
        <v>1481</v>
      </c>
      <c r="G317">
        <f t="shared" si="46"/>
        <v>5204</v>
      </c>
      <c r="H317">
        <v>10</v>
      </c>
      <c r="I317">
        <v>4</v>
      </c>
      <c r="J317" t="s">
        <v>876</v>
      </c>
      <c r="K317" t="s">
        <v>27</v>
      </c>
      <c r="L317" t="s">
        <v>1482</v>
      </c>
      <c r="M317" t="s">
        <v>29</v>
      </c>
      <c r="N317" t="s">
        <v>1483</v>
      </c>
      <c r="O317" t="s">
        <v>1484</v>
      </c>
      <c r="P317" t="s">
        <v>1485</v>
      </c>
      <c r="Q317" t="s">
        <v>1041</v>
      </c>
      <c r="R317" t="s">
        <v>1380</v>
      </c>
      <c r="S317" t="s">
        <v>1380</v>
      </c>
      <c r="T317" t="s">
        <v>1486</v>
      </c>
      <c r="V317">
        <f t="shared" si="39"/>
        <v>7.8</v>
      </c>
      <c r="W317">
        <f t="shared" si="40"/>
        <v>7.8</v>
      </c>
      <c r="X317">
        <f t="shared" si="41"/>
        <v>6.71</v>
      </c>
      <c r="Y317" t="e">
        <f t="shared" si="42"/>
        <v>#VALUE!</v>
      </c>
      <c r="Z317" s="4">
        <f t="shared" si="43"/>
        <v>7.8</v>
      </c>
      <c r="AA317" t="s">
        <v>1487</v>
      </c>
      <c r="AB317">
        <v>7</v>
      </c>
      <c r="AC317" t="s">
        <v>1488</v>
      </c>
      <c r="AD317" s="4">
        <f t="shared" si="47"/>
        <v>601.65520000000004</v>
      </c>
      <c r="AE317" t="s">
        <v>1489</v>
      </c>
      <c r="AF317" s="4">
        <f t="shared" si="44"/>
        <v>560</v>
      </c>
      <c r="AG317" t="s">
        <v>51</v>
      </c>
    </row>
    <row r="318" spans="1:33" x14ac:dyDescent="0.3">
      <c r="A318" t="s">
        <v>1490</v>
      </c>
      <c r="B318" t="s">
        <v>1491</v>
      </c>
      <c r="C318" t="s">
        <v>1464</v>
      </c>
      <c r="D318" s="4" t="s">
        <v>1492</v>
      </c>
      <c r="E318">
        <f t="shared" si="45"/>
        <v>30000000</v>
      </c>
      <c r="F318" t="s">
        <v>1450</v>
      </c>
      <c r="G318">
        <f t="shared" si="46"/>
        <v>3996</v>
      </c>
      <c r="H318">
        <v>8</v>
      </c>
      <c r="I318">
        <v>8</v>
      </c>
      <c r="J318" t="s">
        <v>876</v>
      </c>
      <c r="K318" t="s">
        <v>27</v>
      </c>
      <c r="M318" t="s">
        <v>29</v>
      </c>
      <c r="N318" t="s">
        <v>1493</v>
      </c>
      <c r="O318" t="s">
        <v>1494</v>
      </c>
      <c r="P318" t="s">
        <v>1495</v>
      </c>
      <c r="Q318" t="s">
        <v>324</v>
      </c>
      <c r="T318" t="s">
        <v>1380</v>
      </c>
      <c r="V318" t="e">
        <f t="shared" si="39"/>
        <v>#VALUE!</v>
      </c>
      <c r="W318" t="e">
        <f t="shared" si="40"/>
        <v>#VALUE!</v>
      </c>
      <c r="X318">
        <f t="shared" si="41"/>
        <v>7.8</v>
      </c>
      <c r="Y318" t="e">
        <f t="shared" si="42"/>
        <v>#VALUE!</v>
      </c>
      <c r="Z318" s="4">
        <f t="shared" si="43"/>
        <v>7.8</v>
      </c>
      <c r="AA318" t="s">
        <v>1439</v>
      </c>
      <c r="AC318" t="s">
        <v>1496</v>
      </c>
      <c r="AD318" s="4">
        <f t="shared" si="47"/>
        <v>641.10799999999995</v>
      </c>
      <c r="AE318" t="s">
        <v>1497</v>
      </c>
      <c r="AF318" s="4">
        <f t="shared" si="44"/>
        <v>850</v>
      </c>
      <c r="AG318" t="s">
        <v>51</v>
      </c>
    </row>
    <row r="319" spans="1:33" x14ac:dyDescent="0.3">
      <c r="A319" t="s">
        <v>1498</v>
      </c>
      <c r="B319" t="s">
        <v>1499</v>
      </c>
      <c r="C319" t="s">
        <v>1041</v>
      </c>
      <c r="D319" s="4" t="s">
        <v>1500</v>
      </c>
      <c r="E319">
        <f t="shared" si="45"/>
        <v>33791059</v>
      </c>
      <c r="F319" t="s">
        <v>1501</v>
      </c>
      <c r="G319">
        <f t="shared" si="46"/>
        <v>5998</v>
      </c>
      <c r="H319">
        <v>12</v>
      </c>
      <c r="I319">
        <v>4</v>
      </c>
      <c r="J319" t="s">
        <v>876</v>
      </c>
      <c r="K319" t="s">
        <v>27</v>
      </c>
      <c r="L319" t="s">
        <v>125</v>
      </c>
      <c r="M319" t="s">
        <v>29</v>
      </c>
      <c r="N319" t="s">
        <v>1502</v>
      </c>
      <c r="O319" t="s">
        <v>1503</v>
      </c>
      <c r="P319" t="s">
        <v>1504</v>
      </c>
      <c r="Q319" t="s">
        <v>1041</v>
      </c>
      <c r="R319" t="s">
        <v>1505</v>
      </c>
      <c r="S319" t="s">
        <v>1506</v>
      </c>
      <c r="T319" t="s">
        <v>1506</v>
      </c>
      <c r="V319">
        <f t="shared" ref="V319:V382" si="48">VALUE(SUBSTITUTE(SUBSTITUTE(R319,"?","")," km/litre",""))</f>
        <v>5.3</v>
      </c>
      <c r="W319">
        <f t="shared" ref="W319:W382" si="49">VALUE(SUBSTITUTE(S319," km/litre",""))</f>
        <v>8.6</v>
      </c>
      <c r="X319">
        <f t="shared" ref="X319:X382" si="50">VALUE(SUBSTITUTE(T319," km/litre",""))</f>
        <v>8.6</v>
      </c>
      <c r="Y319" t="e">
        <f t="shared" ref="Y319:Y382" si="51">VALUE(SUBSTITUTE(U319," km/kg",""))</f>
        <v>#VALUE!</v>
      </c>
      <c r="Z319" s="4">
        <f t="shared" ref="Z319:Z382" si="52">IFERROR(V319,IFERROR(W319,IFERROR(X319,Y319)))</f>
        <v>5.3</v>
      </c>
      <c r="AA319" t="s">
        <v>1507</v>
      </c>
      <c r="AB319">
        <v>8</v>
      </c>
      <c r="AC319" t="s">
        <v>1508</v>
      </c>
      <c r="AD319" s="4">
        <f t="shared" si="47"/>
        <v>581.92880000000002</v>
      </c>
      <c r="AE319" t="s">
        <v>1509</v>
      </c>
      <c r="AF319" s="4">
        <f t="shared" si="44"/>
        <v>720</v>
      </c>
      <c r="AG319" t="s">
        <v>51</v>
      </c>
    </row>
    <row r="320" spans="1:33" x14ac:dyDescent="0.3">
      <c r="A320" t="s">
        <v>1510</v>
      </c>
      <c r="B320" t="s">
        <v>1511</v>
      </c>
      <c r="C320" t="s">
        <v>1512</v>
      </c>
      <c r="D320" s="4" t="s">
        <v>1513</v>
      </c>
      <c r="E320">
        <f t="shared" si="45"/>
        <v>35000000</v>
      </c>
      <c r="F320" t="s">
        <v>1514</v>
      </c>
      <c r="G320">
        <f t="shared" si="46"/>
        <v>3855</v>
      </c>
      <c r="H320">
        <v>8</v>
      </c>
      <c r="I320">
        <v>4</v>
      </c>
      <c r="J320" t="s">
        <v>876</v>
      </c>
      <c r="K320" t="s">
        <v>27</v>
      </c>
      <c r="L320" t="s">
        <v>125</v>
      </c>
      <c r="M320" t="s">
        <v>29</v>
      </c>
      <c r="N320" t="s">
        <v>1515</v>
      </c>
      <c r="O320" t="s">
        <v>1516</v>
      </c>
      <c r="P320" t="s">
        <v>1517</v>
      </c>
      <c r="Q320" t="s">
        <v>1079</v>
      </c>
      <c r="R320" t="s">
        <v>1518</v>
      </c>
      <c r="S320" t="s">
        <v>1274</v>
      </c>
      <c r="T320" t="s">
        <v>1274</v>
      </c>
      <c r="V320">
        <f t="shared" si="48"/>
        <v>6</v>
      </c>
      <c r="W320">
        <f t="shared" si="49"/>
        <v>9</v>
      </c>
      <c r="X320">
        <f t="shared" si="50"/>
        <v>9</v>
      </c>
      <c r="Y320" t="e">
        <f t="shared" si="51"/>
        <v>#VALUE!</v>
      </c>
      <c r="Z320" s="4">
        <f t="shared" si="52"/>
        <v>6</v>
      </c>
      <c r="AA320" t="s">
        <v>1130</v>
      </c>
      <c r="AB320">
        <v>7</v>
      </c>
      <c r="AC320" t="s">
        <v>1519</v>
      </c>
      <c r="AD320" s="4">
        <f t="shared" si="47"/>
        <v>552.33920000000001</v>
      </c>
      <c r="AE320" t="s">
        <v>1520</v>
      </c>
      <c r="AF320" s="4">
        <f t="shared" ref="AF320:AF383" si="53">VALUE(LEFT(AE320,FIND("N",AE320)-1))</f>
        <v>755</v>
      </c>
      <c r="AG320" t="s">
        <v>51</v>
      </c>
    </row>
    <row r="321" spans="1:33" x14ac:dyDescent="0.3">
      <c r="A321" t="s">
        <v>1498</v>
      </c>
      <c r="B321" t="s">
        <v>1521</v>
      </c>
      <c r="C321" t="s">
        <v>1522</v>
      </c>
      <c r="D321" s="4" t="s">
        <v>1523</v>
      </c>
      <c r="E321">
        <f t="shared" si="45"/>
        <v>45941557</v>
      </c>
      <c r="F321" t="s">
        <v>1524</v>
      </c>
      <c r="G321">
        <f t="shared" si="46"/>
        <v>5950</v>
      </c>
      <c r="H321">
        <v>12</v>
      </c>
      <c r="I321">
        <v>4</v>
      </c>
      <c r="J321" t="s">
        <v>876</v>
      </c>
      <c r="K321" t="s">
        <v>27</v>
      </c>
      <c r="L321" t="s">
        <v>125</v>
      </c>
      <c r="M321" t="s">
        <v>29</v>
      </c>
      <c r="N321" t="s">
        <v>1525</v>
      </c>
      <c r="O321" t="s">
        <v>1526</v>
      </c>
      <c r="P321" t="s">
        <v>1527</v>
      </c>
      <c r="Q321" t="s">
        <v>324</v>
      </c>
      <c r="R321" t="s">
        <v>1528</v>
      </c>
      <c r="S321" t="s">
        <v>1529</v>
      </c>
      <c r="T321" t="s">
        <v>172</v>
      </c>
      <c r="V321" t="e">
        <f t="shared" si="48"/>
        <v>#VALUE!</v>
      </c>
      <c r="W321">
        <f t="shared" si="49"/>
        <v>13.1</v>
      </c>
      <c r="X321">
        <f t="shared" si="50"/>
        <v>19</v>
      </c>
      <c r="Y321" t="e">
        <f t="shared" si="51"/>
        <v>#VALUE!</v>
      </c>
      <c r="Z321" s="4">
        <f t="shared" si="52"/>
        <v>13.1</v>
      </c>
      <c r="AA321" t="s">
        <v>1530</v>
      </c>
      <c r="AB321">
        <v>8</v>
      </c>
      <c r="AC321" t="s">
        <v>1531</v>
      </c>
      <c r="AD321" s="4">
        <f t="shared" si="47"/>
        <v>599.68255999999997</v>
      </c>
      <c r="AE321" t="s">
        <v>1532</v>
      </c>
      <c r="AF321" s="4">
        <f t="shared" si="53"/>
        <v>900</v>
      </c>
      <c r="AG321" t="s">
        <v>51</v>
      </c>
    </row>
    <row r="322" spans="1:33" x14ac:dyDescent="0.3">
      <c r="A322" t="s">
        <v>1498</v>
      </c>
      <c r="B322" t="s">
        <v>1521</v>
      </c>
      <c r="C322" t="s">
        <v>1464</v>
      </c>
      <c r="D322" s="4" t="s">
        <v>1533</v>
      </c>
      <c r="E322">
        <f t="shared" si="45"/>
        <v>37542069</v>
      </c>
      <c r="F322" t="s">
        <v>1450</v>
      </c>
      <c r="G322">
        <f t="shared" si="46"/>
        <v>3996</v>
      </c>
      <c r="H322">
        <v>12</v>
      </c>
      <c r="I322">
        <v>4</v>
      </c>
      <c r="J322" t="s">
        <v>876</v>
      </c>
      <c r="K322" t="s">
        <v>27</v>
      </c>
      <c r="L322" t="s">
        <v>125</v>
      </c>
      <c r="M322" t="s">
        <v>29</v>
      </c>
      <c r="N322" t="s">
        <v>1525</v>
      </c>
      <c r="O322" t="s">
        <v>1534</v>
      </c>
      <c r="P322" t="s">
        <v>1527</v>
      </c>
      <c r="Q322" t="s">
        <v>324</v>
      </c>
      <c r="T322" t="s">
        <v>1535</v>
      </c>
      <c r="V322" t="e">
        <f t="shared" si="48"/>
        <v>#VALUE!</v>
      </c>
      <c r="W322" t="e">
        <f t="shared" si="49"/>
        <v>#VALUE!</v>
      </c>
      <c r="X322">
        <f t="shared" si="50"/>
        <v>8.77</v>
      </c>
      <c r="Y322" t="e">
        <f t="shared" si="51"/>
        <v>#VALUE!</v>
      </c>
      <c r="Z322" s="4">
        <f t="shared" si="52"/>
        <v>8.77</v>
      </c>
      <c r="AA322" t="s">
        <v>1536</v>
      </c>
      <c r="AB322">
        <v>8</v>
      </c>
      <c r="AC322" t="s">
        <v>1456</v>
      </c>
      <c r="AD322" s="4">
        <f t="shared" si="47"/>
        <v>542.476</v>
      </c>
      <c r="AE322" t="s">
        <v>1537</v>
      </c>
      <c r="AF322" s="4">
        <f t="shared" si="53"/>
        <v>770</v>
      </c>
      <c r="AG322" t="s">
        <v>51</v>
      </c>
    </row>
    <row r="323" spans="1:33" x14ac:dyDescent="0.3">
      <c r="A323" t="s">
        <v>1538</v>
      </c>
      <c r="B323" t="s">
        <v>1539</v>
      </c>
      <c r="C323" t="s">
        <v>1540</v>
      </c>
      <c r="D323" s="4" t="s">
        <v>1541</v>
      </c>
      <c r="E323">
        <f t="shared" si="45"/>
        <v>40456503</v>
      </c>
      <c r="F323" t="s">
        <v>1542</v>
      </c>
      <c r="G323">
        <f t="shared" si="46"/>
        <v>5198</v>
      </c>
      <c r="H323">
        <v>12</v>
      </c>
      <c r="I323">
        <v>4</v>
      </c>
      <c r="J323" t="s">
        <v>876</v>
      </c>
      <c r="L323" t="s">
        <v>28</v>
      </c>
      <c r="M323" t="s">
        <v>29</v>
      </c>
      <c r="N323" t="s">
        <v>1543</v>
      </c>
      <c r="O323" t="s">
        <v>1544</v>
      </c>
      <c r="P323" t="s">
        <v>1467</v>
      </c>
      <c r="Q323" t="s">
        <v>1041</v>
      </c>
      <c r="R323" t="s">
        <v>1518</v>
      </c>
      <c r="V323">
        <f t="shared" si="48"/>
        <v>6</v>
      </c>
      <c r="W323" t="e">
        <f t="shared" si="49"/>
        <v>#VALUE!</v>
      </c>
      <c r="X323" t="e">
        <f t="shared" si="50"/>
        <v>#VALUE!</v>
      </c>
      <c r="Y323" t="e">
        <f t="shared" si="51"/>
        <v>#VALUE!</v>
      </c>
      <c r="Z323" s="4">
        <f t="shared" si="52"/>
        <v>6</v>
      </c>
      <c r="AA323" t="s">
        <v>1545</v>
      </c>
      <c r="AC323" t="s">
        <v>1546</v>
      </c>
      <c r="AD323" s="4">
        <f t="shared" si="47"/>
        <v>599.68255999999997</v>
      </c>
      <c r="AE323" t="s">
        <v>1547</v>
      </c>
      <c r="AF323" s="4">
        <f t="shared" si="53"/>
        <v>700</v>
      </c>
      <c r="AG323" t="s">
        <v>51</v>
      </c>
    </row>
    <row r="324" spans="1:33" x14ac:dyDescent="0.3">
      <c r="A324" t="s">
        <v>1510</v>
      </c>
      <c r="B324" t="s">
        <v>1548</v>
      </c>
      <c r="C324" t="s">
        <v>1041</v>
      </c>
      <c r="D324" s="4" t="s">
        <v>1549</v>
      </c>
      <c r="E324">
        <f t="shared" si="45"/>
        <v>42531500</v>
      </c>
      <c r="F324" t="s">
        <v>1550</v>
      </c>
      <c r="G324">
        <f t="shared" si="46"/>
        <v>4497</v>
      </c>
      <c r="H324">
        <v>8</v>
      </c>
      <c r="I324">
        <v>4</v>
      </c>
      <c r="J324" t="s">
        <v>876</v>
      </c>
      <c r="K324" t="s">
        <v>27</v>
      </c>
      <c r="L324" t="s">
        <v>125</v>
      </c>
      <c r="M324" t="s">
        <v>29</v>
      </c>
      <c r="N324" t="s">
        <v>1551</v>
      </c>
      <c r="O324" t="s">
        <v>1552</v>
      </c>
      <c r="P324" t="s">
        <v>1553</v>
      </c>
      <c r="Q324" t="s">
        <v>1041</v>
      </c>
      <c r="R324" t="s">
        <v>1518</v>
      </c>
      <c r="S324" t="s">
        <v>1274</v>
      </c>
      <c r="T324" t="s">
        <v>1274</v>
      </c>
      <c r="V324">
        <f t="shared" si="48"/>
        <v>6</v>
      </c>
      <c r="W324">
        <f t="shared" si="49"/>
        <v>9</v>
      </c>
      <c r="X324">
        <f t="shared" si="50"/>
        <v>9</v>
      </c>
      <c r="Y324" t="e">
        <f t="shared" si="51"/>
        <v>#VALUE!</v>
      </c>
      <c r="Z324" s="4">
        <f t="shared" si="52"/>
        <v>6</v>
      </c>
      <c r="AA324" t="s">
        <v>1554</v>
      </c>
      <c r="AB324">
        <v>7</v>
      </c>
      <c r="AC324" t="s">
        <v>1555</v>
      </c>
      <c r="AD324" s="4">
        <f t="shared" si="47"/>
        <v>596.72360000000003</v>
      </c>
      <c r="AE324" t="s">
        <v>1556</v>
      </c>
      <c r="AF324" s="4">
        <f t="shared" si="53"/>
        <v>540</v>
      </c>
      <c r="AG324" t="s">
        <v>51</v>
      </c>
    </row>
    <row r="325" spans="1:33" x14ac:dyDescent="0.3">
      <c r="B325" t="s">
        <v>1557</v>
      </c>
      <c r="C325">
        <v>6.6</v>
      </c>
      <c r="D325" s="4" t="s">
        <v>1558</v>
      </c>
      <c r="E325">
        <f t="shared" si="45"/>
        <v>46709733</v>
      </c>
      <c r="F325" t="s">
        <v>1559</v>
      </c>
      <c r="G325">
        <f t="shared" si="46"/>
        <v>6593</v>
      </c>
      <c r="H325">
        <v>12</v>
      </c>
      <c r="I325">
        <v>4</v>
      </c>
      <c r="J325" t="s">
        <v>26</v>
      </c>
      <c r="K325" t="s">
        <v>27</v>
      </c>
      <c r="L325" t="s">
        <v>125</v>
      </c>
      <c r="M325" t="s">
        <v>29</v>
      </c>
      <c r="N325" t="s">
        <v>1560</v>
      </c>
      <c r="O325" t="s">
        <v>1561</v>
      </c>
      <c r="P325" t="s">
        <v>1427</v>
      </c>
      <c r="Q325" t="s">
        <v>444</v>
      </c>
      <c r="R325" t="s">
        <v>1287</v>
      </c>
      <c r="S325" t="s">
        <v>988</v>
      </c>
      <c r="T325" t="s">
        <v>1562</v>
      </c>
      <c r="V325">
        <f t="shared" si="48"/>
        <v>10.5</v>
      </c>
      <c r="W325">
        <f t="shared" si="49"/>
        <v>14.2</v>
      </c>
      <c r="X325">
        <f t="shared" si="50"/>
        <v>17.3</v>
      </c>
      <c r="Y325" t="e">
        <f t="shared" si="51"/>
        <v>#VALUE!</v>
      </c>
      <c r="Z325" s="4">
        <f t="shared" si="52"/>
        <v>10.5</v>
      </c>
      <c r="AA325" t="s">
        <v>1563</v>
      </c>
      <c r="AB325">
        <v>8</v>
      </c>
      <c r="AC325" t="s">
        <v>1564</v>
      </c>
      <c r="AD325" s="4">
        <f t="shared" si="47"/>
        <v>555.29815999999994</v>
      </c>
      <c r="AE325" t="s">
        <v>1565</v>
      </c>
      <c r="AF325" s="4">
        <f t="shared" si="53"/>
        <v>780</v>
      </c>
      <c r="AG325" t="s">
        <v>51</v>
      </c>
    </row>
    <row r="326" spans="1:33" x14ac:dyDescent="0.3">
      <c r="B326" t="s">
        <v>1557</v>
      </c>
      <c r="C326" t="s">
        <v>1566</v>
      </c>
      <c r="D326" s="4" t="s">
        <v>1567</v>
      </c>
      <c r="E326">
        <f t="shared" si="45"/>
        <v>53247201</v>
      </c>
      <c r="F326" t="s">
        <v>1361</v>
      </c>
      <c r="G326">
        <f t="shared" si="46"/>
        <v>6592</v>
      </c>
      <c r="H326">
        <v>12</v>
      </c>
      <c r="I326">
        <v>4</v>
      </c>
      <c r="J326" t="s">
        <v>26</v>
      </c>
      <c r="K326" t="s">
        <v>27</v>
      </c>
      <c r="L326" t="s">
        <v>125</v>
      </c>
      <c r="M326" t="s">
        <v>29</v>
      </c>
      <c r="N326" t="s">
        <v>1560</v>
      </c>
      <c r="O326" t="s">
        <v>1568</v>
      </c>
      <c r="P326" t="s">
        <v>1427</v>
      </c>
      <c r="Q326" t="s">
        <v>444</v>
      </c>
      <c r="T326" t="s">
        <v>1569</v>
      </c>
      <c r="V326" t="e">
        <f t="shared" si="48"/>
        <v>#VALUE!</v>
      </c>
      <c r="W326" t="e">
        <f t="shared" si="49"/>
        <v>#VALUE!</v>
      </c>
      <c r="X326">
        <f t="shared" si="50"/>
        <v>7.29</v>
      </c>
      <c r="Y326" t="e">
        <f t="shared" si="51"/>
        <v>#VALUE!</v>
      </c>
      <c r="Z326" s="4">
        <f t="shared" si="52"/>
        <v>7.29</v>
      </c>
      <c r="AA326" t="s">
        <v>1563</v>
      </c>
      <c r="AB326">
        <v>8</v>
      </c>
      <c r="AC326" t="s">
        <v>1570</v>
      </c>
      <c r="AD326" s="4" t="str">
        <f t="shared" si="47"/>
        <v xml:space="preserve">570 </v>
      </c>
      <c r="AE326" t="s">
        <v>1571</v>
      </c>
      <c r="AF326" s="4">
        <f t="shared" si="53"/>
        <v>780</v>
      </c>
      <c r="AG326" t="s">
        <v>51</v>
      </c>
    </row>
    <row r="327" spans="1:33" x14ac:dyDescent="0.3">
      <c r="B327" t="s">
        <v>1572</v>
      </c>
      <c r="C327" t="s">
        <v>1041</v>
      </c>
      <c r="D327" s="4" t="s">
        <v>1573</v>
      </c>
      <c r="E327">
        <f t="shared" si="45"/>
        <v>50025840</v>
      </c>
      <c r="F327" t="s">
        <v>1361</v>
      </c>
      <c r="G327">
        <f t="shared" si="46"/>
        <v>6592</v>
      </c>
      <c r="H327">
        <v>12</v>
      </c>
      <c r="I327">
        <v>4</v>
      </c>
      <c r="J327" t="s">
        <v>876</v>
      </c>
      <c r="K327" t="s">
        <v>27</v>
      </c>
      <c r="L327" t="s">
        <v>62</v>
      </c>
      <c r="M327" t="s">
        <v>29</v>
      </c>
      <c r="N327" t="s">
        <v>189</v>
      </c>
      <c r="O327" t="s">
        <v>1574</v>
      </c>
      <c r="P327" t="s">
        <v>1575</v>
      </c>
      <c r="Q327" t="s">
        <v>1041</v>
      </c>
      <c r="R327" t="s">
        <v>1576</v>
      </c>
      <c r="S327" t="s">
        <v>1577</v>
      </c>
      <c r="T327" t="s">
        <v>1577</v>
      </c>
      <c r="V327">
        <f t="shared" si="48"/>
        <v>4.7</v>
      </c>
      <c r="W327">
        <f t="shared" si="49"/>
        <v>10.199999999999999</v>
      </c>
      <c r="X327">
        <f t="shared" si="50"/>
        <v>10.199999999999999</v>
      </c>
      <c r="Y327" t="e">
        <f t="shared" si="51"/>
        <v>#VALUE!</v>
      </c>
      <c r="Z327" s="4">
        <f t="shared" si="52"/>
        <v>4.7</v>
      </c>
      <c r="AA327" t="s">
        <v>1578</v>
      </c>
      <c r="AB327">
        <v>8</v>
      </c>
      <c r="AC327" t="s">
        <v>1579</v>
      </c>
      <c r="AD327" s="4">
        <f t="shared" si="47"/>
        <v>616.44999999999993</v>
      </c>
      <c r="AE327" t="s">
        <v>1580</v>
      </c>
      <c r="AF327" s="4">
        <f t="shared" si="53"/>
        <v>800</v>
      </c>
      <c r="AG327" t="s">
        <v>51</v>
      </c>
    </row>
    <row r="328" spans="1:33" x14ac:dyDescent="0.3">
      <c r="A328" t="s">
        <v>1498</v>
      </c>
      <c r="B328" t="s">
        <v>1581</v>
      </c>
      <c r="C328" t="s">
        <v>444</v>
      </c>
      <c r="D328" s="4" t="s">
        <v>1582</v>
      </c>
      <c r="E328">
        <f t="shared" si="45"/>
        <v>52571294</v>
      </c>
      <c r="F328" t="s">
        <v>1583</v>
      </c>
      <c r="G328">
        <f t="shared" si="46"/>
        <v>6752</v>
      </c>
      <c r="H328">
        <v>8</v>
      </c>
      <c r="I328">
        <v>4</v>
      </c>
      <c r="J328" t="s">
        <v>26</v>
      </c>
      <c r="K328" t="s">
        <v>27</v>
      </c>
      <c r="L328" t="s">
        <v>125</v>
      </c>
      <c r="M328" t="s">
        <v>29</v>
      </c>
      <c r="N328" t="s">
        <v>1584</v>
      </c>
      <c r="O328" t="s">
        <v>1585</v>
      </c>
      <c r="P328" t="s">
        <v>1586</v>
      </c>
      <c r="Q328" t="s">
        <v>444</v>
      </c>
      <c r="R328" t="s">
        <v>1397</v>
      </c>
      <c r="S328" t="s">
        <v>987</v>
      </c>
      <c r="T328" t="s">
        <v>987</v>
      </c>
      <c r="V328">
        <f t="shared" si="48"/>
        <v>6.2</v>
      </c>
      <c r="W328">
        <f t="shared" si="49"/>
        <v>9.5</v>
      </c>
      <c r="X328">
        <f t="shared" si="50"/>
        <v>9.5</v>
      </c>
      <c r="Y328" t="e">
        <f t="shared" si="51"/>
        <v>#VALUE!</v>
      </c>
      <c r="Z328" s="4">
        <f t="shared" si="52"/>
        <v>6.2</v>
      </c>
      <c r="AA328" t="s">
        <v>1587</v>
      </c>
      <c r="AB328">
        <v>8</v>
      </c>
      <c r="AC328" t="s">
        <v>1588</v>
      </c>
      <c r="AD328" s="4">
        <f t="shared" si="47"/>
        <v>504.99583999999999</v>
      </c>
      <c r="AE328" t="s">
        <v>1589</v>
      </c>
      <c r="AF328" s="4">
        <f t="shared" si="53"/>
        <v>1020</v>
      </c>
      <c r="AG328" t="s">
        <v>51</v>
      </c>
    </row>
    <row r="329" spans="1:33" x14ac:dyDescent="0.3">
      <c r="B329" t="s">
        <v>1592</v>
      </c>
      <c r="C329" t="s">
        <v>1593</v>
      </c>
      <c r="D329" s="4" t="s">
        <v>1594</v>
      </c>
      <c r="E329">
        <f t="shared" si="45"/>
        <v>77312661</v>
      </c>
      <c r="F329" t="s">
        <v>1595</v>
      </c>
      <c r="G329">
        <f t="shared" si="46"/>
        <v>6749</v>
      </c>
      <c r="H329">
        <v>12</v>
      </c>
      <c r="I329">
        <v>4</v>
      </c>
      <c r="J329" t="s">
        <v>26</v>
      </c>
      <c r="K329" t="s">
        <v>27</v>
      </c>
      <c r="L329" t="s">
        <v>125</v>
      </c>
      <c r="M329" t="s">
        <v>29</v>
      </c>
      <c r="N329" t="s">
        <v>1596</v>
      </c>
      <c r="O329" t="s">
        <v>1597</v>
      </c>
      <c r="P329" t="s">
        <v>1598</v>
      </c>
      <c r="Q329" t="s">
        <v>1041</v>
      </c>
      <c r="R329" t="s">
        <v>1577</v>
      </c>
      <c r="S329" t="s">
        <v>1599</v>
      </c>
      <c r="T329" t="s">
        <v>1600</v>
      </c>
      <c r="V329">
        <f t="shared" si="48"/>
        <v>10.199999999999999</v>
      </c>
      <c r="W329">
        <f t="shared" si="49"/>
        <v>14.8</v>
      </c>
      <c r="X329">
        <f t="shared" si="50"/>
        <v>22.8</v>
      </c>
      <c r="Y329" t="e">
        <f t="shared" si="51"/>
        <v>#VALUE!</v>
      </c>
      <c r="Z329" s="4">
        <f t="shared" si="52"/>
        <v>10.199999999999999</v>
      </c>
      <c r="AA329" t="s">
        <v>1601</v>
      </c>
      <c r="AB329">
        <v>8</v>
      </c>
      <c r="AC329" t="s">
        <v>1602</v>
      </c>
      <c r="AD329" s="4">
        <f t="shared" si="47"/>
        <v>453.7072</v>
      </c>
      <c r="AE329" t="s">
        <v>1603</v>
      </c>
      <c r="AF329" s="4">
        <f t="shared" si="53"/>
        <v>720</v>
      </c>
      <c r="AG329" t="s">
        <v>51</v>
      </c>
    </row>
    <row r="330" spans="1:33" x14ac:dyDescent="0.3">
      <c r="A330" t="s">
        <v>1604</v>
      </c>
      <c r="B330" t="s">
        <v>1605</v>
      </c>
      <c r="C330" t="s">
        <v>1606</v>
      </c>
      <c r="D330" s="4" t="s">
        <v>1607</v>
      </c>
      <c r="E330">
        <f t="shared" si="45"/>
        <v>192142937</v>
      </c>
      <c r="F330" t="s">
        <v>1608</v>
      </c>
      <c r="G330">
        <f t="shared" si="46"/>
        <v>7993</v>
      </c>
      <c r="H330">
        <v>16</v>
      </c>
      <c r="I330">
        <v>4</v>
      </c>
      <c r="J330" t="s">
        <v>26</v>
      </c>
      <c r="K330" t="s">
        <v>90</v>
      </c>
      <c r="L330" t="s">
        <v>1609</v>
      </c>
      <c r="M330" t="s">
        <v>29</v>
      </c>
      <c r="N330" t="s">
        <v>1610</v>
      </c>
      <c r="O330" t="s">
        <v>1611</v>
      </c>
      <c r="P330" t="s">
        <v>1612</v>
      </c>
      <c r="Q330" t="s">
        <v>1428</v>
      </c>
      <c r="T330" t="s">
        <v>1613</v>
      </c>
      <c r="V330" t="e">
        <f t="shared" si="48"/>
        <v>#VALUE!</v>
      </c>
      <c r="W330" t="e">
        <f t="shared" si="49"/>
        <v>#VALUE!</v>
      </c>
      <c r="X330">
        <f t="shared" si="50"/>
        <v>5.95</v>
      </c>
      <c r="Y330" t="e">
        <f t="shared" si="51"/>
        <v>#VALUE!</v>
      </c>
      <c r="Z330" s="4">
        <f t="shared" si="52"/>
        <v>5.95</v>
      </c>
      <c r="AA330" t="s">
        <v>1614</v>
      </c>
      <c r="AB330">
        <v>7</v>
      </c>
      <c r="AC330" t="s">
        <v>1615</v>
      </c>
      <c r="AD330" s="4" t="str">
        <f t="shared" si="47"/>
        <v>1479</v>
      </c>
      <c r="AE330" t="s">
        <v>1616</v>
      </c>
      <c r="AF330" s="4">
        <f t="shared" si="53"/>
        <v>1600</v>
      </c>
      <c r="AG330" t="s">
        <v>51</v>
      </c>
    </row>
    <row r="331" spans="1:33" x14ac:dyDescent="0.3">
      <c r="A331" t="s">
        <v>1617</v>
      </c>
      <c r="B331" t="s">
        <v>1618</v>
      </c>
      <c r="C331" t="s">
        <v>1619</v>
      </c>
      <c r="D331" s="4" t="s">
        <v>1620</v>
      </c>
      <c r="E331">
        <f t="shared" si="45"/>
        <v>263000</v>
      </c>
      <c r="F331" t="s">
        <v>1621</v>
      </c>
      <c r="G331">
        <f t="shared" si="46"/>
        <v>216</v>
      </c>
      <c r="I331">
        <v>1</v>
      </c>
      <c r="J331" t="s">
        <v>26</v>
      </c>
      <c r="K331" t="s">
        <v>27</v>
      </c>
      <c r="L331" t="s">
        <v>62</v>
      </c>
      <c r="M331" t="s">
        <v>29</v>
      </c>
      <c r="N331" t="s">
        <v>30</v>
      </c>
      <c r="O331" t="s">
        <v>1622</v>
      </c>
      <c r="P331" t="s">
        <v>1623</v>
      </c>
      <c r="Q331" t="s">
        <v>33</v>
      </c>
      <c r="T331" t="s">
        <v>1624</v>
      </c>
      <c r="V331" t="e">
        <f t="shared" si="48"/>
        <v>#VALUE!</v>
      </c>
      <c r="W331" t="e">
        <f t="shared" si="49"/>
        <v>#VALUE!</v>
      </c>
      <c r="X331">
        <f t="shared" si="50"/>
        <v>35</v>
      </c>
      <c r="Y331" t="e">
        <f t="shared" si="51"/>
        <v>#VALUE!</v>
      </c>
      <c r="Z331" s="4">
        <f t="shared" si="52"/>
        <v>35</v>
      </c>
      <c r="AB331">
        <v>5</v>
      </c>
      <c r="AC331" t="s">
        <v>1625</v>
      </c>
      <c r="AD331" s="4" t="str">
        <f t="shared" si="47"/>
        <v>13</v>
      </c>
      <c r="AE331" t="s">
        <v>1626</v>
      </c>
      <c r="AF331" s="4">
        <f t="shared" si="53"/>
        <v>18.899999999999999</v>
      </c>
      <c r="AG331" t="s">
        <v>39</v>
      </c>
    </row>
    <row r="332" spans="1:33" x14ac:dyDescent="0.3">
      <c r="A332" t="s">
        <v>1617</v>
      </c>
      <c r="B332" t="s">
        <v>1618</v>
      </c>
      <c r="C332" t="s">
        <v>1627</v>
      </c>
      <c r="D332" s="4" t="s">
        <v>1628</v>
      </c>
      <c r="E332">
        <f t="shared" si="45"/>
        <v>283000</v>
      </c>
      <c r="F332" t="s">
        <v>1621</v>
      </c>
      <c r="G332">
        <f t="shared" si="46"/>
        <v>216</v>
      </c>
      <c r="I332">
        <v>1</v>
      </c>
      <c r="J332" t="s">
        <v>26</v>
      </c>
      <c r="K332" t="s">
        <v>27</v>
      </c>
      <c r="L332" t="s">
        <v>62</v>
      </c>
      <c r="M332" t="s">
        <v>45</v>
      </c>
      <c r="N332" t="s">
        <v>30</v>
      </c>
      <c r="O332" t="s">
        <v>1622</v>
      </c>
      <c r="P332" t="s">
        <v>1623</v>
      </c>
      <c r="Q332" t="s">
        <v>33</v>
      </c>
      <c r="U332" t="s">
        <v>1629</v>
      </c>
      <c r="V332" t="e">
        <f t="shared" si="48"/>
        <v>#VALUE!</v>
      </c>
      <c r="W332" t="e">
        <f t="shared" si="49"/>
        <v>#VALUE!</v>
      </c>
      <c r="X332" t="e">
        <f t="shared" si="50"/>
        <v>#VALUE!</v>
      </c>
      <c r="Y332">
        <f t="shared" si="51"/>
        <v>43</v>
      </c>
      <c r="Z332" s="4">
        <f t="shared" si="52"/>
        <v>43</v>
      </c>
      <c r="AB332">
        <v>5</v>
      </c>
      <c r="AC332" t="s">
        <v>1630</v>
      </c>
      <c r="AD332" s="4" t="str">
        <f t="shared" si="47"/>
        <v>12</v>
      </c>
      <c r="AE332" t="s">
        <v>1631</v>
      </c>
      <c r="AF332" s="4">
        <f t="shared" si="53"/>
        <v>16.100000000000001</v>
      </c>
      <c r="AG332" t="s">
        <v>39</v>
      </c>
    </row>
    <row r="333" spans="1:33" x14ac:dyDescent="0.3">
      <c r="A333" t="s">
        <v>120</v>
      </c>
      <c r="B333" t="s">
        <v>1632</v>
      </c>
      <c r="C333" t="s">
        <v>1633</v>
      </c>
      <c r="D333" s="4" t="s">
        <v>1634</v>
      </c>
      <c r="E333">
        <f t="shared" si="45"/>
        <v>294800</v>
      </c>
      <c r="F333" t="s">
        <v>1635</v>
      </c>
      <c r="G333">
        <f t="shared" si="46"/>
        <v>796</v>
      </c>
      <c r="H333">
        <v>3</v>
      </c>
      <c r="I333">
        <v>4</v>
      </c>
      <c r="J333" t="s">
        <v>61</v>
      </c>
      <c r="K333" t="s">
        <v>90</v>
      </c>
      <c r="L333" t="s">
        <v>62</v>
      </c>
      <c r="M333" t="s">
        <v>29</v>
      </c>
      <c r="N333" t="s">
        <v>128</v>
      </c>
      <c r="O333" t="s">
        <v>1636</v>
      </c>
      <c r="P333" t="s">
        <v>91</v>
      </c>
      <c r="Q333" t="s">
        <v>33</v>
      </c>
      <c r="T333" t="s">
        <v>1637</v>
      </c>
      <c r="V333" t="e">
        <f t="shared" si="48"/>
        <v>#VALUE!</v>
      </c>
      <c r="W333" t="e">
        <f t="shared" si="49"/>
        <v>#VALUE!</v>
      </c>
      <c r="X333">
        <f t="shared" si="50"/>
        <v>22.05</v>
      </c>
      <c r="Y333" t="e">
        <f t="shared" si="51"/>
        <v>#VALUE!</v>
      </c>
      <c r="Z333" s="4">
        <f t="shared" si="52"/>
        <v>22.05</v>
      </c>
      <c r="AA333" t="s">
        <v>1638</v>
      </c>
      <c r="AB333">
        <v>5</v>
      </c>
      <c r="AC333" t="s">
        <v>1639</v>
      </c>
      <c r="AD333" s="4">
        <f t="shared" si="47"/>
        <v>47.343359999999997</v>
      </c>
      <c r="AE333" t="s">
        <v>1640</v>
      </c>
      <c r="AF333" s="4">
        <f t="shared" si="53"/>
        <v>69</v>
      </c>
      <c r="AG333" t="s">
        <v>39</v>
      </c>
    </row>
    <row r="334" spans="1:33" x14ac:dyDescent="0.3">
      <c r="A334" t="s">
        <v>120</v>
      </c>
      <c r="B334" t="s">
        <v>1632</v>
      </c>
      <c r="C334" t="s">
        <v>1642</v>
      </c>
      <c r="D334" s="4" t="s">
        <v>1643</v>
      </c>
      <c r="E334">
        <f t="shared" si="45"/>
        <v>299900</v>
      </c>
      <c r="F334" t="s">
        <v>1635</v>
      </c>
      <c r="G334">
        <f t="shared" si="46"/>
        <v>796</v>
      </c>
      <c r="H334">
        <v>3</v>
      </c>
      <c r="I334">
        <v>4</v>
      </c>
      <c r="J334" t="s">
        <v>61</v>
      </c>
      <c r="K334" t="s">
        <v>90</v>
      </c>
      <c r="L334" t="s">
        <v>62</v>
      </c>
      <c r="M334" t="s">
        <v>29</v>
      </c>
      <c r="N334" t="s">
        <v>128</v>
      </c>
      <c r="O334" t="s">
        <v>1636</v>
      </c>
      <c r="P334" t="s">
        <v>91</v>
      </c>
      <c r="Q334" t="s">
        <v>33</v>
      </c>
      <c r="T334" t="s">
        <v>1637</v>
      </c>
      <c r="V334" t="e">
        <f t="shared" si="48"/>
        <v>#VALUE!</v>
      </c>
      <c r="W334" t="e">
        <f t="shared" si="49"/>
        <v>#VALUE!</v>
      </c>
      <c r="X334">
        <f t="shared" si="50"/>
        <v>22.05</v>
      </c>
      <c r="Y334" t="e">
        <f t="shared" si="51"/>
        <v>#VALUE!</v>
      </c>
      <c r="Z334" s="4">
        <f t="shared" si="52"/>
        <v>22.05</v>
      </c>
      <c r="AA334" t="s">
        <v>1644</v>
      </c>
      <c r="AB334">
        <v>5</v>
      </c>
      <c r="AC334" t="s">
        <v>1639</v>
      </c>
      <c r="AD334" s="4">
        <f t="shared" si="47"/>
        <v>47.343359999999997</v>
      </c>
      <c r="AE334" t="s">
        <v>1640</v>
      </c>
      <c r="AF334" s="4">
        <f t="shared" si="53"/>
        <v>69</v>
      </c>
      <c r="AG334" t="s">
        <v>39</v>
      </c>
    </row>
    <row r="335" spans="1:33" x14ac:dyDescent="0.3">
      <c r="A335" t="s">
        <v>120</v>
      </c>
      <c r="B335" t="s">
        <v>1632</v>
      </c>
      <c r="C335" t="s">
        <v>155</v>
      </c>
      <c r="D335" s="4" t="s">
        <v>1645</v>
      </c>
      <c r="E335">
        <f t="shared" si="45"/>
        <v>352900</v>
      </c>
      <c r="F335" t="s">
        <v>1635</v>
      </c>
      <c r="G335">
        <f t="shared" si="46"/>
        <v>796</v>
      </c>
      <c r="H335">
        <v>3</v>
      </c>
      <c r="I335">
        <v>4</v>
      </c>
      <c r="J335" t="s">
        <v>61</v>
      </c>
      <c r="K335" t="s">
        <v>90</v>
      </c>
      <c r="L335" t="s">
        <v>62</v>
      </c>
      <c r="M335" t="s">
        <v>29</v>
      </c>
      <c r="N335" t="s">
        <v>128</v>
      </c>
      <c r="O335" t="s">
        <v>1636</v>
      </c>
      <c r="P335" t="s">
        <v>91</v>
      </c>
      <c r="Q335" t="s">
        <v>33</v>
      </c>
      <c r="T335" t="s">
        <v>1637</v>
      </c>
      <c r="V335" t="e">
        <f t="shared" si="48"/>
        <v>#VALUE!</v>
      </c>
      <c r="W335" t="e">
        <f t="shared" si="49"/>
        <v>#VALUE!</v>
      </c>
      <c r="X335">
        <f t="shared" si="50"/>
        <v>22.05</v>
      </c>
      <c r="Y335" t="e">
        <f t="shared" si="51"/>
        <v>#VALUE!</v>
      </c>
      <c r="Z335" s="4">
        <f t="shared" si="52"/>
        <v>22.05</v>
      </c>
      <c r="AA335" t="s">
        <v>178</v>
      </c>
      <c r="AB335">
        <v>5</v>
      </c>
      <c r="AC335" t="s">
        <v>1646</v>
      </c>
      <c r="AD335" s="4">
        <f t="shared" si="47"/>
        <v>46.357039999999998</v>
      </c>
      <c r="AE335" t="s">
        <v>1640</v>
      </c>
      <c r="AF335" s="4">
        <f t="shared" si="53"/>
        <v>69</v>
      </c>
      <c r="AG335" t="s">
        <v>39</v>
      </c>
    </row>
    <row r="336" spans="1:33" x14ac:dyDescent="0.3">
      <c r="A336" t="s">
        <v>120</v>
      </c>
      <c r="B336" t="s">
        <v>1632</v>
      </c>
      <c r="C336" t="s">
        <v>1647</v>
      </c>
      <c r="D336" s="4" t="s">
        <v>1648</v>
      </c>
      <c r="E336">
        <f t="shared" si="45"/>
        <v>357200</v>
      </c>
      <c r="F336" t="s">
        <v>1635</v>
      </c>
      <c r="G336">
        <f t="shared" si="46"/>
        <v>796</v>
      </c>
      <c r="H336">
        <v>3</v>
      </c>
      <c r="I336">
        <v>4</v>
      </c>
      <c r="J336" t="s">
        <v>61</v>
      </c>
      <c r="K336" t="s">
        <v>90</v>
      </c>
      <c r="L336" t="s">
        <v>62</v>
      </c>
      <c r="M336" t="s">
        <v>29</v>
      </c>
      <c r="N336" t="s">
        <v>128</v>
      </c>
      <c r="O336" t="s">
        <v>1636</v>
      </c>
      <c r="P336" t="s">
        <v>91</v>
      </c>
      <c r="Q336" t="s">
        <v>33</v>
      </c>
      <c r="T336" t="s">
        <v>1637</v>
      </c>
      <c r="V336" t="e">
        <f t="shared" si="48"/>
        <v>#VALUE!</v>
      </c>
      <c r="W336" t="e">
        <f t="shared" si="49"/>
        <v>#VALUE!</v>
      </c>
      <c r="X336">
        <f t="shared" si="50"/>
        <v>22.05</v>
      </c>
      <c r="Y336" t="e">
        <f t="shared" si="51"/>
        <v>#VALUE!</v>
      </c>
      <c r="Z336" s="4">
        <f t="shared" si="52"/>
        <v>22.05</v>
      </c>
      <c r="AA336" t="s">
        <v>1649</v>
      </c>
      <c r="AB336">
        <v>5</v>
      </c>
      <c r="AC336" t="s">
        <v>1639</v>
      </c>
      <c r="AD336" s="4">
        <f t="shared" si="47"/>
        <v>47.343359999999997</v>
      </c>
      <c r="AE336" t="s">
        <v>1640</v>
      </c>
      <c r="AF336" s="4">
        <f t="shared" si="53"/>
        <v>69</v>
      </c>
      <c r="AG336" t="s">
        <v>39</v>
      </c>
    </row>
    <row r="337" spans="1:33" x14ac:dyDescent="0.3">
      <c r="A337" t="s">
        <v>120</v>
      </c>
      <c r="B337" t="s">
        <v>1632</v>
      </c>
      <c r="C337" t="s">
        <v>166</v>
      </c>
      <c r="D337" s="4" t="s">
        <v>1650</v>
      </c>
      <c r="E337">
        <f t="shared" si="45"/>
        <v>376100</v>
      </c>
      <c r="F337" t="s">
        <v>1635</v>
      </c>
      <c r="G337">
        <f t="shared" si="46"/>
        <v>796</v>
      </c>
      <c r="H337">
        <v>3</v>
      </c>
      <c r="I337">
        <v>4</v>
      </c>
      <c r="J337" t="s">
        <v>61</v>
      </c>
      <c r="K337" t="s">
        <v>90</v>
      </c>
      <c r="L337" t="s">
        <v>62</v>
      </c>
      <c r="M337" t="s">
        <v>29</v>
      </c>
      <c r="N337" t="s">
        <v>128</v>
      </c>
      <c r="O337" t="s">
        <v>1636</v>
      </c>
      <c r="P337" t="s">
        <v>91</v>
      </c>
      <c r="Q337" t="s">
        <v>33</v>
      </c>
      <c r="T337" t="s">
        <v>1637</v>
      </c>
      <c r="V337" t="e">
        <f t="shared" si="48"/>
        <v>#VALUE!</v>
      </c>
      <c r="W337" t="e">
        <f t="shared" si="49"/>
        <v>#VALUE!</v>
      </c>
      <c r="X337">
        <f t="shared" si="50"/>
        <v>22.05</v>
      </c>
      <c r="Y337" t="e">
        <f t="shared" si="51"/>
        <v>#VALUE!</v>
      </c>
      <c r="Z337" s="4">
        <f t="shared" si="52"/>
        <v>22.05</v>
      </c>
      <c r="AA337" t="s">
        <v>1651</v>
      </c>
      <c r="AB337">
        <v>5</v>
      </c>
      <c r="AC337" t="s">
        <v>1639</v>
      </c>
      <c r="AD337" s="4">
        <f t="shared" si="47"/>
        <v>47.343359999999997</v>
      </c>
      <c r="AE337" t="s">
        <v>1640</v>
      </c>
      <c r="AF337" s="4">
        <f t="shared" si="53"/>
        <v>69</v>
      </c>
      <c r="AG337" t="s">
        <v>39</v>
      </c>
    </row>
    <row r="338" spans="1:33" x14ac:dyDescent="0.3">
      <c r="A338" t="s">
        <v>120</v>
      </c>
      <c r="B338" t="s">
        <v>1632</v>
      </c>
      <c r="C338" t="s">
        <v>1652</v>
      </c>
      <c r="D338" s="4" t="s">
        <v>1653</v>
      </c>
      <c r="E338">
        <f t="shared" si="45"/>
        <v>405570</v>
      </c>
      <c r="F338" t="s">
        <v>1635</v>
      </c>
      <c r="G338">
        <f t="shared" si="46"/>
        <v>796</v>
      </c>
      <c r="H338">
        <v>3</v>
      </c>
      <c r="I338">
        <v>4</v>
      </c>
      <c r="J338" t="s">
        <v>61</v>
      </c>
      <c r="K338" t="s">
        <v>90</v>
      </c>
      <c r="L338" t="s">
        <v>62</v>
      </c>
      <c r="M338" t="s">
        <v>440</v>
      </c>
      <c r="N338" t="s">
        <v>128</v>
      </c>
      <c r="O338" t="s">
        <v>1636</v>
      </c>
      <c r="P338" t="s">
        <v>91</v>
      </c>
      <c r="Q338" t="s">
        <v>33</v>
      </c>
      <c r="T338" t="s">
        <v>1637</v>
      </c>
      <c r="V338" t="e">
        <f t="shared" si="48"/>
        <v>#VALUE!</v>
      </c>
      <c r="W338" t="e">
        <f t="shared" si="49"/>
        <v>#VALUE!</v>
      </c>
      <c r="X338">
        <f t="shared" si="50"/>
        <v>22.05</v>
      </c>
      <c r="Y338" t="e">
        <f t="shared" si="51"/>
        <v>#VALUE!</v>
      </c>
      <c r="Z338" s="4">
        <f t="shared" si="52"/>
        <v>22.05</v>
      </c>
      <c r="AA338" t="s">
        <v>178</v>
      </c>
      <c r="AB338">
        <v>5</v>
      </c>
      <c r="AC338" t="s">
        <v>1646</v>
      </c>
      <c r="AD338" s="4">
        <f t="shared" si="47"/>
        <v>46.357039999999998</v>
      </c>
      <c r="AE338" t="s">
        <v>1640</v>
      </c>
      <c r="AF338" s="4">
        <f t="shared" si="53"/>
        <v>69</v>
      </c>
      <c r="AG338" t="s">
        <v>39</v>
      </c>
    </row>
    <row r="339" spans="1:33" x14ac:dyDescent="0.3">
      <c r="A339" t="s">
        <v>120</v>
      </c>
      <c r="B339" t="s">
        <v>1632</v>
      </c>
      <c r="C339" t="s">
        <v>1654</v>
      </c>
      <c r="D339" s="4" t="s">
        <v>1655</v>
      </c>
      <c r="E339">
        <f t="shared" si="45"/>
        <v>409190</v>
      </c>
      <c r="F339" t="s">
        <v>1635</v>
      </c>
      <c r="G339">
        <f t="shared" si="46"/>
        <v>796</v>
      </c>
      <c r="H339">
        <v>3</v>
      </c>
      <c r="I339">
        <v>4</v>
      </c>
      <c r="J339" t="s">
        <v>61</v>
      </c>
      <c r="K339" t="s">
        <v>90</v>
      </c>
      <c r="L339" t="s">
        <v>62</v>
      </c>
      <c r="M339" t="s">
        <v>440</v>
      </c>
      <c r="N339" t="s">
        <v>128</v>
      </c>
      <c r="O339" t="s">
        <v>1636</v>
      </c>
      <c r="P339" t="s">
        <v>91</v>
      </c>
      <c r="Q339" t="s">
        <v>33</v>
      </c>
      <c r="T339" t="s">
        <v>1637</v>
      </c>
      <c r="V339" t="e">
        <f t="shared" si="48"/>
        <v>#VALUE!</v>
      </c>
      <c r="W339" t="e">
        <f t="shared" si="49"/>
        <v>#VALUE!</v>
      </c>
      <c r="X339">
        <f t="shared" si="50"/>
        <v>22.05</v>
      </c>
      <c r="Y339" t="e">
        <f t="shared" si="51"/>
        <v>#VALUE!</v>
      </c>
      <c r="Z339" s="4">
        <f t="shared" si="52"/>
        <v>22.05</v>
      </c>
      <c r="AA339" t="s">
        <v>1649</v>
      </c>
      <c r="AB339">
        <v>5</v>
      </c>
      <c r="AC339" t="s">
        <v>1639</v>
      </c>
      <c r="AD339" s="4">
        <f t="shared" si="47"/>
        <v>47.343359999999997</v>
      </c>
      <c r="AE339" t="s">
        <v>1640</v>
      </c>
      <c r="AF339" s="4">
        <f t="shared" si="53"/>
        <v>69</v>
      </c>
      <c r="AG339" t="s">
        <v>39</v>
      </c>
    </row>
    <row r="340" spans="1:33" x14ac:dyDescent="0.3">
      <c r="A340" t="s">
        <v>120</v>
      </c>
      <c r="B340" t="s">
        <v>1632</v>
      </c>
      <c r="C340" t="s">
        <v>1656</v>
      </c>
      <c r="D340" s="4" t="s">
        <v>1657</v>
      </c>
      <c r="E340">
        <f t="shared" si="45"/>
        <v>389600</v>
      </c>
      <c r="F340" t="s">
        <v>1635</v>
      </c>
      <c r="G340">
        <f t="shared" si="46"/>
        <v>796</v>
      </c>
      <c r="H340">
        <v>3</v>
      </c>
      <c r="I340">
        <v>4</v>
      </c>
      <c r="J340" t="s">
        <v>61</v>
      </c>
      <c r="K340" t="s">
        <v>90</v>
      </c>
      <c r="L340" t="s">
        <v>62</v>
      </c>
      <c r="M340" t="s">
        <v>29</v>
      </c>
      <c r="N340" t="s">
        <v>128</v>
      </c>
      <c r="O340" t="s">
        <v>1636</v>
      </c>
      <c r="P340" t="s">
        <v>91</v>
      </c>
      <c r="Q340" t="s">
        <v>33</v>
      </c>
      <c r="T340" t="s">
        <v>1637</v>
      </c>
      <c r="V340" t="e">
        <f t="shared" si="48"/>
        <v>#VALUE!</v>
      </c>
      <c r="W340" t="e">
        <f t="shared" si="49"/>
        <v>#VALUE!</v>
      </c>
      <c r="X340">
        <f t="shared" si="50"/>
        <v>22.05</v>
      </c>
      <c r="Y340" t="e">
        <f t="shared" si="51"/>
        <v>#VALUE!</v>
      </c>
      <c r="Z340" s="4">
        <f t="shared" si="52"/>
        <v>22.05</v>
      </c>
      <c r="AA340" t="s">
        <v>1651</v>
      </c>
      <c r="AB340">
        <v>5</v>
      </c>
      <c r="AC340" t="s">
        <v>1639</v>
      </c>
      <c r="AD340" s="4">
        <f t="shared" si="47"/>
        <v>47.343359999999997</v>
      </c>
      <c r="AE340" t="s">
        <v>1640</v>
      </c>
      <c r="AF340" s="4">
        <f t="shared" si="53"/>
        <v>69</v>
      </c>
      <c r="AG340" t="s">
        <v>39</v>
      </c>
    </row>
    <row r="341" spans="1:33" x14ac:dyDescent="0.3">
      <c r="A341" t="s">
        <v>120</v>
      </c>
      <c r="B341" t="s">
        <v>1658</v>
      </c>
      <c r="C341" t="s">
        <v>1633</v>
      </c>
      <c r="D341" s="4" t="s">
        <v>1659</v>
      </c>
      <c r="E341">
        <f t="shared" si="45"/>
        <v>370500</v>
      </c>
      <c r="F341" t="s">
        <v>157</v>
      </c>
      <c r="G341">
        <f t="shared" si="46"/>
        <v>998</v>
      </c>
      <c r="H341">
        <v>3</v>
      </c>
      <c r="I341">
        <v>4</v>
      </c>
      <c r="J341" t="s">
        <v>61</v>
      </c>
      <c r="K341" t="s">
        <v>90</v>
      </c>
      <c r="L341" t="s">
        <v>62</v>
      </c>
      <c r="M341" t="s">
        <v>29</v>
      </c>
      <c r="N341" t="s">
        <v>1660</v>
      </c>
      <c r="O341" t="s">
        <v>1661</v>
      </c>
      <c r="P341" t="s">
        <v>441</v>
      </c>
      <c r="Q341" t="s">
        <v>33</v>
      </c>
      <c r="T341" t="s">
        <v>1662</v>
      </c>
      <c r="V341" t="e">
        <f t="shared" si="48"/>
        <v>#VALUE!</v>
      </c>
      <c r="W341" t="e">
        <f t="shared" si="49"/>
        <v>#VALUE!</v>
      </c>
      <c r="X341">
        <f t="shared" si="50"/>
        <v>21.4</v>
      </c>
      <c r="Y341" t="e">
        <f t="shared" si="51"/>
        <v>#VALUE!</v>
      </c>
      <c r="Z341" s="4">
        <f t="shared" si="52"/>
        <v>21.4</v>
      </c>
      <c r="AA341" t="s">
        <v>1663</v>
      </c>
      <c r="AB341">
        <v>5</v>
      </c>
      <c r="AC341" t="s">
        <v>1664</v>
      </c>
      <c r="AD341" s="4">
        <f t="shared" si="47"/>
        <v>66.083439999999996</v>
      </c>
      <c r="AE341" t="s">
        <v>164</v>
      </c>
      <c r="AF341" s="4">
        <f t="shared" si="53"/>
        <v>90</v>
      </c>
      <c r="AG341" t="s">
        <v>39</v>
      </c>
    </row>
    <row r="342" spans="1:33" x14ac:dyDescent="0.3">
      <c r="A342" t="s">
        <v>120</v>
      </c>
      <c r="B342" t="s">
        <v>1658</v>
      </c>
      <c r="C342" t="s">
        <v>1642</v>
      </c>
      <c r="D342" s="4" t="s">
        <v>1665</v>
      </c>
      <c r="E342">
        <f t="shared" si="45"/>
        <v>376500</v>
      </c>
      <c r="F342" t="s">
        <v>157</v>
      </c>
      <c r="G342">
        <f t="shared" si="46"/>
        <v>998</v>
      </c>
      <c r="H342">
        <v>3</v>
      </c>
      <c r="I342">
        <v>4</v>
      </c>
      <c r="J342" t="s">
        <v>61</v>
      </c>
      <c r="K342" t="s">
        <v>90</v>
      </c>
      <c r="L342" t="s">
        <v>62</v>
      </c>
      <c r="M342" t="s">
        <v>29</v>
      </c>
      <c r="N342" t="s">
        <v>1660</v>
      </c>
      <c r="O342" t="s">
        <v>1661</v>
      </c>
      <c r="P342" t="s">
        <v>441</v>
      </c>
      <c r="Q342" t="s">
        <v>33</v>
      </c>
      <c r="T342" t="s">
        <v>1662</v>
      </c>
      <c r="V342" t="e">
        <f t="shared" si="48"/>
        <v>#VALUE!</v>
      </c>
      <c r="W342" t="e">
        <f t="shared" si="49"/>
        <v>#VALUE!</v>
      </c>
      <c r="X342">
        <f t="shared" si="50"/>
        <v>21.4</v>
      </c>
      <c r="Y342" t="e">
        <f t="shared" si="51"/>
        <v>#VALUE!</v>
      </c>
      <c r="Z342" s="4">
        <f t="shared" si="52"/>
        <v>21.4</v>
      </c>
      <c r="AA342" t="s">
        <v>1663</v>
      </c>
      <c r="AB342">
        <v>5</v>
      </c>
      <c r="AC342" t="s">
        <v>1664</v>
      </c>
      <c r="AD342" s="4">
        <f t="shared" si="47"/>
        <v>66.083439999999996</v>
      </c>
      <c r="AE342" t="s">
        <v>164</v>
      </c>
      <c r="AF342" s="4">
        <f t="shared" si="53"/>
        <v>90</v>
      </c>
      <c r="AG342" t="s">
        <v>39</v>
      </c>
    </row>
    <row r="343" spans="1:33" x14ac:dyDescent="0.3">
      <c r="A343" t="s">
        <v>120</v>
      </c>
      <c r="B343" t="s">
        <v>1658</v>
      </c>
      <c r="C343" t="s">
        <v>155</v>
      </c>
      <c r="D343" s="4" t="s">
        <v>1666</v>
      </c>
      <c r="E343">
        <f t="shared" si="45"/>
        <v>409000</v>
      </c>
      <c r="F343" t="s">
        <v>157</v>
      </c>
      <c r="G343">
        <f t="shared" si="46"/>
        <v>998</v>
      </c>
      <c r="H343">
        <v>3</v>
      </c>
      <c r="I343">
        <v>4</v>
      </c>
      <c r="J343" t="s">
        <v>61</v>
      </c>
      <c r="K343" t="s">
        <v>90</v>
      </c>
      <c r="L343" t="s">
        <v>62</v>
      </c>
      <c r="M343" t="s">
        <v>29</v>
      </c>
      <c r="N343" t="s">
        <v>1660</v>
      </c>
      <c r="O343" t="s">
        <v>1661</v>
      </c>
      <c r="P343" t="s">
        <v>441</v>
      </c>
      <c r="Q343" t="s">
        <v>33</v>
      </c>
      <c r="T343" t="s">
        <v>1662</v>
      </c>
      <c r="V343" t="e">
        <f t="shared" si="48"/>
        <v>#VALUE!</v>
      </c>
      <c r="W343" t="e">
        <f t="shared" si="49"/>
        <v>#VALUE!</v>
      </c>
      <c r="X343">
        <f t="shared" si="50"/>
        <v>21.4</v>
      </c>
      <c r="Y343" t="e">
        <f t="shared" si="51"/>
        <v>#VALUE!</v>
      </c>
      <c r="Z343" s="4">
        <f t="shared" si="52"/>
        <v>21.4</v>
      </c>
      <c r="AA343" t="s">
        <v>1663</v>
      </c>
      <c r="AB343">
        <v>5</v>
      </c>
      <c r="AC343" t="s">
        <v>1664</v>
      </c>
      <c r="AD343" s="4">
        <f t="shared" si="47"/>
        <v>66.083439999999996</v>
      </c>
      <c r="AE343" t="s">
        <v>164</v>
      </c>
      <c r="AF343" s="4">
        <f t="shared" si="53"/>
        <v>90</v>
      </c>
      <c r="AG343" t="s">
        <v>39</v>
      </c>
    </row>
    <row r="344" spans="1:33" x14ac:dyDescent="0.3">
      <c r="A344" t="s">
        <v>120</v>
      </c>
      <c r="B344" t="s">
        <v>1658</v>
      </c>
      <c r="C344" t="s">
        <v>1647</v>
      </c>
      <c r="D344" s="4" t="s">
        <v>1667</v>
      </c>
      <c r="E344">
        <f t="shared" si="45"/>
        <v>415000</v>
      </c>
      <c r="F344" t="s">
        <v>157</v>
      </c>
      <c r="G344">
        <f t="shared" si="46"/>
        <v>998</v>
      </c>
      <c r="H344">
        <v>3</v>
      </c>
      <c r="I344">
        <v>4</v>
      </c>
      <c r="J344" t="s">
        <v>61</v>
      </c>
      <c r="K344" t="s">
        <v>90</v>
      </c>
      <c r="L344" t="s">
        <v>62</v>
      </c>
      <c r="M344" t="s">
        <v>29</v>
      </c>
      <c r="N344" t="s">
        <v>1660</v>
      </c>
      <c r="O344" t="s">
        <v>1661</v>
      </c>
      <c r="P344" t="s">
        <v>441</v>
      </c>
      <c r="Q344" t="s">
        <v>33</v>
      </c>
      <c r="T344" t="s">
        <v>1662</v>
      </c>
      <c r="V344" t="e">
        <f t="shared" si="48"/>
        <v>#VALUE!</v>
      </c>
      <c r="W344" t="e">
        <f t="shared" si="49"/>
        <v>#VALUE!</v>
      </c>
      <c r="X344">
        <f t="shared" si="50"/>
        <v>21.4</v>
      </c>
      <c r="Y344" t="e">
        <f t="shared" si="51"/>
        <v>#VALUE!</v>
      </c>
      <c r="Z344" s="4">
        <f t="shared" si="52"/>
        <v>21.4</v>
      </c>
      <c r="AA344" t="s">
        <v>1663</v>
      </c>
      <c r="AB344">
        <v>5</v>
      </c>
      <c r="AC344" t="s">
        <v>1664</v>
      </c>
      <c r="AD344" s="4">
        <f t="shared" si="47"/>
        <v>66.083439999999996</v>
      </c>
      <c r="AE344" t="s">
        <v>164</v>
      </c>
      <c r="AF344" s="4">
        <f t="shared" si="53"/>
        <v>90</v>
      </c>
      <c r="AG344" t="s">
        <v>39</v>
      </c>
    </row>
    <row r="345" spans="1:33" x14ac:dyDescent="0.3">
      <c r="A345" t="s">
        <v>120</v>
      </c>
      <c r="B345" t="s">
        <v>1658</v>
      </c>
      <c r="C345" t="s">
        <v>166</v>
      </c>
      <c r="D345" s="4" t="s">
        <v>1668</v>
      </c>
      <c r="E345">
        <f t="shared" si="45"/>
        <v>432500</v>
      </c>
      <c r="F345" t="s">
        <v>157</v>
      </c>
      <c r="G345">
        <f t="shared" si="46"/>
        <v>998</v>
      </c>
      <c r="H345">
        <v>3</v>
      </c>
      <c r="I345">
        <v>4</v>
      </c>
      <c r="J345" t="s">
        <v>61</v>
      </c>
      <c r="K345" t="s">
        <v>90</v>
      </c>
      <c r="L345" t="s">
        <v>62</v>
      </c>
      <c r="M345" t="s">
        <v>29</v>
      </c>
      <c r="N345" t="s">
        <v>1660</v>
      </c>
      <c r="O345" t="s">
        <v>1661</v>
      </c>
      <c r="P345" t="s">
        <v>441</v>
      </c>
      <c r="Q345" t="s">
        <v>33</v>
      </c>
      <c r="T345" t="s">
        <v>1669</v>
      </c>
      <c r="V345" t="e">
        <f t="shared" si="48"/>
        <v>#VALUE!</v>
      </c>
      <c r="W345" t="e">
        <f t="shared" si="49"/>
        <v>#VALUE!</v>
      </c>
      <c r="X345">
        <f t="shared" si="50"/>
        <v>21.7</v>
      </c>
      <c r="Y345" t="e">
        <f t="shared" si="51"/>
        <v>#VALUE!</v>
      </c>
      <c r="Z345" s="4">
        <f t="shared" si="52"/>
        <v>21.7</v>
      </c>
      <c r="AA345" t="s">
        <v>1663</v>
      </c>
      <c r="AB345">
        <v>5</v>
      </c>
      <c r="AC345" t="s">
        <v>1664</v>
      </c>
      <c r="AD345" s="4">
        <f t="shared" si="47"/>
        <v>66.083439999999996</v>
      </c>
      <c r="AE345" t="s">
        <v>164</v>
      </c>
      <c r="AF345" s="4">
        <f t="shared" si="53"/>
        <v>90</v>
      </c>
      <c r="AG345" t="s">
        <v>39</v>
      </c>
    </row>
    <row r="346" spans="1:33" x14ac:dyDescent="0.3">
      <c r="A346" t="s">
        <v>120</v>
      </c>
      <c r="B346" t="s">
        <v>1658</v>
      </c>
      <c r="C346" t="s">
        <v>174</v>
      </c>
      <c r="D346" s="4" t="s">
        <v>1670</v>
      </c>
      <c r="E346">
        <f t="shared" si="45"/>
        <v>438500</v>
      </c>
      <c r="F346" t="s">
        <v>157</v>
      </c>
      <c r="G346">
        <f t="shared" si="46"/>
        <v>998</v>
      </c>
      <c r="H346">
        <v>3</v>
      </c>
      <c r="I346">
        <v>4</v>
      </c>
      <c r="J346" t="s">
        <v>61</v>
      </c>
      <c r="K346" t="s">
        <v>90</v>
      </c>
      <c r="L346" t="s">
        <v>62</v>
      </c>
      <c r="M346" t="s">
        <v>29</v>
      </c>
      <c r="N346" t="s">
        <v>1660</v>
      </c>
      <c r="O346" t="s">
        <v>1661</v>
      </c>
      <c r="P346" t="s">
        <v>441</v>
      </c>
      <c r="Q346" t="s">
        <v>33</v>
      </c>
      <c r="T346" t="s">
        <v>1669</v>
      </c>
      <c r="V346" t="e">
        <f t="shared" si="48"/>
        <v>#VALUE!</v>
      </c>
      <c r="W346" t="e">
        <f t="shared" si="49"/>
        <v>#VALUE!</v>
      </c>
      <c r="X346">
        <f t="shared" si="50"/>
        <v>21.7</v>
      </c>
      <c r="Y346" t="e">
        <f t="shared" si="51"/>
        <v>#VALUE!</v>
      </c>
      <c r="Z346" s="4">
        <f t="shared" si="52"/>
        <v>21.7</v>
      </c>
      <c r="AA346" t="s">
        <v>1663</v>
      </c>
      <c r="AB346">
        <v>5</v>
      </c>
      <c r="AC346" t="s">
        <v>1664</v>
      </c>
      <c r="AD346" s="4">
        <f t="shared" si="47"/>
        <v>66.083439999999996</v>
      </c>
      <c r="AE346" t="s">
        <v>164</v>
      </c>
      <c r="AF346" s="4">
        <f t="shared" si="53"/>
        <v>90</v>
      </c>
      <c r="AG346" t="s">
        <v>39</v>
      </c>
    </row>
    <row r="347" spans="1:33" x14ac:dyDescent="0.3">
      <c r="A347" t="s">
        <v>120</v>
      </c>
      <c r="B347" t="s">
        <v>1658</v>
      </c>
      <c r="C347" t="s">
        <v>1671</v>
      </c>
      <c r="D347" s="4" t="s">
        <v>1672</v>
      </c>
      <c r="E347">
        <f t="shared" si="45"/>
        <v>475500</v>
      </c>
      <c r="F347" t="s">
        <v>157</v>
      </c>
      <c r="G347">
        <f t="shared" si="46"/>
        <v>998</v>
      </c>
      <c r="H347">
        <v>3</v>
      </c>
      <c r="I347">
        <v>4</v>
      </c>
      <c r="J347" t="s">
        <v>61</v>
      </c>
      <c r="K347" t="s">
        <v>90</v>
      </c>
      <c r="L347" t="s">
        <v>62</v>
      </c>
      <c r="M347" t="s">
        <v>29</v>
      </c>
      <c r="N347" t="s">
        <v>1660</v>
      </c>
      <c r="O347" t="s">
        <v>1661</v>
      </c>
      <c r="P347" t="s">
        <v>441</v>
      </c>
      <c r="Q347" t="s">
        <v>33</v>
      </c>
      <c r="T347" t="s">
        <v>1669</v>
      </c>
      <c r="V347" t="e">
        <f t="shared" si="48"/>
        <v>#VALUE!</v>
      </c>
      <c r="W347" t="e">
        <f t="shared" si="49"/>
        <v>#VALUE!</v>
      </c>
      <c r="X347">
        <f t="shared" si="50"/>
        <v>21.7</v>
      </c>
      <c r="Y347" t="e">
        <f t="shared" si="51"/>
        <v>#VALUE!</v>
      </c>
      <c r="Z347" s="4">
        <f t="shared" si="52"/>
        <v>21.7</v>
      </c>
      <c r="AA347" t="s">
        <v>1663</v>
      </c>
      <c r="AB347">
        <v>5</v>
      </c>
      <c r="AC347" t="s">
        <v>1664</v>
      </c>
      <c r="AD347" s="4">
        <f t="shared" si="47"/>
        <v>66.083439999999996</v>
      </c>
      <c r="AE347" t="s">
        <v>164</v>
      </c>
      <c r="AF347" s="4">
        <f t="shared" si="53"/>
        <v>90</v>
      </c>
      <c r="AG347" t="s">
        <v>229</v>
      </c>
    </row>
    <row r="348" spans="1:33" x14ac:dyDescent="0.3">
      <c r="A348" t="s">
        <v>120</v>
      </c>
      <c r="B348" t="s">
        <v>1658</v>
      </c>
      <c r="C348" t="s">
        <v>1673</v>
      </c>
      <c r="D348" s="4" t="s">
        <v>1674</v>
      </c>
      <c r="E348">
        <f t="shared" si="45"/>
        <v>456000</v>
      </c>
      <c r="F348" t="s">
        <v>157</v>
      </c>
      <c r="G348">
        <f t="shared" si="46"/>
        <v>998</v>
      </c>
      <c r="H348">
        <v>3</v>
      </c>
      <c r="I348">
        <v>4</v>
      </c>
      <c r="J348" t="s">
        <v>61</v>
      </c>
      <c r="K348" t="s">
        <v>90</v>
      </c>
      <c r="L348" t="s">
        <v>62</v>
      </c>
      <c r="M348" t="s">
        <v>29</v>
      </c>
      <c r="N348" t="s">
        <v>1660</v>
      </c>
      <c r="O348" t="s">
        <v>1661</v>
      </c>
      <c r="P348" t="s">
        <v>441</v>
      </c>
      <c r="Q348" t="s">
        <v>33</v>
      </c>
      <c r="T348" t="s">
        <v>1669</v>
      </c>
      <c r="V348" t="e">
        <f t="shared" si="48"/>
        <v>#VALUE!</v>
      </c>
      <c r="W348" t="e">
        <f t="shared" si="49"/>
        <v>#VALUE!</v>
      </c>
      <c r="X348">
        <f t="shared" si="50"/>
        <v>21.7</v>
      </c>
      <c r="Y348" t="e">
        <f t="shared" si="51"/>
        <v>#VALUE!</v>
      </c>
      <c r="Z348" s="4">
        <f t="shared" si="52"/>
        <v>21.7</v>
      </c>
      <c r="AA348" t="s">
        <v>1663</v>
      </c>
      <c r="AB348">
        <v>5</v>
      </c>
      <c r="AC348" t="s">
        <v>1664</v>
      </c>
      <c r="AD348" s="4">
        <f t="shared" si="47"/>
        <v>66.083439999999996</v>
      </c>
      <c r="AE348" t="s">
        <v>164</v>
      </c>
      <c r="AF348" s="4">
        <f t="shared" si="53"/>
        <v>90</v>
      </c>
      <c r="AG348" t="s">
        <v>39</v>
      </c>
    </row>
    <row r="349" spans="1:33" x14ac:dyDescent="0.3">
      <c r="A349" t="s">
        <v>120</v>
      </c>
      <c r="B349" t="s">
        <v>1658</v>
      </c>
      <c r="C349" t="s">
        <v>1675</v>
      </c>
      <c r="D349" s="4" t="s">
        <v>1676</v>
      </c>
      <c r="E349">
        <f t="shared" si="45"/>
        <v>481500</v>
      </c>
      <c r="F349" t="s">
        <v>157</v>
      </c>
      <c r="G349">
        <f t="shared" si="46"/>
        <v>998</v>
      </c>
      <c r="H349">
        <v>3</v>
      </c>
      <c r="I349">
        <v>4</v>
      </c>
      <c r="J349" t="s">
        <v>61</v>
      </c>
      <c r="K349" t="s">
        <v>90</v>
      </c>
      <c r="L349" t="s">
        <v>62</v>
      </c>
      <c r="M349" t="s">
        <v>29</v>
      </c>
      <c r="N349" t="s">
        <v>1660</v>
      </c>
      <c r="O349" t="s">
        <v>1661</v>
      </c>
      <c r="P349" t="s">
        <v>441</v>
      </c>
      <c r="Q349" t="s">
        <v>33</v>
      </c>
      <c r="T349" t="s">
        <v>1669</v>
      </c>
      <c r="V349" t="e">
        <f t="shared" si="48"/>
        <v>#VALUE!</v>
      </c>
      <c r="W349" t="e">
        <f t="shared" si="49"/>
        <v>#VALUE!</v>
      </c>
      <c r="X349">
        <f t="shared" si="50"/>
        <v>21.7</v>
      </c>
      <c r="Y349" t="e">
        <f t="shared" si="51"/>
        <v>#VALUE!</v>
      </c>
      <c r="Z349" s="4">
        <f t="shared" si="52"/>
        <v>21.7</v>
      </c>
      <c r="AA349" t="s">
        <v>1663</v>
      </c>
      <c r="AB349">
        <v>5</v>
      </c>
      <c r="AC349" t="s">
        <v>1664</v>
      </c>
      <c r="AD349" s="4">
        <f t="shared" si="47"/>
        <v>66.083439999999996</v>
      </c>
      <c r="AE349" t="s">
        <v>164</v>
      </c>
      <c r="AF349" s="4">
        <f t="shared" si="53"/>
        <v>90</v>
      </c>
      <c r="AG349" t="s">
        <v>229</v>
      </c>
    </row>
    <row r="350" spans="1:33" x14ac:dyDescent="0.3">
      <c r="A350" t="s">
        <v>120</v>
      </c>
      <c r="B350" t="s">
        <v>1658</v>
      </c>
      <c r="C350" t="s">
        <v>1677</v>
      </c>
      <c r="D350" s="4" t="s">
        <v>1678</v>
      </c>
      <c r="E350">
        <f t="shared" si="45"/>
        <v>499000</v>
      </c>
      <c r="F350" t="s">
        <v>157</v>
      </c>
      <c r="G350">
        <f t="shared" si="46"/>
        <v>998</v>
      </c>
      <c r="H350">
        <v>3</v>
      </c>
      <c r="I350">
        <v>4</v>
      </c>
      <c r="J350" t="s">
        <v>61</v>
      </c>
      <c r="K350" t="s">
        <v>90</v>
      </c>
      <c r="L350" t="s">
        <v>62</v>
      </c>
      <c r="M350" t="s">
        <v>29</v>
      </c>
      <c r="N350" t="s">
        <v>1660</v>
      </c>
      <c r="O350" t="s">
        <v>1661</v>
      </c>
      <c r="P350" t="s">
        <v>441</v>
      </c>
      <c r="Q350" t="s">
        <v>33</v>
      </c>
      <c r="T350" t="s">
        <v>1669</v>
      </c>
      <c r="V350" t="e">
        <f t="shared" si="48"/>
        <v>#VALUE!</v>
      </c>
      <c r="W350" t="e">
        <f t="shared" si="49"/>
        <v>#VALUE!</v>
      </c>
      <c r="X350">
        <f t="shared" si="50"/>
        <v>21.7</v>
      </c>
      <c r="Y350" t="e">
        <f t="shared" si="51"/>
        <v>#VALUE!</v>
      </c>
      <c r="Z350" s="4">
        <f t="shared" si="52"/>
        <v>21.7</v>
      </c>
      <c r="AA350" t="s">
        <v>1663</v>
      </c>
      <c r="AB350">
        <v>5</v>
      </c>
      <c r="AC350" t="s">
        <v>1664</v>
      </c>
      <c r="AD350" s="4">
        <f t="shared" si="47"/>
        <v>66.083439999999996</v>
      </c>
      <c r="AE350" t="s">
        <v>164</v>
      </c>
      <c r="AF350" s="4">
        <f t="shared" si="53"/>
        <v>90</v>
      </c>
      <c r="AG350" t="s">
        <v>229</v>
      </c>
    </row>
    <row r="351" spans="1:33" x14ac:dyDescent="0.3">
      <c r="A351" t="s">
        <v>120</v>
      </c>
      <c r="B351" t="s">
        <v>1679</v>
      </c>
      <c r="C351" t="s">
        <v>155</v>
      </c>
      <c r="D351" s="4" t="s">
        <v>1680</v>
      </c>
      <c r="E351">
        <f t="shared" si="45"/>
        <v>426289</v>
      </c>
      <c r="F351" t="s">
        <v>157</v>
      </c>
      <c r="G351">
        <f t="shared" si="46"/>
        <v>998</v>
      </c>
      <c r="H351">
        <v>3</v>
      </c>
      <c r="I351">
        <v>4</v>
      </c>
      <c r="J351" t="s">
        <v>61</v>
      </c>
      <c r="K351" t="s">
        <v>90</v>
      </c>
      <c r="L351" t="s">
        <v>62</v>
      </c>
      <c r="M351" t="s">
        <v>29</v>
      </c>
      <c r="N351" t="s">
        <v>65</v>
      </c>
      <c r="O351" t="s">
        <v>215</v>
      </c>
      <c r="P351" t="s">
        <v>216</v>
      </c>
      <c r="Q351" t="s">
        <v>33</v>
      </c>
      <c r="R351" t="s">
        <v>85</v>
      </c>
      <c r="T351" t="s">
        <v>217</v>
      </c>
      <c r="V351">
        <f t="shared" si="48"/>
        <v>23</v>
      </c>
      <c r="W351" t="e">
        <f t="shared" si="49"/>
        <v>#VALUE!</v>
      </c>
      <c r="X351">
        <f t="shared" si="50"/>
        <v>23.1</v>
      </c>
      <c r="Y351" t="e">
        <f t="shared" si="51"/>
        <v>#VALUE!</v>
      </c>
      <c r="Z351" s="4">
        <f t="shared" si="52"/>
        <v>23</v>
      </c>
      <c r="AA351" t="s">
        <v>261</v>
      </c>
      <c r="AB351">
        <v>5</v>
      </c>
      <c r="AC351" t="s">
        <v>163</v>
      </c>
      <c r="AD351" s="4">
        <f t="shared" si="47"/>
        <v>67.069760000000002</v>
      </c>
      <c r="AE351" t="s">
        <v>164</v>
      </c>
      <c r="AF351" s="4">
        <f t="shared" si="53"/>
        <v>90</v>
      </c>
      <c r="AG351" t="s">
        <v>39</v>
      </c>
    </row>
    <row r="352" spans="1:33" x14ac:dyDescent="0.3">
      <c r="A352" t="s">
        <v>120</v>
      </c>
      <c r="B352" t="s">
        <v>1679</v>
      </c>
      <c r="C352" t="s">
        <v>166</v>
      </c>
      <c r="D352" s="4" t="s">
        <v>1681</v>
      </c>
      <c r="E352">
        <f t="shared" si="45"/>
        <v>465138</v>
      </c>
      <c r="F352" t="s">
        <v>157</v>
      </c>
      <c r="G352">
        <f t="shared" si="46"/>
        <v>998</v>
      </c>
      <c r="H352">
        <v>3</v>
      </c>
      <c r="I352">
        <v>4</v>
      </c>
      <c r="J352" t="s">
        <v>61</v>
      </c>
      <c r="K352" t="s">
        <v>90</v>
      </c>
      <c r="L352" t="s">
        <v>62</v>
      </c>
      <c r="M352" t="s">
        <v>29</v>
      </c>
      <c r="N352" t="s">
        <v>65</v>
      </c>
      <c r="O352" t="s">
        <v>215</v>
      </c>
      <c r="P352" t="s">
        <v>216</v>
      </c>
      <c r="Q352" t="s">
        <v>33</v>
      </c>
      <c r="R352" t="s">
        <v>85</v>
      </c>
      <c r="S352" t="s">
        <v>260</v>
      </c>
      <c r="T352" t="s">
        <v>217</v>
      </c>
      <c r="V352">
        <f t="shared" si="48"/>
        <v>23</v>
      </c>
      <c r="W352">
        <f t="shared" si="49"/>
        <v>22</v>
      </c>
      <c r="X352">
        <f t="shared" si="50"/>
        <v>23.1</v>
      </c>
      <c r="Y352" t="e">
        <f t="shared" si="51"/>
        <v>#VALUE!</v>
      </c>
      <c r="Z352" s="4">
        <f t="shared" si="52"/>
        <v>23</v>
      </c>
      <c r="AA352" t="s">
        <v>261</v>
      </c>
      <c r="AB352">
        <v>5</v>
      </c>
      <c r="AC352" t="s">
        <v>163</v>
      </c>
      <c r="AD352" s="4">
        <f t="shared" si="47"/>
        <v>67.069760000000002</v>
      </c>
      <c r="AE352" t="s">
        <v>164</v>
      </c>
      <c r="AF352" s="4">
        <f t="shared" si="53"/>
        <v>90</v>
      </c>
      <c r="AG352" t="s">
        <v>39</v>
      </c>
    </row>
    <row r="353" spans="1:33" x14ac:dyDescent="0.3">
      <c r="A353" t="s">
        <v>120</v>
      </c>
      <c r="B353" t="s">
        <v>1679</v>
      </c>
      <c r="C353" t="s">
        <v>1682</v>
      </c>
      <c r="D353" s="4" t="s">
        <v>1683</v>
      </c>
      <c r="E353">
        <f t="shared" si="45"/>
        <v>508138</v>
      </c>
      <c r="F353" t="s">
        <v>157</v>
      </c>
      <c r="G353">
        <f t="shared" si="46"/>
        <v>998</v>
      </c>
      <c r="H353">
        <v>3</v>
      </c>
      <c r="I353">
        <v>4</v>
      </c>
      <c r="J353" t="s">
        <v>61</v>
      </c>
      <c r="K353" t="s">
        <v>90</v>
      </c>
      <c r="L353" t="s">
        <v>62</v>
      </c>
      <c r="M353" t="s">
        <v>29</v>
      </c>
      <c r="N353" t="s">
        <v>65</v>
      </c>
      <c r="O353" t="s">
        <v>215</v>
      </c>
      <c r="P353" t="s">
        <v>216</v>
      </c>
      <c r="Q353" t="s">
        <v>33</v>
      </c>
      <c r="R353" t="s">
        <v>85</v>
      </c>
      <c r="S353" t="s">
        <v>260</v>
      </c>
      <c r="T353" t="s">
        <v>217</v>
      </c>
      <c r="V353">
        <f t="shared" si="48"/>
        <v>23</v>
      </c>
      <c r="W353">
        <f t="shared" si="49"/>
        <v>22</v>
      </c>
      <c r="X353">
        <f t="shared" si="50"/>
        <v>23.1</v>
      </c>
      <c r="Y353" t="e">
        <f t="shared" si="51"/>
        <v>#VALUE!</v>
      </c>
      <c r="Z353" s="4">
        <f t="shared" si="52"/>
        <v>23</v>
      </c>
      <c r="AA353" t="s">
        <v>261</v>
      </c>
      <c r="AB353">
        <v>5</v>
      </c>
      <c r="AC353" t="s">
        <v>163</v>
      </c>
      <c r="AD353" s="4">
        <f t="shared" si="47"/>
        <v>67.069760000000002</v>
      </c>
      <c r="AE353" t="s">
        <v>164</v>
      </c>
      <c r="AF353" s="4">
        <f t="shared" si="53"/>
        <v>90</v>
      </c>
      <c r="AG353" t="s">
        <v>51</v>
      </c>
    </row>
    <row r="354" spans="1:33" x14ac:dyDescent="0.3">
      <c r="A354" t="s">
        <v>120</v>
      </c>
      <c r="B354" t="s">
        <v>1679</v>
      </c>
      <c r="C354" t="s">
        <v>266</v>
      </c>
      <c r="D354" s="4" t="s">
        <v>1684</v>
      </c>
      <c r="E354">
        <f t="shared" si="45"/>
        <v>490924</v>
      </c>
      <c r="F354" t="s">
        <v>157</v>
      </c>
      <c r="G354">
        <f t="shared" si="46"/>
        <v>998</v>
      </c>
      <c r="H354">
        <v>3</v>
      </c>
      <c r="I354">
        <v>4</v>
      </c>
      <c r="J354" t="s">
        <v>61</v>
      </c>
      <c r="K354" t="s">
        <v>90</v>
      </c>
      <c r="L354" t="s">
        <v>62</v>
      </c>
      <c r="M354" t="s">
        <v>29</v>
      </c>
      <c r="N354" t="s">
        <v>65</v>
      </c>
      <c r="O354" t="s">
        <v>215</v>
      </c>
      <c r="P354" t="s">
        <v>216</v>
      </c>
      <c r="Q354" t="s">
        <v>33</v>
      </c>
      <c r="R354" t="s">
        <v>85</v>
      </c>
      <c r="S354" t="s">
        <v>260</v>
      </c>
      <c r="T354" t="s">
        <v>217</v>
      </c>
      <c r="V354">
        <f t="shared" si="48"/>
        <v>23</v>
      </c>
      <c r="W354">
        <f t="shared" si="49"/>
        <v>22</v>
      </c>
      <c r="X354">
        <f t="shared" si="50"/>
        <v>23.1</v>
      </c>
      <c r="Y354" t="e">
        <f t="shared" si="51"/>
        <v>#VALUE!</v>
      </c>
      <c r="Z354" s="4">
        <f t="shared" si="52"/>
        <v>23</v>
      </c>
      <c r="AA354" t="s">
        <v>261</v>
      </c>
      <c r="AB354">
        <v>5</v>
      </c>
      <c r="AC354" t="s">
        <v>163</v>
      </c>
      <c r="AD354" s="4">
        <f t="shared" si="47"/>
        <v>67.069760000000002</v>
      </c>
      <c r="AE354" t="s">
        <v>164</v>
      </c>
      <c r="AF354" s="4">
        <f t="shared" si="53"/>
        <v>90</v>
      </c>
      <c r="AG354" t="s">
        <v>39</v>
      </c>
    </row>
    <row r="355" spans="1:33" x14ac:dyDescent="0.3">
      <c r="A355" t="s">
        <v>120</v>
      </c>
      <c r="B355" t="s">
        <v>1679</v>
      </c>
      <c r="C355" t="s">
        <v>1685</v>
      </c>
      <c r="D355" s="4" t="s">
        <v>1686</v>
      </c>
      <c r="E355">
        <f t="shared" si="45"/>
        <v>531279</v>
      </c>
      <c r="F355" t="s">
        <v>157</v>
      </c>
      <c r="G355">
        <f t="shared" si="46"/>
        <v>998</v>
      </c>
      <c r="H355">
        <v>3</v>
      </c>
      <c r="I355">
        <v>4</v>
      </c>
      <c r="J355" t="s">
        <v>61</v>
      </c>
      <c r="K355" t="s">
        <v>90</v>
      </c>
      <c r="L355" t="s">
        <v>62</v>
      </c>
      <c r="M355" t="s">
        <v>29</v>
      </c>
      <c r="N355" t="s">
        <v>65</v>
      </c>
      <c r="O355" t="s">
        <v>215</v>
      </c>
      <c r="P355" t="s">
        <v>216</v>
      </c>
      <c r="Q355" t="s">
        <v>33</v>
      </c>
      <c r="R355" t="s">
        <v>85</v>
      </c>
      <c r="S355" t="s">
        <v>260</v>
      </c>
      <c r="T355" t="s">
        <v>217</v>
      </c>
      <c r="V355">
        <f t="shared" si="48"/>
        <v>23</v>
      </c>
      <c r="W355">
        <f t="shared" si="49"/>
        <v>22</v>
      </c>
      <c r="X355">
        <f t="shared" si="50"/>
        <v>23.1</v>
      </c>
      <c r="Y355" t="e">
        <f t="shared" si="51"/>
        <v>#VALUE!</v>
      </c>
      <c r="Z355" s="4">
        <f t="shared" si="52"/>
        <v>23</v>
      </c>
      <c r="AA355" t="s">
        <v>261</v>
      </c>
      <c r="AB355">
        <v>5</v>
      </c>
      <c r="AC355" t="s">
        <v>163</v>
      </c>
      <c r="AD355" s="4">
        <f t="shared" si="47"/>
        <v>67.069760000000002</v>
      </c>
      <c r="AE355" t="s">
        <v>164</v>
      </c>
      <c r="AF355" s="4">
        <f t="shared" si="53"/>
        <v>90</v>
      </c>
      <c r="AG355" t="s">
        <v>39</v>
      </c>
    </row>
    <row r="356" spans="1:33" x14ac:dyDescent="0.3">
      <c r="A356" t="s">
        <v>120</v>
      </c>
      <c r="B356" t="s">
        <v>1679</v>
      </c>
      <c r="C356" t="s">
        <v>1687</v>
      </c>
      <c r="D356" s="4" t="s">
        <v>1688</v>
      </c>
      <c r="E356">
        <f t="shared" si="45"/>
        <v>530000</v>
      </c>
      <c r="F356" t="s">
        <v>157</v>
      </c>
      <c r="G356">
        <f t="shared" si="46"/>
        <v>998</v>
      </c>
      <c r="H356">
        <v>3</v>
      </c>
      <c r="I356">
        <v>4</v>
      </c>
      <c r="J356" t="s">
        <v>61</v>
      </c>
      <c r="K356" t="s">
        <v>90</v>
      </c>
      <c r="L356" t="s">
        <v>62</v>
      </c>
      <c r="M356" t="s">
        <v>45</v>
      </c>
      <c r="N356" t="s">
        <v>65</v>
      </c>
      <c r="O356" t="s">
        <v>215</v>
      </c>
      <c r="P356" t="s">
        <v>216</v>
      </c>
      <c r="Q356" t="s">
        <v>33</v>
      </c>
      <c r="U356" t="s">
        <v>1689</v>
      </c>
      <c r="V356" t="e">
        <f t="shared" si="48"/>
        <v>#VALUE!</v>
      </c>
      <c r="W356" t="e">
        <f t="shared" si="49"/>
        <v>#VALUE!</v>
      </c>
      <c r="X356" t="e">
        <f t="shared" si="50"/>
        <v>#VALUE!</v>
      </c>
      <c r="Y356">
        <f t="shared" si="51"/>
        <v>31.79</v>
      </c>
      <c r="Z356" s="4">
        <f t="shared" si="52"/>
        <v>31.79</v>
      </c>
      <c r="AA356" t="s">
        <v>261</v>
      </c>
      <c r="AB356">
        <v>5</v>
      </c>
      <c r="AC356" t="s">
        <v>182</v>
      </c>
      <c r="AD356" s="4">
        <f t="shared" si="47"/>
        <v>58.192879999999995</v>
      </c>
      <c r="AE356" t="s">
        <v>183</v>
      </c>
      <c r="AF356" s="4">
        <f t="shared" si="53"/>
        <v>78</v>
      </c>
      <c r="AG356" t="s">
        <v>39</v>
      </c>
    </row>
    <row r="357" spans="1:33" x14ac:dyDescent="0.3">
      <c r="A357" t="s">
        <v>120</v>
      </c>
      <c r="B357" t="s">
        <v>1679</v>
      </c>
      <c r="C357" t="s">
        <v>1690</v>
      </c>
      <c r="D357" s="4" t="s">
        <v>1691</v>
      </c>
      <c r="E357">
        <f t="shared" si="45"/>
        <v>533924</v>
      </c>
      <c r="F357" t="s">
        <v>157</v>
      </c>
      <c r="G357">
        <f t="shared" si="46"/>
        <v>998</v>
      </c>
      <c r="H357">
        <v>3</v>
      </c>
      <c r="I357">
        <v>4</v>
      </c>
      <c r="J357" t="s">
        <v>61</v>
      </c>
      <c r="K357" t="s">
        <v>90</v>
      </c>
      <c r="L357" t="s">
        <v>62</v>
      </c>
      <c r="M357" t="s">
        <v>29</v>
      </c>
      <c r="N357" t="s">
        <v>65</v>
      </c>
      <c r="O357" t="s">
        <v>215</v>
      </c>
      <c r="P357" t="s">
        <v>216</v>
      </c>
      <c r="Q357" t="s">
        <v>33</v>
      </c>
      <c r="R357" t="s">
        <v>85</v>
      </c>
      <c r="S357" t="s">
        <v>260</v>
      </c>
      <c r="T357" t="s">
        <v>217</v>
      </c>
      <c r="V357">
        <f t="shared" si="48"/>
        <v>23</v>
      </c>
      <c r="W357">
        <f t="shared" si="49"/>
        <v>22</v>
      </c>
      <c r="X357">
        <f t="shared" si="50"/>
        <v>23.1</v>
      </c>
      <c r="Y357" t="e">
        <f t="shared" si="51"/>
        <v>#VALUE!</v>
      </c>
      <c r="Z357" s="4">
        <f t="shared" si="52"/>
        <v>23</v>
      </c>
      <c r="AA357" t="s">
        <v>218</v>
      </c>
      <c r="AB357">
        <v>5</v>
      </c>
      <c r="AC357" t="s">
        <v>163</v>
      </c>
      <c r="AD357" s="4">
        <f t="shared" si="47"/>
        <v>67.069760000000002</v>
      </c>
      <c r="AE357" t="s">
        <v>164</v>
      </c>
      <c r="AF357" s="4">
        <f t="shared" si="53"/>
        <v>90</v>
      </c>
      <c r="AG357" t="s">
        <v>51</v>
      </c>
    </row>
    <row r="358" spans="1:33" x14ac:dyDescent="0.3">
      <c r="A358" t="s">
        <v>120</v>
      </c>
      <c r="B358" t="s">
        <v>1679</v>
      </c>
      <c r="C358" t="s">
        <v>1692</v>
      </c>
      <c r="D358" s="4" t="s">
        <v>1693</v>
      </c>
      <c r="E358">
        <f t="shared" si="45"/>
        <v>434659</v>
      </c>
      <c r="F358" t="s">
        <v>157</v>
      </c>
      <c r="G358">
        <f t="shared" si="46"/>
        <v>998</v>
      </c>
      <c r="H358">
        <v>3</v>
      </c>
      <c r="I358">
        <v>4</v>
      </c>
      <c r="J358" t="s">
        <v>61</v>
      </c>
      <c r="K358" t="s">
        <v>90</v>
      </c>
      <c r="L358" t="s">
        <v>62</v>
      </c>
      <c r="M358" t="s">
        <v>29</v>
      </c>
      <c r="N358" t="s">
        <v>65</v>
      </c>
      <c r="O358" t="s">
        <v>215</v>
      </c>
      <c r="P358" t="s">
        <v>216</v>
      </c>
      <c r="Q358" t="s">
        <v>33</v>
      </c>
      <c r="R358" t="s">
        <v>85</v>
      </c>
      <c r="T358" t="s">
        <v>217</v>
      </c>
      <c r="V358">
        <f t="shared" si="48"/>
        <v>23</v>
      </c>
      <c r="W358" t="e">
        <f t="shared" si="49"/>
        <v>#VALUE!</v>
      </c>
      <c r="X358">
        <f t="shared" si="50"/>
        <v>23.1</v>
      </c>
      <c r="Y358" t="e">
        <f t="shared" si="51"/>
        <v>#VALUE!</v>
      </c>
      <c r="Z358" s="4">
        <f t="shared" si="52"/>
        <v>23</v>
      </c>
      <c r="AA358" t="s">
        <v>218</v>
      </c>
      <c r="AB358">
        <v>5</v>
      </c>
      <c r="AC358" t="s">
        <v>163</v>
      </c>
      <c r="AD358" s="4">
        <f t="shared" si="47"/>
        <v>67.069760000000002</v>
      </c>
      <c r="AE358" t="s">
        <v>164</v>
      </c>
      <c r="AF358" s="4">
        <f t="shared" si="53"/>
        <v>90</v>
      </c>
      <c r="AG358" t="s">
        <v>39</v>
      </c>
    </row>
    <row r="359" spans="1:33" x14ac:dyDescent="0.3">
      <c r="A359" t="s">
        <v>120</v>
      </c>
      <c r="B359" t="s">
        <v>1679</v>
      </c>
      <c r="C359" t="s">
        <v>1694</v>
      </c>
      <c r="D359" s="4" t="s">
        <v>1695</v>
      </c>
      <c r="E359">
        <f t="shared" ref="E359:E422" si="54">VALUE(SUBSTITUTE(SUBSTITUTE(D359,"Rs. ",""),",",""))</f>
        <v>472257</v>
      </c>
      <c r="F359" t="s">
        <v>157</v>
      </c>
      <c r="G359">
        <f t="shared" ref="G359:G422" si="55">VALUE(SUBSTITUTE(F359, " cc",""))</f>
        <v>998</v>
      </c>
      <c r="H359">
        <v>3</v>
      </c>
      <c r="I359">
        <v>4</v>
      </c>
      <c r="J359" t="s">
        <v>61</v>
      </c>
      <c r="K359" t="s">
        <v>90</v>
      </c>
      <c r="L359" t="s">
        <v>62</v>
      </c>
      <c r="M359" t="s">
        <v>29</v>
      </c>
      <c r="N359" t="s">
        <v>65</v>
      </c>
      <c r="O359" t="s">
        <v>215</v>
      </c>
      <c r="P359" t="s">
        <v>216</v>
      </c>
      <c r="Q359" t="s">
        <v>33</v>
      </c>
      <c r="R359" t="s">
        <v>85</v>
      </c>
      <c r="S359" t="s">
        <v>260</v>
      </c>
      <c r="T359" t="s">
        <v>217</v>
      </c>
      <c r="V359">
        <f t="shared" si="48"/>
        <v>23</v>
      </c>
      <c r="W359">
        <f t="shared" si="49"/>
        <v>22</v>
      </c>
      <c r="X359">
        <f t="shared" si="50"/>
        <v>23.1</v>
      </c>
      <c r="Y359" t="e">
        <f t="shared" si="51"/>
        <v>#VALUE!</v>
      </c>
      <c r="Z359" s="4">
        <f t="shared" si="52"/>
        <v>23</v>
      </c>
      <c r="AA359" t="s">
        <v>261</v>
      </c>
      <c r="AB359">
        <v>5</v>
      </c>
      <c r="AC359" t="s">
        <v>163</v>
      </c>
      <c r="AD359" s="4">
        <f t="shared" ref="AD359:AD422" si="56">IFERROR(LEFT(AC359,FIND("@",AC359)-3)*0.98632,IFERROR(LEFT(AC359,FIND("b",AC359)-1),LEFT(AC359,FIND("B",AC359)-1)))</f>
        <v>67.069760000000002</v>
      </c>
      <c r="AE359" t="s">
        <v>164</v>
      </c>
      <c r="AF359" s="4">
        <f t="shared" si="53"/>
        <v>90</v>
      </c>
      <c r="AG359" t="s">
        <v>39</v>
      </c>
    </row>
    <row r="360" spans="1:33" x14ac:dyDescent="0.3">
      <c r="A360" t="s">
        <v>120</v>
      </c>
      <c r="B360" t="s">
        <v>1679</v>
      </c>
      <c r="C360" t="s">
        <v>1675</v>
      </c>
      <c r="D360" s="4" t="s">
        <v>1696</v>
      </c>
      <c r="E360">
        <f t="shared" si="54"/>
        <v>515257</v>
      </c>
      <c r="F360" t="s">
        <v>157</v>
      </c>
      <c r="G360">
        <f t="shared" si="55"/>
        <v>998</v>
      </c>
      <c r="H360">
        <v>3</v>
      </c>
      <c r="I360">
        <v>4</v>
      </c>
      <c r="J360" t="s">
        <v>61</v>
      </c>
      <c r="K360" t="s">
        <v>90</v>
      </c>
      <c r="L360" t="s">
        <v>62</v>
      </c>
      <c r="M360" t="s">
        <v>29</v>
      </c>
      <c r="N360" t="s">
        <v>65</v>
      </c>
      <c r="O360" t="s">
        <v>215</v>
      </c>
      <c r="P360" t="s">
        <v>216</v>
      </c>
      <c r="Q360" t="s">
        <v>33</v>
      </c>
      <c r="R360" t="s">
        <v>85</v>
      </c>
      <c r="S360" t="s">
        <v>260</v>
      </c>
      <c r="T360" t="s">
        <v>217</v>
      </c>
      <c r="V360">
        <f t="shared" si="48"/>
        <v>23</v>
      </c>
      <c r="W360">
        <f t="shared" si="49"/>
        <v>22</v>
      </c>
      <c r="X360">
        <f t="shared" si="50"/>
        <v>23.1</v>
      </c>
      <c r="Y360" t="e">
        <f t="shared" si="51"/>
        <v>#VALUE!</v>
      </c>
      <c r="Z360" s="4">
        <f t="shared" si="52"/>
        <v>23</v>
      </c>
      <c r="AA360" t="s">
        <v>261</v>
      </c>
      <c r="AB360">
        <v>5</v>
      </c>
      <c r="AC360" t="s">
        <v>163</v>
      </c>
      <c r="AD360" s="4">
        <f t="shared" si="56"/>
        <v>67.069760000000002</v>
      </c>
      <c r="AE360" t="s">
        <v>164</v>
      </c>
      <c r="AF360" s="4">
        <f t="shared" si="53"/>
        <v>90</v>
      </c>
      <c r="AG360" t="s">
        <v>51</v>
      </c>
    </row>
    <row r="361" spans="1:33" x14ac:dyDescent="0.3">
      <c r="A361" t="s">
        <v>120</v>
      </c>
      <c r="B361" t="s">
        <v>1679</v>
      </c>
      <c r="C361" t="s">
        <v>1697</v>
      </c>
      <c r="D361" s="4" t="s">
        <v>1698</v>
      </c>
      <c r="E361">
        <f t="shared" si="54"/>
        <v>543279</v>
      </c>
      <c r="F361" t="s">
        <v>157</v>
      </c>
      <c r="G361">
        <f t="shared" si="55"/>
        <v>998</v>
      </c>
      <c r="H361">
        <v>3</v>
      </c>
      <c r="I361">
        <v>4</v>
      </c>
      <c r="J361" t="s">
        <v>61</v>
      </c>
      <c r="K361" t="s">
        <v>90</v>
      </c>
      <c r="L361" t="s">
        <v>62</v>
      </c>
      <c r="M361" t="s">
        <v>29</v>
      </c>
      <c r="N361" t="s">
        <v>65</v>
      </c>
      <c r="O361" t="s">
        <v>215</v>
      </c>
      <c r="P361" t="s">
        <v>216</v>
      </c>
      <c r="Q361" t="s">
        <v>33</v>
      </c>
      <c r="R361" t="s">
        <v>85</v>
      </c>
      <c r="S361" t="s">
        <v>260</v>
      </c>
      <c r="T361" t="s">
        <v>217</v>
      </c>
      <c r="V361">
        <f t="shared" si="48"/>
        <v>23</v>
      </c>
      <c r="W361">
        <f t="shared" si="49"/>
        <v>22</v>
      </c>
      <c r="X361">
        <f t="shared" si="50"/>
        <v>23.1</v>
      </c>
      <c r="Y361" t="e">
        <f t="shared" si="51"/>
        <v>#VALUE!</v>
      </c>
      <c r="Z361" s="4">
        <f t="shared" si="52"/>
        <v>23</v>
      </c>
      <c r="AA361" t="s">
        <v>218</v>
      </c>
      <c r="AB361">
        <v>5</v>
      </c>
      <c r="AC361" t="s">
        <v>163</v>
      </c>
      <c r="AD361" s="4">
        <f t="shared" si="56"/>
        <v>67.069760000000002</v>
      </c>
      <c r="AE361" t="s">
        <v>164</v>
      </c>
      <c r="AF361" s="4">
        <f t="shared" si="53"/>
        <v>90</v>
      </c>
      <c r="AG361" t="s">
        <v>51</v>
      </c>
    </row>
    <row r="362" spans="1:33" x14ac:dyDescent="0.3">
      <c r="A362" t="s">
        <v>226</v>
      </c>
      <c r="B362" t="s">
        <v>1699</v>
      </c>
      <c r="C362" t="s">
        <v>1700</v>
      </c>
      <c r="D362" s="4" t="s">
        <v>1701</v>
      </c>
      <c r="E362">
        <f t="shared" si="54"/>
        <v>551530</v>
      </c>
      <c r="F362" t="s">
        <v>1702</v>
      </c>
      <c r="G362">
        <f t="shared" si="55"/>
        <v>1120</v>
      </c>
      <c r="H362">
        <v>3</v>
      </c>
      <c r="I362">
        <v>4</v>
      </c>
      <c r="J362" t="s">
        <v>61</v>
      </c>
      <c r="K362" t="s">
        <v>27</v>
      </c>
      <c r="L362" t="s">
        <v>62</v>
      </c>
      <c r="M362" t="s">
        <v>334</v>
      </c>
      <c r="N362" t="s">
        <v>441</v>
      </c>
      <c r="O362" t="s">
        <v>235</v>
      </c>
      <c r="P362" t="s">
        <v>443</v>
      </c>
      <c r="Q362" t="s">
        <v>33</v>
      </c>
      <c r="R362" t="s">
        <v>67</v>
      </c>
      <c r="S362" t="s">
        <v>67</v>
      </c>
      <c r="V362">
        <f t="shared" si="48"/>
        <v>24</v>
      </c>
      <c r="W362">
        <f t="shared" si="49"/>
        <v>24</v>
      </c>
      <c r="X362" t="e">
        <f t="shared" si="50"/>
        <v>#VALUE!</v>
      </c>
      <c r="Y362" t="e">
        <f t="shared" si="51"/>
        <v>#VALUE!</v>
      </c>
      <c r="Z362" s="4">
        <f t="shared" si="52"/>
        <v>24</v>
      </c>
      <c r="AB362">
        <v>5</v>
      </c>
      <c r="AC362" t="s">
        <v>459</v>
      </c>
      <c r="AD362" s="4">
        <f t="shared" si="56"/>
        <v>70.028719999999993</v>
      </c>
      <c r="AE362" t="s">
        <v>1703</v>
      </c>
      <c r="AF362" s="4">
        <f t="shared" si="53"/>
        <v>16.3</v>
      </c>
      <c r="AG362" t="s">
        <v>39</v>
      </c>
    </row>
    <row r="363" spans="1:33" x14ac:dyDescent="0.3">
      <c r="A363" t="s">
        <v>226</v>
      </c>
      <c r="B363" t="s">
        <v>1699</v>
      </c>
      <c r="C363" t="s">
        <v>1704</v>
      </c>
      <c r="D363" s="4" t="s">
        <v>1705</v>
      </c>
      <c r="E363">
        <f t="shared" si="54"/>
        <v>568930</v>
      </c>
      <c r="F363" t="s">
        <v>1702</v>
      </c>
      <c r="G363">
        <f t="shared" si="55"/>
        <v>1120</v>
      </c>
      <c r="H363">
        <v>3</v>
      </c>
      <c r="I363">
        <v>4</v>
      </c>
      <c r="J363" t="s">
        <v>61</v>
      </c>
      <c r="K363" t="s">
        <v>27</v>
      </c>
      <c r="L363" t="s">
        <v>62</v>
      </c>
      <c r="M363" t="s">
        <v>334</v>
      </c>
      <c r="N363" t="s">
        <v>441</v>
      </c>
      <c r="O363" t="s">
        <v>235</v>
      </c>
      <c r="P363" t="s">
        <v>443</v>
      </c>
      <c r="Q363" t="s">
        <v>33</v>
      </c>
      <c r="R363" t="s">
        <v>67</v>
      </c>
      <c r="S363" t="s">
        <v>67</v>
      </c>
      <c r="V363">
        <f t="shared" si="48"/>
        <v>24</v>
      </c>
      <c r="W363">
        <f t="shared" si="49"/>
        <v>24</v>
      </c>
      <c r="X363" t="e">
        <f t="shared" si="50"/>
        <v>#VALUE!</v>
      </c>
      <c r="Y363" t="e">
        <f t="shared" si="51"/>
        <v>#VALUE!</v>
      </c>
      <c r="Z363" s="4">
        <f t="shared" si="52"/>
        <v>24</v>
      </c>
      <c r="AB363">
        <v>5</v>
      </c>
      <c r="AC363" t="s">
        <v>459</v>
      </c>
      <c r="AD363" s="4">
        <f t="shared" si="56"/>
        <v>70.028719999999993</v>
      </c>
      <c r="AE363" t="s">
        <v>1703</v>
      </c>
      <c r="AF363" s="4">
        <f t="shared" si="53"/>
        <v>16.3</v>
      </c>
      <c r="AG363" t="s">
        <v>39</v>
      </c>
    </row>
    <row r="364" spans="1:33" x14ac:dyDescent="0.3">
      <c r="A364" t="s">
        <v>226</v>
      </c>
      <c r="B364" t="s">
        <v>1699</v>
      </c>
      <c r="C364" t="s">
        <v>1706</v>
      </c>
      <c r="D364" s="4" t="s">
        <v>1707</v>
      </c>
      <c r="E364">
        <f t="shared" si="54"/>
        <v>460369</v>
      </c>
      <c r="F364" t="s">
        <v>277</v>
      </c>
      <c r="G364">
        <f t="shared" si="55"/>
        <v>1197</v>
      </c>
      <c r="H364">
        <v>4</v>
      </c>
      <c r="I364">
        <v>4</v>
      </c>
      <c r="J364" t="s">
        <v>61</v>
      </c>
      <c r="K364" t="s">
        <v>27</v>
      </c>
      <c r="L364" t="s">
        <v>62</v>
      </c>
      <c r="M364" t="s">
        <v>29</v>
      </c>
      <c r="N364" t="s">
        <v>441</v>
      </c>
      <c r="O364" t="s">
        <v>235</v>
      </c>
      <c r="P364" t="s">
        <v>443</v>
      </c>
      <c r="Q364" t="s">
        <v>33</v>
      </c>
      <c r="R364" t="s">
        <v>1708</v>
      </c>
      <c r="S364" t="s">
        <v>1709</v>
      </c>
      <c r="T364" t="s">
        <v>1709</v>
      </c>
      <c r="V364">
        <f t="shared" si="48"/>
        <v>18.899999999999999</v>
      </c>
      <c r="W364">
        <f t="shared" si="49"/>
        <v>19.77</v>
      </c>
      <c r="X364">
        <f t="shared" si="50"/>
        <v>19.77</v>
      </c>
      <c r="Y364" t="e">
        <f t="shared" si="51"/>
        <v>#VALUE!</v>
      </c>
      <c r="Z364" s="4">
        <f t="shared" si="52"/>
        <v>18.899999999999999</v>
      </c>
      <c r="AA364" t="s">
        <v>1710</v>
      </c>
      <c r="AB364">
        <v>5</v>
      </c>
      <c r="AC364" t="s">
        <v>283</v>
      </c>
      <c r="AD364" s="4">
        <f t="shared" si="56"/>
        <v>81.864559999999997</v>
      </c>
      <c r="AE364" t="s">
        <v>511</v>
      </c>
      <c r="AF364" s="4">
        <f t="shared" si="53"/>
        <v>114</v>
      </c>
      <c r="AG364" t="s">
        <v>39</v>
      </c>
    </row>
    <row r="365" spans="1:33" x14ac:dyDescent="0.3">
      <c r="A365" t="s">
        <v>226</v>
      </c>
      <c r="B365" t="s">
        <v>1699</v>
      </c>
      <c r="C365" t="s">
        <v>1711</v>
      </c>
      <c r="D365" s="4" t="s">
        <v>1712</v>
      </c>
      <c r="E365">
        <f t="shared" si="54"/>
        <v>477511</v>
      </c>
      <c r="F365" t="s">
        <v>277</v>
      </c>
      <c r="G365">
        <f t="shared" si="55"/>
        <v>1197</v>
      </c>
      <c r="H365">
        <v>4</v>
      </c>
      <c r="I365">
        <v>4</v>
      </c>
      <c r="J365" t="s">
        <v>61</v>
      </c>
      <c r="K365" t="s">
        <v>27</v>
      </c>
      <c r="L365" t="s">
        <v>62</v>
      </c>
      <c r="M365" t="s">
        <v>29</v>
      </c>
      <c r="N365" t="s">
        <v>441</v>
      </c>
      <c r="O365" t="s">
        <v>235</v>
      </c>
      <c r="P365" t="s">
        <v>443</v>
      </c>
      <c r="Q365" t="s">
        <v>33</v>
      </c>
      <c r="R365" t="s">
        <v>1708</v>
      </c>
      <c r="S365" t="s">
        <v>1709</v>
      </c>
      <c r="T365" t="s">
        <v>1709</v>
      </c>
      <c r="V365">
        <f t="shared" si="48"/>
        <v>18.899999999999999</v>
      </c>
      <c r="W365">
        <f t="shared" si="49"/>
        <v>19.77</v>
      </c>
      <c r="X365">
        <f t="shared" si="50"/>
        <v>19.77</v>
      </c>
      <c r="Y365" t="e">
        <f t="shared" si="51"/>
        <v>#VALUE!</v>
      </c>
      <c r="Z365" s="4">
        <f t="shared" si="52"/>
        <v>18.899999999999999</v>
      </c>
      <c r="AA365" t="s">
        <v>1710</v>
      </c>
      <c r="AB365">
        <v>5</v>
      </c>
      <c r="AC365" t="s">
        <v>283</v>
      </c>
      <c r="AD365" s="4">
        <f t="shared" si="56"/>
        <v>81.864559999999997</v>
      </c>
      <c r="AE365" t="s">
        <v>511</v>
      </c>
      <c r="AF365" s="4">
        <f t="shared" si="53"/>
        <v>114</v>
      </c>
      <c r="AG365" t="s">
        <v>39</v>
      </c>
    </row>
    <row r="366" spans="1:33" x14ac:dyDescent="0.3">
      <c r="A366" t="s">
        <v>226</v>
      </c>
      <c r="B366" t="s">
        <v>1699</v>
      </c>
      <c r="C366" t="s">
        <v>1713</v>
      </c>
      <c r="D366" s="4" t="s">
        <v>1714</v>
      </c>
      <c r="E366">
        <f t="shared" si="54"/>
        <v>545946</v>
      </c>
      <c r="F366" t="s">
        <v>277</v>
      </c>
      <c r="G366">
        <f t="shared" si="55"/>
        <v>1197</v>
      </c>
      <c r="H366">
        <v>4</v>
      </c>
      <c r="I366">
        <v>4</v>
      </c>
      <c r="J366" t="s">
        <v>61</v>
      </c>
      <c r="K366" t="s">
        <v>27</v>
      </c>
      <c r="L366" t="s">
        <v>62</v>
      </c>
      <c r="M366" t="s">
        <v>45</v>
      </c>
      <c r="N366" t="s">
        <v>441</v>
      </c>
      <c r="O366" t="s">
        <v>235</v>
      </c>
      <c r="P366" t="s">
        <v>443</v>
      </c>
      <c r="Q366" t="s">
        <v>33</v>
      </c>
      <c r="U366" t="s">
        <v>445</v>
      </c>
      <c r="V366" t="e">
        <f t="shared" si="48"/>
        <v>#VALUE!</v>
      </c>
      <c r="W366" t="e">
        <f t="shared" si="49"/>
        <v>#VALUE!</v>
      </c>
      <c r="X366" t="e">
        <f t="shared" si="50"/>
        <v>#VALUE!</v>
      </c>
      <c r="Y366">
        <f t="shared" si="51"/>
        <v>25</v>
      </c>
      <c r="Z366" s="4">
        <f t="shared" si="52"/>
        <v>25</v>
      </c>
      <c r="AA366" t="s">
        <v>237</v>
      </c>
      <c r="AB366">
        <v>5</v>
      </c>
      <c r="AC366" t="s">
        <v>283</v>
      </c>
      <c r="AD366" s="4">
        <f t="shared" si="56"/>
        <v>81.864559999999997</v>
      </c>
      <c r="AE366" t="s">
        <v>511</v>
      </c>
      <c r="AF366" s="4">
        <f t="shared" si="53"/>
        <v>114</v>
      </c>
      <c r="AG366" t="s">
        <v>39</v>
      </c>
    </row>
    <row r="367" spans="1:33" x14ac:dyDescent="0.3">
      <c r="A367" t="s">
        <v>226</v>
      </c>
      <c r="B367" t="s">
        <v>1699</v>
      </c>
      <c r="C367" t="s">
        <v>1715</v>
      </c>
      <c r="D367" s="4" t="s">
        <v>1716</v>
      </c>
      <c r="E367">
        <f t="shared" si="54"/>
        <v>528804</v>
      </c>
      <c r="F367" t="s">
        <v>277</v>
      </c>
      <c r="G367">
        <f t="shared" si="55"/>
        <v>1197</v>
      </c>
      <c r="H367">
        <v>4</v>
      </c>
      <c r="I367">
        <v>4</v>
      </c>
      <c r="J367" t="s">
        <v>61</v>
      </c>
      <c r="K367" t="s">
        <v>27</v>
      </c>
      <c r="L367" t="s">
        <v>62</v>
      </c>
      <c r="M367" t="s">
        <v>45</v>
      </c>
      <c r="N367" t="s">
        <v>441</v>
      </c>
      <c r="O367" t="s">
        <v>235</v>
      </c>
      <c r="P367" t="s">
        <v>443</v>
      </c>
      <c r="Q367" t="s">
        <v>33</v>
      </c>
      <c r="U367" t="s">
        <v>445</v>
      </c>
      <c r="V367" t="e">
        <f t="shared" si="48"/>
        <v>#VALUE!</v>
      </c>
      <c r="W367" t="e">
        <f t="shared" si="49"/>
        <v>#VALUE!</v>
      </c>
      <c r="X367" t="e">
        <f t="shared" si="50"/>
        <v>#VALUE!</v>
      </c>
      <c r="Y367">
        <f t="shared" si="51"/>
        <v>25</v>
      </c>
      <c r="Z367" s="4">
        <f t="shared" si="52"/>
        <v>25</v>
      </c>
      <c r="AA367" t="s">
        <v>237</v>
      </c>
      <c r="AB367">
        <v>5</v>
      </c>
      <c r="AC367" t="s">
        <v>283</v>
      </c>
      <c r="AD367" s="4">
        <f t="shared" si="56"/>
        <v>81.864559999999997</v>
      </c>
      <c r="AE367" t="s">
        <v>511</v>
      </c>
      <c r="AF367" s="4">
        <f t="shared" si="53"/>
        <v>114</v>
      </c>
      <c r="AG367" t="s">
        <v>39</v>
      </c>
    </row>
    <row r="368" spans="1:33" x14ac:dyDescent="0.3">
      <c r="A368" t="s">
        <v>767</v>
      </c>
      <c r="B368" t="s">
        <v>1717</v>
      </c>
      <c r="C368" t="s">
        <v>1718</v>
      </c>
      <c r="D368" s="4" t="s">
        <v>1719</v>
      </c>
      <c r="E368">
        <f t="shared" si="54"/>
        <v>488194</v>
      </c>
      <c r="F368" t="s">
        <v>188</v>
      </c>
      <c r="G368">
        <f t="shared" si="55"/>
        <v>1198</v>
      </c>
      <c r="H368">
        <v>3</v>
      </c>
      <c r="I368">
        <v>4</v>
      </c>
      <c r="J368" t="s">
        <v>61</v>
      </c>
      <c r="K368" t="s">
        <v>27</v>
      </c>
      <c r="L368" t="s">
        <v>125</v>
      </c>
      <c r="M368" t="s">
        <v>29</v>
      </c>
      <c r="N368" t="s">
        <v>1720</v>
      </c>
      <c r="O368" t="s">
        <v>279</v>
      </c>
      <c r="P368" t="s">
        <v>604</v>
      </c>
      <c r="Q368" t="s">
        <v>33</v>
      </c>
      <c r="R368" t="s">
        <v>1721</v>
      </c>
      <c r="S368" t="s">
        <v>510</v>
      </c>
      <c r="T368" t="s">
        <v>510</v>
      </c>
      <c r="V368">
        <f t="shared" si="48"/>
        <v>15.5</v>
      </c>
      <c r="W368">
        <f t="shared" si="49"/>
        <v>18.149999999999999</v>
      </c>
      <c r="X368">
        <f t="shared" si="50"/>
        <v>18.149999999999999</v>
      </c>
      <c r="Y368" t="e">
        <f t="shared" si="51"/>
        <v>#VALUE!</v>
      </c>
      <c r="Z368" s="4">
        <f t="shared" si="52"/>
        <v>15.5</v>
      </c>
      <c r="AB368">
        <v>5</v>
      </c>
      <c r="AC368" t="s">
        <v>1722</v>
      </c>
      <c r="AD368" s="4">
        <f t="shared" si="56"/>
        <v>80.878239999999991</v>
      </c>
      <c r="AE368" t="s">
        <v>1723</v>
      </c>
      <c r="AF368" s="4">
        <f t="shared" si="53"/>
        <v>115</v>
      </c>
      <c r="AG368" t="s">
        <v>39</v>
      </c>
    </row>
    <row r="369" spans="1:33" x14ac:dyDescent="0.3">
      <c r="A369" t="s">
        <v>767</v>
      </c>
      <c r="B369" t="s">
        <v>1717</v>
      </c>
      <c r="C369" t="s">
        <v>1724</v>
      </c>
      <c r="D369" s="4" t="s">
        <v>1725</v>
      </c>
      <c r="E369">
        <f t="shared" si="54"/>
        <v>532184</v>
      </c>
      <c r="F369" t="s">
        <v>188</v>
      </c>
      <c r="G369">
        <f t="shared" si="55"/>
        <v>1198</v>
      </c>
      <c r="H369">
        <v>3</v>
      </c>
      <c r="I369">
        <v>4</v>
      </c>
      <c r="J369" t="s">
        <v>61</v>
      </c>
      <c r="K369" t="s">
        <v>27</v>
      </c>
      <c r="L369" t="s">
        <v>62</v>
      </c>
      <c r="M369" t="s">
        <v>29</v>
      </c>
      <c r="N369" t="s">
        <v>1720</v>
      </c>
      <c r="O369" t="s">
        <v>279</v>
      </c>
      <c r="P369" t="s">
        <v>604</v>
      </c>
      <c r="Q369" t="s">
        <v>33</v>
      </c>
      <c r="R369" t="s">
        <v>1721</v>
      </c>
      <c r="S369" t="s">
        <v>510</v>
      </c>
      <c r="T369" t="s">
        <v>510</v>
      </c>
      <c r="V369">
        <f t="shared" si="48"/>
        <v>15.5</v>
      </c>
      <c r="W369">
        <f t="shared" si="49"/>
        <v>18.149999999999999</v>
      </c>
      <c r="X369">
        <f t="shared" si="50"/>
        <v>18.149999999999999</v>
      </c>
      <c r="Y369" t="e">
        <f t="shared" si="51"/>
        <v>#VALUE!</v>
      </c>
      <c r="Z369" s="4">
        <f t="shared" si="52"/>
        <v>15.5</v>
      </c>
      <c r="AB369">
        <v>5</v>
      </c>
      <c r="AC369" t="s">
        <v>1722</v>
      </c>
      <c r="AD369" s="4">
        <f t="shared" si="56"/>
        <v>80.878239999999991</v>
      </c>
      <c r="AE369" t="s">
        <v>1723</v>
      </c>
      <c r="AF369" s="4">
        <f t="shared" si="53"/>
        <v>115</v>
      </c>
      <c r="AG369" t="s">
        <v>39</v>
      </c>
    </row>
    <row r="370" spans="1:33" x14ac:dyDescent="0.3">
      <c r="A370" t="s">
        <v>767</v>
      </c>
      <c r="B370" t="s">
        <v>1717</v>
      </c>
      <c r="C370" t="s">
        <v>1726</v>
      </c>
      <c r="D370" s="4" t="s">
        <v>1727</v>
      </c>
      <c r="E370">
        <f t="shared" si="54"/>
        <v>590798</v>
      </c>
      <c r="F370" t="s">
        <v>188</v>
      </c>
      <c r="G370">
        <f t="shared" si="55"/>
        <v>1198</v>
      </c>
      <c r="H370">
        <v>3</v>
      </c>
      <c r="I370">
        <v>4</v>
      </c>
      <c r="J370" t="s">
        <v>61</v>
      </c>
      <c r="K370" t="s">
        <v>27</v>
      </c>
      <c r="L370" t="s">
        <v>62</v>
      </c>
      <c r="M370" t="s">
        <v>334</v>
      </c>
      <c r="N370" t="s">
        <v>1720</v>
      </c>
      <c r="O370" t="s">
        <v>279</v>
      </c>
      <c r="P370" t="s">
        <v>604</v>
      </c>
      <c r="Q370" t="s">
        <v>33</v>
      </c>
      <c r="R370" t="s">
        <v>1728</v>
      </c>
      <c r="S370" t="s">
        <v>1729</v>
      </c>
      <c r="T370" t="s">
        <v>1729</v>
      </c>
      <c r="V370">
        <f t="shared" si="48"/>
        <v>22.25</v>
      </c>
      <c r="W370">
        <f t="shared" si="49"/>
        <v>25.32</v>
      </c>
      <c r="X370">
        <f t="shared" si="50"/>
        <v>25.32</v>
      </c>
      <c r="Y370" t="e">
        <f t="shared" si="51"/>
        <v>#VALUE!</v>
      </c>
      <c r="Z370" s="4">
        <f t="shared" si="52"/>
        <v>22.25</v>
      </c>
      <c r="AB370">
        <v>5</v>
      </c>
      <c r="AC370" t="s">
        <v>1730</v>
      </c>
      <c r="AD370" s="4">
        <f t="shared" si="56"/>
        <v>75.946640000000002</v>
      </c>
      <c r="AE370" t="s">
        <v>550</v>
      </c>
      <c r="AF370" s="4">
        <f t="shared" si="53"/>
        <v>190</v>
      </c>
      <c r="AG370" t="s">
        <v>39</v>
      </c>
    </row>
    <row r="371" spans="1:33" x14ac:dyDescent="0.3">
      <c r="A371" t="s">
        <v>767</v>
      </c>
      <c r="B371" t="s">
        <v>1717</v>
      </c>
      <c r="C371" t="s">
        <v>1731</v>
      </c>
      <c r="D371" s="4" t="s">
        <v>1732</v>
      </c>
      <c r="E371">
        <f t="shared" si="54"/>
        <v>619243</v>
      </c>
      <c r="F371" t="s">
        <v>188</v>
      </c>
      <c r="G371">
        <f t="shared" si="55"/>
        <v>1198</v>
      </c>
      <c r="H371">
        <v>3</v>
      </c>
      <c r="I371">
        <v>4</v>
      </c>
      <c r="J371" t="s">
        <v>61</v>
      </c>
      <c r="K371" t="s">
        <v>27</v>
      </c>
      <c r="L371" t="s">
        <v>62</v>
      </c>
      <c r="M371" t="s">
        <v>334</v>
      </c>
      <c r="N371" t="s">
        <v>1720</v>
      </c>
      <c r="O371" t="s">
        <v>279</v>
      </c>
      <c r="P371" t="s">
        <v>604</v>
      </c>
      <c r="Q371" t="s">
        <v>33</v>
      </c>
      <c r="R371" t="s">
        <v>1728</v>
      </c>
      <c r="S371" t="s">
        <v>1729</v>
      </c>
      <c r="T371" t="s">
        <v>1729</v>
      </c>
      <c r="V371">
        <f t="shared" si="48"/>
        <v>22.25</v>
      </c>
      <c r="W371">
        <f t="shared" si="49"/>
        <v>25.32</v>
      </c>
      <c r="X371">
        <f t="shared" si="50"/>
        <v>25.32</v>
      </c>
      <c r="Y371" t="e">
        <f t="shared" si="51"/>
        <v>#VALUE!</v>
      </c>
      <c r="Z371" s="4">
        <f t="shared" si="52"/>
        <v>22.25</v>
      </c>
      <c r="AB371">
        <v>5</v>
      </c>
      <c r="AC371" t="s">
        <v>1730</v>
      </c>
      <c r="AD371" s="4">
        <f t="shared" si="56"/>
        <v>75.946640000000002</v>
      </c>
      <c r="AE371" t="s">
        <v>550</v>
      </c>
      <c r="AF371" s="4">
        <f t="shared" si="53"/>
        <v>190</v>
      </c>
      <c r="AG371" t="s">
        <v>39</v>
      </c>
    </row>
    <row r="372" spans="1:33" x14ac:dyDescent="0.3">
      <c r="A372" t="s">
        <v>767</v>
      </c>
      <c r="B372" t="s">
        <v>1717</v>
      </c>
      <c r="C372" t="s">
        <v>1733</v>
      </c>
      <c r="D372" s="4" t="s">
        <v>1734</v>
      </c>
      <c r="E372">
        <f t="shared" si="54"/>
        <v>667273</v>
      </c>
      <c r="F372" t="s">
        <v>188</v>
      </c>
      <c r="G372">
        <f t="shared" si="55"/>
        <v>1198</v>
      </c>
      <c r="H372">
        <v>3</v>
      </c>
      <c r="I372">
        <v>4</v>
      </c>
      <c r="J372" t="s">
        <v>61</v>
      </c>
      <c r="K372" t="s">
        <v>27</v>
      </c>
      <c r="L372" t="s">
        <v>62</v>
      </c>
      <c r="M372" t="s">
        <v>334</v>
      </c>
      <c r="N372" t="s">
        <v>1720</v>
      </c>
      <c r="O372" t="s">
        <v>279</v>
      </c>
      <c r="P372" t="s">
        <v>604</v>
      </c>
      <c r="Q372" t="s">
        <v>33</v>
      </c>
      <c r="R372" t="s">
        <v>1728</v>
      </c>
      <c r="S372" t="s">
        <v>1729</v>
      </c>
      <c r="T372" t="s">
        <v>1729</v>
      </c>
      <c r="V372">
        <f t="shared" si="48"/>
        <v>22.25</v>
      </c>
      <c r="W372">
        <f t="shared" si="49"/>
        <v>25.32</v>
      </c>
      <c r="X372">
        <f t="shared" si="50"/>
        <v>25.32</v>
      </c>
      <c r="Y372" t="e">
        <f t="shared" si="51"/>
        <v>#VALUE!</v>
      </c>
      <c r="Z372" s="4">
        <f t="shared" si="52"/>
        <v>22.25</v>
      </c>
      <c r="AB372">
        <v>5</v>
      </c>
      <c r="AC372" t="s">
        <v>1730</v>
      </c>
      <c r="AD372" s="4">
        <f t="shared" si="56"/>
        <v>75.946640000000002</v>
      </c>
      <c r="AE372" t="s">
        <v>550</v>
      </c>
      <c r="AF372" s="4">
        <f t="shared" si="53"/>
        <v>190</v>
      </c>
      <c r="AG372" t="s">
        <v>39</v>
      </c>
    </row>
    <row r="373" spans="1:33" x14ac:dyDescent="0.3">
      <c r="A373" t="s">
        <v>767</v>
      </c>
      <c r="B373" t="s">
        <v>1717</v>
      </c>
      <c r="C373" t="s">
        <v>1735</v>
      </c>
      <c r="D373" s="4" t="s">
        <v>1736</v>
      </c>
      <c r="E373">
        <f t="shared" si="54"/>
        <v>579645</v>
      </c>
      <c r="F373" t="s">
        <v>188</v>
      </c>
      <c r="G373">
        <f t="shared" si="55"/>
        <v>1198</v>
      </c>
      <c r="H373">
        <v>3</v>
      </c>
      <c r="I373">
        <v>4</v>
      </c>
      <c r="J373" t="s">
        <v>61</v>
      </c>
      <c r="K373" t="s">
        <v>27</v>
      </c>
      <c r="L373" t="s">
        <v>62</v>
      </c>
      <c r="M373" t="s">
        <v>29</v>
      </c>
      <c r="N373" t="s">
        <v>1720</v>
      </c>
      <c r="O373" t="s">
        <v>279</v>
      </c>
      <c r="P373" t="s">
        <v>604</v>
      </c>
      <c r="Q373" t="s">
        <v>33</v>
      </c>
      <c r="R373" t="s">
        <v>1721</v>
      </c>
      <c r="S373" t="s">
        <v>510</v>
      </c>
      <c r="T373" t="s">
        <v>510</v>
      </c>
      <c r="V373">
        <f t="shared" si="48"/>
        <v>15.5</v>
      </c>
      <c r="W373">
        <f t="shared" si="49"/>
        <v>18.149999999999999</v>
      </c>
      <c r="X373">
        <f t="shared" si="50"/>
        <v>18.149999999999999</v>
      </c>
      <c r="Y373" t="e">
        <f t="shared" si="51"/>
        <v>#VALUE!</v>
      </c>
      <c r="Z373" s="4">
        <f t="shared" si="52"/>
        <v>15.5</v>
      </c>
      <c r="AB373">
        <v>5</v>
      </c>
      <c r="AC373" t="s">
        <v>1722</v>
      </c>
      <c r="AD373" s="4">
        <f t="shared" si="56"/>
        <v>80.878239999999991</v>
      </c>
      <c r="AE373" t="s">
        <v>1723</v>
      </c>
      <c r="AF373" s="4">
        <f t="shared" si="53"/>
        <v>115</v>
      </c>
      <c r="AG373" t="s">
        <v>39</v>
      </c>
    </row>
    <row r="374" spans="1:33" x14ac:dyDescent="0.3">
      <c r="A374" t="s">
        <v>767</v>
      </c>
      <c r="B374" t="s">
        <v>1717</v>
      </c>
      <c r="C374" t="s">
        <v>1737</v>
      </c>
      <c r="D374" s="4" t="s">
        <v>1738</v>
      </c>
      <c r="E374">
        <f t="shared" si="54"/>
        <v>631144</v>
      </c>
      <c r="F374" t="s">
        <v>188</v>
      </c>
      <c r="G374">
        <f t="shared" si="55"/>
        <v>1198</v>
      </c>
      <c r="H374">
        <v>3</v>
      </c>
      <c r="I374">
        <v>4</v>
      </c>
      <c r="J374" t="s">
        <v>61</v>
      </c>
      <c r="K374" t="s">
        <v>27</v>
      </c>
      <c r="L374" t="s">
        <v>62</v>
      </c>
      <c r="M374" t="s">
        <v>29</v>
      </c>
      <c r="N374" t="s">
        <v>1720</v>
      </c>
      <c r="O374" t="s">
        <v>279</v>
      </c>
      <c r="P374" t="s">
        <v>604</v>
      </c>
      <c r="Q374" t="s">
        <v>33</v>
      </c>
      <c r="R374" t="s">
        <v>1721</v>
      </c>
      <c r="S374" t="s">
        <v>510</v>
      </c>
      <c r="T374" t="s">
        <v>510</v>
      </c>
      <c r="V374">
        <f t="shared" si="48"/>
        <v>15.5</v>
      </c>
      <c r="W374">
        <f t="shared" si="49"/>
        <v>18.149999999999999</v>
      </c>
      <c r="X374">
        <f t="shared" si="50"/>
        <v>18.149999999999999</v>
      </c>
      <c r="Y374" t="e">
        <f t="shared" si="51"/>
        <v>#VALUE!</v>
      </c>
      <c r="Z374" s="4">
        <f t="shared" si="52"/>
        <v>15.5</v>
      </c>
      <c r="AB374">
        <v>5</v>
      </c>
      <c r="AC374" t="s">
        <v>1722</v>
      </c>
      <c r="AD374" s="4">
        <f t="shared" si="56"/>
        <v>80.878239999999991</v>
      </c>
      <c r="AE374" t="s">
        <v>1723</v>
      </c>
      <c r="AF374" s="4">
        <f t="shared" si="53"/>
        <v>115</v>
      </c>
      <c r="AG374" t="s">
        <v>39</v>
      </c>
    </row>
    <row r="375" spans="1:33" x14ac:dyDescent="0.3">
      <c r="A375" t="s">
        <v>767</v>
      </c>
      <c r="B375" t="s">
        <v>1717</v>
      </c>
      <c r="C375" t="s">
        <v>1739</v>
      </c>
      <c r="D375" s="4" t="s">
        <v>1740</v>
      </c>
      <c r="E375">
        <f t="shared" si="54"/>
        <v>754548</v>
      </c>
      <c r="F375" t="s">
        <v>188</v>
      </c>
      <c r="G375">
        <f t="shared" si="55"/>
        <v>1198</v>
      </c>
      <c r="H375">
        <v>3</v>
      </c>
      <c r="I375">
        <v>4</v>
      </c>
      <c r="J375" t="s">
        <v>61</v>
      </c>
      <c r="K375" t="s">
        <v>27</v>
      </c>
      <c r="L375" t="s">
        <v>62</v>
      </c>
      <c r="M375" t="s">
        <v>334</v>
      </c>
      <c r="N375" t="s">
        <v>1720</v>
      </c>
      <c r="O375" t="s">
        <v>279</v>
      </c>
      <c r="P375" t="s">
        <v>604</v>
      </c>
      <c r="Q375" t="s">
        <v>33</v>
      </c>
      <c r="R375" t="s">
        <v>1728</v>
      </c>
      <c r="S375" t="s">
        <v>1729</v>
      </c>
      <c r="T375" t="s">
        <v>1729</v>
      </c>
      <c r="V375">
        <f t="shared" si="48"/>
        <v>22.25</v>
      </c>
      <c r="W375">
        <f t="shared" si="49"/>
        <v>25.32</v>
      </c>
      <c r="X375">
        <f t="shared" si="50"/>
        <v>25.32</v>
      </c>
      <c r="Y375" t="e">
        <f t="shared" si="51"/>
        <v>#VALUE!</v>
      </c>
      <c r="Z375" s="4">
        <f t="shared" si="52"/>
        <v>22.25</v>
      </c>
      <c r="AB375">
        <v>5</v>
      </c>
      <c r="AC375" t="s">
        <v>1730</v>
      </c>
      <c r="AD375" s="4">
        <f t="shared" si="56"/>
        <v>75.946640000000002</v>
      </c>
      <c r="AE375" t="s">
        <v>550</v>
      </c>
      <c r="AF375" s="4">
        <f t="shared" si="53"/>
        <v>190</v>
      </c>
      <c r="AG375" t="s">
        <v>39</v>
      </c>
    </row>
    <row r="376" spans="1:33" x14ac:dyDescent="0.3">
      <c r="A376" t="s">
        <v>767</v>
      </c>
      <c r="B376" t="s">
        <v>1717</v>
      </c>
      <c r="C376" t="s">
        <v>1741</v>
      </c>
      <c r="D376" s="4" t="s">
        <v>1742</v>
      </c>
      <c r="E376">
        <f t="shared" si="54"/>
        <v>693550</v>
      </c>
      <c r="F376" t="s">
        <v>188</v>
      </c>
      <c r="G376">
        <f t="shared" si="55"/>
        <v>1198</v>
      </c>
      <c r="H376">
        <v>3</v>
      </c>
      <c r="I376">
        <v>4</v>
      </c>
      <c r="J376" t="s">
        <v>61</v>
      </c>
      <c r="K376" t="s">
        <v>27</v>
      </c>
      <c r="L376" t="s">
        <v>62</v>
      </c>
      <c r="M376" t="s">
        <v>29</v>
      </c>
      <c r="N376" t="s">
        <v>1720</v>
      </c>
      <c r="O376" t="s">
        <v>279</v>
      </c>
      <c r="P376" t="s">
        <v>604</v>
      </c>
      <c r="Q376" t="s">
        <v>33</v>
      </c>
      <c r="R376" t="s">
        <v>1721</v>
      </c>
      <c r="S376" t="s">
        <v>510</v>
      </c>
      <c r="T376" t="s">
        <v>510</v>
      </c>
      <c r="V376">
        <f t="shared" si="48"/>
        <v>15.5</v>
      </c>
      <c r="W376">
        <f t="shared" si="49"/>
        <v>18.149999999999999</v>
      </c>
      <c r="X376">
        <f t="shared" si="50"/>
        <v>18.149999999999999</v>
      </c>
      <c r="Y376" t="e">
        <f t="shared" si="51"/>
        <v>#VALUE!</v>
      </c>
      <c r="Z376" s="4">
        <f t="shared" si="52"/>
        <v>15.5</v>
      </c>
      <c r="AB376">
        <v>5</v>
      </c>
      <c r="AC376" t="s">
        <v>1722</v>
      </c>
      <c r="AD376" s="4">
        <f t="shared" si="56"/>
        <v>80.878239999999991</v>
      </c>
      <c r="AE376" t="s">
        <v>1723</v>
      </c>
      <c r="AF376" s="4">
        <f t="shared" si="53"/>
        <v>115</v>
      </c>
      <c r="AG376" t="s">
        <v>39</v>
      </c>
    </row>
    <row r="377" spans="1:33" x14ac:dyDescent="0.3">
      <c r="A377" t="s">
        <v>767</v>
      </c>
      <c r="B377" t="s">
        <v>1717</v>
      </c>
      <c r="C377" t="s">
        <v>1743</v>
      </c>
      <c r="D377" s="4" t="s">
        <v>1744</v>
      </c>
      <c r="E377">
        <f t="shared" si="54"/>
        <v>787304</v>
      </c>
      <c r="F377" t="s">
        <v>188</v>
      </c>
      <c r="G377">
        <f t="shared" si="55"/>
        <v>1198</v>
      </c>
      <c r="H377">
        <v>3</v>
      </c>
      <c r="I377">
        <v>4</v>
      </c>
      <c r="J377" t="s">
        <v>61</v>
      </c>
      <c r="K377" t="s">
        <v>27</v>
      </c>
      <c r="L377" t="s">
        <v>62</v>
      </c>
      <c r="M377" t="s">
        <v>334</v>
      </c>
      <c r="N377" t="s">
        <v>1720</v>
      </c>
      <c r="O377" t="s">
        <v>279</v>
      </c>
      <c r="P377" t="s">
        <v>604</v>
      </c>
      <c r="Q377" t="s">
        <v>33</v>
      </c>
      <c r="R377" t="s">
        <v>1728</v>
      </c>
      <c r="S377" t="s">
        <v>1729</v>
      </c>
      <c r="T377" t="s">
        <v>1729</v>
      </c>
      <c r="V377">
        <f t="shared" si="48"/>
        <v>22.25</v>
      </c>
      <c r="W377">
        <f t="shared" si="49"/>
        <v>25.32</v>
      </c>
      <c r="X377">
        <f t="shared" si="50"/>
        <v>25.32</v>
      </c>
      <c r="Y377" t="e">
        <f t="shared" si="51"/>
        <v>#VALUE!</v>
      </c>
      <c r="Z377" s="4">
        <f t="shared" si="52"/>
        <v>22.25</v>
      </c>
      <c r="AB377">
        <v>5</v>
      </c>
      <c r="AC377" t="s">
        <v>1730</v>
      </c>
      <c r="AD377" s="4">
        <f t="shared" si="56"/>
        <v>75.946640000000002</v>
      </c>
      <c r="AE377" t="s">
        <v>550</v>
      </c>
      <c r="AF377" s="4">
        <f t="shared" si="53"/>
        <v>190</v>
      </c>
      <c r="AG377" t="s">
        <v>39</v>
      </c>
    </row>
    <row r="378" spans="1:33" x14ac:dyDescent="0.3">
      <c r="A378" t="s">
        <v>767</v>
      </c>
      <c r="B378" t="s">
        <v>1717</v>
      </c>
      <c r="C378" t="s">
        <v>1745</v>
      </c>
      <c r="D378" s="4" t="s">
        <v>1746</v>
      </c>
      <c r="E378">
        <f t="shared" si="54"/>
        <v>701045</v>
      </c>
      <c r="F378" t="s">
        <v>188</v>
      </c>
      <c r="G378">
        <f t="shared" si="55"/>
        <v>1198</v>
      </c>
      <c r="H378">
        <v>3</v>
      </c>
      <c r="I378">
        <v>4</v>
      </c>
      <c r="J378" t="s">
        <v>61</v>
      </c>
      <c r="K378" t="s">
        <v>27</v>
      </c>
      <c r="L378" t="s">
        <v>62</v>
      </c>
      <c r="M378" t="s">
        <v>29</v>
      </c>
      <c r="N378" t="s">
        <v>1720</v>
      </c>
      <c r="O378" t="s">
        <v>279</v>
      </c>
      <c r="P378" t="s">
        <v>604</v>
      </c>
      <c r="Q378" t="s">
        <v>33</v>
      </c>
      <c r="R378" t="s">
        <v>1721</v>
      </c>
      <c r="S378" t="s">
        <v>510</v>
      </c>
      <c r="T378" t="s">
        <v>510</v>
      </c>
      <c r="V378">
        <f t="shared" si="48"/>
        <v>15.5</v>
      </c>
      <c r="W378">
        <f t="shared" si="49"/>
        <v>18.149999999999999</v>
      </c>
      <c r="X378">
        <f t="shared" si="50"/>
        <v>18.149999999999999</v>
      </c>
      <c r="Y378" t="e">
        <f t="shared" si="51"/>
        <v>#VALUE!</v>
      </c>
      <c r="Z378" s="4">
        <f t="shared" si="52"/>
        <v>15.5</v>
      </c>
      <c r="AB378">
        <v>5</v>
      </c>
      <c r="AC378" t="s">
        <v>1722</v>
      </c>
      <c r="AD378" s="4">
        <f t="shared" si="56"/>
        <v>80.878239999999991</v>
      </c>
      <c r="AE378" t="s">
        <v>1723</v>
      </c>
      <c r="AF378" s="4">
        <f t="shared" si="53"/>
        <v>115</v>
      </c>
      <c r="AG378" t="s">
        <v>39</v>
      </c>
    </row>
    <row r="379" spans="1:33" x14ac:dyDescent="0.3">
      <c r="A379" t="s">
        <v>767</v>
      </c>
      <c r="B379" t="s">
        <v>1717</v>
      </c>
      <c r="C379" t="s">
        <v>1747</v>
      </c>
      <c r="D379" s="4" t="s">
        <v>1748</v>
      </c>
      <c r="E379">
        <f t="shared" si="54"/>
        <v>794800</v>
      </c>
      <c r="F379" t="s">
        <v>188</v>
      </c>
      <c r="G379">
        <f t="shared" si="55"/>
        <v>1198</v>
      </c>
      <c r="H379">
        <v>3</v>
      </c>
      <c r="I379">
        <v>4</v>
      </c>
      <c r="J379" t="s">
        <v>61</v>
      </c>
      <c r="K379" t="s">
        <v>27</v>
      </c>
      <c r="L379" t="s">
        <v>62</v>
      </c>
      <c r="M379" t="s">
        <v>334</v>
      </c>
      <c r="N379" t="s">
        <v>1720</v>
      </c>
      <c r="O379" t="s">
        <v>279</v>
      </c>
      <c r="P379" t="s">
        <v>604</v>
      </c>
      <c r="Q379" t="s">
        <v>33</v>
      </c>
      <c r="R379" t="s">
        <v>1728</v>
      </c>
      <c r="S379" t="s">
        <v>1729</v>
      </c>
      <c r="T379" t="s">
        <v>1729</v>
      </c>
      <c r="V379">
        <f t="shared" si="48"/>
        <v>22.25</v>
      </c>
      <c r="W379">
        <f t="shared" si="49"/>
        <v>25.32</v>
      </c>
      <c r="X379">
        <f t="shared" si="50"/>
        <v>25.32</v>
      </c>
      <c r="Y379" t="e">
        <f t="shared" si="51"/>
        <v>#VALUE!</v>
      </c>
      <c r="Z379" s="4">
        <f t="shared" si="52"/>
        <v>22.25</v>
      </c>
      <c r="AB379">
        <v>5</v>
      </c>
      <c r="AC379" t="s">
        <v>1730</v>
      </c>
      <c r="AD379" s="4">
        <f t="shared" si="56"/>
        <v>75.946640000000002</v>
      </c>
      <c r="AE379" t="s">
        <v>550</v>
      </c>
      <c r="AF379" s="4">
        <f t="shared" si="53"/>
        <v>190</v>
      </c>
      <c r="AG379" t="s">
        <v>39</v>
      </c>
    </row>
    <row r="380" spans="1:33" x14ac:dyDescent="0.3">
      <c r="A380" t="s">
        <v>767</v>
      </c>
      <c r="B380" t="s">
        <v>1717</v>
      </c>
      <c r="C380" t="s">
        <v>1749</v>
      </c>
      <c r="D380" s="4" t="s">
        <v>1750</v>
      </c>
      <c r="E380">
        <f t="shared" si="54"/>
        <v>573250</v>
      </c>
      <c r="F380" t="s">
        <v>188</v>
      </c>
      <c r="G380">
        <f t="shared" si="55"/>
        <v>1198</v>
      </c>
      <c r="H380">
        <v>3</v>
      </c>
      <c r="I380">
        <v>4</v>
      </c>
      <c r="J380" t="s">
        <v>61</v>
      </c>
      <c r="K380" t="s">
        <v>27</v>
      </c>
      <c r="L380" t="s">
        <v>62</v>
      </c>
      <c r="M380" t="s">
        <v>29</v>
      </c>
      <c r="N380" t="s">
        <v>1720</v>
      </c>
      <c r="O380" t="s">
        <v>279</v>
      </c>
      <c r="P380" t="s">
        <v>604</v>
      </c>
      <c r="Q380" t="s">
        <v>33</v>
      </c>
      <c r="R380" t="s">
        <v>1721</v>
      </c>
      <c r="S380" t="s">
        <v>510</v>
      </c>
      <c r="T380" t="s">
        <v>510</v>
      </c>
      <c r="V380">
        <f t="shared" si="48"/>
        <v>15.5</v>
      </c>
      <c r="W380">
        <f t="shared" si="49"/>
        <v>18.149999999999999</v>
      </c>
      <c r="X380">
        <f t="shared" si="50"/>
        <v>18.149999999999999</v>
      </c>
      <c r="Y380" t="e">
        <f t="shared" si="51"/>
        <v>#VALUE!</v>
      </c>
      <c r="Z380" s="4">
        <f t="shared" si="52"/>
        <v>15.5</v>
      </c>
      <c r="AB380">
        <v>5</v>
      </c>
      <c r="AC380" t="s">
        <v>1722</v>
      </c>
      <c r="AD380" s="4">
        <f t="shared" si="56"/>
        <v>80.878239999999991</v>
      </c>
      <c r="AE380" t="s">
        <v>1723</v>
      </c>
      <c r="AF380" s="4">
        <f t="shared" si="53"/>
        <v>115</v>
      </c>
      <c r="AG380" t="s">
        <v>39</v>
      </c>
    </row>
    <row r="381" spans="1:33" x14ac:dyDescent="0.3">
      <c r="A381" t="s">
        <v>767</v>
      </c>
      <c r="B381" t="s">
        <v>1717</v>
      </c>
      <c r="C381" t="s">
        <v>1751</v>
      </c>
      <c r="D381" s="4" t="s">
        <v>1752</v>
      </c>
      <c r="E381">
        <f t="shared" si="54"/>
        <v>631146</v>
      </c>
      <c r="F381" t="s">
        <v>188</v>
      </c>
      <c r="G381">
        <f t="shared" si="55"/>
        <v>1198</v>
      </c>
      <c r="H381">
        <v>3</v>
      </c>
      <c r="I381">
        <v>4</v>
      </c>
      <c r="J381" t="s">
        <v>61</v>
      </c>
      <c r="K381" t="s">
        <v>27</v>
      </c>
      <c r="L381" t="s">
        <v>62</v>
      </c>
      <c r="M381" t="s">
        <v>29</v>
      </c>
      <c r="N381" t="s">
        <v>1720</v>
      </c>
      <c r="O381" t="s">
        <v>279</v>
      </c>
      <c r="P381" t="s">
        <v>604</v>
      </c>
      <c r="Q381" t="s">
        <v>33</v>
      </c>
      <c r="R381" t="s">
        <v>1721</v>
      </c>
      <c r="S381" t="s">
        <v>510</v>
      </c>
      <c r="T381" t="s">
        <v>510</v>
      </c>
      <c r="V381">
        <f t="shared" si="48"/>
        <v>15.5</v>
      </c>
      <c r="W381">
        <f t="shared" si="49"/>
        <v>18.149999999999999</v>
      </c>
      <c r="X381">
        <f t="shared" si="50"/>
        <v>18.149999999999999</v>
      </c>
      <c r="Y381" t="e">
        <f t="shared" si="51"/>
        <v>#VALUE!</v>
      </c>
      <c r="Z381" s="4">
        <f t="shared" si="52"/>
        <v>15.5</v>
      </c>
      <c r="AB381">
        <v>5</v>
      </c>
      <c r="AC381" t="s">
        <v>1722</v>
      </c>
      <c r="AD381" s="4">
        <f t="shared" si="56"/>
        <v>80.878239999999991</v>
      </c>
      <c r="AE381" t="s">
        <v>1723</v>
      </c>
      <c r="AF381" s="4">
        <f t="shared" si="53"/>
        <v>115</v>
      </c>
      <c r="AG381" t="s">
        <v>39</v>
      </c>
    </row>
    <row r="382" spans="1:33" x14ac:dyDescent="0.3">
      <c r="A382" t="s">
        <v>767</v>
      </c>
      <c r="B382" t="s">
        <v>1717</v>
      </c>
      <c r="C382" t="s">
        <v>1753</v>
      </c>
      <c r="D382" s="4" t="s">
        <v>1754</v>
      </c>
      <c r="E382">
        <f t="shared" si="54"/>
        <v>687175</v>
      </c>
      <c r="F382" t="s">
        <v>188</v>
      </c>
      <c r="G382">
        <f t="shared" si="55"/>
        <v>1198</v>
      </c>
      <c r="H382">
        <v>3</v>
      </c>
      <c r="I382">
        <v>4</v>
      </c>
      <c r="J382" t="s">
        <v>61</v>
      </c>
      <c r="K382" t="s">
        <v>27</v>
      </c>
      <c r="L382" t="s">
        <v>62</v>
      </c>
      <c r="M382" t="s">
        <v>29</v>
      </c>
      <c r="N382" t="s">
        <v>1720</v>
      </c>
      <c r="O382" t="s">
        <v>279</v>
      </c>
      <c r="P382" t="s">
        <v>604</v>
      </c>
      <c r="Q382" t="s">
        <v>33</v>
      </c>
      <c r="R382" t="s">
        <v>1721</v>
      </c>
      <c r="S382" t="s">
        <v>510</v>
      </c>
      <c r="T382" t="s">
        <v>510</v>
      </c>
      <c r="V382">
        <f t="shared" si="48"/>
        <v>15.5</v>
      </c>
      <c r="W382">
        <f t="shared" si="49"/>
        <v>18.149999999999999</v>
      </c>
      <c r="X382">
        <f t="shared" si="50"/>
        <v>18.149999999999999</v>
      </c>
      <c r="Y382" t="e">
        <f t="shared" si="51"/>
        <v>#VALUE!</v>
      </c>
      <c r="Z382" s="4">
        <f t="shared" si="52"/>
        <v>15.5</v>
      </c>
      <c r="AB382">
        <v>5</v>
      </c>
      <c r="AC382" t="s">
        <v>1722</v>
      </c>
      <c r="AD382" s="4">
        <f t="shared" si="56"/>
        <v>80.878239999999991</v>
      </c>
      <c r="AE382" t="s">
        <v>1723</v>
      </c>
      <c r="AF382" s="4">
        <f t="shared" si="53"/>
        <v>115</v>
      </c>
      <c r="AG382" t="s">
        <v>39</v>
      </c>
    </row>
    <row r="383" spans="1:33" x14ac:dyDescent="0.3">
      <c r="A383" t="s">
        <v>767</v>
      </c>
      <c r="B383" t="s">
        <v>1717</v>
      </c>
      <c r="C383" t="s">
        <v>1755</v>
      </c>
      <c r="D383" s="4" t="s">
        <v>1756</v>
      </c>
      <c r="E383">
        <f t="shared" si="54"/>
        <v>660832</v>
      </c>
      <c r="F383" t="s">
        <v>188</v>
      </c>
      <c r="G383">
        <f t="shared" si="55"/>
        <v>1198</v>
      </c>
      <c r="H383">
        <v>3</v>
      </c>
      <c r="I383">
        <v>4</v>
      </c>
      <c r="J383" t="s">
        <v>61</v>
      </c>
      <c r="K383" t="s">
        <v>27</v>
      </c>
      <c r="L383" t="s">
        <v>62</v>
      </c>
      <c r="M383" t="s">
        <v>334</v>
      </c>
      <c r="N383" t="s">
        <v>1720</v>
      </c>
      <c r="O383" t="s">
        <v>279</v>
      </c>
      <c r="P383" t="s">
        <v>604</v>
      </c>
      <c r="Q383" t="s">
        <v>33</v>
      </c>
      <c r="R383" t="s">
        <v>1728</v>
      </c>
      <c r="S383" t="s">
        <v>1729</v>
      </c>
      <c r="T383" t="s">
        <v>1729</v>
      </c>
      <c r="V383">
        <f t="shared" ref="V383:V446" si="57">VALUE(SUBSTITUTE(SUBSTITUTE(R383,"?","")," km/litre",""))</f>
        <v>22.25</v>
      </c>
      <c r="W383">
        <f t="shared" ref="W383:W446" si="58">VALUE(SUBSTITUTE(S383," km/litre",""))</f>
        <v>25.32</v>
      </c>
      <c r="X383">
        <f t="shared" ref="X383:X446" si="59">VALUE(SUBSTITUTE(T383," km/litre",""))</f>
        <v>25.32</v>
      </c>
      <c r="Y383" t="e">
        <f t="shared" ref="Y383:Y446" si="60">VALUE(SUBSTITUTE(U383," km/kg",""))</f>
        <v>#VALUE!</v>
      </c>
      <c r="Z383" s="4">
        <f t="shared" ref="Z383:Z446" si="61">IFERROR(V383,IFERROR(W383,IFERROR(X383,Y383)))</f>
        <v>22.25</v>
      </c>
      <c r="AB383">
        <v>5</v>
      </c>
      <c r="AC383" t="s">
        <v>1730</v>
      </c>
      <c r="AD383" s="4">
        <f t="shared" si="56"/>
        <v>75.946640000000002</v>
      </c>
      <c r="AE383" t="s">
        <v>550</v>
      </c>
      <c r="AF383" s="4">
        <f t="shared" si="53"/>
        <v>190</v>
      </c>
      <c r="AG383" t="s">
        <v>39</v>
      </c>
    </row>
    <row r="384" spans="1:33" x14ac:dyDescent="0.3">
      <c r="A384" t="s">
        <v>767</v>
      </c>
      <c r="B384" t="s">
        <v>1717</v>
      </c>
      <c r="C384" t="s">
        <v>1757</v>
      </c>
      <c r="D384" s="4" t="s">
        <v>1758</v>
      </c>
      <c r="E384">
        <f t="shared" si="54"/>
        <v>748128</v>
      </c>
      <c r="F384" t="s">
        <v>188</v>
      </c>
      <c r="G384">
        <f t="shared" si="55"/>
        <v>1198</v>
      </c>
      <c r="H384">
        <v>3</v>
      </c>
      <c r="I384">
        <v>4</v>
      </c>
      <c r="J384" t="s">
        <v>61</v>
      </c>
      <c r="K384" t="s">
        <v>27</v>
      </c>
      <c r="L384" t="s">
        <v>62</v>
      </c>
      <c r="M384" t="s">
        <v>334</v>
      </c>
      <c r="N384" t="s">
        <v>1720</v>
      </c>
      <c r="O384" t="s">
        <v>279</v>
      </c>
      <c r="P384" t="s">
        <v>604</v>
      </c>
      <c r="Q384" t="s">
        <v>33</v>
      </c>
      <c r="R384" t="s">
        <v>1728</v>
      </c>
      <c r="S384" t="s">
        <v>1729</v>
      </c>
      <c r="T384" t="s">
        <v>1729</v>
      </c>
      <c r="V384">
        <f t="shared" si="57"/>
        <v>22.25</v>
      </c>
      <c r="W384">
        <f t="shared" si="58"/>
        <v>25.32</v>
      </c>
      <c r="X384">
        <f t="shared" si="59"/>
        <v>25.32</v>
      </c>
      <c r="Y384" t="e">
        <f t="shared" si="60"/>
        <v>#VALUE!</v>
      </c>
      <c r="Z384" s="4">
        <f t="shared" si="61"/>
        <v>22.25</v>
      </c>
      <c r="AB384">
        <v>5</v>
      </c>
      <c r="AC384" t="s">
        <v>1730</v>
      </c>
      <c r="AD384" s="4">
        <f t="shared" si="56"/>
        <v>75.946640000000002</v>
      </c>
      <c r="AE384" t="s">
        <v>550</v>
      </c>
      <c r="AF384" s="4">
        <f t="shared" ref="AF384:AF447" si="62">VALUE(LEFT(AE384,FIND("N",AE384)-1))</f>
        <v>190</v>
      </c>
      <c r="AG384" t="s">
        <v>39</v>
      </c>
    </row>
    <row r="385" spans="1:33" x14ac:dyDescent="0.3">
      <c r="A385" t="s">
        <v>767</v>
      </c>
      <c r="B385" t="s">
        <v>1717</v>
      </c>
      <c r="C385" t="s">
        <v>1759</v>
      </c>
      <c r="D385" s="4" t="s">
        <v>1760</v>
      </c>
      <c r="E385">
        <f t="shared" si="54"/>
        <v>780884</v>
      </c>
      <c r="F385" t="s">
        <v>188</v>
      </c>
      <c r="G385">
        <f t="shared" si="55"/>
        <v>1198</v>
      </c>
      <c r="H385">
        <v>3</v>
      </c>
      <c r="I385">
        <v>4</v>
      </c>
      <c r="J385" t="s">
        <v>61</v>
      </c>
      <c r="K385" t="s">
        <v>27</v>
      </c>
      <c r="L385" t="s">
        <v>62</v>
      </c>
      <c r="M385" t="s">
        <v>334</v>
      </c>
      <c r="N385" t="s">
        <v>1720</v>
      </c>
      <c r="O385" t="s">
        <v>279</v>
      </c>
      <c r="P385" t="s">
        <v>604</v>
      </c>
      <c r="Q385" t="s">
        <v>33</v>
      </c>
      <c r="R385" t="s">
        <v>1728</v>
      </c>
      <c r="S385" t="s">
        <v>1729</v>
      </c>
      <c r="T385" t="s">
        <v>1729</v>
      </c>
      <c r="V385">
        <f t="shared" si="57"/>
        <v>22.25</v>
      </c>
      <c r="W385">
        <f t="shared" si="58"/>
        <v>25.32</v>
      </c>
      <c r="X385">
        <f t="shared" si="59"/>
        <v>25.32</v>
      </c>
      <c r="Y385" t="e">
        <f t="shared" si="60"/>
        <v>#VALUE!</v>
      </c>
      <c r="Z385" s="4">
        <f t="shared" si="61"/>
        <v>22.25</v>
      </c>
      <c r="AB385">
        <v>5</v>
      </c>
      <c r="AC385" t="s">
        <v>1730</v>
      </c>
      <c r="AD385" s="4">
        <f t="shared" si="56"/>
        <v>75.946640000000002</v>
      </c>
      <c r="AE385" t="s">
        <v>550</v>
      </c>
      <c r="AF385" s="4">
        <f t="shared" si="62"/>
        <v>190</v>
      </c>
      <c r="AG385" t="s">
        <v>39</v>
      </c>
    </row>
    <row r="386" spans="1:33" x14ac:dyDescent="0.3">
      <c r="A386" t="s">
        <v>767</v>
      </c>
      <c r="B386" t="s">
        <v>1717</v>
      </c>
      <c r="C386" t="s">
        <v>1761</v>
      </c>
      <c r="D386" s="4" t="s">
        <v>1762</v>
      </c>
      <c r="E386">
        <f t="shared" si="54"/>
        <v>550155</v>
      </c>
      <c r="F386" t="s">
        <v>188</v>
      </c>
      <c r="G386">
        <f t="shared" si="55"/>
        <v>1198</v>
      </c>
      <c r="H386">
        <v>3</v>
      </c>
      <c r="I386">
        <v>4</v>
      </c>
      <c r="J386" t="s">
        <v>61</v>
      </c>
      <c r="K386" t="s">
        <v>27</v>
      </c>
      <c r="L386" t="s">
        <v>62</v>
      </c>
      <c r="M386" t="s">
        <v>334</v>
      </c>
      <c r="N386" t="s">
        <v>1720</v>
      </c>
      <c r="O386" t="s">
        <v>279</v>
      </c>
      <c r="P386" t="s">
        <v>604</v>
      </c>
      <c r="Q386" t="s">
        <v>33</v>
      </c>
      <c r="R386" t="s">
        <v>1728</v>
      </c>
      <c r="S386" t="s">
        <v>1729</v>
      </c>
      <c r="T386" t="s">
        <v>1729</v>
      </c>
      <c r="V386">
        <f t="shared" si="57"/>
        <v>22.25</v>
      </c>
      <c r="W386">
        <f t="shared" si="58"/>
        <v>25.32</v>
      </c>
      <c r="X386">
        <f t="shared" si="59"/>
        <v>25.32</v>
      </c>
      <c r="Y386" t="e">
        <f t="shared" si="60"/>
        <v>#VALUE!</v>
      </c>
      <c r="Z386" s="4">
        <f t="shared" si="61"/>
        <v>22.25</v>
      </c>
      <c r="AB386">
        <v>5</v>
      </c>
      <c r="AC386" t="s">
        <v>1730</v>
      </c>
      <c r="AD386" s="4">
        <f t="shared" si="56"/>
        <v>75.946640000000002</v>
      </c>
      <c r="AE386" t="s">
        <v>550</v>
      </c>
      <c r="AF386" s="4">
        <f t="shared" si="62"/>
        <v>190</v>
      </c>
      <c r="AG386" t="s">
        <v>39</v>
      </c>
    </row>
    <row r="387" spans="1:33" x14ac:dyDescent="0.3">
      <c r="A387" t="s">
        <v>767</v>
      </c>
      <c r="B387" t="s">
        <v>1717</v>
      </c>
      <c r="C387" t="s">
        <v>1763</v>
      </c>
      <c r="D387" s="4" t="s">
        <v>1764</v>
      </c>
      <c r="E387">
        <f t="shared" si="54"/>
        <v>559741</v>
      </c>
      <c r="F387" t="s">
        <v>188</v>
      </c>
      <c r="G387">
        <f t="shared" si="55"/>
        <v>1198</v>
      </c>
      <c r="H387">
        <v>3</v>
      </c>
      <c r="I387">
        <v>4</v>
      </c>
      <c r="J387" t="s">
        <v>61</v>
      </c>
      <c r="K387" t="s">
        <v>27</v>
      </c>
      <c r="L387" t="s">
        <v>62</v>
      </c>
      <c r="M387" t="s">
        <v>334</v>
      </c>
      <c r="N387" t="s">
        <v>1720</v>
      </c>
      <c r="O387" t="s">
        <v>279</v>
      </c>
      <c r="P387" t="s">
        <v>604</v>
      </c>
      <c r="Q387" t="s">
        <v>33</v>
      </c>
      <c r="R387" t="s">
        <v>1728</v>
      </c>
      <c r="S387" t="s">
        <v>1729</v>
      </c>
      <c r="T387" t="s">
        <v>1729</v>
      </c>
      <c r="V387">
        <f t="shared" si="57"/>
        <v>22.25</v>
      </c>
      <c r="W387">
        <f t="shared" si="58"/>
        <v>25.32</v>
      </c>
      <c r="X387">
        <f t="shared" si="59"/>
        <v>25.32</v>
      </c>
      <c r="Y387" t="e">
        <f t="shared" si="60"/>
        <v>#VALUE!</v>
      </c>
      <c r="Z387" s="4">
        <f t="shared" si="61"/>
        <v>22.25</v>
      </c>
      <c r="AB387">
        <v>5</v>
      </c>
      <c r="AC387" t="s">
        <v>1730</v>
      </c>
      <c r="AD387" s="4">
        <f t="shared" si="56"/>
        <v>75.946640000000002</v>
      </c>
      <c r="AE387" t="s">
        <v>550</v>
      </c>
      <c r="AF387" s="4">
        <f t="shared" si="62"/>
        <v>190</v>
      </c>
      <c r="AG387" t="s">
        <v>39</v>
      </c>
    </row>
    <row r="388" spans="1:33" x14ac:dyDescent="0.3">
      <c r="A388" t="s">
        <v>767</v>
      </c>
      <c r="B388" t="s">
        <v>1717</v>
      </c>
      <c r="C388" t="s">
        <v>1765</v>
      </c>
      <c r="D388" s="4" t="s">
        <v>1766</v>
      </c>
      <c r="E388">
        <f t="shared" si="54"/>
        <v>524312</v>
      </c>
      <c r="F388" t="s">
        <v>188</v>
      </c>
      <c r="G388">
        <f t="shared" si="55"/>
        <v>1198</v>
      </c>
      <c r="H388">
        <v>3</v>
      </c>
      <c r="I388">
        <v>4</v>
      </c>
      <c r="J388" t="s">
        <v>61</v>
      </c>
      <c r="K388" t="s">
        <v>27</v>
      </c>
      <c r="L388" t="s">
        <v>125</v>
      </c>
      <c r="M388" t="s">
        <v>29</v>
      </c>
      <c r="N388" t="s">
        <v>1720</v>
      </c>
      <c r="O388" t="s">
        <v>279</v>
      </c>
      <c r="P388" t="s">
        <v>604</v>
      </c>
      <c r="Q388" t="s">
        <v>33</v>
      </c>
      <c r="R388" t="s">
        <v>1721</v>
      </c>
      <c r="S388" t="s">
        <v>510</v>
      </c>
      <c r="T388" t="s">
        <v>510</v>
      </c>
      <c r="V388">
        <f t="shared" si="57"/>
        <v>15.5</v>
      </c>
      <c r="W388">
        <f t="shared" si="58"/>
        <v>18.149999999999999</v>
      </c>
      <c r="X388">
        <f t="shared" si="59"/>
        <v>18.149999999999999</v>
      </c>
      <c r="Y388" t="e">
        <f t="shared" si="60"/>
        <v>#VALUE!</v>
      </c>
      <c r="Z388" s="4">
        <f t="shared" si="61"/>
        <v>15.5</v>
      </c>
      <c r="AB388">
        <v>5</v>
      </c>
      <c r="AC388" t="s">
        <v>1722</v>
      </c>
      <c r="AD388" s="4">
        <f t="shared" si="56"/>
        <v>80.878239999999991</v>
      </c>
      <c r="AE388" t="s">
        <v>1723</v>
      </c>
      <c r="AF388" s="4">
        <f t="shared" si="62"/>
        <v>115</v>
      </c>
      <c r="AG388" t="s">
        <v>39</v>
      </c>
    </row>
    <row r="389" spans="1:33" x14ac:dyDescent="0.3">
      <c r="A389" t="s">
        <v>767</v>
      </c>
      <c r="B389" t="s">
        <v>1717</v>
      </c>
      <c r="C389" t="s">
        <v>1767</v>
      </c>
      <c r="D389" s="4" t="s">
        <v>1768</v>
      </c>
      <c r="E389">
        <f t="shared" si="54"/>
        <v>542913</v>
      </c>
      <c r="F389" t="s">
        <v>188</v>
      </c>
      <c r="G389">
        <f t="shared" si="55"/>
        <v>1198</v>
      </c>
      <c r="H389">
        <v>3</v>
      </c>
      <c r="I389">
        <v>4</v>
      </c>
      <c r="J389" t="s">
        <v>61</v>
      </c>
      <c r="K389" t="s">
        <v>27</v>
      </c>
      <c r="L389" t="s">
        <v>125</v>
      </c>
      <c r="M389" t="s">
        <v>29</v>
      </c>
      <c r="N389" t="s">
        <v>1720</v>
      </c>
      <c r="O389" t="s">
        <v>279</v>
      </c>
      <c r="P389" t="s">
        <v>604</v>
      </c>
      <c r="Q389" t="s">
        <v>33</v>
      </c>
      <c r="R389" t="s">
        <v>1721</v>
      </c>
      <c r="S389" t="s">
        <v>510</v>
      </c>
      <c r="T389" t="s">
        <v>510</v>
      </c>
      <c r="V389">
        <f t="shared" si="57"/>
        <v>15.5</v>
      </c>
      <c r="W389">
        <f t="shared" si="58"/>
        <v>18.149999999999999</v>
      </c>
      <c r="X389">
        <f t="shared" si="59"/>
        <v>18.149999999999999</v>
      </c>
      <c r="Y389" t="e">
        <f t="shared" si="60"/>
        <v>#VALUE!</v>
      </c>
      <c r="Z389" s="4">
        <f t="shared" si="61"/>
        <v>15.5</v>
      </c>
      <c r="AB389">
        <v>5</v>
      </c>
      <c r="AC389" t="s">
        <v>1722</v>
      </c>
      <c r="AD389" s="4">
        <f t="shared" si="56"/>
        <v>80.878239999999991</v>
      </c>
      <c r="AE389" t="s">
        <v>1723</v>
      </c>
      <c r="AF389" s="4">
        <f t="shared" si="62"/>
        <v>115</v>
      </c>
      <c r="AG389" t="s">
        <v>39</v>
      </c>
    </row>
    <row r="390" spans="1:33" x14ac:dyDescent="0.3">
      <c r="A390" t="s">
        <v>120</v>
      </c>
      <c r="B390" t="s">
        <v>1769</v>
      </c>
      <c r="C390" t="s">
        <v>155</v>
      </c>
      <c r="D390" s="4" t="s">
        <v>1770</v>
      </c>
      <c r="E390">
        <f t="shared" si="54"/>
        <v>519000</v>
      </c>
      <c r="F390" t="s">
        <v>277</v>
      </c>
      <c r="G390">
        <f t="shared" si="55"/>
        <v>1197</v>
      </c>
      <c r="H390">
        <v>4</v>
      </c>
      <c r="I390">
        <v>4</v>
      </c>
      <c r="J390" t="s">
        <v>61</v>
      </c>
      <c r="K390" t="s">
        <v>90</v>
      </c>
      <c r="L390" t="s">
        <v>62</v>
      </c>
      <c r="M390" t="s">
        <v>29</v>
      </c>
      <c r="N390" t="s">
        <v>397</v>
      </c>
      <c r="O390" t="s">
        <v>1771</v>
      </c>
      <c r="P390" t="s">
        <v>604</v>
      </c>
      <c r="Q390" t="s">
        <v>33</v>
      </c>
      <c r="R390" t="s">
        <v>1772</v>
      </c>
      <c r="S390" t="s">
        <v>160</v>
      </c>
      <c r="T390" t="s">
        <v>553</v>
      </c>
      <c r="V390">
        <f t="shared" si="57"/>
        <v>12.6</v>
      </c>
      <c r="W390">
        <f t="shared" si="58"/>
        <v>17</v>
      </c>
      <c r="X390">
        <f t="shared" si="59"/>
        <v>20.399999999999999</v>
      </c>
      <c r="Y390" t="e">
        <f t="shared" si="60"/>
        <v>#VALUE!</v>
      </c>
      <c r="Z390" s="4">
        <f t="shared" si="61"/>
        <v>12.6</v>
      </c>
      <c r="AA390" t="s">
        <v>1773</v>
      </c>
      <c r="AB390">
        <v>5</v>
      </c>
      <c r="AC390" t="s">
        <v>283</v>
      </c>
      <c r="AD390" s="4">
        <f t="shared" si="56"/>
        <v>81.864559999999997</v>
      </c>
      <c r="AE390" t="s">
        <v>284</v>
      </c>
      <c r="AF390" s="4">
        <f t="shared" si="62"/>
        <v>113</v>
      </c>
      <c r="AG390" t="s">
        <v>39</v>
      </c>
    </row>
    <row r="391" spans="1:33" x14ac:dyDescent="0.3">
      <c r="A391" t="s">
        <v>120</v>
      </c>
      <c r="B391" t="s">
        <v>1769</v>
      </c>
      <c r="C391" t="s">
        <v>166</v>
      </c>
      <c r="D391" s="4" t="s">
        <v>1774</v>
      </c>
      <c r="E391">
        <f t="shared" si="54"/>
        <v>619000</v>
      </c>
      <c r="F391" t="s">
        <v>277</v>
      </c>
      <c r="G391">
        <f t="shared" si="55"/>
        <v>1197</v>
      </c>
      <c r="H391">
        <v>4</v>
      </c>
      <c r="I391">
        <v>4</v>
      </c>
      <c r="J391" t="s">
        <v>61</v>
      </c>
      <c r="K391" t="s">
        <v>90</v>
      </c>
      <c r="L391" t="s">
        <v>62</v>
      </c>
      <c r="M391" t="s">
        <v>29</v>
      </c>
      <c r="N391" t="s">
        <v>397</v>
      </c>
      <c r="O391" t="s">
        <v>1771</v>
      </c>
      <c r="P391" t="s">
        <v>604</v>
      </c>
      <c r="Q391" t="s">
        <v>33</v>
      </c>
      <c r="T391" t="s">
        <v>553</v>
      </c>
      <c r="V391" t="e">
        <f t="shared" si="57"/>
        <v>#VALUE!</v>
      </c>
      <c r="W391" t="e">
        <f t="shared" si="58"/>
        <v>#VALUE!</v>
      </c>
      <c r="X391">
        <f t="shared" si="59"/>
        <v>20.399999999999999</v>
      </c>
      <c r="Y391" t="e">
        <f t="shared" si="60"/>
        <v>#VALUE!</v>
      </c>
      <c r="Z391" s="4">
        <f t="shared" si="61"/>
        <v>20.399999999999999</v>
      </c>
      <c r="AA391" t="s">
        <v>1775</v>
      </c>
      <c r="AB391">
        <v>5</v>
      </c>
      <c r="AC391" t="s">
        <v>283</v>
      </c>
      <c r="AD391" s="4">
        <f t="shared" si="56"/>
        <v>81.864559999999997</v>
      </c>
      <c r="AE391" t="s">
        <v>284</v>
      </c>
      <c r="AF391" s="4">
        <f t="shared" si="62"/>
        <v>113</v>
      </c>
      <c r="AG391" t="s">
        <v>39</v>
      </c>
    </row>
    <row r="392" spans="1:33" x14ac:dyDescent="0.3">
      <c r="A392" t="s">
        <v>120</v>
      </c>
      <c r="B392" t="s">
        <v>1769</v>
      </c>
      <c r="C392" t="s">
        <v>263</v>
      </c>
      <c r="D392" s="4" t="s">
        <v>1776</v>
      </c>
      <c r="E392">
        <f t="shared" si="54"/>
        <v>666000</v>
      </c>
      <c r="F392" t="s">
        <v>277</v>
      </c>
      <c r="G392">
        <f t="shared" si="55"/>
        <v>1197</v>
      </c>
      <c r="H392">
        <v>4</v>
      </c>
      <c r="I392">
        <v>4</v>
      </c>
      <c r="J392" t="s">
        <v>61</v>
      </c>
      <c r="K392" t="s">
        <v>90</v>
      </c>
      <c r="L392" t="s">
        <v>62</v>
      </c>
      <c r="M392" t="s">
        <v>29</v>
      </c>
      <c r="N392" t="s">
        <v>397</v>
      </c>
      <c r="O392" t="s">
        <v>1771</v>
      </c>
      <c r="P392" t="s">
        <v>604</v>
      </c>
      <c r="Q392" t="s">
        <v>33</v>
      </c>
      <c r="T392" t="s">
        <v>553</v>
      </c>
      <c r="V392" t="e">
        <f t="shared" si="57"/>
        <v>#VALUE!</v>
      </c>
      <c r="W392" t="e">
        <f t="shared" si="58"/>
        <v>#VALUE!</v>
      </c>
      <c r="X392">
        <f t="shared" si="59"/>
        <v>20.399999999999999</v>
      </c>
      <c r="Y392" t="e">
        <f t="shared" si="60"/>
        <v>#VALUE!</v>
      </c>
      <c r="Z392" s="4">
        <f t="shared" si="61"/>
        <v>20.399999999999999</v>
      </c>
      <c r="AA392" t="s">
        <v>1775</v>
      </c>
      <c r="AB392">
        <v>5</v>
      </c>
      <c r="AC392" t="s">
        <v>283</v>
      </c>
      <c r="AD392" s="4">
        <f t="shared" si="56"/>
        <v>81.864559999999997</v>
      </c>
      <c r="AE392" t="s">
        <v>284</v>
      </c>
      <c r="AF392" s="4">
        <f t="shared" si="62"/>
        <v>113</v>
      </c>
      <c r="AG392" t="s">
        <v>51</v>
      </c>
    </row>
    <row r="393" spans="1:33" x14ac:dyDescent="0.3">
      <c r="A393" t="s">
        <v>120</v>
      </c>
      <c r="B393" t="s">
        <v>1769</v>
      </c>
      <c r="C393" t="s">
        <v>266</v>
      </c>
      <c r="D393" s="4" t="s">
        <v>1777</v>
      </c>
      <c r="E393">
        <f t="shared" si="54"/>
        <v>678000</v>
      </c>
      <c r="F393" t="s">
        <v>277</v>
      </c>
      <c r="G393">
        <f t="shared" si="55"/>
        <v>1197</v>
      </c>
      <c r="H393">
        <v>4</v>
      </c>
      <c r="I393">
        <v>4</v>
      </c>
      <c r="J393" t="s">
        <v>61</v>
      </c>
      <c r="K393" t="s">
        <v>90</v>
      </c>
      <c r="L393" t="s">
        <v>62</v>
      </c>
      <c r="M393" t="s">
        <v>29</v>
      </c>
      <c r="N393" t="s">
        <v>397</v>
      </c>
      <c r="O393" t="s">
        <v>1771</v>
      </c>
      <c r="P393" t="s">
        <v>604</v>
      </c>
      <c r="Q393" t="s">
        <v>33</v>
      </c>
      <c r="T393" t="s">
        <v>553</v>
      </c>
      <c r="V393" t="e">
        <f t="shared" si="57"/>
        <v>#VALUE!</v>
      </c>
      <c r="W393" t="e">
        <f t="shared" si="58"/>
        <v>#VALUE!</v>
      </c>
      <c r="X393">
        <f t="shared" si="59"/>
        <v>20.399999999999999</v>
      </c>
      <c r="Y393" t="e">
        <f t="shared" si="60"/>
        <v>#VALUE!</v>
      </c>
      <c r="Z393" s="4">
        <f t="shared" si="61"/>
        <v>20.399999999999999</v>
      </c>
      <c r="AA393" t="s">
        <v>1778</v>
      </c>
      <c r="AB393">
        <v>5</v>
      </c>
      <c r="AC393" t="s">
        <v>283</v>
      </c>
      <c r="AD393" s="4">
        <f t="shared" si="56"/>
        <v>81.864559999999997</v>
      </c>
      <c r="AE393" t="s">
        <v>284</v>
      </c>
      <c r="AF393" s="4">
        <f t="shared" si="62"/>
        <v>113</v>
      </c>
      <c r="AG393" t="s">
        <v>39</v>
      </c>
    </row>
    <row r="394" spans="1:33" x14ac:dyDescent="0.3">
      <c r="A394" t="s">
        <v>120</v>
      </c>
      <c r="B394" t="s">
        <v>1769</v>
      </c>
      <c r="C394" t="s">
        <v>270</v>
      </c>
      <c r="D394" s="4" t="s">
        <v>1779</v>
      </c>
      <c r="E394">
        <f t="shared" si="54"/>
        <v>725000</v>
      </c>
      <c r="F394" t="s">
        <v>277</v>
      </c>
      <c r="G394">
        <f t="shared" si="55"/>
        <v>1197</v>
      </c>
      <c r="H394">
        <v>4</v>
      </c>
      <c r="I394">
        <v>4</v>
      </c>
      <c r="J394" t="s">
        <v>61</v>
      </c>
      <c r="K394" t="s">
        <v>90</v>
      </c>
      <c r="L394" t="s">
        <v>62</v>
      </c>
      <c r="M394" t="s">
        <v>29</v>
      </c>
      <c r="N394" t="s">
        <v>397</v>
      </c>
      <c r="O394" t="s">
        <v>1771</v>
      </c>
      <c r="P394" t="s">
        <v>604</v>
      </c>
      <c r="Q394" t="s">
        <v>33</v>
      </c>
      <c r="T394" t="s">
        <v>553</v>
      </c>
      <c r="V394" t="e">
        <f t="shared" si="57"/>
        <v>#VALUE!</v>
      </c>
      <c r="W394" t="e">
        <f t="shared" si="58"/>
        <v>#VALUE!</v>
      </c>
      <c r="X394">
        <f t="shared" si="59"/>
        <v>20.399999999999999</v>
      </c>
      <c r="Y394" t="e">
        <f t="shared" si="60"/>
        <v>#VALUE!</v>
      </c>
      <c r="Z394" s="4">
        <f t="shared" si="61"/>
        <v>20.399999999999999</v>
      </c>
      <c r="AA394" t="s">
        <v>1778</v>
      </c>
      <c r="AB394">
        <v>5</v>
      </c>
      <c r="AC394" t="s">
        <v>283</v>
      </c>
      <c r="AD394" s="4">
        <f t="shared" si="56"/>
        <v>81.864559999999997</v>
      </c>
      <c r="AE394" t="s">
        <v>284</v>
      </c>
      <c r="AF394" s="4">
        <f t="shared" si="62"/>
        <v>113</v>
      </c>
      <c r="AG394" t="s">
        <v>51</v>
      </c>
    </row>
    <row r="395" spans="1:33" x14ac:dyDescent="0.3">
      <c r="A395" t="s">
        <v>120</v>
      </c>
      <c r="B395" t="s">
        <v>1769</v>
      </c>
      <c r="C395" t="s">
        <v>622</v>
      </c>
      <c r="D395" s="4" t="s">
        <v>1780</v>
      </c>
      <c r="E395">
        <f t="shared" si="54"/>
        <v>758000</v>
      </c>
      <c r="F395" t="s">
        <v>277</v>
      </c>
      <c r="G395">
        <f t="shared" si="55"/>
        <v>1197</v>
      </c>
      <c r="H395">
        <v>4</v>
      </c>
      <c r="I395">
        <v>4</v>
      </c>
      <c r="J395" t="s">
        <v>61</v>
      </c>
      <c r="K395" t="s">
        <v>90</v>
      </c>
      <c r="L395" t="s">
        <v>62</v>
      </c>
      <c r="M395" t="s">
        <v>29</v>
      </c>
      <c r="N395" t="s">
        <v>397</v>
      </c>
      <c r="O395" t="s">
        <v>1771</v>
      </c>
      <c r="P395" t="s">
        <v>604</v>
      </c>
      <c r="Q395" t="s">
        <v>33</v>
      </c>
      <c r="T395" t="s">
        <v>553</v>
      </c>
      <c r="V395" t="e">
        <f t="shared" si="57"/>
        <v>#VALUE!</v>
      </c>
      <c r="W395" t="e">
        <f t="shared" si="58"/>
        <v>#VALUE!</v>
      </c>
      <c r="X395">
        <f t="shared" si="59"/>
        <v>20.399999999999999</v>
      </c>
      <c r="Y395" t="e">
        <f t="shared" si="60"/>
        <v>#VALUE!</v>
      </c>
      <c r="Z395" s="4">
        <f t="shared" si="61"/>
        <v>20.399999999999999</v>
      </c>
      <c r="AA395" t="s">
        <v>1781</v>
      </c>
      <c r="AB395">
        <v>5</v>
      </c>
      <c r="AC395" t="s">
        <v>283</v>
      </c>
      <c r="AD395" s="4">
        <f t="shared" si="56"/>
        <v>81.864559999999997</v>
      </c>
      <c r="AE395" t="s">
        <v>284</v>
      </c>
      <c r="AF395" s="4">
        <f t="shared" si="62"/>
        <v>113</v>
      </c>
      <c r="AG395" t="s">
        <v>39</v>
      </c>
    </row>
    <row r="396" spans="1:33" x14ac:dyDescent="0.3">
      <c r="A396" t="s">
        <v>120</v>
      </c>
      <c r="B396" t="s">
        <v>1769</v>
      </c>
      <c r="C396" t="s">
        <v>461</v>
      </c>
      <c r="D396" s="4" t="s">
        <v>249</v>
      </c>
      <c r="E396">
        <f t="shared" si="54"/>
        <v>599000</v>
      </c>
      <c r="F396" t="s">
        <v>345</v>
      </c>
      <c r="G396">
        <f t="shared" si="55"/>
        <v>1248</v>
      </c>
      <c r="H396">
        <v>4</v>
      </c>
      <c r="I396">
        <v>4</v>
      </c>
      <c r="J396" t="s">
        <v>61</v>
      </c>
      <c r="K396" t="s">
        <v>27</v>
      </c>
      <c r="L396" t="s">
        <v>62</v>
      </c>
      <c r="M396" t="s">
        <v>334</v>
      </c>
      <c r="N396" t="s">
        <v>397</v>
      </c>
      <c r="O396" t="s">
        <v>1771</v>
      </c>
      <c r="P396" t="s">
        <v>604</v>
      </c>
      <c r="Q396" t="s">
        <v>33</v>
      </c>
      <c r="T396" t="s">
        <v>1782</v>
      </c>
      <c r="V396" t="e">
        <f t="shared" si="57"/>
        <v>#VALUE!</v>
      </c>
      <c r="W396" t="e">
        <f t="shared" si="58"/>
        <v>#VALUE!</v>
      </c>
      <c r="X396">
        <f t="shared" si="59"/>
        <v>25.2</v>
      </c>
      <c r="Y396" t="e">
        <f t="shared" si="60"/>
        <v>#VALUE!</v>
      </c>
      <c r="Z396" s="4">
        <f t="shared" si="61"/>
        <v>25.2</v>
      </c>
      <c r="AA396" t="s">
        <v>610</v>
      </c>
      <c r="AB396">
        <v>5</v>
      </c>
      <c r="AC396" t="s">
        <v>414</v>
      </c>
      <c r="AD396" s="4">
        <f t="shared" si="56"/>
        <v>73.974000000000004</v>
      </c>
      <c r="AE396" t="s">
        <v>468</v>
      </c>
      <c r="AF396" s="4">
        <f t="shared" si="62"/>
        <v>190</v>
      </c>
      <c r="AG396" t="s">
        <v>39</v>
      </c>
    </row>
    <row r="397" spans="1:33" x14ac:dyDescent="0.3">
      <c r="A397" t="s">
        <v>120</v>
      </c>
      <c r="B397" t="s">
        <v>1769</v>
      </c>
      <c r="C397" t="s">
        <v>613</v>
      </c>
      <c r="D397" s="4" t="s">
        <v>1783</v>
      </c>
      <c r="E397">
        <f t="shared" si="54"/>
        <v>698000</v>
      </c>
      <c r="F397" t="s">
        <v>345</v>
      </c>
      <c r="G397">
        <f t="shared" si="55"/>
        <v>1248</v>
      </c>
      <c r="H397">
        <v>4</v>
      </c>
      <c r="I397">
        <v>4</v>
      </c>
      <c r="J397" t="s">
        <v>61</v>
      </c>
      <c r="K397" t="s">
        <v>27</v>
      </c>
      <c r="L397" t="s">
        <v>62</v>
      </c>
      <c r="M397" t="s">
        <v>334</v>
      </c>
      <c r="N397" t="s">
        <v>397</v>
      </c>
      <c r="O397" t="s">
        <v>1771</v>
      </c>
      <c r="P397" t="s">
        <v>604</v>
      </c>
      <c r="Q397" t="s">
        <v>33</v>
      </c>
      <c r="T397" t="s">
        <v>1782</v>
      </c>
      <c r="V397" t="e">
        <f t="shared" si="57"/>
        <v>#VALUE!</v>
      </c>
      <c r="W397" t="e">
        <f t="shared" si="58"/>
        <v>#VALUE!</v>
      </c>
      <c r="X397">
        <f t="shared" si="59"/>
        <v>25.2</v>
      </c>
      <c r="Y397" t="e">
        <f t="shared" si="60"/>
        <v>#VALUE!</v>
      </c>
      <c r="Z397" s="4">
        <f t="shared" si="61"/>
        <v>25.2</v>
      </c>
      <c r="AA397" t="s">
        <v>1784</v>
      </c>
      <c r="AB397">
        <v>5</v>
      </c>
      <c r="AC397" t="s">
        <v>414</v>
      </c>
      <c r="AD397" s="4">
        <f t="shared" si="56"/>
        <v>73.974000000000004</v>
      </c>
      <c r="AE397" t="s">
        <v>468</v>
      </c>
      <c r="AF397" s="4">
        <f t="shared" si="62"/>
        <v>190</v>
      </c>
      <c r="AG397" t="s">
        <v>39</v>
      </c>
    </row>
    <row r="398" spans="1:33" x14ac:dyDescent="0.3">
      <c r="A398" t="s">
        <v>120</v>
      </c>
      <c r="B398" t="s">
        <v>1769</v>
      </c>
      <c r="C398" t="s">
        <v>631</v>
      </c>
      <c r="D398" s="4" t="s">
        <v>374</v>
      </c>
      <c r="E398">
        <f t="shared" si="54"/>
        <v>745000</v>
      </c>
      <c r="F398" t="s">
        <v>345</v>
      </c>
      <c r="G398">
        <f t="shared" si="55"/>
        <v>1248</v>
      </c>
      <c r="H398">
        <v>4</v>
      </c>
      <c r="I398">
        <v>4</v>
      </c>
      <c r="J398" t="s">
        <v>61</v>
      </c>
      <c r="K398" t="s">
        <v>27</v>
      </c>
      <c r="L398" t="s">
        <v>62</v>
      </c>
      <c r="M398" t="s">
        <v>334</v>
      </c>
      <c r="N398" t="s">
        <v>397</v>
      </c>
      <c r="O398" t="s">
        <v>1771</v>
      </c>
      <c r="P398" t="s">
        <v>604</v>
      </c>
      <c r="Q398" t="s">
        <v>33</v>
      </c>
      <c r="T398" t="s">
        <v>1782</v>
      </c>
      <c r="V398" t="e">
        <f t="shared" si="57"/>
        <v>#VALUE!</v>
      </c>
      <c r="W398" t="e">
        <f t="shared" si="58"/>
        <v>#VALUE!</v>
      </c>
      <c r="X398">
        <f t="shared" si="59"/>
        <v>25.2</v>
      </c>
      <c r="Y398" t="e">
        <f t="shared" si="60"/>
        <v>#VALUE!</v>
      </c>
      <c r="Z398" s="4">
        <f t="shared" si="61"/>
        <v>25.2</v>
      </c>
      <c r="AA398" t="s">
        <v>1784</v>
      </c>
      <c r="AB398">
        <v>5</v>
      </c>
      <c r="AC398" t="s">
        <v>414</v>
      </c>
      <c r="AD398" s="4">
        <f t="shared" si="56"/>
        <v>73.974000000000004</v>
      </c>
      <c r="AE398" t="s">
        <v>468</v>
      </c>
      <c r="AF398" s="4">
        <f t="shared" si="62"/>
        <v>190</v>
      </c>
      <c r="AG398" t="s">
        <v>51</v>
      </c>
    </row>
    <row r="399" spans="1:33" x14ac:dyDescent="0.3">
      <c r="A399" t="s">
        <v>120</v>
      </c>
      <c r="B399" t="s">
        <v>1769</v>
      </c>
      <c r="C399" t="s">
        <v>620</v>
      </c>
      <c r="D399" s="4" t="s">
        <v>1785</v>
      </c>
      <c r="E399">
        <f t="shared" si="54"/>
        <v>757000</v>
      </c>
      <c r="F399" t="s">
        <v>345</v>
      </c>
      <c r="G399">
        <f t="shared" si="55"/>
        <v>1248</v>
      </c>
      <c r="H399">
        <v>4</v>
      </c>
      <c r="I399">
        <v>4</v>
      </c>
      <c r="J399" t="s">
        <v>61</v>
      </c>
      <c r="K399" t="s">
        <v>27</v>
      </c>
      <c r="L399" t="s">
        <v>62</v>
      </c>
      <c r="M399" t="s">
        <v>334</v>
      </c>
      <c r="N399" t="s">
        <v>397</v>
      </c>
      <c r="O399" t="s">
        <v>1771</v>
      </c>
      <c r="P399" t="s">
        <v>604</v>
      </c>
      <c r="Q399" t="s">
        <v>33</v>
      </c>
      <c r="T399" t="s">
        <v>1782</v>
      </c>
      <c r="V399" t="e">
        <f t="shared" si="57"/>
        <v>#VALUE!</v>
      </c>
      <c r="W399" t="e">
        <f t="shared" si="58"/>
        <v>#VALUE!</v>
      </c>
      <c r="X399">
        <f t="shared" si="59"/>
        <v>25.2</v>
      </c>
      <c r="Y399" t="e">
        <f t="shared" si="60"/>
        <v>#VALUE!</v>
      </c>
      <c r="Z399" s="4">
        <f t="shared" si="61"/>
        <v>25.2</v>
      </c>
      <c r="AA399" t="s">
        <v>1786</v>
      </c>
      <c r="AB399">
        <v>5</v>
      </c>
      <c r="AC399" t="s">
        <v>414</v>
      </c>
      <c r="AD399" s="4">
        <f t="shared" si="56"/>
        <v>73.974000000000004</v>
      </c>
      <c r="AE399" t="s">
        <v>468</v>
      </c>
      <c r="AF399" s="4">
        <f t="shared" si="62"/>
        <v>190</v>
      </c>
      <c r="AG399" t="s">
        <v>39</v>
      </c>
    </row>
    <row r="400" spans="1:33" x14ac:dyDescent="0.3">
      <c r="A400" t="s">
        <v>120</v>
      </c>
      <c r="B400" t="s">
        <v>1769</v>
      </c>
      <c r="C400" t="s">
        <v>617</v>
      </c>
      <c r="D400" s="4" t="s">
        <v>1787</v>
      </c>
      <c r="E400">
        <f t="shared" si="54"/>
        <v>804000</v>
      </c>
      <c r="F400" t="s">
        <v>345</v>
      </c>
      <c r="G400">
        <f t="shared" si="55"/>
        <v>1248</v>
      </c>
      <c r="H400">
        <v>4</v>
      </c>
      <c r="I400">
        <v>4</v>
      </c>
      <c r="J400" t="s">
        <v>61</v>
      </c>
      <c r="K400" t="s">
        <v>27</v>
      </c>
      <c r="L400" t="s">
        <v>62</v>
      </c>
      <c r="M400" t="s">
        <v>334</v>
      </c>
      <c r="N400" t="s">
        <v>397</v>
      </c>
      <c r="O400" t="s">
        <v>1771</v>
      </c>
      <c r="P400" t="s">
        <v>604</v>
      </c>
      <c r="Q400" t="s">
        <v>33</v>
      </c>
      <c r="T400" t="s">
        <v>1782</v>
      </c>
      <c r="V400" t="e">
        <f t="shared" si="57"/>
        <v>#VALUE!</v>
      </c>
      <c r="W400" t="e">
        <f t="shared" si="58"/>
        <v>#VALUE!</v>
      </c>
      <c r="X400">
        <f t="shared" si="59"/>
        <v>25.2</v>
      </c>
      <c r="Y400" t="e">
        <f t="shared" si="60"/>
        <v>#VALUE!</v>
      </c>
      <c r="Z400" s="4">
        <f t="shared" si="61"/>
        <v>25.2</v>
      </c>
      <c r="AA400" t="s">
        <v>1786</v>
      </c>
      <c r="AB400">
        <v>5</v>
      </c>
      <c r="AC400" t="s">
        <v>414</v>
      </c>
      <c r="AD400" s="4">
        <f t="shared" si="56"/>
        <v>73.974000000000004</v>
      </c>
      <c r="AE400" t="s">
        <v>468</v>
      </c>
      <c r="AF400" s="4">
        <f t="shared" si="62"/>
        <v>190</v>
      </c>
      <c r="AG400" t="s">
        <v>51</v>
      </c>
    </row>
    <row r="401" spans="1:33" x14ac:dyDescent="0.3">
      <c r="A401" t="s">
        <v>120</v>
      </c>
      <c r="B401" t="s">
        <v>1769</v>
      </c>
      <c r="C401" t="s">
        <v>629</v>
      </c>
      <c r="D401" s="4" t="s">
        <v>1788</v>
      </c>
      <c r="E401">
        <f t="shared" si="54"/>
        <v>838000</v>
      </c>
      <c r="F401" t="s">
        <v>345</v>
      </c>
      <c r="G401">
        <f t="shared" si="55"/>
        <v>1248</v>
      </c>
      <c r="H401">
        <v>4</v>
      </c>
      <c r="I401">
        <v>4</v>
      </c>
      <c r="J401" t="s">
        <v>61</v>
      </c>
      <c r="K401" t="s">
        <v>27</v>
      </c>
      <c r="L401" t="s">
        <v>62</v>
      </c>
      <c r="M401" t="s">
        <v>334</v>
      </c>
      <c r="N401" t="s">
        <v>397</v>
      </c>
      <c r="O401" t="s">
        <v>1771</v>
      </c>
      <c r="P401" t="s">
        <v>604</v>
      </c>
      <c r="Q401" t="s">
        <v>33</v>
      </c>
      <c r="T401" t="s">
        <v>1782</v>
      </c>
      <c r="V401" t="e">
        <f t="shared" si="57"/>
        <v>#VALUE!</v>
      </c>
      <c r="W401" t="e">
        <f t="shared" si="58"/>
        <v>#VALUE!</v>
      </c>
      <c r="X401">
        <f t="shared" si="59"/>
        <v>25.2</v>
      </c>
      <c r="Y401" t="e">
        <f t="shared" si="60"/>
        <v>#VALUE!</v>
      </c>
      <c r="Z401" s="4">
        <f t="shared" si="61"/>
        <v>25.2</v>
      </c>
      <c r="AA401" t="s">
        <v>1789</v>
      </c>
      <c r="AB401">
        <v>5</v>
      </c>
      <c r="AC401" t="s">
        <v>414</v>
      </c>
      <c r="AD401" s="4">
        <f t="shared" si="56"/>
        <v>73.974000000000004</v>
      </c>
      <c r="AE401" t="s">
        <v>468</v>
      </c>
      <c r="AF401" s="4">
        <f t="shared" si="62"/>
        <v>190</v>
      </c>
      <c r="AG401" t="s">
        <v>39</v>
      </c>
    </row>
    <row r="402" spans="1:33" x14ac:dyDescent="0.3">
      <c r="A402" t="s">
        <v>120</v>
      </c>
      <c r="B402" t="s">
        <v>1769</v>
      </c>
      <c r="C402" t="s">
        <v>626</v>
      </c>
      <c r="D402" s="4" t="s">
        <v>754</v>
      </c>
      <c r="E402">
        <f t="shared" si="54"/>
        <v>802000</v>
      </c>
      <c r="F402" t="s">
        <v>277</v>
      </c>
      <c r="G402">
        <f t="shared" si="55"/>
        <v>1197</v>
      </c>
      <c r="H402">
        <v>4</v>
      </c>
      <c r="I402">
        <v>4</v>
      </c>
      <c r="J402" t="s">
        <v>61</v>
      </c>
      <c r="K402" t="s">
        <v>90</v>
      </c>
      <c r="L402" t="s">
        <v>62</v>
      </c>
      <c r="M402" t="s">
        <v>29</v>
      </c>
      <c r="N402" t="s">
        <v>397</v>
      </c>
      <c r="O402" t="s">
        <v>1771</v>
      </c>
      <c r="P402" t="s">
        <v>604</v>
      </c>
      <c r="Q402" t="s">
        <v>33</v>
      </c>
      <c r="T402" t="s">
        <v>553</v>
      </c>
      <c r="V402" t="e">
        <f t="shared" si="57"/>
        <v>#VALUE!</v>
      </c>
      <c r="W402" t="e">
        <f t="shared" si="58"/>
        <v>#VALUE!</v>
      </c>
      <c r="X402">
        <f t="shared" si="59"/>
        <v>20.399999999999999</v>
      </c>
      <c r="Y402" t="e">
        <f t="shared" si="60"/>
        <v>#VALUE!</v>
      </c>
      <c r="Z402" s="4">
        <f t="shared" si="61"/>
        <v>20.399999999999999</v>
      </c>
      <c r="AA402" t="s">
        <v>1781</v>
      </c>
      <c r="AB402">
        <v>5</v>
      </c>
      <c r="AC402" t="s">
        <v>283</v>
      </c>
      <c r="AD402" s="4">
        <f t="shared" si="56"/>
        <v>81.864559999999997</v>
      </c>
      <c r="AE402" t="s">
        <v>284</v>
      </c>
      <c r="AF402" s="4">
        <f t="shared" si="62"/>
        <v>113</v>
      </c>
      <c r="AG402" t="s">
        <v>51</v>
      </c>
    </row>
    <row r="403" spans="1:33" x14ac:dyDescent="0.3">
      <c r="A403" t="s">
        <v>120</v>
      </c>
      <c r="B403" t="s">
        <v>1769</v>
      </c>
      <c r="C403" t="s">
        <v>633</v>
      </c>
      <c r="D403" s="4" t="s">
        <v>1790</v>
      </c>
      <c r="E403">
        <f t="shared" si="54"/>
        <v>884000</v>
      </c>
      <c r="F403" t="s">
        <v>345</v>
      </c>
      <c r="G403">
        <f t="shared" si="55"/>
        <v>1248</v>
      </c>
      <c r="H403">
        <v>4</v>
      </c>
      <c r="I403">
        <v>4</v>
      </c>
      <c r="J403" t="s">
        <v>61</v>
      </c>
      <c r="K403" t="s">
        <v>27</v>
      </c>
      <c r="L403" t="s">
        <v>62</v>
      </c>
      <c r="M403" t="s">
        <v>334</v>
      </c>
      <c r="N403" t="s">
        <v>397</v>
      </c>
      <c r="O403" t="s">
        <v>1771</v>
      </c>
      <c r="P403" t="s">
        <v>604</v>
      </c>
      <c r="Q403" t="s">
        <v>33</v>
      </c>
      <c r="T403" t="s">
        <v>1782</v>
      </c>
      <c r="V403" t="e">
        <f t="shared" si="57"/>
        <v>#VALUE!</v>
      </c>
      <c r="W403" t="e">
        <f t="shared" si="58"/>
        <v>#VALUE!</v>
      </c>
      <c r="X403">
        <f t="shared" si="59"/>
        <v>25.2</v>
      </c>
      <c r="Y403" t="e">
        <f t="shared" si="60"/>
        <v>#VALUE!</v>
      </c>
      <c r="Z403" s="4">
        <f t="shared" si="61"/>
        <v>25.2</v>
      </c>
      <c r="AA403" t="s">
        <v>1789</v>
      </c>
      <c r="AB403">
        <v>5</v>
      </c>
      <c r="AC403" t="s">
        <v>414</v>
      </c>
      <c r="AD403" s="4">
        <f t="shared" si="56"/>
        <v>73.974000000000004</v>
      </c>
      <c r="AE403" t="s">
        <v>468</v>
      </c>
      <c r="AF403" s="4">
        <f t="shared" si="62"/>
        <v>190</v>
      </c>
      <c r="AG403" t="s">
        <v>51</v>
      </c>
    </row>
    <row r="404" spans="1:33" x14ac:dyDescent="0.3">
      <c r="A404" t="s">
        <v>21</v>
      </c>
      <c r="B404" t="s">
        <v>1791</v>
      </c>
      <c r="C404" t="s">
        <v>431</v>
      </c>
      <c r="D404" s="4" t="s">
        <v>1792</v>
      </c>
      <c r="E404">
        <f t="shared" si="54"/>
        <v>529000</v>
      </c>
      <c r="F404" t="s">
        <v>233</v>
      </c>
      <c r="G404">
        <f t="shared" si="55"/>
        <v>1199</v>
      </c>
      <c r="H404">
        <v>3</v>
      </c>
      <c r="I404">
        <v>4</v>
      </c>
      <c r="J404" t="s">
        <v>61</v>
      </c>
      <c r="K404" t="s">
        <v>90</v>
      </c>
      <c r="L404" t="s">
        <v>125</v>
      </c>
      <c r="M404" t="s">
        <v>29</v>
      </c>
      <c r="N404" t="s">
        <v>1793</v>
      </c>
      <c r="O404" t="s">
        <v>303</v>
      </c>
      <c r="P404" t="s">
        <v>1794</v>
      </c>
      <c r="Q404" t="s">
        <v>33</v>
      </c>
      <c r="T404" t="s">
        <v>775</v>
      </c>
      <c r="V404" t="e">
        <f t="shared" si="57"/>
        <v>#VALUE!</v>
      </c>
      <c r="W404" t="e">
        <f t="shared" si="58"/>
        <v>#VALUE!</v>
      </c>
      <c r="X404">
        <f t="shared" si="59"/>
        <v>18</v>
      </c>
      <c r="Y404" t="e">
        <f t="shared" si="60"/>
        <v>#VALUE!</v>
      </c>
      <c r="Z404" s="4">
        <f t="shared" si="61"/>
        <v>18</v>
      </c>
      <c r="AB404">
        <v>5</v>
      </c>
      <c r="AC404" t="s">
        <v>238</v>
      </c>
      <c r="AD404" s="4">
        <f t="shared" si="56"/>
        <v>84.823520000000002</v>
      </c>
      <c r="AE404" t="s">
        <v>1795</v>
      </c>
      <c r="AF404" s="4">
        <f t="shared" si="62"/>
        <v>113</v>
      </c>
      <c r="AG404" t="s">
        <v>39</v>
      </c>
    </row>
    <row r="405" spans="1:33" x14ac:dyDescent="0.3">
      <c r="A405" t="s">
        <v>21</v>
      </c>
      <c r="B405" t="s">
        <v>1791</v>
      </c>
      <c r="C405" t="s">
        <v>433</v>
      </c>
      <c r="D405" s="4" t="s">
        <v>1796</v>
      </c>
      <c r="E405">
        <f t="shared" si="54"/>
        <v>615000</v>
      </c>
      <c r="F405" t="s">
        <v>233</v>
      </c>
      <c r="G405">
        <f t="shared" si="55"/>
        <v>1199</v>
      </c>
      <c r="H405">
        <v>3</v>
      </c>
      <c r="I405">
        <v>4</v>
      </c>
      <c r="J405" t="s">
        <v>61</v>
      </c>
      <c r="K405" t="s">
        <v>90</v>
      </c>
      <c r="L405" t="s">
        <v>125</v>
      </c>
      <c r="M405" t="s">
        <v>29</v>
      </c>
      <c r="N405" t="s">
        <v>1793</v>
      </c>
      <c r="O405" t="s">
        <v>303</v>
      </c>
      <c r="P405" t="s">
        <v>1794</v>
      </c>
      <c r="Q405" t="s">
        <v>33</v>
      </c>
      <c r="S405" t="s">
        <v>775</v>
      </c>
      <c r="V405" t="e">
        <f t="shared" si="57"/>
        <v>#VALUE!</v>
      </c>
      <c r="W405">
        <f t="shared" si="58"/>
        <v>18</v>
      </c>
      <c r="X405" t="e">
        <f t="shared" si="59"/>
        <v>#VALUE!</v>
      </c>
      <c r="Y405" t="e">
        <f t="shared" si="60"/>
        <v>#VALUE!</v>
      </c>
      <c r="Z405" s="4">
        <f t="shared" si="61"/>
        <v>18</v>
      </c>
      <c r="AB405">
        <v>5</v>
      </c>
      <c r="AC405" t="s">
        <v>238</v>
      </c>
      <c r="AD405" s="4">
        <f t="shared" si="56"/>
        <v>84.823520000000002</v>
      </c>
      <c r="AE405" t="s">
        <v>1795</v>
      </c>
      <c r="AF405" s="4">
        <f t="shared" si="62"/>
        <v>113</v>
      </c>
      <c r="AG405" t="s">
        <v>39</v>
      </c>
    </row>
    <row r="406" spans="1:33" x14ac:dyDescent="0.3">
      <c r="A406" t="s">
        <v>21</v>
      </c>
      <c r="B406" t="s">
        <v>1791</v>
      </c>
      <c r="C406" t="s">
        <v>422</v>
      </c>
      <c r="D406" s="4" t="s">
        <v>1797</v>
      </c>
      <c r="E406">
        <f t="shared" si="54"/>
        <v>684000</v>
      </c>
      <c r="F406" t="s">
        <v>233</v>
      </c>
      <c r="G406">
        <f t="shared" si="55"/>
        <v>1199</v>
      </c>
      <c r="H406">
        <v>3</v>
      </c>
      <c r="I406">
        <v>4</v>
      </c>
      <c r="J406" t="s">
        <v>61</v>
      </c>
      <c r="K406" t="s">
        <v>90</v>
      </c>
      <c r="L406" t="s">
        <v>125</v>
      </c>
      <c r="M406" t="s">
        <v>29</v>
      </c>
      <c r="N406" t="s">
        <v>1793</v>
      </c>
      <c r="O406" t="s">
        <v>303</v>
      </c>
      <c r="P406" t="s">
        <v>1794</v>
      </c>
      <c r="Q406" t="s">
        <v>33</v>
      </c>
      <c r="S406" t="s">
        <v>775</v>
      </c>
      <c r="V406" t="e">
        <f t="shared" si="57"/>
        <v>#VALUE!</v>
      </c>
      <c r="W406">
        <f t="shared" si="58"/>
        <v>18</v>
      </c>
      <c r="X406" t="e">
        <f t="shared" si="59"/>
        <v>#VALUE!</v>
      </c>
      <c r="Y406" t="e">
        <f t="shared" si="60"/>
        <v>#VALUE!</v>
      </c>
      <c r="Z406" s="4">
        <f t="shared" si="61"/>
        <v>18</v>
      </c>
      <c r="AB406">
        <v>5</v>
      </c>
      <c r="AC406" t="s">
        <v>238</v>
      </c>
      <c r="AD406" s="4">
        <f t="shared" si="56"/>
        <v>84.823520000000002</v>
      </c>
      <c r="AE406" t="s">
        <v>1795</v>
      </c>
      <c r="AF406" s="4">
        <f t="shared" si="62"/>
        <v>113</v>
      </c>
      <c r="AG406" t="s">
        <v>39</v>
      </c>
    </row>
    <row r="407" spans="1:33" x14ac:dyDescent="0.3">
      <c r="A407" t="s">
        <v>21</v>
      </c>
      <c r="B407" t="s">
        <v>1791</v>
      </c>
      <c r="C407" t="s">
        <v>1798</v>
      </c>
      <c r="D407" s="4" t="s">
        <v>1799</v>
      </c>
      <c r="E407">
        <f t="shared" si="54"/>
        <v>744000</v>
      </c>
      <c r="F407" t="s">
        <v>233</v>
      </c>
      <c r="G407">
        <f t="shared" si="55"/>
        <v>1199</v>
      </c>
      <c r="H407">
        <v>3</v>
      </c>
      <c r="I407">
        <v>4</v>
      </c>
      <c r="J407" t="s">
        <v>61</v>
      </c>
      <c r="K407" t="s">
        <v>90</v>
      </c>
      <c r="L407" t="s">
        <v>125</v>
      </c>
      <c r="M407" t="s">
        <v>29</v>
      </c>
      <c r="N407" t="s">
        <v>1793</v>
      </c>
      <c r="O407" t="s">
        <v>303</v>
      </c>
      <c r="P407" t="s">
        <v>1794</v>
      </c>
      <c r="Q407" t="s">
        <v>33</v>
      </c>
      <c r="S407" t="s">
        <v>775</v>
      </c>
      <c r="V407" t="e">
        <f t="shared" si="57"/>
        <v>#VALUE!</v>
      </c>
      <c r="W407">
        <f t="shared" si="58"/>
        <v>18</v>
      </c>
      <c r="X407" t="e">
        <f t="shared" si="59"/>
        <v>#VALUE!</v>
      </c>
      <c r="Y407" t="e">
        <f t="shared" si="60"/>
        <v>#VALUE!</v>
      </c>
      <c r="Z407" s="4">
        <f t="shared" si="61"/>
        <v>18</v>
      </c>
      <c r="AB407">
        <v>5</v>
      </c>
      <c r="AC407" t="s">
        <v>238</v>
      </c>
      <c r="AD407" s="4">
        <f t="shared" si="56"/>
        <v>84.823520000000002</v>
      </c>
      <c r="AE407" t="s">
        <v>1795</v>
      </c>
      <c r="AF407" s="4">
        <f t="shared" si="62"/>
        <v>113</v>
      </c>
      <c r="AG407" t="s">
        <v>39</v>
      </c>
    </row>
    <row r="408" spans="1:33" x14ac:dyDescent="0.3">
      <c r="A408" t="s">
        <v>21</v>
      </c>
      <c r="B408" t="s">
        <v>1791</v>
      </c>
      <c r="C408" t="s">
        <v>1800</v>
      </c>
      <c r="D408" s="4" t="s">
        <v>1801</v>
      </c>
      <c r="E408">
        <f t="shared" si="54"/>
        <v>769000</v>
      </c>
      <c r="F408" t="s">
        <v>233</v>
      </c>
      <c r="G408">
        <f t="shared" si="55"/>
        <v>1199</v>
      </c>
      <c r="H408">
        <v>3</v>
      </c>
      <c r="I408">
        <v>4</v>
      </c>
      <c r="J408" t="s">
        <v>61</v>
      </c>
      <c r="K408" t="s">
        <v>90</v>
      </c>
      <c r="L408" t="s">
        <v>125</v>
      </c>
      <c r="M408" t="s">
        <v>29</v>
      </c>
      <c r="N408" t="s">
        <v>1793</v>
      </c>
      <c r="O408" t="s">
        <v>303</v>
      </c>
      <c r="P408" t="s">
        <v>1794</v>
      </c>
      <c r="Q408" t="s">
        <v>33</v>
      </c>
      <c r="S408" t="s">
        <v>775</v>
      </c>
      <c r="V408" t="e">
        <f t="shared" si="57"/>
        <v>#VALUE!</v>
      </c>
      <c r="W408">
        <f t="shared" si="58"/>
        <v>18</v>
      </c>
      <c r="X408" t="e">
        <f t="shared" si="59"/>
        <v>#VALUE!</v>
      </c>
      <c r="Y408" t="e">
        <f t="shared" si="60"/>
        <v>#VALUE!</v>
      </c>
      <c r="Z408" s="4">
        <f t="shared" si="61"/>
        <v>18</v>
      </c>
      <c r="AB408">
        <v>5</v>
      </c>
      <c r="AC408" t="s">
        <v>238</v>
      </c>
      <c r="AD408" s="4">
        <f t="shared" si="56"/>
        <v>84.823520000000002</v>
      </c>
      <c r="AE408" t="s">
        <v>1795</v>
      </c>
      <c r="AF408" s="4">
        <f t="shared" si="62"/>
        <v>113</v>
      </c>
      <c r="AG408" t="s">
        <v>39</v>
      </c>
    </row>
    <row r="409" spans="1:33" x14ac:dyDescent="0.3">
      <c r="A409" t="s">
        <v>21</v>
      </c>
      <c r="B409" t="s">
        <v>1791</v>
      </c>
      <c r="C409" t="s">
        <v>416</v>
      </c>
      <c r="D409" s="4" t="s">
        <v>1802</v>
      </c>
      <c r="E409">
        <f t="shared" si="54"/>
        <v>699000</v>
      </c>
      <c r="F409" t="s">
        <v>1803</v>
      </c>
      <c r="G409">
        <f t="shared" si="55"/>
        <v>1497</v>
      </c>
      <c r="H409">
        <v>4</v>
      </c>
      <c r="I409">
        <v>4</v>
      </c>
      <c r="J409" t="s">
        <v>61</v>
      </c>
      <c r="K409" t="s">
        <v>90</v>
      </c>
      <c r="L409" t="s">
        <v>125</v>
      </c>
      <c r="M409" t="s">
        <v>334</v>
      </c>
      <c r="N409" t="s">
        <v>1793</v>
      </c>
      <c r="O409" t="s">
        <v>303</v>
      </c>
      <c r="P409" t="s">
        <v>1794</v>
      </c>
      <c r="Q409" t="s">
        <v>33</v>
      </c>
      <c r="T409" t="s">
        <v>1804</v>
      </c>
      <c r="V409" t="e">
        <f t="shared" si="57"/>
        <v>#VALUE!</v>
      </c>
      <c r="W409" t="e">
        <f t="shared" si="58"/>
        <v>#VALUE!</v>
      </c>
      <c r="X409">
        <f t="shared" si="59"/>
        <v>25</v>
      </c>
      <c r="Y409" t="e">
        <f t="shared" si="60"/>
        <v>#VALUE!</v>
      </c>
      <c r="Z409" s="4">
        <f t="shared" si="61"/>
        <v>25</v>
      </c>
      <c r="AB409">
        <v>5</v>
      </c>
      <c r="AC409" t="s">
        <v>494</v>
      </c>
      <c r="AD409" s="4">
        <f t="shared" si="56"/>
        <v>88.768799999999999</v>
      </c>
      <c r="AE409" t="s">
        <v>1805</v>
      </c>
      <c r="AF409" s="4">
        <f t="shared" si="62"/>
        <v>200</v>
      </c>
      <c r="AG409" t="s">
        <v>39</v>
      </c>
    </row>
    <row r="410" spans="1:33" x14ac:dyDescent="0.3">
      <c r="A410" t="s">
        <v>21</v>
      </c>
      <c r="B410" t="s">
        <v>1791</v>
      </c>
      <c r="C410" t="s">
        <v>418</v>
      </c>
      <c r="D410" s="4" t="s">
        <v>1806</v>
      </c>
      <c r="E410">
        <f t="shared" si="54"/>
        <v>775000</v>
      </c>
      <c r="F410" t="s">
        <v>1803</v>
      </c>
      <c r="G410">
        <f t="shared" si="55"/>
        <v>1497</v>
      </c>
      <c r="H410">
        <v>4</v>
      </c>
      <c r="I410">
        <v>4</v>
      </c>
      <c r="J410" t="s">
        <v>61</v>
      </c>
      <c r="K410" t="s">
        <v>90</v>
      </c>
      <c r="L410" t="s">
        <v>125</v>
      </c>
      <c r="M410" t="s">
        <v>334</v>
      </c>
      <c r="N410" t="s">
        <v>1793</v>
      </c>
      <c r="O410" t="s">
        <v>303</v>
      </c>
      <c r="P410" t="s">
        <v>1794</v>
      </c>
      <c r="Q410" t="s">
        <v>33</v>
      </c>
      <c r="S410" t="s">
        <v>1804</v>
      </c>
      <c r="V410" t="e">
        <f t="shared" si="57"/>
        <v>#VALUE!</v>
      </c>
      <c r="W410">
        <f t="shared" si="58"/>
        <v>25</v>
      </c>
      <c r="X410" t="e">
        <f t="shared" si="59"/>
        <v>#VALUE!</v>
      </c>
      <c r="Y410" t="e">
        <f t="shared" si="60"/>
        <v>#VALUE!</v>
      </c>
      <c r="Z410" s="4">
        <f t="shared" si="61"/>
        <v>25</v>
      </c>
      <c r="AB410">
        <v>5</v>
      </c>
      <c r="AC410" t="s">
        <v>494</v>
      </c>
      <c r="AD410" s="4">
        <f t="shared" si="56"/>
        <v>88.768799999999999</v>
      </c>
      <c r="AE410" t="s">
        <v>1805</v>
      </c>
      <c r="AF410" s="4">
        <f t="shared" si="62"/>
        <v>200</v>
      </c>
      <c r="AG410" t="s">
        <v>39</v>
      </c>
    </row>
    <row r="411" spans="1:33" x14ac:dyDescent="0.3">
      <c r="A411" t="s">
        <v>21</v>
      </c>
      <c r="B411" t="s">
        <v>1791</v>
      </c>
      <c r="C411" t="s">
        <v>407</v>
      </c>
      <c r="D411" s="4" t="s">
        <v>1807</v>
      </c>
      <c r="E411">
        <f t="shared" si="54"/>
        <v>844000</v>
      </c>
      <c r="F411" t="s">
        <v>1803</v>
      </c>
      <c r="G411">
        <f t="shared" si="55"/>
        <v>1497</v>
      </c>
      <c r="H411">
        <v>4</v>
      </c>
      <c r="I411">
        <v>4</v>
      </c>
      <c r="J411" t="s">
        <v>61</v>
      </c>
      <c r="K411" t="s">
        <v>90</v>
      </c>
      <c r="L411" t="s">
        <v>125</v>
      </c>
      <c r="M411" t="s">
        <v>334</v>
      </c>
      <c r="N411" t="s">
        <v>1793</v>
      </c>
      <c r="O411" t="s">
        <v>303</v>
      </c>
      <c r="P411" t="s">
        <v>1794</v>
      </c>
      <c r="Q411" t="s">
        <v>33</v>
      </c>
      <c r="S411" t="s">
        <v>1804</v>
      </c>
      <c r="V411" t="e">
        <f t="shared" si="57"/>
        <v>#VALUE!</v>
      </c>
      <c r="W411">
        <f t="shared" si="58"/>
        <v>25</v>
      </c>
      <c r="X411" t="e">
        <f t="shared" si="59"/>
        <v>#VALUE!</v>
      </c>
      <c r="Y411" t="e">
        <f t="shared" si="60"/>
        <v>#VALUE!</v>
      </c>
      <c r="Z411" s="4">
        <f t="shared" si="61"/>
        <v>25</v>
      </c>
      <c r="AB411">
        <v>5</v>
      </c>
      <c r="AC411" t="s">
        <v>494</v>
      </c>
      <c r="AD411" s="4">
        <f t="shared" si="56"/>
        <v>88.768799999999999</v>
      </c>
      <c r="AE411" t="s">
        <v>1805</v>
      </c>
      <c r="AF411" s="4">
        <f t="shared" si="62"/>
        <v>200</v>
      </c>
      <c r="AG411" t="s">
        <v>39</v>
      </c>
    </row>
    <row r="412" spans="1:33" x14ac:dyDescent="0.3">
      <c r="A412" t="s">
        <v>21</v>
      </c>
      <c r="B412" t="s">
        <v>1791</v>
      </c>
      <c r="C412" t="s">
        <v>1808</v>
      </c>
      <c r="D412" s="4" t="s">
        <v>1809</v>
      </c>
      <c r="E412">
        <f t="shared" si="54"/>
        <v>904000</v>
      </c>
      <c r="F412" t="s">
        <v>1803</v>
      </c>
      <c r="G412">
        <f t="shared" si="55"/>
        <v>1497</v>
      </c>
      <c r="H412">
        <v>4</v>
      </c>
      <c r="I412">
        <v>4</v>
      </c>
      <c r="J412" t="s">
        <v>61</v>
      </c>
      <c r="K412" t="s">
        <v>90</v>
      </c>
      <c r="L412" t="s">
        <v>125</v>
      </c>
      <c r="M412" t="s">
        <v>334</v>
      </c>
      <c r="N412" t="s">
        <v>1793</v>
      </c>
      <c r="O412" t="s">
        <v>303</v>
      </c>
      <c r="P412" t="s">
        <v>1794</v>
      </c>
      <c r="Q412" t="s">
        <v>33</v>
      </c>
      <c r="S412" t="s">
        <v>1804</v>
      </c>
      <c r="V412" t="e">
        <f t="shared" si="57"/>
        <v>#VALUE!</v>
      </c>
      <c r="W412">
        <f t="shared" si="58"/>
        <v>25</v>
      </c>
      <c r="X412" t="e">
        <f t="shared" si="59"/>
        <v>#VALUE!</v>
      </c>
      <c r="Y412" t="e">
        <f t="shared" si="60"/>
        <v>#VALUE!</v>
      </c>
      <c r="Z412" s="4">
        <f t="shared" si="61"/>
        <v>25</v>
      </c>
      <c r="AB412">
        <v>5</v>
      </c>
      <c r="AC412" t="s">
        <v>494</v>
      </c>
      <c r="AD412" s="4">
        <f t="shared" si="56"/>
        <v>88.768799999999999</v>
      </c>
      <c r="AE412" t="s">
        <v>1805</v>
      </c>
      <c r="AF412" s="4">
        <f t="shared" si="62"/>
        <v>200</v>
      </c>
      <c r="AG412" t="s">
        <v>39</v>
      </c>
    </row>
    <row r="413" spans="1:33" x14ac:dyDescent="0.3">
      <c r="A413" t="s">
        <v>21</v>
      </c>
      <c r="B413" t="s">
        <v>1791</v>
      </c>
      <c r="C413" t="s">
        <v>1810</v>
      </c>
      <c r="D413" s="4" t="s">
        <v>1811</v>
      </c>
      <c r="E413">
        <f t="shared" si="54"/>
        <v>929000</v>
      </c>
      <c r="F413" t="s">
        <v>1803</v>
      </c>
      <c r="G413">
        <f t="shared" si="55"/>
        <v>1497</v>
      </c>
      <c r="H413">
        <v>4</v>
      </c>
      <c r="I413">
        <v>4</v>
      </c>
      <c r="J413" t="s">
        <v>61</v>
      </c>
      <c r="K413" t="s">
        <v>90</v>
      </c>
      <c r="L413" t="s">
        <v>125</v>
      </c>
      <c r="M413" t="s">
        <v>334</v>
      </c>
      <c r="N413" t="s">
        <v>1793</v>
      </c>
      <c r="O413" t="s">
        <v>303</v>
      </c>
      <c r="P413" t="s">
        <v>1794</v>
      </c>
      <c r="Q413" t="s">
        <v>33</v>
      </c>
      <c r="S413" t="s">
        <v>1804</v>
      </c>
      <c r="V413" t="e">
        <f t="shared" si="57"/>
        <v>#VALUE!</v>
      </c>
      <c r="W413">
        <f t="shared" si="58"/>
        <v>25</v>
      </c>
      <c r="X413" t="e">
        <f t="shared" si="59"/>
        <v>#VALUE!</v>
      </c>
      <c r="Y413" t="e">
        <f t="shared" si="60"/>
        <v>#VALUE!</v>
      </c>
      <c r="Z413" s="4">
        <f t="shared" si="61"/>
        <v>25</v>
      </c>
      <c r="AB413">
        <v>5</v>
      </c>
      <c r="AC413" t="s">
        <v>494</v>
      </c>
      <c r="AD413" s="4">
        <f t="shared" si="56"/>
        <v>88.768799999999999</v>
      </c>
      <c r="AE413" t="s">
        <v>1805</v>
      </c>
      <c r="AF413" s="4">
        <f t="shared" si="62"/>
        <v>200</v>
      </c>
      <c r="AG413" t="s">
        <v>39</v>
      </c>
    </row>
    <row r="414" spans="1:33" x14ac:dyDescent="0.3">
      <c r="A414" t="s">
        <v>1812</v>
      </c>
      <c r="B414" t="s">
        <v>1813</v>
      </c>
      <c r="C414" t="s">
        <v>1814</v>
      </c>
      <c r="D414" s="4" t="s">
        <v>1815</v>
      </c>
      <c r="E414">
        <f t="shared" si="54"/>
        <v>642478</v>
      </c>
      <c r="F414" t="s">
        <v>1816</v>
      </c>
      <c r="G414">
        <f t="shared" si="55"/>
        <v>1994</v>
      </c>
      <c r="H414">
        <v>4</v>
      </c>
      <c r="I414">
        <v>4</v>
      </c>
      <c r="J414" t="s">
        <v>26</v>
      </c>
      <c r="K414" t="s">
        <v>1817</v>
      </c>
      <c r="L414" t="s">
        <v>125</v>
      </c>
      <c r="M414" t="s">
        <v>334</v>
      </c>
      <c r="N414" t="s">
        <v>1313</v>
      </c>
      <c r="O414" t="s">
        <v>1484</v>
      </c>
      <c r="Q414" t="s">
        <v>324</v>
      </c>
      <c r="R414" t="s">
        <v>1506</v>
      </c>
      <c r="S414" t="s">
        <v>1818</v>
      </c>
      <c r="T414" t="s">
        <v>1818</v>
      </c>
      <c r="V414">
        <f t="shared" si="57"/>
        <v>8.6</v>
      </c>
      <c r="W414">
        <f t="shared" si="58"/>
        <v>11.12</v>
      </c>
      <c r="X414">
        <f t="shared" si="59"/>
        <v>11.12</v>
      </c>
      <c r="Y414" t="e">
        <f t="shared" si="60"/>
        <v>#VALUE!</v>
      </c>
      <c r="Z414" s="4">
        <f t="shared" si="61"/>
        <v>8.6</v>
      </c>
      <c r="AA414" t="s">
        <v>1108</v>
      </c>
      <c r="AB414">
        <v>5</v>
      </c>
      <c r="AC414" t="s">
        <v>1819</v>
      </c>
      <c r="AD414" s="4">
        <f t="shared" si="56"/>
        <v>100.01284800000001</v>
      </c>
      <c r="AE414" t="s">
        <v>1820</v>
      </c>
      <c r="AF414" s="4">
        <f t="shared" si="62"/>
        <v>240</v>
      </c>
      <c r="AG414" t="s">
        <v>39</v>
      </c>
    </row>
    <row r="415" spans="1:33" x14ac:dyDescent="0.3">
      <c r="A415" t="s">
        <v>1812</v>
      </c>
      <c r="B415" t="s">
        <v>1813</v>
      </c>
      <c r="C415" t="s">
        <v>1821</v>
      </c>
      <c r="D415" s="4" t="s">
        <v>1822</v>
      </c>
      <c r="E415">
        <f t="shared" si="54"/>
        <v>589678</v>
      </c>
      <c r="F415" t="s">
        <v>1816</v>
      </c>
      <c r="G415">
        <f t="shared" si="55"/>
        <v>1994</v>
      </c>
      <c r="H415">
        <v>4</v>
      </c>
      <c r="I415">
        <v>4</v>
      </c>
      <c r="J415" t="s">
        <v>26</v>
      </c>
      <c r="K415" t="s">
        <v>27</v>
      </c>
      <c r="L415" t="s">
        <v>125</v>
      </c>
      <c r="M415" t="s">
        <v>334</v>
      </c>
      <c r="N415" t="s">
        <v>1313</v>
      </c>
      <c r="O415" t="s">
        <v>1484</v>
      </c>
      <c r="Q415" t="s">
        <v>324</v>
      </c>
      <c r="R415" t="s">
        <v>1506</v>
      </c>
      <c r="S415" t="s">
        <v>1818</v>
      </c>
      <c r="T415" t="s">
        <v>1818</v>
      </c>
      <c r="V415">
        <f t="shared" si="57"/>
        <v>8.6</v>
      </c>
      <c r="W415">
        <f t="shared" si="58"/>
        <v>11.12</v>
      </c>
      <c r="X415">
        <f t="shared" si="59"/>
        <v>11.12</v>
      </c>
      <c r="Y415" t="e">
        <f t="shared" si="60"/>
        <v>#VALUE!</v>
      </c>
      <c r="Z415" s="4">
        <f t="shared" si="61"/>
        <v>8.6</v>
      </c>
      <c r="AA415" t="s">
        <v>1823</v>
      </c>
      <c r="AB415">
        <v>5</v>
      </c>
      <c r="AC415" t="s">
        <v>1824</v>
      </c>
      <c r="AD415" s="4">
        <f t="shared" si="56"/>
        <v>120.33104</v>
      </c>
      <c r="AE415" t="s">
        <v>1825</v>
      </c>
      <c r="AF415" s="4">
        <f t="shared" si="62"/>
        <v>270</v>
      </c>
      <c r="AG415" t="s">
        <v>39</v>
      </c>
    </row>
    <row r="416" spans="1:33" x14ac:dyDescent="0.3">
      <c r="A416" t="s">
        <v>1812</v>
      </c>
      <c r="B416" t="s">
        <v>1813</v>
      </c>
      <c r="C416" t="s">
        <v>1827</v>
      </c>
      <c r="D416" s="4" t="s">
        <v>1828</v>
      </c>
      <c r="E416">
        <f t="shared" si="54"/>
        <v>689761</v>
      </c>
      <c r="F416" t="s">
        <v>1816</v>
      </c>
      <c r="G416">
        <f t="shared" si="55"/>
        <v>1994</v>
      </c>
      <c r="H416">
        <v>4</v>
      </c>
      <c r="I416">
        <v>4</v>
      </c>
      <c r="J416" t="s">
        <v>26</v>
      </c>
      <c r="K416" t="s">
        <v>1817</v>
      </c>
      <c r="L416" t="s">
        <v>125</v>
      </c>
      <c r="M416" t="s">
        <v>334</v>
      </c>
      <c r="N416" t="s">
        <v>1313</v>
      </c>
      <c r="O416" t="s">
        <v>1484</v>
      </c>
      <c r="Q416" t="s">
        <v>324</v>
      </c>
      <c r="R416" t="s">
        <v>1506</v>
      </c>
      <c r="S416" t="s">
        <v>1818</v>
      </c>
      <c r="T416" t="s">
        <v>1818</v>
      </c>
      <c r="V416">
        <f t="shared" si="57"/>
        <v>8.6</v>
      </c>
      <c r="W416">
        <f t="shared" si="58"/>
        <v>11.12</v>
      </c>
      <c r="X416">
        <f t="shared" si="59"/>
        <v>11.12</v>
      </c>
      <c r="Y416" t="e">
        <f t="shared" si="60"/>
        <v>#VALUE!</v>
      </c>
      <c r="Z416" s="4">
        <f t="shared" si="61"/>
        <v>8.6</v>
      </c>
      <c r="AA416" t="s">
        <v>1108</v>
      </c>
      <c r="AB416">
        <v>5</v>
      </c>
      <c r="AC416" t="s">
        <v>1824</v>
      </c>
      <c r="AD416" s="4">
        <f t="shared" si="56"/>
        <v>120.33104</v>
      </c>
      <c r="AE416" t="s">
        <v>1825</v>
      </c>
      <c r="AF416" s="4">
        <f t="shared" si="62"/>
        <v>270</v>
      </c>
      <c r="AG416" t="s">
        <v>39</v>
      </c>
    </row>
    <row r="417" spans="1:33" x14ac:dyDescent="0.3">
      <c r="A417" t="s">
        <v>1812</v>
      </c>
      <c r="B417" t="s">
        <v>1813</v>
      </c>
      <c r="C417" t="s">
        <v>1829</v>
      </c>
      <c r="D417" s="4" t="s">
        <v>1830</v>
      </c>
      <c r="E417">
        <f t="shared" si="54"/>
        <v>788177</v>
      </c>
      <c r="F417" t="s">
        <v>1816</v>
      </c>
      <c r="G417">
        <f t="shared" si="55"/>
        <v>1994</v>
      </c>
      <c r="H417">
        <v>4</v>
      </c>
      <c r="I417">
        <v>4</v>
      </c>
      <c r="J417" t="s">
        <v>26</v>
      </c>
      <c r="K417" t="s">
        <v>27</v>
      </c>
      <c r="L417" t="s">
        <v>125</v>
      </c>
      <c r="M417" t="s">
        <v>334</v>
      </c>
      <c r="N417" t="s">
        <v>1313</v>
      </c>
      <c r="O417" t="s">
        <v>1484</v>
      </c>
      <c r="Q417" t="s">
        <v>324</v>
      </c>
      <c r="R417" t="s">
        <v>1506</v>
      </c>
      <c r="S417" t="s">
        <v>1818</v>
      </c>
      <c r="T417" t="s">
        <v>1818</v>
      </c>
      <c r="V417">
        <f t="shared" si="57"/>
        <v>8.6</v>
      </c>
      <c r="W417">
        <f t="shared" si="58"/>
        <v>11.12</v>
      </c>
      <c r="X417">
        <f t="shared" si="59"/>
        <v>11.12</v>
      </c>
      <c r="Y417" t="e">
        <f t="shared" si="60"/>
        <v>#VALUE!</v>
      </c>
      <c r="Z417" s="4">
        <f t="shared" si="61"/>
        <v>8.6</v>
      </c>
      <c r="AA417" t="s">
        <v>1823</v>
      </c>
      <c r="AB417">
        <v>5</v>
      </c>
      <c r="AC417" t="s">
        <v>1824</v>
      </c>
      <c r="AD417" s="4">
        <f t="shared" si="56"/>
        <v>120.33104</v>
      </c>
      <c r="AE417" t="s">
        <v>1825</v>
      </c>
      <c r="AF417" s="4">
        <f t="shared" si="62"/>
        <v>270</v>
      </c>
      <c r="AG417" t="s">
        <v>39</v>
      </c>
    </row>
    <row r="418" spans="1:33" x14ac:dyDescent="0.3">
      <c r="A418" t="s">
        <v>1812</v>
      </c>
      <c r="B418" t="s">
        <v>1813</v>
      </c>
      <c r="C418" t="s">
        <v>1831</v>
      </c>
      <c r="D418" s="4" t="s">
        <v>1832</v>
      </c>
      <c r="E418">
        <f t="shared" si="54"/>
        <v>2650777</v>
      </c>
      <c r="F418" t="s">
        <v>1816</v>
      </c>
      <c r="G418">
        <f t="shared" si="55"/>
        <v>1994</v>
      </c>
      <c r="H418">
        <v>4</v>
      </c>
      <c r="I418">
        <v>4</v>
      </c>
      <c r="J418" t="s">
        <v>26</v>
      </c>
      <c r="K418" t="s">
        <v>1817</v>
      </c>
      <c r="L418" t="s">
        <v>125</v>
      </c>
      <c r="M418" t="s">
        <v>334</v>
      </c>
      <c r="N418" t="s">
        <v>1313</v>
      </c>
      <c r="O418" t="s">
        <v>1484</v>
      </c>
      <c r="Q418" t="s">
        <v>324</v>
      </c>
      <c r="R418" t="s">
        <v>1506</v>
      </c>
      <c r="S418" t="s">
        <v>1818</v>
      </c>
      <c r="T418" t="s">
        <v>1818</v>
      </c>
      <c r="V418">
        <f t="shared" si="57"/>
        <v>8.6</v>
      </c>
      <c r="W418">
        <f t="shared" si="58"/>
        <v>11.12</v>
      </c>
      <c r="X418">
        <f t="shared" si="59"/>
        <v>11.12</v>
      </c>
      <c r="Y418" t="e">
        <f t="shared" si="60"/>
        <v>#VALUE!</v>
      </c>
      <c r="Z418" s="4">
        <f t="shared" si="61"/>
        <v>8.6</v>
      </c>
      <c r="AA418" t="s">
        <v>1108</v>
      </c>
      <c r="AB418">
        <v>5</v>
      </c>
      <c r="AC418" t="s">
        <v>1819</v>
      </c>
      <c r="AD418" s="4">
        <f t="shared" si="56"/>
        <v>100.01284800000001</v>
      </c>
      <c r="AE418" t="s">
        <v>1820</v>
      </c>
      <c r="AF418" s="4">
        <f t="shared" si="62"/>
        <v>240</v>
      </c>
      <c r="AG418" t="s">
        <v>39</v>
      </c>
    </row>
    <row r="419" spans="1:33" x14ac:dyDescent="0.3">
      <c r="A419" t="s">
        <v>1812</v>
      </c>
      <c r="B419" t="s">
        <v>1813</v>
      </c>
      <c r="C419" t="s">
        <v>1833</v>
      </c>
      <c r="D419" s="4" t="s">
        <v>1834</v>
      </c>
      <c r="E419">
        <f t="shared" si="54"/>
        <v>628072</v>
      </c>
      <c r="F419" t="s">
        <v>1816</v>
      </c>
      <c r="G419">
        <f t="shared" si="55"/>
        <v>1994</v>
      </c>
      <c r="H419">
        <v>4</v>
      </c>
      <c r="I419">
        <v>4</v>
      </c>
      <c r="J419" t="s">
        <v>26</v>
      </c>
      <c r="K419" t="s">
        <v>27</v>
      </c>
      <c r="L419" t="s">
        <v>125</v>
      </c>
      <c r="M419" t="s">
        <v>334</v>
      </c>
      <c r="N419" t="s">
        <v>1313</v>
      </c>
      <c r="O419" t="s">
        <v>1484</v>
      </c>
      <c r="Q419" t="s">
        <v>324</v>
      </c>
      <c r="R419" t="s">
        <v>1506</v>
      </c>
      <c r="S419" t="s">
        <v>1818</v>
      </c>
      <c r="T419" t="s">
        <v>1818</v>
      </c>
      <c r="V419">
        <f t="shared" si="57"/>
        <v>8.6</v>
      </c>
      <c r="W419">
        <f t="shared" si="58"/>
        <v>11.12</v>
      </c>
      <c r="X419">
        <f t="shared" si="59"/>
        <v>11.12</v>
      </c>
      <c r="Y419" t="e">
        <f t="shared" si="60"/>
        <v>#VALUE!</v>
      </c>
      <c r="Z419" s="4">
        <f t="shared" si="61"/>
        <v>8.6</v>
      </c>
      <c r="AA419" t="s">
        <v>1823</v>
      </c>
      <c r="AB419">
        <v>5</v>
      </c>
      <c r="AC419" t="s">
        <v>1824</v>
      </c>
      <c r="AD419" s="4">
        <f t="shared" si="56"/>
        <v>120.33104</v>
      </c>
      <c r="AE419" t="s">
        <v>1825</v>
      </c>
      <c r="AF419" s="4">
        <f t="shared" si="62"/>
        <v>270</v>
      </c>
      <c r="AG419" t="s">
        <v>39</v>
      </c>
    </row>
    <row r="420" spans="1:33" x14ac:dyDescent="0.3">
      <c r="A420" t="s">
        <v>1812</v>
      </c>
      <c r="B420" t="s">
        <v>1813</v>
      </c>
      <c r="C420" t="s">
        <v>1835</v>
      </c>
      <c r="D420" s="4" t="s">
        <v>1836</v>
      </c>
      <c r="E420">
        <f t="shared" si="54"/>
        <v>900967</v>
      </c>
      <c r="F420" t="s">
        <v>1816</v>
      </c>
      <c r="G420">
        <f t="shared" si="55"/>
        <v>1994</v>
      </c>
      <c r="H420">
        <v>4</v>
      </c>
      <c r="I420">
        <v>4</v>
      </c>
      <c r="J420" t="s">
        <v>26</v>
      </c>
      <c r="K420" t="s">
        <v>1817</v>
      </c>
      <c r="L420" t="s">
        <v>125</v>
      </c>
      <c r="M420" t="s">
        <v>334</v>
      </c>
      <c r="N420" t="s">
        <v>1313</v>
      </c>
      <c r="O420" t="s">
        <v>1484</v>
      </c>
      <c r="Q420" t="s">
        <v>324</v>
      </c>
      <c r="R420" t="s">
        <v>1506</v>
      </c>
      <c r="S420" t="s">
        <v>1818</v>
      </c>
      <c r="T420" t="s">
        <v>1818</v>
      </c>
      <c r="V420">
        <f t="shared" si="57"/>
        <v>8.6</v>
      </c>
      <c r="W420">
        <f t="shared" si="58"/>
        <v>11.12</v>
      </c>
      <c r="X420">
        <f t="shared" si="59"/>
        <v>11.12</v>
      </c>
      <c r="Y420" t="e">
        <f t="shared" si="60"/>
        <v>#VALUE!</v>
      </c>
      <c r="Z420" s="4">
        <f t="shared" si="61"/>
        <v>8.6</v>
      </c>
      <c r="AA420" t="s">
        <v>1108</v>
      </c>
      <c r="AB420">
        <v>5</v>
      </c>
      <c r="AC420" t="s">
        <v>1824</v>
      </c>
      <c r="AD420" s="4">
        <f t="shared" si="56"/>
        <v>120.33104</v>
      </c>
      <c r="AE420" t="s">
        <v>1825</v>
      </c>
      <c r="AF420" s="4">
        <f t="shared" si="62"/>
        <v>270</v>
      </c>
      <c r="AG420" t="s">
        <v>39</v>
      </c>
    </row>
    <row r="421" spans="1:33" x14ac:dyDescent="0.3">
      <c r="A421" t="s">
        <v>1812</v>
      </c>
      <c r="B421" t="s">
        <v>1813</v>
      </c>
      <c r="C421" t="s">
        <v>1837</v>
      </c>
      <c r="D421" s="4" t="s">
        <v>1838</v>
      </c>
      <c r="E421">
        <f t="shared" si="54"/>
        <v>1465148</v>
      </c>
      <c r="F421" t="s">
        <v>1816</v>
      </c>
      <c r="G421">
        <f t="shared" si="55"/>
        <v>1994</v>
      </c>
      <c r="H421">
        <v>4</v>
      </c>
      <c r="I421">
        <v>4</v>
      </c>
      <c r="J421" t="s">
        <v>26</v>
      </c>
      <c r="K421" t="s">
        <v>1817</v>
      </c>
      <c r="L421" t="s">
        <v>125</v>
      </c>
      <c r="M421" t="s">
        <v>334</v>
      </c>
      <c r="N421" t="s">
        <v>1313</v>
      </c>
      <c r="O421" t="s">
        <v>1484</v>
      </c>
      <c r="Q421" t="s">
        <v>324</v>
      </c>
      <c r="R421" t="s">
        <v>1506</v>
      </c>
      <c r="S421" t="s">
        <v>1818</v>
      </c>
      <c r="T421" t="s">
        <v>1818</v>
      </c>
      <c r="V421">
        <f t="shared" si="57"/>
        <v>8.6</v>
      </c>
      <c r="W421">
        <f t="shared" si="58"/>
        <v>11.12</v>
      </c>
      <c r="X421">
        <f t="shared" si="59"/>
        <v>11.12</v>
      </c>
      <c r="Y421" t="e">
        <f t="shared" si="60"/>
        <v>#VALUE!</v>
      </c>
      <c r="Z421" s="4">
        <f t="shared" si="61"/>
        <v>8.6</v>
      </c>
      <c r="AA421" t="s">
        <v>1108</v>
      </c>
      <c r="AB421">
        <v>5</v>
      </c>
      <c r="AC421" t="s">
        <v>1819</v>
      </c>
      <c r="AD421" s="4">
        <f t="shared" si="56"/>
        <v>100.01284800000001</v>
      </c>
      <c r="AE421" t="s">
        <v>1820</v>
      </c>
      <c r="AF421" s="4">
        <f t="shared" si="62"/>
        <v>240</v>
      </c>
      <c r="AG421" t="s">
        <v>39</v>
      </c>
    </row>
    <row r="422" spans="1:33" x14ac:dyDescent="0.3">
      <c r="A422" t="s">
        <v>1812</v>
      </c>
      <c r="B422" t="s">
        <v>1813</v>
      </c>
      <c r="C422" t="s">
        <v>1839</v>
      </c>
      <c r="D422" s="4" t="s">
        <v>1840</v>
      </c>
      <c r="E422">
        <f t="shared" si="54"/>
        <v>552890</v>
      </c>
      <c r="F422" t="s">
        <v>1816</v>
      </c>
      <c r="G422">
        <f t="shared" si="55"/>
        <v>1994</v>
      </c>
      <c r="H422">
        <v>4</v>
      </c>
      <c r="I422">
        <v>4</v>
      </c>
      <c r="J422" t="s">
        <v>26</v>
      </c>
      <c r="K422" t="s">
        <v>27</v>
      </c>
      <c r="L422" t="s">
        <v>125</v>
      </c>
      <c r="M422" t="s">
        <v>334</v>
      </c>
      <c r="N422" t="s">
        <v>1313</v>
      </c>
      <c r="O422" t="s">
        <v>1484</v>
      </c>
      <c r="Q422" t="s">
        <v>324</v>
      </c>
      <c r="R422" t="s">
        <v>1506</v>
      </c>
      <c r="S422" t="s">
        <v>1818</v>
      </c>
      <c r="T422" t="s">
        <v>1818</v>
      </c>
      <c r="V422">
        <f t="shared" si="57"/>
        <v>8.6</v>
      </c>
      <c r="W422">
        <f t="shared" si="58"/>
        <v>11.12</v>
      </c>
      <c r="X422">
        <f t="shared" si="59"/>
        <v>11.12</v>
      </c>
      <c r="Y422" t="e">
        <f t="shared" si="60"/>
        <v>#VALUE!</v>
      </c>
      <c r="Z422" s="4">
        <f t="shared" si="61"/>
        <v>8.6</v>
      </c>
      <c r="AA422" t="s">
        <v>1108</v>
      </c>
      <c r="AB422">
        <v>5</v>
      </c>
      <c r="AC422" t="s">
        <v>1824</v>
      </c>
      <c r="AD422" s="4">
        <f t="shared" si="56"/>
        <v>120.33104</v>
      </c>
      <c r="AE422" t="s">
        <v>1825</v>
      </c>
      <c r="AF422" s="4">
        <f t="shared" si="62"/>
        <v>270</v>
      </c>
      <c r="AG422" t="s">
        <v>39</v>
      </c>
    </row>
    <row r="423" spans="1:33" x14ac:dyDescent="0.3">
      <c r="A423" t="s">
        <v>1812</v>
      </c>
      <c r="B423" t="s">
        <v>1813</v>
      </c>
      <c r="C423" t="s">
        <v>1841</v>
      </c>
      <c r="D423" s="4" t="s">
        <v>1842</v>
      </c>
      <c r="E423">
        <f t="shared" ref="E423:E484" si="63">VALUE(SUBSTITUTE(SUBSTITUTE(D423,"Rs. ",""),",",""))</f>
        <v>927689</v>
      </c>
      <c r="F423" t="s">
        <v>1816</v>
      </c>
      <c r="G423">
        <f t="shared" ref="G423:G484" si="64">VALUE(SUBSTITUTE(F423, " cc",""))</f>
        <v>1994</v>
      </c>
      <c r="H423">
        <v>4</v>
      </c>
      <c r="I423">
        <v>4</v>
      </c>
      <c r="J423" t="s">
        <v>26</v>
      </c>
      <c r="K423" t="s">
        <v>27</v>
      </c>
      <c r="L423" t="s">
        <v>125</v>
      </c>
      <c r="M423" t="s">
        <v>334</v>
      </c>
      <c r="N423" t="s">
        <v>1313</v>
      </c>
      <c r="O423" t="s">
        <v>1484</v>
      </c>
      <c r="Q423" t="s">
        <v>324</v>
      </c>
      <c r="R423" t="s">
        <v>1506</v>
      </c>
      <c r="S423" t="s">
        <v>1818</v>
      </c>
      <c r="T423" t="s">
        <v>1818</v>
      </c>
      <c r="V423">
        <f t="shared" si="57"/>
        <v>8.6</v>
      </c>
      <c r="W423">
        <f t="shared" si="58"/>
        <v>11.12</v>
      </c>
      <c r="X423">
        <f t="shared" si="59"/>
        <v>11.12</v>
      </c>
      <c r="Y423" t="e">
        <f t="shared" si="60"/>
        <v>#VALUE!</v>
      </c>
      <c r="Z423" s="4">
        <f t="shared" si="61"/>
        <v>8.6</v>
      </c>
      <c r="AA423" t="s">
        <v>1108</v>
      </c>
      <c r="AB423">
        <v>5</v>
      </c>
      <c r="AC423" t="s">
        <v>1824</v>
      </c>
      <c r="AD423" s="4">
        <f t="shared" ref="AD423:AD475" si="65">IFERROR(LEFT(AC423,FIND("@",AC423)-3)*0.98632,IFERROR(LEFT(AC423,FIND("b",AC423)-1),LEFT(AC423,FIND("B",AC423)-1)))</f>
        <v>120.33104</v>
      </c>
      <c r="AE423" t="s">
        <v>1825</v>
      </c>
      <c r="AF423" s="4">
        <f t="shared" si="62"/>
        <v>270</v>
      </c>
      <c r="AG423" t="s">
        <v>39</v>
      </c>
    </row>
    <row r="424" spans="1:33" x14ac:dyDescent="0.3">
      <c r="A424" t="s">
        <v>1812</v>
      </c>
      <c r="B424" t="s">
        <v>1813</v>
      </c>
      <c r="C424" t="s">
        <v>1843</v>
      </c>
      <c r="D424" s="4" t="s">
        <v>1844</v>
      </c>
      <c r="E424">
        <f t="shared" si="63"/>
        <v>835275</v>
      </c>
      <c r="F424" t="s">
        <v>1816</v>
      </c>
      <c r="G424">
        <f t="shared" si="64"/>
        <v>1994</v>
      </c>
      <c r="H424">
        <v>4</v>
      </c>
      <c r="I424">
        <v>4</v>
      </c>
      <c r="J424" t="s">
        <v>26</v>
      </c>
      <c r="K424" t="s">
        <v>1817</v>
      </c>
      <c r="L424" t="s">
        <v>125</v>
      </c>
      <c r="M424" t="s">
        <v>334</v>
      </c>
      <c r="N424" t="s">
        <v>1313</v>
      </c>
      <c r="O424" t="s">
        <v>1484</v>
      </c>
      <c r="Q424" t="s">
        <v>324</v>
      </c>
      <c r="R424" t="s">
        <v>1506</v>
      </c>
      <c r="S424" t="s">
        <v>1818</v>
      </c>
      <c r="T424" t="s">
        <v>1818</v>
      </c>
      <c r="V424">
        <f t="shared" si="57"/>
        <v>8.6</v>
      </c>
      <c r="W424">
        <f t="shared" si="58"/>
        <v>11.12</v>
      </c>
      <c r="X424">
        <f t="shared" si="59"/>
        <v>11.12</v>
      </c>
      <c r="Y424" t="e">
        <f t="shared" si="60"/>
        <v>#VALUE!</v>
      </c>
      <c r="Z424" s="4">
        <f t="shared" si="61"/>
        <v>8.6</v>
      </c>
      <c r="AA424" t="s">
        <v>1108</v>
      </c>
      <c r="AB424">
        <v>5</v>
      </c>
      <c r="AC424" t="s">
        <v>1824</v>
      </c>
      <c r="AD424" s="4">
        <f t="shared" si="65"/>
        <v>120.33104</v>
      </c>
      <c r="AE424" t="s">
        <v>1825</v>
      </c>
      <c r="AF424" s="4">
        <f t="shared" si="62"/>
        <v>270</v>
      </c>
      <c r="AG424" t="s">
        <v>39</v>
      </c>
    </row>
    <row r="425" spans="1:33" x14ac:dyDescent="0.3">
      <c r="A425" t="s">
        <v>21</v>
      </c>
      <c r="B425" t="s">
        <v>1845</v>
      </c>
      <c r="C425" t="s">
        <v>231</v>
      </c>
      <c r="D425" s="4" t="s">
        <v>1846</v>
      </c>
      <c r="E425">
        <f t="shared" si="63"/>
        <v>575000</v>
      </c>
      <c r="F425" t="s">
        <v>233</v>
      </c>
      <c r="G425">
        <f t="shared" si="64"/>
        <v>1199</v>
      </c>
      <c r="H425">
        <v>3</v>
      </c>
      <c r="I425">
        <v>4</v>
      </c>
      <c r="J425" t="s">
        <v>61</v>
      </c>
      <c r="K425" t="s">
        <v>90</v>
      </c>
      <c r="L425" t="s">
        <v>62</v>
      </c>
      <c r="M425" t="s">
        <v>29</v>
      </c>
      <c r="N425" t="s">
        <v>1847</v>
      </c>
      <c r="O425" t="s">
        <v>1848</v>
      </c>
      <c r="P425" t="s">
        <v>236</v>
      </c>
      <c r="Q425" t="s">
        <v>444</v>
      </c>
      <c r="R425" t="s">
        <v>1849</v>
      </c>
      <c r="S425" t="s">
        <v>85</v>
      </c>
      <c r="T425" t="s">
        <v>85</v>
      </c>
      <c r="V425">
        <f t="shared" si="57"/>
        <v>24.12</v>
      </c>
      <c r="W425">
        <f t="shared" si="58"/>
        <v>23</v>
      </c>
      <c r="X425">
        <f t="shared" si="59"/>
        <v>23</v>
      </c>
      <c r="Y425" t="e">
        <f t="shared" si="60"/>
        <v>#VALUE!</v>
      </c>
      <c r="Z425" s="4">
        <f t="shared" si="61"/>
        <v>24.12</v>
      </c>
      <c r="AA425" t="s">
        <v>1850</v>
      </c>
      <c r="AB425">
        <v>5</v>
      </c>
      <c r="AC425" t="s">
        <v>238</v>
      </c>
      <c r="AD425" s="4">
        <f t="shared" si="65"/>
        <v>84.823520000000002</v>
      </c>
      <c r="AE425" t="s">
        <v>1795</v>
      </c>
      <c r="AF425" s="4">
        <f t="shared" si="62"/>
        <v>113</v>
      </c>
      <c r="AG425" t="s">
        <v>39</v>
      </c>
    </row>
    <row r="426" spans="1:33" x14ac:dyDescent="0.3">
      <c r="A426" t="s">
        <v>21</v>
      </c>
      <c r="B426" t="s">
        <v>1845</v>
      </c>
      <c r="C426" t="s">
        <v>1851</v>
      </c>
      <c r="D426" s="4" t="s">
        <v>251</v>
      </c>
      <c r="E426">
        <f t="shared" si="63"/>
        <v>610000</v>
      </c>
      <c r="F426" t="s">
        <v>233</v>
      </c>
      <c r="G426">
        <f t="shared" si="64"/>
        <v>1199</v>
      </c>
      <c r="H426">
        <v>3</v>
      </c>
      <c r="I426">
        <v>4</v>
      </c>
      <c r="J426" t="s">
        <v>61</v>
      </c>
      <c r="K426" t="s">
        <v>90</v>
      </c>
      <c r="L426" t="s">
        <v>62</v>
      </c>
      <c r="M426" t="s">
        <v>29</v>
      </c>
      <c r="N426" t="s">
        <v>1847</v>
      </c>
      <c r="O426" t="s">
        <v>1848</v>
      </c>
      <c r="P426" t="s">
        <v>236</v>
      </c>
      <c r="Q426" t="s">
        <v>444</v>
      </c>
      <c r="R426" t="s">
        <v>1849</v>
      </c>
      <c r="S426" t="s">
        <v>85</v>
      </c>
      <c r="T426" t="s">
        <v>85</v>
      </c>
      <c r="V426">
        <f t="shared" si="57"/>
        <v>24.12</v>
      </c>
      <c r="W426">
        <f t="shared" si="58"/>
        <v>23</v>
      </c>
      <c r="X426">
        <f t="shared" si="59"/>
        <v>23</v>
      </c>
      <c r="Y426" t="e">
        <f t="shared" si="60"/>
        <v>#VALUE!</v>
      </c>
      <c r="Z426" s="4">
        <f t="shared" si="61"/>
        <v>24.12</v>
      </c>
      <c r="AA426" t="s">
        <v>1850</v>
      </c>
      <c r="AB426">
        <v>5</v>
      </c>
      <c r="AC426" t="s">
        <v>238</v>
      </c>
      <c r="AD426" s="4">
        <f t="shared" si="65"/>
        <v>84.823520000000002</v>
      </c>
      <c r="AE426" t="s">
        <v>1795</v>
      </c>
      <c r="AF426" s="4">
        <f t="shared" si="62"/>
        <v>113</v>
      </c>
      <c r="AG426" t="s">
        <v>39</v>
      </c>
    </row>
    <row r="427" spans="1:33" x14ac:dyDescent="0.3">
      <c r="A427" t="s">
        <v>21</v>
      </c>
      <c r="B427" t="s">
        <v>1845</v>
      </c>
      <c r="C427" t="s">
        <v>246</v>
      </c>
      <c r="D427" s="4" t="s">
        <v>757</v>
      </c>
      <c r="E427">
        <f t="shared" si="63"/>
        <v>650000</v>
      </c>
      <c r="F427" t="s">
        <v>233</v>
      </c>
      <c r="G427">
        <f t="shared" si="64"/>
        <v>1199</v>
      </c>
      <c r="H427">
        <v>3</v>
      </c>
      <c r="I427">
        <v>4</v>
      </c>
      <c r="J427" t="s">
        <v>61</v>
      </c>
      <c r="K427" t="s">
        <v>90</v>
      </c>
      <c r="L427" t="s">
        <v>62</v>
      </c>
      <c r="M427" t="s">
        <v>29</v>
      </c>
      <c r="N427" t="s">
        <v>1847</v>
      </c>
      <c r="O427" t="s">
        <v>1848</v>
      </c>
      <c r="P427" t="s">
        <v>236</v>
      </c>
      <c r="Q427" t="s">
        <v>444</v>
      </c>
      <c r="R427" t="s">
        <v>1849</v>
      </c>
      <c r="S427" t="s">
        <v>85</v>
      </c>
      <c r="T427" t="s">
        <v>85</v>
      </c>
      <c r="V427">
        <f t="shared" si="57"/>
        <v>24.12</v>
      </c>
      <c r="W427">
        <f t="shared" si="58"/>
        <v>23</v>
      </c>
      <c r="X427">
        <f t="shared" si="59"/>
        <v>23</v>
      </c>
      <c r="Y427" t="e">
        <f t="shared" si="60"/>
        <v>#VALUE!</v>
      </c>
      <c r="Z427" s="4">
        <f t="shared" si="61"/>
        <v>24.12</v>
      </c>
      <c r="AA427" t="s">
        <v>1850</v>
      </c>
      <c r="AB427">
        <v>5</v>
      </c>
      <c r="AC427" t="s">
        <v>238</v>
      </c>
      <c r="AD427" s="4">
        <f t="shared" si="65"/>
        <v>84.823520000000002</v>
      </c>
      <c r="AE427" t="s">
        <v>1795</v>
      </c>
      <c r="AF427" s="4">
        <f t="shared" si="62"/>
        <v>113</v>
      </c>
      <c r="AG427" t="s">
        <v>39</v>
      </c>
    </row>
    <row r="428" spans="1:33" x14ac:dyDescent="0.3">
      <c r="A428" t="s">
        <v>21</v>
      </c>
      <c r="B428" t="s">
        <v>1845</v>
      </c>
      <c r="C428" t="s">
        <v>248</v>
      </c>
      <c r="D428" s="4" t="s">
        <v>1802</v>
      </c>
      <c r="E428">
        <f t="shared" si="63"/>
        <v>699000</v>
      </c>
      <c r="F428" t="s">
        <v>233</v>
      </c>
      <c r="G428">
        <f t="shared" si="64"/>
        <v>1199</v>
      </c>
      <c r="H428">
        <v>3</v>
      </c>
      <c r="I428">
        <v>4</v>
      </c>
      <c r="J428" t="s">
        <v>61</v>
      </c>
      <c r="K428" t="s">
        <v>90</v>
      </c>
      <c r="L428" t="s">
        <v>62</v>
      </c>
      <c r="M428" t="s">
        <v>29</v>
      </c>
      <c r="N428" t="s">
        <v>1847</v>
      </c>
      <c r="O428" t="s">
        <v>1848</v>
      </c>
      <c r="P428" t="s">
        <v>236</v>
      </c>
      <c r="Q428" t="s">
        <v>444</v>
      </c>
      <c r="R428" t="s">
        <v>1849</v>
      </c>
      <c r="S428" t="s">
        <v>85</v>
      </c>
      <c r="T428" t="s">
        <v>85</v>
      </c>
      <c r="V428">
        <f t="shared" si="57"/>
        <v>24.12</v>
      </c>
      <c r="W428">
        <f t="shared" si="58"/>
        <v>23</v>
      </c>
      <c r="X428">
        <f t="shared" si="59"/>
        <v>23</v>
      </c>
      <c r="Y428" t="e">
        <f t="shared" si="60"/>
        <v>#VALUE!</v>
      </c>
      <c r="Z428" s="4">
        <f t="shared" si="61"/>
        <v>24.12</v>
      </c>
      <c r="AA428" t="s">
        <v>1850</v>
      </c>
      <c r="AB428">
        <v>5</v>
      </c>
      <c r="AC428" t="s">
        <v>238</v>
      </c>
      <c r="AD428" s="4">
        <f t="shared" si="65"/>
        <v>84.823520000000002</v>
      </c>
      <c r="AE428" t="s">
        <v>1795</v>
      </c>
      <c r="AF428" s="4">
        <f t="shared" si="62"/>
        <v>113</v>
      </c>
      <c r="AG428" t="s">
        <v>39</v>
      </c>
    </row>
    <row r="429" spans="1:33" x14ac:dyDescent="0.3">
      <c r="A429" t="s">
        <v>21</v>
      </c>
      <c r="B429" t="s">
        <v>1845</v>
      </c>
      <c r="C429" t="s">
        <v>1852</v>
      </c>
      <c r="D429" s="4" t="s">
        <v>257</v>
      </c>
      <c r="E429">
        <f t="shared" si="63"/>
        <v>660000</v>
      </c>
      <c r="F429" t="s">
        <v>233</v>
      </c>
      <c r="G429">
        <f t="shared" si="64"/>
        <v>1199</v>
      </c>
      <c r="H429">
        <v>3</v>
      </c>
      <c r="I429">
        <v>4</v>
      </c>
      <c r="J429" t="s">
        <v>61</v>
      </c>
      <c r="K429" t="s">
        <v>90</v>
      </c>
      <c r="L429" t="s">
        <v>62</v>
      </c>
      <c r="M429" t="s">
        <v>29</v>
      </c>
      <c r="N429" t="s">
        <v>1847</v>
      </c>
      <c r="O429" t="s">
        <v>1848</v>
      </c>
      <c r="P429" t="s">
        <v>236</v>
      </c>
      <c r="Q429" t="s">
        <v>444</v>
      </c>
      <c r="R429" t="s">
        <v>1849</v>
      </c>
      <c r="S429" t="s">
        <v>85</v>
      </c>
      <c r="T429" t="s">
        <v>85</v>
      </c>
      <c r="V429">
        <f t="shared" si="57"/>
        <v>24.12</v>
      </c>
      <c r="W429">
        <f t="shared" si="58"/>
        <v>23</v>
      </c>
      <c r="X429">
        <f t="shared" si="59"/>
        <v>23</v>
      </c>
      <c r="Y429" t="e">
        <f t="shared" si="60"/>
        <v>#VALUE!</v>
      </c>
      <c r="Z429" s="4">
        <f t="shared" si="61"/>
        <v>24.12</v>
      </c>
      <c r="AA429" t="s">
        <v>1850</v>
      </c>
      <c r="AB429">
        <v>5</v>
      </c>
      <c r="AC429" t="s">
        <v>238</v>
      </c>
      <c r="AD429" s="4">
        <f t="shared" si="65"/>
        <v>84.823520000000002</v>
      </c>
      <c r="AE429" t="s">
        <v>1795</v>
      </c>
      <c r="AF429" s="4">
        <f t="shared" si="62"/>
        <v>113</v>
      </c>
      <c r="AG429" t="s">
        <v>229</v>
      </c>
    </row>
    <row r="430" spans="1:33" x14ac:dyDescent="0.3">
      <c r="A430" t="s">
        <v>21</v>
      </c>
      <c r="B430" t="s">
        <v>1845</v>
      </c>
      <c r="C430" t="s">
        <v>254</v>
      </c>
      <c r="D430" s="4" t="s">
        <v>1853</v>
      </c>
      <c r="E430">
        <f t="shared" si="63"/>
        <v>749000</v>
      </c>
      <c r="F430" t="s">
        <v>233</v>
      </c>
      <c r="G430">
        <f t="shared" si="64"/>
        <v>1199</v>
      </c>
      <c r="H430">
        <v>3</v>
      </c>
      <c r="I430">
        <v>4</v>
      </c>
      <c r="J430" t="s">
        <v>61</v>
      </c>
      <c r="K430" t="s">
        <v>90</v>
      </c>
      <c r="L430" t="s">
        <v>62</v>
      </c>
      <c r="M430" t="s">
        <v>29</v>
      </c>
      <c r="N430" t="s">
        <v>1847</v>
      </c>
      <c r="O430" t="s">
        <v>1848</v>
      </c>
      <c r="P430" t="s">
        <v>236</v>
      </c>
      <c r="Q430" t="s">
        <v>444</v>
      </c>
      <c r="R430" t="s">
        <v>1849</v>
      </c>
      <c r="S430" t="s">
        <v>85</v>
      </c>
      <c r="T430" t="s">
        <v>85</v>
      </c>
      <c r="V430">
        <f t="shared" si="57"/>
        <v>24.12</v>
      </c>
      <c r="W430">
        <f t="shared" si="58"/>
        <v>23</v>
      </c>
      <c r="X430">
        <f t="shared" si="59"/>
        <v>23</v>
      </c>
      <c r="Y430" t="e">
        <f t="shared" si="60"/>
        <v>#VALUE!</v>
      </c>
      <c r="Z430" s="4">
        <f t="shared" si="61"/>
        <v>24.12</v>
      </c>
      <c r="AA430" t="s">
        <v>1850</v>
      </c>
      <c r="AB430">
        <v>5</v>
      </c>
      <c r="AC430" t="s">
        <v>238</v>
      </c>
      <c r="AD430" s="4">
        <f t="shared" si="65"/>
        <v>84.823520000000002</v>
      </c>
      <c r="AE430" t="s">
        <v>1795</v>
      </c>
      <c r="AF430" s="4">
        <f t="shared" si="62"/>
        <v>113</v>
      </c>
      <c r="AG430" t="s">
        <v>229</v>
      </c>
    </row>
    <row r="431" spans="1:33" x14ac:dyDescent="0.3">
      <c r="A431" t="s">
        <v>21</v>
      </c>
      <c r="B431" t="s">
        <v>1854</v>
      </c>
      <c r="C431" t="s">
        <v>431</v>
      </c>
      <c r="D431" s="4" t="s">
        <v>1855</v>
      </c>
      <c r="E431">
        <f t="shared" si="63"/>
        <v>582287</v>
      </c>
      <c r="F431" t="s">
        <v>424</v>
      </c>
      <c r="G431">
        <f t="shared" si="64"/>
        <v>1193</v>
      </c>
      <c r="H431">
        <v>4</v>
      </c>
      <c r="I431">
        <v>4</v>
      </c>
      <c r="J431" t="s">
        <v>61</v>
      </c>
      <c r="K431" t="s">
        <v>27</v>
      </c>
      <c r="L431" t="s">
        <v>62</v>
      </c>
      <c r="M431" t="s">
        <v>29</v>
      </c>
      <c r="N431" t="s">
        <v>323</v>
      </c>
      <c r="O431" t="s">
        <v>442</v>
      </c>
      <c r="P431" t="s">
        <v>791</v>
      </c>
      <c r="Q431" t="s">
        <v>444</v>
      </c>
      <c r="R431" t="s">
        <v>1856</v>
      </c>
      <c r="S431" t="s">
        <v>1857</v>
      </c>
      <c r="T431" t="s">
        <v>1857</v>
      </c>
      <c r="V431">
        <f t="shared" si="57"/>
        <v>13.2</v>
      </c>
      <c r="W431">
        <f t="shared" si="58"/>
        <v>17.600000000000001</v>
      </c>
      <c r="X431">
        <f t="shared" si="59"/>
        <v>17.600000000000001</v>
      </c>
      <c r="Y431" t="e">
        <f t="shared" si="60"/>
        <v>#VALUE!</v>
      </c>
      <c r="Z431" s="4">
        <f t="shared" si="61"/>
        <v>13.2</v>
      </c>
      <c r="AA431" t="s">
        <v>1858</v>
      </c>
      <c r="AB431">
        <v>5</v>
      </c>
      <c r="AC431" t="s">
        <v>428</v>
      </c>
      <c r="AD431" s="4">
        <f t="shared" si="65"/>
        <v>88.768799999999999</v>
      </c>
      <c r="AE431" t="s">
        <v>429</v>
      </c>
      <c r="AF431" s="4">
        <f t="shared" si="62"/>
        <v>140</v>
      </c>
      <c r="AG431" t="s">
        <v>39</v>
      </c>
    </row>
    <row r="432" spans="1:33" x14ac:dyDescent="0.3">
      <c r="A432" t="s">
        <v>21</v>
      </c>
      <c r="B432" t="s">
        <v>1854</v>
      </c>
      <c r="C432" t="s">
        <v>416</v>
      </c>
      <c r="D432" s="4" t="s">
        <v>1859</v>
      </c>
      <c r="E432">
        <f t="shared" si="63"/>
        <v>702946</v>
      </c>
      <c r="F432" t="s">
        <v>345</v>
      </c>
      <c r="G432">
        <f t="shared" si="64"/>
        <v>1248</v>
      </c>
      <c r="H432">
        <v>4</v>
      </c>
      <c r="I432">
        <v>4</v>
      </c>
      <c r="J432" t="s">
        <v>61</v>
      </c>
      <c r="K432" t="s">
        <v>27</v>
      </c>
      <c r="L432" t="s">
        <v>62</v>
      </c>
      <c r="M432" t="s">
        <v>334</v>
      </c>
      <c r="N432" t="s">
        <v>323</v>
      </c>
      <c r="O432" t="s">
        <v>442</v>
      </c>
      <c r="P432" t="s">
        <v>791</v>
      </c>
      <c r="Q432" t="s">
        <v>444</v>
      </c>
      <c r="R432" t="s">
        <v>976</v>
      </c>
      <c r="S432" t="s">
        <v>85</v>
      </c>
      <c r="T432" t="s">
        <v>85</v>
      </c>
      <c r="V432">
        <f t="shared" si="57"/>
        <v>19.2</v>
      </c>
      <c r="W432">
        <f t="shared" si="58"/>
        <v>23</v>
      </c>
      <c r="X432">
        <f t="shared" si="59"/>
        <v>23</v>
      </c>
      <c r="Y432" t="e">
        <f t="shared" si="60"/>
        <v>#VALUE!</v>
      </c>
      <c r="Z432" s="4">
        <f t="shared" si="61"/>
        <v>19.2</v>
      </c>
      <c r="AA432" t="s">
        <v>1860</v>
      </c>
      <c r="AB432">
        <v>5</v>
      </c>
      <c r="AC432" t="s">
        <v>414</v>
      </c>
      <c r="AD432" s="4">
        <f t="shared" si="65"/>
        <v>73.974000000000004</v>
      </c>
      <c r="AE432" t="s">
        <v>415</v>
      </c>
      <c r="AF432" s="4">
        <f t="shared" si="62"/>
        <v>190</v>
      </c>
      <c r="AG432" t="s">
        <v>39</v>
      </c>
    </row>
    <row r="433" spans="1:33" x14ac:dyDescent="0.3">
      <c r="A433" t="s">
        <v>21</v>
      </c>
      <c r="B433" t="s">
        <v>1854</v>
      </c>
      <c r="C433" t="s">
        <v>433</v>
      </c>
      <c r="D433" s="4" t="s">
        <v>1861</v>
      </c>
      <c r="E433">
        <f t="shared" si="63"/>
        <v>653926</v>
      </c>
      <c r="F433" t="s">
        <v>424</v>
      </c>
      <c r="G433">
        <f t="shared" si="64"/>
        <v>1193</v>
      </c>
      <c r="H433">
        <v>4</v>
      </c>
      <c r="I433">
        <v>4</v>
      </c>
      <c r="J433" t="s">
        <v>61</v>
      </c>
      <c r="K433" t="s">
        <v>27</v>
      </c>
      <c r="L433" t="s">
        <v>62</v>
      </c>
      <c r="M433" t="s">
        <v>29</v>
      </c>
      <c r="N433" t="s">
        <v>323</v>
      </c>
      <c r="O433" t="s">
        <v>442</v>
      </c>
      <c r="P433" t="s">
        <v>791</v>
      </c>
      <c r="Q433" t="s">
        <v>444</v>
      </c>
      <c r="R433" t="s">
        <v>1856</v>
      </c>
      <c r="S433" t="s">
        <v>1857</v>
      </c>
      <c r="T433" t="s">
        <v>1857</v>
      </c>
      <c r="V433">
        <f t="shared" si="57"/>
        <v>13.2</v>
      </c>
      <c r="W433">
        <f t="shared" si="58"/>
        <v>17.600000000000001</v>
      </c>
      <c r="X433">
        <f t="shared" si="59"/>
        <v>17.600000000000001</v>
      </c>
      <c r="Y433" t="e">
        <f t="shared" si="60"/>
        <v>#VALUE!</v>
      </c>
      <c r="Z433" s="4">
        <f t="shared" si="61"/>
        <v>13.2</v>
      </c>
      <c r="AA433" t="s">
        <v>1858</v>
      </c>
      <c r="AB433">
        <v>5</v>
      </c>
      <c r="AC433" t="s">
        <v>428</v>
      </c>
      <c r="AD433" s="4">
        <f t="shared" si="65"/>
        <v>88.768799999999999</v>
      </c>
      <c r="AE433" t="s">
        <v>429</v>
      </c>
      <c r="AF433" s="4">
        <f t="shared" si="62"/>
        <v>140</v>
      </c>
      <c r="AG433" t="s">
        <v>39</v>
      </c>
    </row>
    <row r="434" spans="1:33" x14ac:dyDescent="0.3">
      <c r="A434" t="s">
        <v>21</v>
      </c>
      <c r="B434" t="s">
        <v>1854</v>
      </c>
      <c r="C434" t="s">
        <v>435</v>
      </c>
      <c r="D434" s="4" t="s">
        <v>1862</v>
      </c>
      <c r="E434">
        <f t="shared" si="63"/>
        <v>672641</v>
      </c>
      <c r="F434" t="s">
        <v>424</v>
      </c>
      <c r="G434">
        <f t="shared" si="64"/>
        <v>1193</v>
      </c>
      <c r="H434">
        <v>4</v>
      </c>
      <c r="I434">
        <v>4</v>
      </c>
      <c r="J434" t="s">
        <v>61</v>
      </c>
      <c r="K434" t="s">
        <v>27</v>
      </c>
      <c r="L434" t="s">
        <v>62</v>
      </c>
      <c r="M434" t="s">
        <v>29</v>
      </c>
      <c r="N434" t="s">
        <v>323</v>
      </c>
      <c r="O434" t="s">
        <v>442</v>
      </c>
      <c r="P434" t="s">
        <v>791</v>
      </c>
      <c r="Q434" t="s">
        <v>444</v>
      </c>
      <c r="R434" t="s">
        <v>1856</v>
      </c>
      <c r="S434" t="s">
        <v>1857</v>
      </c>
      <c r="T434" t="s">
        <v>1857</v>
      </c>
      <c r="V434">
        <f t="shared" si="57"/>
        <v>13.2</v>
      </c>
      <c r="W434">
        <f t="shared" si="58"/>
        <v>17.600000000000001</v>
      </c>
      <c r="X434">
        <f t="shared" si="59"/>
        <v>17.600000000000001</v>
      </c>
      <c r="Y434" t="e">
        <f t="shared" si="60"/>
        <v>#VALUE!</v>
      </c>
      <c r="Z434" s="4">
        <f t="shared" si="61"/>
        <v>13.2</v>
      </c>
      <c r="AA434" t="s">
        <v>1863</v>
      </c>
      <c r="AB434">
        <v>5</v>
      </c>
      <c r="AC434" t="s">
        <v>428</v>
      </c>
      <c r="AD434" s="4">
        <f t="shared" si="65"/>
        <v>88.768799999999999</v>
      </c>
      <c r="AE434" t="s">
        <v>429</v>
      </c>
      <c r="AF434" s="4">
        <f t="shared" si="62"/>
        <v>140</v>
      </c>
      <c r="AG434" t="s">
        <v>39</v>
      </c>
    </row>
    <row r="435" spans="1:33" x14ac:dyDescent="0.3">
      <c r="A435" t="s">
        <v>21</v>
      </c>
      <c r="B435" t="s">
        <v>1854</v>
      </c>
      <c r="C435" t="s">
        <v>422</v>
      </c>
      <c r="D435" s="4" t="s">
        <v>1864</v>
      </c>
      <c r="E435">
        <f t="shared" si="63"/>
        <v>732475</v>
      </c>
      <c r="F435" t="s">
        <v>424</v>
      </c>
      <c r="G435">
        <f t="shared" si="64"/>
        <v>1193</v>
      </c>
      <c r="H435">
        <v>4</v>
      </c>
      <c r="I435">
        <v>4</v>
      </c>
      <c r="J435" t="s">
        <v>61</v>
      </c>
      <c r="K435" t="s">
        <v>27</v>
      </c>
      <c r="L435" t="s">
        <v>62</v>
      </c>
      <c r="M435" t="s">
        <v>29</v>
      </c>
      <c r="N435" t="s">
        <v>323</v>
      </c>
      <c r="O435" t="s">
        <v>442</v>
      </c>
      <c r="P435" t="s">
        <v>791</v>
      </c>
      <c r="Q435" t="s">
        <v>444</v>
      </c>
      <c r="R435" t="s">
        <v>1856</v>
      </c>
      <c r="S435" t="s">
        <v>1857</v>
      </c>
      <c r="T435" t="s">
        <v>1857</v>
      </c>
      <c r="V435">
        <f t="shared" si="57"/>
        <v>13.2</v>
      </c>
      <c r="W435">
        <f t="shared" si="58"/>
        <v>17.600000000000001</v>
      </c>
      <c r="X435">
        <f t="shared" si="59"/>
        <v>17.600000000000001</v>
      </c>
      <c r="Y435" t="e">
        <f t="shared" si="60"/>
        <v>#VALUE!</v>
      </c>
      <c r="Z435" s="4">
        <f t="shared" si="61"/>
        <v>13.2</v>
      </c>
      <c r="AA435" t="s">
        <v>1858</v>
      </c>
      <c r="AB435">
        <v>5</v>
      </c>
      <c r="AC435" t="s">
        <v>428</v>
      </c>
      <c r="AD435" s="4">
        <f t="shared" si="65"/>
        <v>88.768799999999999</v>
      </c>
      <c r="AE435" t="s">
        <v>1865</v>
      </c>
      <c r="AF435" s="4">
        <f t="shared" si="62"/>
        <v>140</v>
      </c>
      <c r="AG435" t="s">
        <v>39</v>
      </c>
    </row>
    <row r="436" spans="1:33" x14ac:dyDescent="0.3">
      <c r="A436" t="s">
        <v>21</v>
      </c>
      <c r="B436" t="s">
        <v>1854</v>
      </c>
      <c r="C436" t="s">
        <v>418</v>
      </c>
      <c r="D436" s="4" t="s">
        <v>1866</v>
      </c>
      <c r="E436">
        <f t="shared" si="63"/>
        <v>767317</v>
      </c>
      <c r="F436" t="s">
        <v>345</v>
      </c>
      <c r="G436">
        <f t="shared" si="64"/>
        <v>1248</v>
      </c>
      <c r="H436">
        <v>4</v>
      </c>
      <c r="I436">
        <v>4</v>
      </c>
      <c r="J436" t="s">
        <v>61</v>
      </c>
      <c r="K436" t="s">
        <v>27</v>
      </c>
      <c r="L436" t="s">
        <v>62</v>
      </c>
      <c r="M436" t="s">
        <v>334</v>
      </c>
      <c r="N436" t="s">
        <v>323</v>
      </c>
      <c r="O436" t="s">
        <v>442</v>
      </c>
      <c r="P436" t="s">
        <v>791</v>
      </c>
      <c r="Q436" t="s">
        <v>444</v>
      </c>
      <c r="R436" t="s">
        <v>976</v>
      </c>
      <c r="S436" t="s">
        <v>85</v>
      </c>
      <c r="T436" t="s">
        <v>85</v>
      </c>
      <c r="V436">
        <f t="shared" si="57"/>
        <v>19.2</v>
      </c>
      <c r="W436">
        <f t="shared" si="58"/>
        <v>23</v>
      </c>
      <c r="X436">
        <f t="shared" si="59"/>
        <v>23</v>
      </c>
      <c r="Y436" t="e">
        <f t="shared" si="60"/>
        <v>#VALUE!</v>
      </c>
      <c r="Z436" s="4">
        <f t="shared" si="61"/>
        <v>19.2</v>
      </c>
      <c r="AA436" t="s">
        <v>1867</v>
      </c>
      <c r="AB436">
        <v>5</v>
      </c>
      <c r="AC436" t="s">
        <v>414</v>
      </c>
      <c r="AD436" s="4">
        <f t="shared" si="65"/>
        <v>73.974000000000004</v>
      </c>
      <c r="AE436" t="s">
        <v>415</v>
      </c>
      <c r="AF436" s="4">
        <f t="shared" si="62"/>
        <v>190</v>
      </c>
      <c r="AG436" t="s">
        <v>39</v>
      </c>
    </row>
    <row r="437" spans="1:33" x14ac:dyDescent="0.3">
      <c r="A437" t="s">
        <v>21</v>
      </c>
      <c r="B437" t="s">
        <v>1854</v>
      </c>
      <c r="C437" t="s">
        <v>420</v>
      </c>
      <c r="D437" s="4" t="s">
        <v>1868</v>
      </c>
      <c r="E437">
        <f t="shared" si="63"/>
        <v>793898</v>
      </c>
      <c r="F437" t="s">
        <v>345</v>
      </c>
      <c r="G437">
        <f t="shared" si="64"/>
        <v>1248</v>
      </c>
      <c r="H437">
        <v>4</v>
      </c>
      <c r="I437">
        <v>4</v>
      </c>
      <c r="J437" t="s">
        <v>61</v>
      </c>
      <c r="K437" t="s">
        <v>27</v>
      </c>
      <c r="L437" t="s">
        <v>62</v>
      </c>
      <c r="M437" t="s">
        <v>334</v>
      </c>
      <c r="N437" t="s">
        <v>323</v>
      </c>
      <c r="O437" t="s">
        <v>442</v>
      </c>
      <c r="P437" t="s">
        <v>791</v>
      </c>
      <c r="Q437" t="s">
        <v>444</v>
      </c>
      <c r="R437" t="s">
        <v>976</v>
      </c>
      <c r="S437" t="s">
        <v>346</v>
      </c>
      <c r="T437" t="s">
        <v>1869</v>
      </c>
      <c r="V437">
        <f t="shared" si="57"/>
        <v>19.2</v>
      </c>
      <c r="W437">
        <f t="shared" si="58"/>
        <v>20</v>
      </c>
      <c r="X437">
        <f t="shared" si="59"/>
        <v>20.65</v>
      </c>
      <c r="Y437" t="e">
        <f t="shared" si="60"/>
        <v>#VALUE!</v>
      </c>
      <c r="Z437" s="4">
        <f t="shared" si="61"/>
        <v>19.2</v>
      </c>
      <c r="AA437" t="s">
        <v>777</v>
      </c>
      <c r="AB437">
        <v>5</v>
      </c>
      <c r="AC437" t="s">
        <v>414</v>
      </c>
      <c r="AD437" s="4">
        <f t="shared" si="65"/>
        <v>73.974000000000004</v>
      </c>
      <c r="AE437" t="s">
        <v>415</v>
      </c>
      <c r="AF437" s="4">
        <f t="shared" si="62"/>
        <v>190</v>
      </c>
      <c r="AG437" t="s">
        <v>39</v>
      </c>
    </row>
    <row r="438" spans="1:33" x14ac:dyDescent="0.3">
      <c r="A438" t="s">
        <v>21</v>
      </c>
      <c r="B438" t="s">
        <v>1854</v>
      </c>
      <c r="C438" t="s">
        <v>407</v>
      </c>
      <c r="D438" s="4" t="s">
        <v>1870</v>
      </c>
      <c r="E438">
        <f t="shared" si="63"/>
        <v>855362</v>
      </c>
      <c r="F438" t="s">
        <v>345</v>
      </c>
      <c r="G438">
        <f t="shared" si="64"/>
        <v>1248</v>
      </c>
      <c r="H438">
        <v>4</v>
      </c>
      <c r="I438">
        <v>4</v>
      </c>
      <c r="J438" t="s">
        <v>61</v>
      </c>
      <c r="K438" t="s">
        <v>27</v>
      </c>
      <c r="L438" t="s">
        <v>62</v>
      </c>
      <c r="M438" t="s">
        <v>334</v>
      </c>
      <c r="N438" t="s">
        <v>323</v>
      </c>
      <c r="O438" t="s">
        <v>442</v>
      </c>
      <c r="P438" t="s">
        <v>791</v>
      </c>
      <c r="Q438" t="s">
        <v>444</v>
      </c>
      <c r="R438" t="s">
        <v>976</v>
      </c>
      <c r="S438" t="s">
        <v>85</v>
      </c>
      <c r="T438" t="s">
        <v>85</v>
      </c>
      <c r="V438">
        <f t="shared" si="57"/>
        <v>19.2</v>
      </c>
      <c r="W438">
        <f t="shared" si="58"/>
        <v>23</v>
      </c>
      <c r="X438">
        <f t="shared" si="59"/>
        <v>23</v>
      </c>
      <c r="Y438" t="e">
        <f t="shared" si="60"/>
        <v>#VALUE!</v>
      </c>
      <c r="Z438" s="4">
        <f t="shared" si="61"/>
        <v>19.2</v>
      </c>
      <c r="AA438" t="s">
        <v>486</v>
      </c>
      <c r="AB438">
        <v>5</v>
      </c>
      <c r="AC438" t="s">
        <v>494</v>
      </c>
      <c r="AD438" s="4">
        <f t="shared" si="65"/>
        <v>88.768799999999999</v>
      </c>
      <c r="AE438" t="s">
        <v>1871</v>
      </c>
      <c r="AF438" s="4">
        <f t="shared" si="62"/>
        <v>200</v>
      </c>
      <c r="AG438" t="s">
        <v>39</v>
      </c>
    </row>
    <row r="439" spans="1:33" x14ac:dyDescent="0.3">
      <c r="A439" t="s">
        <v>21</v>
      </c>
      <c r="B439" t="s">
        <v>1854</v>
      </c>
      <c r="C439" t="s">
        <v>1872</v>
      </c>
      <c r="D439" s="4" t="s">
        <v>1873</v>
      </c>
      <c r="E439">
        <f t="shared" si="63"/>
        <v>836320</v>
      </c>
      <c r="F439" t="s">
        <v>345</v>
      </c>
      <c r="G439">
        <f t="shared" si="64"/>
        <v>1248</v>
      </c>
      <c r="H439">
        <v>4</v>
      </c>
      <c r="I439">
        <v>4</v>
      </c>
      <c r="J439" t="s">
        <v>61</v>
      </c>
      <c r="K439" t="s">
        <v>27</v>
      </c>
      <c r="L439" t="s">
        <v>62</v>
      </c>
      <c r="M439" t="s">
        <v>334</v>
      </c>
      <c r="N439" t="s">
        <v>323</v>
      </c>
      <c r="O439" t="s">
        <v>442</v>
      </c>
      <c r="P439" t="s">
        <v>791</v>
      </c>
      <c r="Q439" t="s">
        <v>444</v>
      </c>
      <c r="R439" t="s">
        <v>976</v>
      </c>
      <c r="T439" t="s">
        <v>85</v>
      </c>
      <c r="V439">
        <f t="shared" si="57"/>
        <v>19.2</v>
      </c>
      <c r="W439" t="e">
        <f t="shared" si="58"/>
        <v>#VALUE!</v>
      </c>
      <c r="X439">
        <f t="shared" si="59"/>
        <v>23</v>
      </c>
      <c r="Y439" t="e">
        <f t="shared" si="60"/>
        <v>#VALUE!</v>
      </c>
      <c r="Z439" s="4">
        <f t="shared" si="61"/>
        <v>19.2</v>
      </c>
      <c r="AA439" t="s">
        <v>486</v>
      </c>
      <c r="AB439">
        <v>5</v>
      </c>
      <c r="AC439" t="s">
        <v>414</v>
      </c>
      <c r="AD439" s="4">
        <f t="shared" si="65"/>
        <v>73.974000000000004</v>
      </c>
      <c r="AE439" t="s">
        <v>415</v>
      </c>
      <c r="AF439" s="4">
        <f t="shared" si="62"/>
        <v>190</v>
      </c>
      <c r="AG439" t="s">
        <v>229</v>
      </c>
    </row>
    <row r="440" spans="1:33" x14ac:dyDescent="0.3">
      <c r="A440" t="s">
        <v>21</v>
      </c>
      <c r="B440" t="s">
        <v>1854</v>
      </c>
      <c r="C440" t="s">
        <v>1874</v>
      </c>
      <c r="D440" s="4" t="s">
        <v>1875</v>
      </c>
      <c r="E440">
        <f t="shared" si="63"/>
        <v>989000</v>
      </c>
      <c r="F440" t="s">
        <v>345</v>
      </c>
      <c r="G440">
        <f t="shared" si="64"/>
        <v>1248</v>
      </c>
      <c r="H440">
        <v>4</v>
      </c>
      <c r="I440">
        <v>4</v>
      </c>
      <c r="J440" t="s">
        <v>61</v>
      </c>
      <c r="K440" t="s">
        <v>27</v>
      </c>
      <c r="L440" t="s">
        <v>62</v>
      </c>
      <c r="M440" t="s">
        <v>334</v>
      </c>
      <c r="N440" t="s">
        <v>323</v>
      </c>
      <c r="O440" t="s">
        <v>442</v>
      </c>
      <c r="P440" t="s">
        <v>791</v>
      </c>
      <c r="Q440" t="s">
        <v>444</v>
      </c>
      <c r="R440" t="s">
        <v>976</v>
      </c>
      <c r="S440" t="s">
        <v>85</v>
      </c>
      <c r="T440" t="s">
        <v>85</v>
      </c>
      <c r="V440">
        <f t="shared" si="57"/>
        <v>19.2</v>
      </c>
      <c r="W440">
        <f t="shared" si="58"/>
        <v>23</v>
      </c>
      <c r="X440">
        <f t="shared" si="59"/>
        <v>23</v>
      </c>
      <c r="Y440" t="e">
        <f t="shared" si="60"/>
        <v>#VALUE!</v>
      </c>
      <c r="Z440" s="4">
        <f t="shared" si="61"/>
        <v>19.2</v>
      </c>
      <c r="AA440" t="s">
        <v>1641</v>
      </c>
      <c r="AB440">
        <v>5</v>
      </c>
      <c r="AC440" t="s">
        <v>494</v>
      </c>
      <c r="AD440" s="4">
        <f t="shared" si="65"/>
        <v>88.768799999999999</v>
      </c>
      <c r="AE440" t="s">
        <v>1871</v>
      </c>
      <c r="AF440" s="4">
        <f t="shared" si="62"/>
        <v>200</v>
      </c>
      <c r="AG440" t="s">
        <v>51</v>
      </c>
    </row>
    <row r="441" spans="1:33" x14ac:dyDescent="0.3">
      <c r="A441" t="s">
        <v>21</v>
      </c>
      <c r="B441" t="s">
        <v>1854</v>
      </c>
      <c r="C441" t="s">
        <v>1876</v>
      </c>
      <c r="D441" s="4" t="s">
        <v>1877</v>
      </c>
      <c r="E441">
        <f t="shared" si="63"/>
        <v>788797</v>
      </c>
      <c r="F441" t="s">
        <v>345</v>
      </c>
      <c r="G441">
        <f t="shared" si="64"/>
        <v>1248</v>
      </c>
      <c r="H441">
        <v>4</v>
      </c>
      <c r="I441">
        <v>4</v>
      </c>
      <c r="J441" t="s">
        <v>61</v>
      </c>
      <c r="K441" t="s">
        <v>27</v>
      </c>
      <c r="L441" t="s">
        <v>62</v>
      </c>
      <c r="M441" t="s">
        <v>334</v>
      </c>
      <c r="N441" t="s">
        <v>323</v>
      </c>
      <c r="O441" t="s">
        <v>442</v>
      </c>
      <c r="P441" t="s">
        <v>791</v>
      </c>
      <c r="Q441" t="s">
        <v>444</v>
      </c>
      <c r="R441" t="s">
        <v>976</v>
      </c>
      <c r="S441" t="s">
        <v>346</v>
      </c>
      <c r="T441" t="s">
        <v>1869</v>
      </c>
      <c r="V441">
        <f t="shared" si="57"/>
        <v>19.2</v>
      </c>
      <c r="W441">
        <f t="shared" si="58"/>
        <v>20</v>
      </c>
      <c r="X441">
        <f t="shared" si="59"/>
        <v>20.65</v>
      </c>
      <c r="Y441" t="e">
        <f t="shared" si="60"/>
        <v>#VALUE!</v>
      </c>
      <c r="Z441" s="4">
        <f t="shared" si="61"/>
        <v>19.2</v>
      </c>
      <c r="AA441" t="s">
        <v>777</v>
      </c>
      <c r="AB441">
        <v>5</v>
      </c>
      <c r="AC441" t="s">
        <v>414</v>
      </c>
      <c r="AD441" s="4">
        <f t="shared" si="65"/>
        <v>73.974000000000004</v>
      </c>
      <c r="AE441" t="s">
        <v>415</v>
      </c>
      <c r="AF441" s="4">
        <f t="shared" si="62"/>
        <v>190</v>
      </c>
      <c r="AG441" t="s">
        <v>39</v>
      </c>
    </row>
    <row r="442" spans="1:33" x14ac:dyDescent="0.3">
      <c r="A442" t="s">
        <v>839</v>
      </c>
      <c r="B442" t="s">
        <v>1878</v>
      </c>
      <c r="C442" t="s">
        <v>1879</v>
      </c>
      <c r="D442" s="4" t="s">
        <v>1880</v>
      </c>
      <c r="E442">
        <f t="shared" si="63"/>
        <v>763000</v>
      </c>
      <c r="F442" t="s">
        <v>233</v>
      </c>
      <c r="G442">
        <f t="shared" si="64"/>
        <v>1199</v>
      </c>
      <c r="H442">
        <v>4</v>
      </c>
      <c r="I442">
        <v>4</v>
      </c>
      <c r="J442" t="s">
        <v>61</v>
      </c>
      <c r="K442" t="s">
        <v>90</v>
      </c>
      <c r="L442" t="s">
        <v>62</v>
      </c>
      <c r="M442" t="s">
        <v>29</v>
      </c>
      <c r="N442" t="s">
        <v>1881</v>
      </c>
      <c r="O442" t="s">
        <v>442</v>
      </c>
      <c r="P442" t="s">
        <v>356</v>
      </c>
      <c r="Q442" t="s">
        <v>444</v>
      </c>
      <c r="T442" t="s">
        <v>172</v>
      </c>
      <c r="V442" t="e">
        <f t="shared" si="57"/>
        <v>#VALUE!</v>
      </c>
      <c r="W442" t="e">
        <f t="shared" si="58"/>
        <v>#VALUE!</v>
      </c>
      <c r="X442">
        <f t="shared" si="59"/>
        <v>19</v>
      </c>
      <c r="Y442" t="e">
        <f t="shared" si="60"/>
        <v>#VALUE!</v>
      </c>
      <c r="Z442" s="4">
        <f t="shared" si="61"/>
        <v>19</v>
      </c>
      <c r="AA442" t="s">
        <v>1882</v>
      </c>
      <c r="AB442">
        <v>5</v>
      </c>
      <c r="AC442" t="s">
        <v>848</v>
      </c>
      <c r="AD442" s="4">
        <f t="shared" si="65"/>
        <v>88.768799999999999</v>
      </c>
      <c r="AE442" t="s">
        <v>849</v>
      </c>
      <c r="AF442" s="4">
        <f t="shared" si="62"/>
        <v>110</v>
      </c>
      <c r="AG442" t="s">
        <v>51</v>
      </c>
    </row>
    <row r="443" spans="1:33" x14ac:dyDescent="0.3">
      <c r="A443" t="s">
        <v>839</v>
      </c>
      <c r="B443" t="s">
        <v>1878</v>
      </c>
      <c r="C443" t="s">
        <v>1883</v>
      </c>
      <c r="D443" s="4" t="s">
        <v>1884</v>
      </c>
      <c r="E443">
        <f t="shared" si="63"/>
        <v>705000</v>
      </c>
      <c r="F443" t="s">
        <v>578</v>
      </c>
      <c r="G443">
        <f t="shared" si="64"/>
        <v>1498</v>
      </c>
      <c r="H443">
        <v>4</v>
      </c>
      <c r="I443">
        <v>4</v>
      </c>
      <c r="J443" t="s">
        <v>61</v>
      </c>
      <c r="K443" t="s">
        <v>90</v>
      </c>
      <c r="L443" t="s">
        <v>62</v>
      </c>
      <c r="M443" t="s">
        <v>334</v>
      </c>
      <c r="N443" t="s">
        <v>1437</v>
      </c>
      <c r="O443" t="s">
        <v>442</v>
      </c>
      <c r="P443" t="s">
        <v>356</v>
      </c>
      <c r="Q443" t="s">
        <v>444</v>
      </c>
      <c r="T443" t="s">
        <v>1885</v>
      </c>
      <c r="V443" t="e">
        <f t="shared" si="57"/>
        <v>#VALUE!</v>
      </c>
      <c r="W443" t="e">
        <f t="shared" si="58"/>
        <v>#VALUE!</v>
      </c>
      <c r="X443">
        <f t="shared" si="59"/>
        <v>27.4</v>
      </c>
      <c r="Y443" t="e">
        <f t="shared" si="60"/>
        <v>#VALUE!</v>
      </c>
      <c r="Z443" s="4">
        <f t="shared" si="61"/>
        <v>27.4</v>
      </c>
      <c r="AA443" t="s">
        <v>1886</v>
      </c>
      <c r="AB443">
        <v>5</v>
      </c>
      <c r="AC443" t="s">
        <v>860</v>
      </c>
      <c r="AD443" s="4">
        <f t="shared" si="65"/>
        <v>98.631999999999991</v>
      </c>
      <c r="AE443" t="s">
        <v>861</v>
      </c>
      <c r="AF443" s="4">
        <f t="shared" si="62"/>
        <v>200</v>
      </c>
      <c r="AG443" t="s">
        <v>39</v>
      </c>
    </row>
    <row r="444" spans="1:33" x14ac:dyDescent="0.3">
      <c r="A444" t="s">
        <v>839</v>
      </c>
      <c r="B444" t="s">
        <v>1878</v>
      </c>
      <c r="C444" t="s">
        <v>1887</v>
      </c>
      <c r="D444" s="4" t="s">
        <v>1888</v>
      </c>
      <c r="E444">
        <f t="shared" si="63"/>
        <v>593000</v>
      </c>
      <c r="F444" t="s">
        <v>233</v>
      </c>
      <c r="G444">
        <f t="shared" si="64"/>
        <v>1199</v>
      </c>
      <c r="H444">
        <v>4</v>
      </c>
      <c r="I444">
        <v>4</v>
      </c>
      <c r="J444" t="s">
        <v>61</v>
      </c>
      <c r="K444" t="s">
        <v>90</v>
      </c>
      <c r="L444" t="s">
        <v>62</v>
      </c>
      <c r="M444" t="s">
        <v>29</v>
      </c>
      <c r="N444" t="s">
        <v>1437</v>
      </c>
      <c r="O444" t="s">
        <v>442</v>
      </c>
      <c r="P444" t="s">
        <v>356</v>
      </c>
      <c r="Q444" t="s">
        <v>444</v>
      </c>
      <c r="T444" t="s">
        <v>936</v>
      </c>
      <c r="V444" t="e">
        <f t="shared" si="57"/>
        <v>#VALUE!</v>
      </c>
      <c r="W444" t="e">
        <f t="shared" si="58"/>
        <v>#VALUE!</v>
      </c>
      <c r="X444">
        <f t="shared" si="59"/>
        <v>19.5</v>
      </c>
      <c r="Y444" t="e">
        <f t="shared" si="60"/>
        <v>#VALUE!</v>
      </c>
      <c r="Z444" s="4">
        <f t="shared" si="61"/>
        <v>19.5</v>
      </c>
      <c r="AA444" t="s">
        <v>1889</v>
      </c>
      <c r="AB444">
        <v>5</v>
      </c>
      <c r="AC444" t="s">
        <v>848</v>
      </c>
      <c r="AD444" s="4">
        <f t="shared" si="65"/>
        <v>88.768799999999999</v>
      </c>
      <c r="AE444" t="s">
        <v>849</v>
      </c>
      <c r="AF444" s="4">
        <f t="shared" si="62"/>
        <v>110</v>
      </c>
      <c r="AG444" t="s">
        <v>39</v>
      </c>
    </row>
    <row r="445" spans="1:33" x14ac:dyDescent="0.3">
      <c r="A445" t="s">
        <v>839</v>
      </c>
      <c r="B445" t="s">
        <v>1878</v>
      </c>
      <c r="C445" t="s">
        <v>1890</v>
      </c>
      <c r="D445" s="4" t="s">
        <v>854</v>
      </c>
      <c r="E445">
        <f t="shared" si="63"/>
        <v>865000</v>
      </c>
      <c r="F445" t="s">
        <v>578</v>
      </c>
      <c r="G445">
        <f t="shared" si="64"/>
        <v>1498</v>
      </c>
      <c r="H445">
        <v>4</v>
      </c>
      <c r="I445">
        <v>4</v>
      </c>
      <c r="J445" t="s">
        <v>61</v>
      </c>
      <c r="K445" t="s">
        <v>90</v>
      </c>
      <c r="L445" t="s">
        <v>62</v>
      </c>
      <c r="M445" t="s">
        <v>334</v>
      </c>
      <c r="N445" t="s">
        <v>1881</v>
      </c>
      <c r="O445" t="s">
        <v>442</v>
      </c>
      <c r="P445" t="s">
        <v>356</v>
      </c>
      <c r="Q445" t="s">
        <v>444</v>
      </c>
      <c r="T445" t="s">
        <v>1891</v>
      </c>
      <c r="V445" t="e">
        <f t="shared" si="57"/>
        <v>#VALUE!</v>
      </c>
      <c r="W445" t="e">
        <f t="shared" si="58"/>
        <v>#VALUE!</v>
      </c>
      <c r="X445">
        <f t="shared" si="59"/>
        <v>23.8</v>
      </c>
      <c r="Y445" t="e">
        <f t="shared" si="60"/>
        <v>#VALUE!</v>
      </c>
      <c r="Z445" s="4">
        <f t="shared" si="61"/>
        <v>23.8</v>
      </c>
      <c r="AA445" t="s">
        <v>1892</v>
      </c>
      <c r="AB445">
        <v>5</v>
      </c>
      <c r="AC445" t="s">
        <v>1893</v>
      </c>
      <c r="AD445" s="4">
        <f t="shared" si="65"/>
        <v>78.905599999999993</v>
      </c>
      <c r="AE445" t="s">
        <v>1894</v>
      </c>
      <c r="AF445" s="4">
        <f t="shared" si="62"/>
        <v>160</v>
      </c>
      <c r="AG445" t="s">
        <v>51</v>
      </c>
    </row>
    <row r="446" spans="1:33" x14ac:dyDescent="0.3">
      <c r="A446" t="s">
        <v>839</v>
      </c>
      <c r="B446" t="s">
        <v>1878</v>
      </c>
      <c r="C446" t="s">
        <v>1895</v>
      </c>
      <c r="D446" s="4" t="s">
        <v>1896</v>
      </c>
      <c r="E446">
        <f t="shared" si="63"/>
        <v>823000</v>
      </c>
      <c r="F446" t="s">
        <v>233</v>
      </c>
      <c r="G446">
        <f t="shared" si="64"/>
        <v>1199</v>
      </c>
      <c r="H446">
        <v>4</v>
      </c>
      <c r="I446">
        <v>4</v>
      </c>
      <c r="J446" t="s">
        <v>61</v>
      </c>
      <c r="K446" t="s">
        <v>90</v>
      </c>
      <c r="L446" t="s">
        <v>62</v>
      </c>
      <c r="M446" t="s">
        <v>29</v>
      </c>
      <c r="N446" t="s">
        <v>1881</v>
      </c>
      <c r="O446" t="s">
        <v>442</v>
      </c>
      <c r="P446" t="s">
        <v>356</v>
      </c>
      <c r="Q446" t="s">
        <v>444</v>
      </c>
      <c r="T446" t="s">
        <v>172</v>
      </c>
      <c r="V446" t="e">
        <f t="shared" si="57"/>
        <v>#VALUE!</v>
      </c>
      <c r="W446" t="e">
        <f t="shared" si="58"/>
        <v>#VALUE!</v>
      </c>
      <c r="X446">
        <f t="shared" si="59"/>
        <v>19</v>
      </c>
      <c r="Y446" t="e">
        <f t="shared" si="60"/>
        <v>#VALUE!</v>
      </c>
      <c r="Z446" s="4">
        <f t="shared" si="61"/>
        <v>19</v>
      </c>
      <c r="AA446" t="s">
        <v>1897</v>
      </c>
      <c r="AB446">
        <v>5</v>
      </c>
      <c r="AC446" t="s">
        <v>848</v>
      </c>
      <c r="AD446" s="4">
        <f t="shared" si="65"/>
        <v>88.768799999999999</v>
      </c>
      <c r="AE446" t="s">
        <v>849</v>
      </c>
      <c r="AF446" s="4">
        <f t="shared" si="62"/>
        <v>110</v>
      </c>
      <c r="AG446" t="s">
        <v>51</v>
      </c>
    </row>
    <row r="447" spans="1:33" x14ac:dyDescent="0.3">
      <c r="A447" t="s">
        <v>839</v>
      </c>
      <c r="B447" t="s">
        <v>1878</v>
      </c>
      <c r="C447" t="s">
        <v>1898</v>
      </c>
      <c r="D447" s="4" t="s">
        <v>1899</v>
      </c>
      <c r="E447">
        <f t="shared" si="63"/>
        <v>925000</v>
      </c>
      <c r="F447" t="s">
        <v>578</v>
      </c>
      <c r="G447">
        <f t="shared" si="64"/>
        <v>1498</v>
      </c>
      <c r="H447">
        <v>4</v>
      </c>
      <c r="I447">
        <v>4</v>
      </c>
      <c r="J447" t="s">
        <v>61</v>
      </c>
      <c r="K447" t="s">
        <v>90</v>
      </c>
      <c r="L447" t="s">
        <v>62</v>
      </c>
      <c r="M447" t="s">
        <v>334</v>
      </c>
      <c r="N447" t="s">
        <v>1881</v>
      </c>
      <c r="O447" t="s">
        <v>442</v>
      </c>
      <c r="P447" t="s">
        <v>356</v>
      </c>
      <c r="Q447" t="s">
        <v>444</v>
      </c>
      <c r="T447" t="s">
        <v>1891</v>
      </c>
      <c r="V447" t="e">
        <f t="shared" ref="V447:V509" si="66">VALUE(SUBSTITUTE(SUBSTITUTE(R447,"?","")," km/litre",""))</f>
        <v>#VALUE!</v>
      </c>
      <c r="W447" t="e">
        <f t="shared" ref="W447:W509" si="67">VALUE(SUBSTITUTE(S447," km/litre",""))</f>
        <v>#VALUE!</v>
      </c>
      <c r="X447">
        <f t="shared" ref="X447:X509" si="68">VALUE(SUBSTITUTE(T447," km/litre",""))</f>
        <v>23.8</v>
      </c>
      <c r="Y447" t="e">
        <f t="shared" ref="Y447:Y509" si="69">VALUE(SUBSTITUTE(U447," km/kg",""))</f>
        <v>#VALUE!</v>
      </c>
      <c r="Z447" s="4">
        <f t="shared" ref="Z447:Z509" si="70">IFERROR(V447,IFERROR(W447,IFERROR(X447,Y447)))</f>
        <v>23.8</v>
      </c>
      <c r="AA447" t="s">
        <v>690</v>
      </c>
      <c r="AB447">
        <v>5</v>
      </c>
      <c r="AC447" t="s">
        <v>1893</v>
      </c>
      <c r="AD447" s="4">
        <f t="shared" si="65"/>
        <v>78.905599999999993</v>
      </c>
      <c r="AE447" t="s">
        <v>1894</v>
      </c>
      <c r="AF447" s="4">
        <f t="shared" si="62"/>
        <v>160</v>
      </c>
      <c r="AG447" t="s">
        <v>51</v>
      </c>
    </row>
    <row r="448" spans="1:33" x14ac:dyDescent="0.3">
      <c r="A448" t="s">
        <v>839</v>
      </c>
      <c r="B448" t="s">
        <v>1878</v>
      </c>
      <c r="C448" t="s">
        <v>1900</v>
      </c>
      <c r="D448" s="4" t="s">
        <v>1901</v>
      </c>
      <c r="E448">
        <f t="shared" si="63"/>
        <v>785000</v>
      </c>
      <c r="F448" t="s">
        <v>578</v>
      </c>
      <c r="G448">
        <f t="shared" si="64"/>
        <v>1498</v>
      </c>
      <c r="H448">
        <v>4</v>
      </c>
      <c r="I448">
        <v>4</v>
      </c>
      <c r="J448" t="s">
        <v>61</v>
      </c>
      <c r="K448" t="s">
        <v>90</v>
      </c>
      <c r="L448" t="s">
        <v>62</v>
      </c>
      <c r="M448" t="s">
        <v>334</v>
      </c>
      <c r="N448" t="s">
        <v>1881</v>
      </c>
      <c r="O448" t="s">
        <v>442</v>
      </c>
      <c r="P448" t="s">
        <v>356</v>
      </c>
      <c r="Q448" t="s">
        <v>444</v>
      </c>
      <c r="T448" t="s">
        <v>1885</v>
      </c>
      <c r="V448" t="e">
        <f t="shared" si="66"/>
        <v>#VALUE!</v>
      </c>
      <c r="W448" t="e">
        <f t="shared" si="67"/>
        <v>#VALUE!</v>
      </c>
      <c r="X448">
        <f t="shared" si="68"/>
        <v>27.4</v>
      </c>
      <c r="Y448" t="e">
        <f t="shared" si="69"/>
        <v>#VALUE!</v>
      </c>
      <c r="Z448" s="4">
        <f t="shared" si="70"/>
        <v>27.4</v>
      </c>
      <c r="AA448" t="s">
        <v>1902</v>
      </c>
      <c r="AB448">
        <v>5</v>
      </c>
      <c r="AC448" t="s">
        <v>860</v>
      </c>
      <c r="AD448" s="4">
        <f t="shared" si="65"/>
        <v>98.631999999999991</v>
      </c>
      <c r="AE448" t="s">
        <v>861</v>
      </c>
      <c r="AF448" s="4">
        <f t="shared" ref="AF448:AF510" si="71">VALUE(LEFT(AE448,FIND("N",AE448)-1))</f>
        <v>200</v>
      </c>
      <c r="AG448" t="s">
        <v>39</v>
      </c>
    </row>
    <row r="449" spans="1:33" x14ac:dyDescent="0.3">
      <c r="A449" t="s">
        <v>839</v>
      </c>
      <c r="B449" t="s">
        <v>1878</v>
      </c>
      <c r="C449" t="s">
        <v>1903</v>
      </c>
      <c r="D449" s="4" t="s">
        <v>1904</v>
      </c>
      <c r="E449">
        <f t="shared" si="63"/>
        <v>893000</v>
      </c>
      <c r="F449" t="s">
        <v>578</v>
      </c>
      <c r="G449">
        <f t="shared" si="64"/>
        <v>1498</v>
      </c>
      <c r="H449">
        <v>4</v>
      </c>
      <c r="I449">
        <v>4</v>
      </c>
      <c r="J449" t="s">
        <v>61</v>
      </c>
      <c r="K449" t="s">
        <v>90</v>
      </c>
      <c r="L449" t="s">
        <v>62</v>
      </c>
      <c r="M449" t="s">
        <v>334</v>
      </c>
      <c r="N449" t="s">
        <v>1881</v>
      </c>
      <c r="O449" t="s">
        <v>442</v>
      </c>
      <c r="P449" t="s">
        <v>356</v>
      </c>
      <c r="Q449" t="s">
        <v>444</v>
      </c>
      <c r="T449" t="s">
        <v>1885</v>
      </c>
      <c r="V449" t="e">
        <f t="shared" si="66"/>
        <v>#VALUE!</v>
      </c>
      <c r="W449" t="e">
        <f t="shared" si="67"/>
        <v>#VALUE!</v>
      </c>
      <c r="X449">
        <f t="shared" si="68"/>
        <v>27.4</v>
      </c>
      <c r="Y449" t="e">
        <f t="shared" si="69"/>
        <v>#VALUE!</v>
      </c>
      <c r="Z449" s="4">
        <f t="shared" si="70"/>
        <v>27.4</v>
      </c>
      <c r="AA449" t="s">
        <v>1905</v>
      </c>
      <c r="AB449">
        <v>5</v>
      </c>
      <c r="AC449" t="s">
        <v>860</v>
      </c>
      <c r="AD449" s="4">
        <f t="shared" si="65"/>
        <v>98.631999999999991</v>
      </c>
      <c r="AE449" t="s">
        <v>861</v>
      </c>
      <c r="AF449" s="4">
        <f t="shared" si="71"/>
        <v>200</v>
      </c>
      <c r="AG449" t="s">
        <v>39</v>
      </c>
    </row>
    <row r="450" spans="1:33" x14ac:dyDescent="0.3">
      <c r="A450" t="s">
        <v>839</v>
      </c>
      <c r="B450" t="s">
        <v>1878</v>
      </c>
      <c r="C450" t="s">
        <v>1906</v>
      </c>
      <c r="D450" s="4" t="s">
        <v>1907</v>
      </c>
      <c r="E450">
        <f t="shared" si="63"/>
        <v>845000</v>
      </c>
      <c r="F450" t="s">
        <v>578</v>
      </c>
      <c r="G450">
        <f t="shared" si="64"/>
        <v>1498</v>
      </c>
      <c r="H450">
        <v>4</v>
      </c>
      <c r="I450">
        <v>4</v>
      </c>
      <c r="J450" t="s">
        <v>61</v>
      </c>
      <c r="K450" t="s">
        <v>90</v>
      </c>
      <c r="L450" t="s">
        <v>62</v>
      </c>
      <c r="M450" t="s">
        <v>334</v>
      </c>
      <c r="N450" t="s">
        <v>1881</v>
      </c>
      <c r="O450" t="s">
        <v>442</v>
      </c>
      <c r="P450" t="s">
        <v>356</v>
      </c>
      <c r="Q450" t="s">
        <v>444</v>
      </c>
      <c r="T450" t="s">
        <v>1885</v>
      </c>
      <c r="V450" t="e">
        <f t="shared" si="66"/>
        <v>#VALUE!</v>
      </c>
      <c r="W450" t="e">
        <f t="shared" si="67"/>
        <v>#VALUE!</v>
      </c>
      <c r="X450">
        <f t="shared" si="68"/>
        <v>27.4</v>
      </c>
      <c r="Y450" t="e">
        <f t="shared" si="69"/>
        <v>#VALUE!</v>
      </c>
      <c r="Z450" s="4">
        <f t="shared" si="70"/>
        <v>27.4</v>
      </c>
      <c r="AA450" t="s">
        <v>1908</v>
      </c>
      <c r="AB450">
        <v>5</v>
      </c>
      <c r="AC450" t="s">
        <v>860</v>
      </c>
      <c r="AD450" s="4">
        <f t="shared" si="65"/>
        <v>98.631999999999991</v>
      </c>
      <c r="AE450" t="s">
        <v>861</v>
      </c>
      <c r="AF450" s="4">
        <f t="shared" si="71"/>
        <v>200</v>
      </c>
      <c r="AG450" t="s">
        <v>39</v>
      </c>
    </row>
    <row r="451" spans="1:33" x14ac:dyDescent="0.3">
      <c r="A451" t="s">
        <v>839</v>
      </c>
      <c r="B451" t="s">
        <v>1878</v>
      </c>
      <c r="C451" t="s">
        <v>1909</v>
      </c>
      <c r="D451" s="4" t="s">
        <v>1910</v>
      </c>
      <c r="E451">
        <f t="shared" si="63"/>
        <v>781000</v>
      </c>
      <c r="F451" t="s">
        <v>233</v>
      </c>
      <c r="G451">
        <f t="shared" si="64"/>
        <v>1199</v>
      </c>
      <c r="H451">
        <v>4</v>
      </c>
      <c r="I451">
        <v>4</v>
      </c>
      <c r="J451" t="s">
        <v>61</v>
      </c>
      <c r="K451" t="s">
        <v>90</v>
      </c>
      <c r="L451" t="s">
        <v>62</v>
      </c>
      <c r="M451" t="s">
        <v>29</v>
      </c>
      <c r="N451" t="s">
        <v>1881</v>
      </c>
      <c r="O451" t="s">
        <v>442</v>
      </c>
      <c r="P451" t="s">
        <v>356</v>
      </c>
      <c r="Q451" t="s">
        <v>444</v>
      </c>
      <c r="T451" t="s">
        <v>936</v>
      </c>
      <c r="V451" t="e">
        <f t="shared" si="66"/>
        <v>#VALUE!</v>
      </c>
      <c r="W451" t="e">
        <f t="shared" si="67"/>
        <v>#VALUE!</v>
      </c>
      <c r="X451">
        <f t="shared" si="68"/>
        <v>19.5</v>
      </c>
      <c r="Y451" t="e">
        <f t="shared" si="69"/>
        <v>#VALUE!</v>
      </c>
      <c r="Z451" s="4">
        <f t="shared" si="70"/>
        <v>19.5</v>
      </c>
      <c r="AA451" t="s">
        <v>1911</v>
      </c>
      <c r="AB451">
        <v>5</v>
      </c>
      <c r="AC451" t="s">
        <v>848</v>
      </c>
      <c r="AD451" s="4">
        <f t="shared" si="65"/>
        <v>88.768799999999999</v>
      </c>
      <c r="AE451" t="s">
        <v>849</v>
      </c>
      <c r="AF451" s="4">
        <f t="shared" si="71"/>
        <v>110</v>
      </c>
      <c r="AG451" t="s">
        <v>39</v>
      </c>
    </row>
    <row r="452" spans="1:33" x14ac:dyDescent="0.3">
      <c r="A452" t="s">
        <v>839</v>
      </c>
      <c r="B452" t="s">
        <v>1878</v>
      </c>
      <c r="C452" t="s">
        <v>1912</v>
      </c>
      <c r="D452" s="4" t="s">
        <v>1913</v>
      </c>
      <c r="E452">
        <f t="shared" si="63"/>
        <v>733000</v>
      </c>
      <c r="F452" t="s">
        <v>233</v>
      </c>
      <c r="G452">
        <f t="shared" si="64"/>
        <v>1199</v>
      </c>
      <c r="H452">
        <v>4</v>
      </c>
      <c r="I452">
        <v>4</v>
      </c>
      <c r="J452" t="s">
        <v>61</v>
      </c>
      <c r="K452" t="s">
        <v>90</v>
      </c>
      <c r="L452" t="s">
        <v>62</v>
      </c>
      <c r="M452" t="s">
        <v>29</v>
      </c>
      <c r="N452" t="s">
        <v>1881</v>
      </c>
      <c r="O452" t="s">
        <v>442</v>
      </c>
      <c r="P452" t="s">
        <v>356</v>
      </c>
      <c r="Q452" t="s">
        <v>444</v>
      </c>
      <c r="T452" t="s">
        <v>936</v>
      </c>
      <c r="V452" t="e">
        <f t="shared" si="66"/>
        <v>#VALUE!</v>
      </c>
      <c r="W452" t="e">
        <f t="shared" si="67"/>
        <v>#VALUE!</v>
      </c>
      <c r="X452">
        <f t="shared" si="68"/>
        <v>19.5</v>
      </c>
      <c r="Y452" t="e">
        <f t="shared" si="69"/>
        <v>#VALUE!</v>
      </c>
      <c r="Z452" s="4">
        <f t="shared" si="70"/>
        <v>19.5</v>
      </c>
      <c r="AA452" t="s">
        <v>1914</v>
      </c>
      <c r="AB452">
        <v>5</v>
      </c>
      <c r="AC452" t="s">
        <v>848</v>
      </c>
      <c r="AD452" s="4">
        <f t="shared" si="65"/>
        <v>88.768799999999999</v>
      </c>
      <c r="AE452" t="s">
        <v>849</v>
      </c>
      <c r="AF452" s="4">
        <f t="shared" si="71"/>
        <v>110</v>
      </c>
      <c r="AG452" t="s">
        <v>39</v>
      </c>
    </row>
    <row r="453" spans="1:33" x14ac:dyDescent="0.3">
      <c r="A453" t="s">
        <v>839</v>
      </c>
      <c r="B453" t="s">
        <v>1878</v>
      </c>
      <c r="C453" t="s">
        <v>1915</v>
      </c>
      <c r="D453" s="4" t="s">
        <v>1916</v>
      </c>
      <c r="E453">
        <f t="shared" si="63"/>
        <v>673000</v>
      </c>
      <c r="F453" t="s">
        <v>188</v>
      </c>
      <c r="G453">
        <f t="shared" si="64"/>
        <v>1198</v>
      </c>
      <c r="H453">
        <v>4</v>
      </c>
      <c r="I453">
        <v>4</v>
      </c>
      <c r="J453" t="s">
        <v>61</v>
      </c>
      <c r="K453" t="s">
        <v>90</v>
      </c>
      <c r="L453" t="s">
        <v>62</v>
      </c>
      <c r="M453" t="s">
        <v>29</v>
      </c>
      <c r="N453" t="s">
        <v>1881</v>
      </c>
      <c r="O453" t="s">
        <v>442</v>
      </c>
      <c r="P453" t="s">
        <v>356</v>
      </c>
      <c r="Q453" t="s">
        <v>444</v>
      </c>
      <c r="T453" t="s">
        <v>936</v>
      </c>
      <c r="V453" t="e">
        <f t="shared" si="66"/>
        <v>#VALUE!</v>
      </c>
      <c r="W453" t="e">
        <f t="shared" si="67"/>
        <v>#VALUE!</v>
      </c>
      <c r="X453">
        <f t="shared" si="68"/>
        <v>19.5</v>
      </c>
      <c r="Y453" t="e">
        <f t="shared" si="69"/>
        <v>#VALUE!</v>
      </c>
      <c r="Z453" s="4">
        <f t="shared" si="70"/>
        <v>19.5</v>
      </c>
      <c r="AA453" t="s">
        <v>1917</v>
      </c>
      <c r="AB453">
        <v>5</v>
      </c>
      <c r="AC453" t="s">
        <v>848</v>
      </c>
      <c r="AD453" s="4">
        <f t="shared" si="65"/>
        <v>88.768799999999999</v>
      </c>
      <c r="AE453" t="s">
        <v>849</v>
      </c>
      <c r="AF453" s="4">
        <f t="shared" si="71"/>
        <v>110</v>
      </c>
      <c r="AG453" t="s">
        <v>39</v>
      </c>
    </row>
    <row r="454" spans="1:33" x14ac:dyDescent="0.3">
      <c r="A454" t="s">
        <v>839</v>
      </c>
      <c r="B454" t="s">
        <v>1878</v>
      </c>
      <c r="C454" t="s">
        <v>1918</v>
      </c>
      <c r="D454" s="4" t="s">
        <v>1919</v>
      </c>
      <c r="E454">
        <f t="shared" si="63"/>
        <v>906000</v>
      </c>
      <c r="F454" t="s">
        <v>578</v>
      </c>
      <c r="G454">
        <f t="shared" si="64"/>
        <v>1498</v>
      </c>
      <c r="H454">
        <v>4</v>
      </c>
      <c r="I454">
        <v>4</v>
      </c>
      <c r="J454" t="s">
        <v>61</v>
      </c>
      <c r="K454" t="s">
        <v>90</v>
      </c>
      <c r="L454" t="s">
        <v>62</v>
      </c>
      <c r="M454" t="s">
        <v>334</v>
      </c>
      <c r="N454" t="s">
        <v>1881</v>
      </c>
      <c r="O454" t="s">
        <v>442</v>
      </c>
      <c r="P454" t="s">
        <v>356</v>
      </c>
      <c r="Q454" t="s">
        <v>444</v>
      </c>
      <c r="T454" t="s">
        <v>1885</v>
      </c>
      <c r="V454" t="e">
        <f t="shared" si="66"/>
        <v>#VALUE!</v>
      </c>
      <c r="W454" t="e">
        <f t="shared" si="67"/>
        <v>#VALUE!</v>
      </c>
      <c r="X454">
        <f t="shared" si="68"/>
        <v>27.4</v>
      </c>
      <c r="Y454" t="e">
        <f t="shared" si="69"/>
        <v>#VALUE!</v>
      </c>
      <c r="Z454" s="4">
        <f t="shared" si="70"/>
        <v>27.4</v>
      </c>
      <c r="AA454" t="s">
        <v>1905</v>
      </c>
      <c r="AB454">
        <v>5</v>
      </c>
      <c r="AC454" t="s">
        <v>860</v>
      </c>
      <c r="AD454" s="4">
        <f t="shared" si="65"/>
        <v>98.631999999999991</v>
      </c>
      <c r="AE454" t="s">
        <v>861</v>
      </c>
      <c r="AF454" s="4">
        <f t="shared" si="71"/>
        <v>200</v>
      </c>
      <c r="AG454" t="s">
        <v>39</v>
      </c>
    </row>
    <row r="455" spans="1:33" x14ac:dyDescent="0.3">
      <c r="A455" t="s">
        <v>839</v>
      </c>
      <c r="B455" t="s">
        <v>1878</v>
      </c>
      <c r="C455" t="s">
        <v>1920</v>
      </c>
      <c r="D455" s="4" t="s">
        <v>1921</v>
      </c>
      <c r="E455">
        <f t="shared" si="63"/>
        <v>794000</v>
      </c>
      <c r="F455" t="s">
        <v>233</v>
      </c>
      <c r="G455">
        <f t="shared" si="64"/>
        <v>1199</v>
      </c>
      <c r="H455">
        <v>4</v>
      </c>
      <c r="I455">
        <v>4</v>
      </c>
      <c r="J455" t="s">
        <v>61</v>
      </c>
      <c r="K455" t="s">
        <v>90</v>
      </c>
      <c r="L455" t="s">
        <v>62</v>
      </c>
      <c r="M455" t="s">
        <v>29</v>
      </c>
      <c r="N455" t="s">
        <v>1881</v>
      </c>
      <c r="O455" t="s">
        <v>442</v>
      </c>
      <c r="P455" t="s">
        <v>356</v>
      </c>
      <c r="Q455" t="s">
        <v>444</v>
      </c>
      <c r="T455" t="s">
        <v>936</v>
      </c>
      <c r="V455" t="e">
        <f t="shared" si="66"/>
        <v>#VALUE!</v>
      </c>
      <c r="W455" t="e">
        <f t="shared" si="67"/>
        <v>#VALUE!</v>
      </c>
      <c r="X455">
        <f t="shared" si="68"/>
        <v>19.5</v>
      </c>
      <c r="Y455" t="e">
        <f t="shared" si="69"/>
        <v>#VALUE!</v>
      </c>
      <c r="Z455" s="4">
        <f t="shared" si="70"/>
        <v>19.5</v>
      </c>
      <c r="AA455" t="s">
        <v>1911</v>
      </c>
      <c r="AB455">
        <v>5</v>
      </c>
      <c r="AC455" t="s">
        <v>848</v>
      </c>
      <c r="AD455" s="4">
        <f t="shared" si="65"/>
        <v>88.768799999999999</v>
      </c>
      <c r="AE455" t="s">
        <v>849</v>
      </c>
      <c r="AF455" s="4">
        <f t="shared" si="71"/>
        <v>110</v>
      </c>
      <c r="AG455" t="s">
        <v>39</v>
      </c>
    </row>
    <row r="456" spans="1:33" x14ac:dyDescent="0.3">
      <c r="A456" t="s">
        <v>839</v>
      </c>
      <c r="B456" t="s">
        <v>1878</v>
      </c>
      <c r="C456" t="s">
        <v>1922</v>
      </c>
      <c r="D456" s="4" t="s">
        <v>1923</v>
      </c>
      <c r="E456">
        <f t="shared" si="63"/>
        <v>966000</v>
      </c>
      <c r="F456" t="s">
        <v>578</v>
      </c>
      <c r="G456">
        <f t="shared" si="64"/>
        <v>1498</v>
      </c>
      <c r="H456">
        <v>4</v>
      </c>
      <c r="I456">
        <v>4</v>
      </c>
      <c r="J456" t="s">
        <v>61</v>
      </c>
      <c r="K456" t="s">
        <v>90</v>
      </c>
      <c r="L456" t="s">
        <v>62</v>
      </c>
      <c r="M456" t="s">
        <v>334</v>
      </c>
      <c r="N456" t="s">
        <v>1881</v>
      </c>
      <c r="O456" t="s">
        <v>442</v>
      </c>
      <c r="P456" t="s">
        <v>356</v>
      </c>
      <c r="Q456" t="s">
        <v>444</v>
      </c>
      <c r="T456" t="s">
        <v>1885</v>
      </c>
      <c r="V456" t="e">
        <f t="shared" si="66"/>
        <v>#VALUE!</v>
      </c>
      <c r="W456" t="e">
        <f t="shared" si="67"/>
        <v>#VALUE!</v>
      </c>
      <c r="X456">
        <f t="shared" si="68"/>
        <v>27.4</v>
      </c>
      <c r="Y456" t="e">
        <f t="shared" si="69"/>
        <v>#VALUE!</v>
      </c>
      <c r="Z456" s="4">
        <f t="shared" si="70"/>
        <v>27.4</v>
      </c>
      <c r="AA456" t="s">
        <v>1905</v>
      </c>
      <c r="AB456">
        <v>5</v>
      </c>
      <c r="AC456" t="s">
        <v>860</v>
      </c>
      <c r="AD456" s="4">
        <f t="shared" si="65"/>
        <v>98.631999999999991</v>
      </c>
      <c r="AE456" t="s">
        <v>861</v>
      </c>
      <c r="AF456" s="4">
        <f t="shared" si="71"/>
        <v>200</v>
      </c>
      <c r="AG456" t="s">
        <v>51</v>
      </c>
    </row>
    <row r="457" spans="1:33" x14ac:dyDescent="0.3">
      <c r="A457" t="s">
        <v>839</v>
      </c>
      <c r="B457" t="s">
        <v>1878</v>
      </c>
      <c r="C457" t="s">
        <v>1924</v>
      </c>
      <c r="D457" s="4" t="s">
        <v>1925</v>
      </c>
      <c r="E457">
        <f t="shared" si="63"/>
        <v>864000</v>
      </c>
      <c r="F457" t="s">
        <v>233</v>
      </c>
      <c r="G457">
        <f t="shared" si="64"/>
        <v>1199</v>
      </c>
      <c r="H457">
        <v>4</v>
      </c>
      <c r="I457">
        <v>4</v>
      </c>
      <c r="J457" t="s">
        <v>61</v>
      </c>
      <c r="K457" t="s">
        <v>90</v>
      </c>
      <c r="L457" t="s">
        <v>62</v>
      </c>
      <c r="M457" t="s">
        <v>29</v>
      </c>
      <c r="N457" t="s">
        <v>1881</v>
      </c>
      <c r="O457" t="s">
        <v>442</v>
      </c>
      <c r="P457" t="s">
        <v>356</v>
      </c>
      <c r="Q457" t="s">
        <v>444</v>
      </c>
      <c r="T457" t="s">
        <v>936</v>
      </c>
      <c r="V457" t="e">
        <f t="shared" si="66"/>
        <v>#VALUE!</v>
      </c>
      <c r="W457" t="e">
        <f t="shared" si="67"/>
        <v>#VALUE!</v>
      </c>
      <c r="X457">
        <f t="shared" si="68"/>
        <v>19.5</v>
      </c>
      <c r="Y457" t="e">
        <f t="shared" si="69"/>
        <v>#VALUE!</v>
      </c>
      <c r="Z457" s="4">
        <f t="shared" si="70"/>
        <v>19.5</v>
      </c>
      <c r="AA457" t="s">
        <v>1911</v>
      </c>
      <c r="AB457">
        <v>5</v>
      </c>
      <c r="AC457" t="s">
        <v>848</v>
      </c>
      <c r="AD457" s="4">
        <f t="shared" si="65"/>
        <v>88.768799999999999</v>
      </c>
      <c r="AE457" t="s">
        <v>849</v>
      </c>
      <c r="AF457" s="4">
        <f t="shared" si="71"/>
        <v>110</v>
      </c>
      <c r="AG457" t="s">
        <v>51</v>
      </c>
    </row>
    <row r="458" spans="1:33" x14ac:dyDescent="0.3">
      <c r="A458" t="s">
        <v>839</v>
      </c>
      <c r="B458" t="s">
        <v>1878</v>
      </c>
      <c r="C458" t="s">
        <v>1926</v>
      </c>
      <c r="D458" s="4" t="s">
        <v>1927</v>
      </c>
      <c r="E458">
        <f t="shared" si="63"/>
        <v>979300</v>
      </c>
      <c r="F458" t="s">
        <v>578</v>
      </c>
      <c r="G458">
        <f t="shared" si="64"/>
        <v>1498</v>
      </c>
      <c r="H458">
        <v>4</v>
      </c>
      <c r="I458">
        <v>4</v>
      </c>
      <c r="J458" t="s">
        <v>61</v>
      </c>
      <c r="K458" t="s">
        <v>90</v>
      </c>
      <c r="L458" t="s">
        <v>62</v>
      </c>
      <c r="M458" t="s">
        <v>334</v>
      </c>
      <c r="N458" t="s">
        <v>1881</v>
      </c>
      <c r="O458" t="s">
        <v>442</v>
      </c>
      <c r="P458" t="s">
        <v>356</v>
      </c>
      <c r="Q458" t="s">
        <v>444</v>
      </c>
      <c r="T458" t="s">
        <v>1885</v>
      </c>
      <c r="V458" t="e">
        <f t="shared" si="66"/>
        <v>#VALUE!</v>
      </c>
      <c r="W458" t="e">
        <f t="shared" si="67"/>
        <v>#VALUE!</v>
      </c>
      <c r="X458">
        <f t="shared" si="68"/>
        <v>27.4</v>
      </c>
      <c r="Y458" t="e">
        <f t="shared" si="69"/>
        <v>#VALUE!</v>
      </c>
      <c r="Z458" s="4">
        <f t="shared" si="70"/>
        <v>27.4</v>
      </c>
      <c r="AA458" t="s">
        <v>1905</v>
      </c>
      <c r="AB458">
        <v>5</v>
      </c>
      <c r="AC458" t="s">
        <v>860</v>
      </c>
      <c r="AD458" s="4">
        <f t="shared" si="65"/>
        <v>98.631999999999991</v>
      </c>
      <c r="AE458" t="s">
        <v>861</v>
      </c>
      <c r="AF458" s="4">
        <f t="shared" si="71"/>
        <v>200</v>
      </c>
      <c r="AG458" t="s">
        <v>51</v>
      </c>
    </row>
    <row r="459" spans="1:33" x14ac:dyDescent="0.3">
      <c r="A459" t="s">
        <v>839</v>
      </c>
      <c r="B459" t="s">
        <v>1878</v>
      </c>
      <c r="C459" t="s">
        <v>1928</v>
      </c>
      <c r="D459" s="4" t="s">
        <v>1929</v>
      </c>
      <c r="E459">
        <f t="shared" si="63"/>
        <v>877300</v>
      </c>
      <c r="F459" t="s">
        <v>233</v>
      </c>
      <c r="G459">
        <f t="shared" si="64"/>
        <v>1199</v>
      </c>
      <c r="H459">
        <v>4</v>
      </c>
      <c r="I459">
        <v>4</v>
      </c>
      <c r="J459" t="s">
        <v>61</v>
      </c>
      <c r="K459" t="s">
        <v>90</v>
      </c>
      <c r="L459" t="s">
        <v>62</v>
      </c>
      <c r="M459" t="s">
        <v>29</v>
      </c>
      <c r="N459" t="s">
        <v>1881</v>
      </c>
      <c r="O459" t="s">
        <v>442</v>
      </c>
      <c r="P459" t="s">
        <v>356</v>
      </c>
      <c r="Q459" t="s">
        <v>444</v>
      </c>
      <c r="T459" t="s">
        <v>936</v>
      </c>
      <c r="V459" t="e">
        <f t="shared" si="66"/>
        <v>#VALUE!</v>
      </c>
      <c r="W459" t="e">
        <f t="shared" si="67"/>
        <v>#VALUE!</v>
      </c>
      <c r="X459">
        <f t="shared" si="68"/>
        <v>19.5</v>
      </c>
      <c r="Y459" t="e">
        <f t="shared" si="69"/>
        <v>#VALUE!</v>
      </c>
      <c r="Z459" s="4">
        <f t="shared" si="70"/>
        <v>19.5</v>
      </c>
      <c r="AA459" t="s">
        <v>1911</v>
      </c>
      <c r="AB459">
        <v>5</v>
      </c>
      <c r="AC459" t="s">
        <v>848</v>
      </c>
      <c r="AD459" s="4">
        <f t="shared" si="65"/>
        <v>88.768799999999999</v>
      </c>
      <c r="AE459" t="s">
        <v>849</v>
      </c>
      <c r="AF459" s="4">
        <f t="shared" si="71"/>
        <v>110</v>
      </c>
      <c r="AG459" t="s">
        <v>51</v>
      </c>
    </row>
    <row r="460" spans="1:33" x14ac:dyDescent="0.3">
      <c r="A460" t="s">
        <v>839</v>
      </c>
      <c r="B460" t="s">
        <v>1878</v>
      </c>
      <c r="C460" t="s">
        <v>1930</v>
      </c>
      <c r="D460" s="4" t="s">
        <v>1931</v>
      </c>
      <c r="E460">
        <f t="shared" si="63"/>
        <v>906300</v>
      </c>
      <c r="F460" t="s">
        <v>578</v>
      </c>
      <c r="G460">
        <f t="shared" si="64"/>
        <v>1498</v>
      </c>
      <c r="H460">
        <v>4</v>
      </c>
      <c r="I460">
        <v>4</v>
      </c>
      <c r="J460" t="s">
        <v>61</v>
      </c>
      <c r="K460" t="s">
        <v>90</v>
      </c>
      <c r="L460" t="s">
        <v>62</v>
      </c>
      <c r="M460" t="s">
        <v>334</v>
      </c>
      <c r="N460" t="s">
        <v>1881</v>
      </c>
      <c r="O460" t="s">
        <v>442</v>
      </c>
      <c r="P460" t="s">
        <v>356</v>
      </c>
      <c r="Q460" t="s">
        <v>444</v>
      </c>
      <c r="T460" t="s">
        <v>1885</v>
      </c>
      <c r="V460" t="e">
        <f t="shared" si="66"/>
        <v>#VALUE!</v>
      </c>
      <c r="W460" t="e">
        <f t="shared" si="67"/>
        <v>#VALUE!</v>
      </c>
      <c r="X460">
        <f t="shared" si="68"/>
        <v>27.4</v>
      </c>
      <c r="Y460" t="e">
        <f t="shared" si="69"/>
        <v>#VALUE!</v>
      </c>
      <c r="Z460" s="4">
        <f t="shared" si="70"/>
        <v>27.4</v>
      </c>
      <c r="AA460" t="s">
        <v>1905</v>
      </c>
      <c r="AB460">
        <v>5</v>
      </c>
      <c r="AC460" t="s">
        <v>860</v>
      </c>
      <c r="AD460" s="4">
        <f t="shared" si="65"/>
        <v>98.631999999999991</v>
      </c>
      <c r="AE460" t="s">
        <v>861</v>
      </c>
      <c r="AF460" s="4">
        <f t="shared" si="71"/>
        <v>200</v>
      </c>
      <c r="AG460" t="s">
        <v>39</v>
      </c>
    </row>
    <row r="461" spans="1:33" x14ac:dyDescent="0.3">
      <c r="A461" t="s">
        <v>839</v>
      </c>
      <c r="B461" t="s">
        <v>1878</v>
      </c>
      <c r="C461" t="s">
        <v>1932</v>
      </c>
      <c r="D461" s="4" t="s">
        <v>1933</v>
      </c>
      <c r="E461">
        <f t="shared" si="63"/>
        <v>794300</v>
      </c>
      <c r="F461" t="s">
        <v>233</v>
      </c>
      <c r="G461">
        <f t="shared" si="64"/>
        <v>1199</v>
      </c>
      <c r="H461">
        <v>4</v>
      </c>
      <c r="I461">
        <v>4</v>
      </c>
      <c r="J461" t="s">
        <v>61</v>
      </c>
      <c r="K461" t="s">
        <v>90</v>
      </c>
      <c r="L461" t="s">
        <v>62</v>
      </c>
      <c r="M461" t="s">
        <v>29</v>
      </c>
      <c r="N461" t="s">
        <v>1881</v>
      </c>
      <c r="O461" t="s">
        <v>442</v>
      </c>
      <c r="P461" t="s">
        <v>356</v>
      </c>
      <c r="Q461" t="s">
        <v>444</v>
      </c>
      <c r="T461" t="s">
        <v>936</v>
      </c>
      <c r="V461" t="e">
        <f t="shared" si="66"/>
        <v>#VALUE!</v>
      </c>
      <c r="W461" t="e">
        <f t="shared" si="67"/>
        <v>#VALUE!</v>
      </c>
      <c r="X461">
        <f t="shared" si="68"/>
        <v>19.5</v>
      </c>
      <c r="Y461" t="e">
        <f t="shared" si="69"/>
        <v>#VALUE!</v>
      </c>
      <c r="Z461" s="4">
        <f t="shared" si="70"/>
        <v>19.5</v>
      </c>
      <c r="AA461" t="s">
        <v>1911</v>
      </c>
      <c r="AB461">
        <v>5</v>
      </c>
      <c r="AC461" t="s">
        <v>848</v>
      </c>
      <c r="AD461" s="4">
        <f t="shared" si="65"/>
        <v>88.768799999999999</v>
      </c>
      <c r="AE461" t="s">
        <v>849</v>
      </c>
      <c r="AF461" s="4">
        <f t="shared" si="71"/>
        <v>110</v>
      </c>
      <c r="AG461" t="s">
        <v>39</v>
      </c>
    </row>
    <row r="462" spans="1:33" x14ac:dyDescent="0.3">
      <c r="A462" t="s">
        <v>120</v>
      </c>
      <c r="B462" t="s">
        <v>1934</v>
      </c>
      <c r="C462" t="s">
        <v>1935</v>
      </c>
      <c r="D462" s="4" t="s">
        <v>1936</v>
      </c>
      <c r="E462">
        <f t="shared" si="63"/>
        <v>637343</v>
      </c>
      <c r="F462" t="s">
        <v>1937</v>
      </c>
      <c r="G462">
        <f t="shared" si="64"/>
        <v>1298</v>
      </c>
      <c r="H462">
        <v>4</v>
      </c>
      <c r="I462">
        <v>4</v>
      </c>
      <c r="J462" t="s">
        <v>905</v>
      </c>
      <c r="K462" t="s">
        <v>1817</v>
      </c>
      <c r="L462" t="s">
        <v>62</v>
      </c>
      <c r="M462" t="s">
        <v>29</v>
      </c>
      <c r="N462" t="s">
        <v>1938</v>
      </c>
      <c r="O462" t="s">
        <v>1939</v>
      </c>
      <c r="P462" t="s">
        <v>772</v>
      </c>
      <c r="Q462" t="s">
        <v>324</v>
      </c>
      <c r="R462" t="s">
        <v>1577</v>
      </c>
      <c r="S462" t="s">
        <v>1599</v>
      </c>
      <c r="T462" t="s">
        <v>1940</v>
      </c>
      <c r="V462">
        <f t="shared" si="66"/>
        <v>10.199999999999999</v>
      </c>
      <c r="W462">
        <f t="shared" si="67"/>
        <v>14.8</v>
      </c>
      <c r="X462">
        <f t="shared" si="68"/>
        <v>11.9</v>
      </c>
      <c r="Y462" t="e">
        <f t="shared" si="69"/>
        <v>#VALUE!</v>
      </c>
      <c r="Z462" s="4">
        <f t="shared" si="70"/>
        <v>10.199999999999999</v>
      </c>
      <c r="AA462" t="s">
        <v>1789</v>
      </c>
      <c r="AB462">
        <v>5</v>
      </c>
      <c r="AC462" t="s">
        <v>1941</v>
      </c>
      <c r="AD462" s="4">
        <f t="shared" si="65"/>
        <v>78.905599999999993</v>
      </c>
      <c r="AE462" t="s">
        <v>1942</v>
      </c>
      <c r="AF462" s="4">
        <f t="shared" si="71"/>
        <v>103</v>
      </c>
      <c r="AG462" t="s">
        <v>39</v>
      </c>
    </row>
    <row r="463" spans="1:33" x14ac:dyDescent="0.3">
      <c r="A463" t="s">
        <v>120</v>
      </c>
      <c r="B463" t="s">
        <v>1934</v>
      </c>
      <c r="C463" t="s">
        <v>1943</v>
      </c>
      <c r="D463" s="4" t="s">
        <v>1944</v>
      </c>
      <c r="E463">
        <f t="shared" si="63"/>
        <v>622730</v>
      </c>
      <c r="F463" t="s">
        <v>1937</v>
      </c>
      <c r="G463">
        <f t="shared" si="64"/>
        <v>1298</v>
      </c>
      <c r="H463">
        <v>4</v>
      </c>
      <c r="I463">
        <v>4</v>
      </c>
      <c r="J463" t="s">
        <v>905</v>
      </c>
      <c r="K463" t="s">
        <v>1817</v>
      </c>
      <c r="L463" t="s">
        <v>62</v>
      </c>
      <c r="M463" t="s">
        <v>29</v>
      </c>
      <c r="N463" t="s">
        <v>900</v>
      </c>
      <c r="O463" t="s">
        <v>1939</v>
      </c>
      <c r="P463" t="s">
        <v>772</v>
      </c>
      <c r="Q463" t="s">
        <v>324</v>
      </c>
      <c r="R463" t="s">
        <v>1577</v>
      </c>
      <c r="S463" t="s">
        <v>1599</v>
      </c>
      <c r="T463" t="s">
        <v>1940</v>
      </c>
      <c r="V463">
        <f t="shared" si="66"/>
        <v>10.199999999999999</v>
      </c>
      <c r="W463">
        <f t="shared" si="67"/>
        <v>14.8</v>
      </c>
      <c r="X463">
        <f t="shared" si="68"/>
        <v>11.9</v>
      </c>
      <c r="Y463" t="e">
        <f t="shared" si="69"/>
        <v>#VALUE!</v>
      </c>
      <c r="Z463" s="4">
        <f t="shared" si="70"/>
        <v>10.199999999999999</v>
      </c>
      <c r="AA463" t="s">
        <v>1789</v>
      </c>
      <c r="AB463">
        <v>5</v>
      </c>
      <c r="AC463" t="s">
        <v>1941</v>
      </c>
      <c r="AD463" s="4">
        <f t="shared" si="65"/>
        <v>78.905599999999993</v>
      </c>
      <c r="AE463" t="s">
        <v>1942</v>
      </c>
      <c r="AF463" s="4">
        <f t="shared" si="71"/>
        <v>103</v>
      </c>
      <c r="AG463" t="s">
        <v>39</v>
      </c>
    </row>
    <row r="464" spans="1:33" x14ac:dyDescent="0.3">
      <c r="A464" t="s">
        <v>226</v>
      </c>
      <c r="B464" t="s">
        <v>1945</v>
      </c>
      <c r="C464" t="s">
        <v>1946</v>
      </c>
      <c r="D464" s="4" t="s">
        <v>1947</v>
      </c>
      <c r="E464">
        <f t="shared" si="63"/>
        <v>655000</v>
      </c>
      <c r="F464" t="s">
        <v>277</v>
      </c>
      <c r="G464">
        <f t="shared" si="64"/>
        <v>1197</v>
      </c>
      <c r="H464">
        <v>4</v>
      </c>
      <c r="J464" t="s">
        <v>61</v>
      </c>
      <c r="K464" t="s">
        <v>27</v>
      </c>
      <c r="L464" t="s">
        <v>62</v>
      </c>
      <c r="M464" t="s">
        <v>29</v>
      </c>
      <c r="N464" t="s">
        <v>1948</v>
      </c>
      <c r="O464" t="s">
        <v>442</v>
      </c>
      <c r="P464" t="s">
        <v>1949</v>
      </c>
      <c r="Q464" t="s">
        <v>324</v>
      </c>
      <c r="T464" t="s">
        <v>1950</v>
      </c>
      <c r="V464" t="e">
        <f t="shared" si="66"/>
        <v>#VALUE!</v>
      </c>
      <c r="W464" t="e">
        <f t="shared" si="67"/>
        <v>#VALUE!</v>
      </c>
      <c r="X464">
        <f t="shared" si="68"/>
        <v>17.52</v>
      </c>
      <c r="Y464" t="e">
        <f t="shared" si="69"/>
        <v>#VALUE!</v>
      </c>
      <c r="Z464" s="4">
        <f t="shared" si="70"/>
        <v>17.52</v>
      </c>
      <c r="AB464">
        <v>5</v>
      </c>
      <c r="AC464" t="s">
        <v>1951</v>
      </c>
      <c r="AD464" s="4">
        <f t="shared" si="65"/>
        <v>80.878239999999991</v>
      </c>
      <c r="AE464" t="s">
        <v>1952</v>
      </c>
      <c r="AF464" s="4">
        <f t="shared" si="71"/>
        <v>112.7</v>
      </c>
      <c r="AG464" t="s">
        <v>39</v>
      </c>
    </row>
    <row r="465" spans="1:33" x14ac:dyDescent="0.3">
      <c r="A465" t="s">
        <v>226</v>
      </c>
      <c r="B465" t="s">
        <v>1945</v>
      </c>
      <c r="C465" t="s">
        <v>1953</v>
      </c>
      <c r="D465" s="4" t="s">
        <v>1954</v>
      </c>
      <c r="E465">
        <f t="shared" si="63"/>
        <v>826000</v>
      </c>
      <c r="F465" t="s">
        <v>157</v>
      </c>
      <c r="G465">
        <f t="shared" si="64"/>
        <v>998</v>
      </c>
      <c r="H465">
        <v>4</v>
      </c>
      <c r="I465">
        <v>4</v>
      </c>
      <c r="J465" t="s">
        <v>61</v>
      </c>
      <c r="K465" t="s">
        <v>27</v>
      </c>
      <c r="L465" t="s">
        <v>62</v>
      </c>
      <c r="M465" t="s">
        <v>29</v>
      </c>
      <c r="N465" t="s">
        <v>1948</v>
      </c>
      <c r="O465" t="s">
        <v>442</v>
      </c>
      <c r="P465" t="s">
        <v>1949</v>
      </c>
      <c r="Q465" t="s">
        <v>324</v>
      </c>
      <c r="T465" t="s">
        <v>1955</v>
      </c>
      <c r="V465" t="e">
        <f t="shared" si="66"/>
        <v>#VALUE!</v>
      </c>
      <c r="W465" t="e">
        <f t="shared" si="67"/>
        <v>#VALUE!</v>
      </c>
      <c r="X465">
        <f t="shared" si="68"/>
        <v>18.27</v>
      </c>
      <c r="Y465" t="e">
        <f t="shared" si="69"/>
        <v>#VALUE!</v>
      </c>
      <c r="Z465" s="4">
        <f t="shared" si="70"/>
        <v>18.27</v>
      </c>
      <c r="AB465">
        <v>7</v>
      </c>
      <c r="AC465" t="s">
        <v>1956</v>
      </c>
      <c r="AD465" s="4">
        <f t="shared" si="65"/>
        <v>115.39944</v>
      </c>
      <c r="AE465" t="s">
        <v>1957</v>
      </c>
      <c r="AF465" s="4">
        <f t="shared" si="71"/>
        <v>172</v>
      </c>
      <c r="AG465" t="s">
        <v>39</v>
      </c>
    </row>
    <row r="466" spans="1:33" x14ac:dyDescent="0.3">
      <c r="A466" t="s">
        <v>226</v>
      </c>
      <c r="B466" t="s">
        <v>1945</v>
      </c>
      <c r="C466" t="s">
        <v>1958</v>
      </c>
      <c r="D466" s="4" t="s">
        <v>1959</v>
      </c>
      <c r="E466">
        <f t="shared" si="63"/>
        <v>780000</v>
      </c>
      <c r="F466" t="s">
        <v>1960</v>
      </c>
      <c r="G466">
        <f t="shared" si="64"/>
        <v>1397</v>
      </c>
      <c r="H466">
        <v>4</v>
      </c>
      <c r="I466">
        <v>4</v>
      </c>
      <c r="J466" t="s">
        <v>61</v>
      </c>
      <c r="K466" t="s">
        <v>27</v>
      </c>
      <c r="L466" t="s">
        <v>62</v>
      </c>
      <c r="M466" t="s">
        <v>334</v>
      </c>
      <c r="N466" t="s">
        <v>1948</v>
      </c>
      <c r="O466" t="s">
        <v>442</v>
      </c>
      <c r="P466" t="s">
        <v>1949</v>
      </c>
      <c r="Q466" t="s">
        <v>324</v>
      </c>
      <c r="T466" t="s">
        <v>347</v>
      </c>
      <c r="V466" t="e">
        <f t="shared" si="66"/>
        <v>#VALUE!</v>
      </c>
      <c r="W466" t="e">
        <f t="shared" si="67"/>
        <v>#VALUE!</v>
      </c>
      <c r="X466">
        <f t="shared" si="68"/>
        <v>23.7</v>
      </c>
      <c r="Y466" t="e">
        <f t="shared" si="69"/>
        <v>#VALUE!</v>
      </c>
      <c r="Z466" s="4">
        <f t="shared" si="70"/>
        <v>23.7</v>
      </c>
      <c r="AB466">
        <v>6</v>
      </c>
      <c r="AC466" t="s">
        <v>1961</v>
      </c>
      <c r="AD466" s="4">
        <f t="shared" si="65"/>
        <v>87.782479999999993</v>
      </c>
      <c r="AE466" t="s">
        <v>514</v>
      </c>
      <c r="AF466" s="4">
        <f t="shared" si="71"/>
        <v>220</v>
      </c>
      <c r="AG466" t="s">
        <v>39</v>
      </c>
    </row>
    <row r="467" spans="1:33" x14ac:dyDescent="0.3">
      <c r="A467" t="s">
        <v>226</v>
      </c>
      <c r="B467" t="s">
        <v>1945</v>
      </c>
      <c r="C467" t="s">
        <v>1962</v>
      </c>
      <c r="D467" s="4" t="s">
        <v>1963</v>
      </c>
      <c r="E467">
        <f t="shared" si="63"/>
        <v>959000</v>
      </c>
      <c r="F467" t="s">
        <v>157</v>
      </c>
      <c r="G467">
        <f t="shared" si="64"/>
        <v>998</v>
      </c>
      <c r="H467">
        <v>4</v>
      </c>
      <c r="J467" t="s">
        <v>61</v>
      </c>
      <c r="K467" t="s">
        <v>27</v>
      </c>
      <c r="L467" t="s">
        <v>62</v>
      </c>
      <c r="M467" t="s">
        <v>29</v>
      </c>
      <c r="N467" t="s">
        <v>1948</v>
      </c>
      <c r="O467" t="s">
        <v>442</v>
      </c>
      <c r="P467" t="s">
        <v>1949</v>
      </c>
      <c r="Q467" t="s">
        <v>324</v>
      </c>
      <c r="T467" t="s">
        <v>1955</v>
      </c>
      <c r="V467" t="e">
        <f t="shared" si="66"/>
        <v>#VALUE!</v>
      </c>
      <c r="W467" t="e">
        <f t="shared" si="67"/>
        <v>#VALUE!</v>
      </c>
      <c r="X467">
        <f t="shared" si="68"/>
        <v>18.27</v>
      </c>
      <c r="Y467" t="e">
        <f t="shared" si="69"/>
        <v>#VALUE!</v>
      </c>
      <c r="Z467" s="4">
        <f t="shared" si="70"/>
        <v>18.27</v>
      </c>
      <c r="AB467">
        <v>6</v>
      </c>
      <c r="AC467" t="s">
        <v>1964</v>
      </c>
      <c r="AD467" s="4" t="str">
        <f t="shared" si="65"/>
        <v>117</v>
      </c>
      <c r="AE467" t="s">
        <v>545</v>
      </c>
      <c r="AF467" s="4">
        <f t="shared" si="71"/>
        <v>172</v>
      </c>
      <c r="AG467" t="s">
        <v>39</v>
      </c>
    </row>
    <row r="468" spans="1:33" x14ac:dyDescent="0.3">
      <c r="A468" t="s">
        <v>226</v>
      </c>
      <c r="B468" t="s">
        <v>1945</v>
      </c>
      <c r="C468" t="s">
        <v>1965</v>
      </c>
      <c r="D468" s="4" t="s">
        <v>1966</v>
      </c>
      <c r="E468">
        <f t="shared" si="63"/>
        <v>974000</v>
      </c>
      <c r="F468" t="s">
        <v>157</v>
      </c>
      <c r="G468">
        <f t="shared" si="64"/>
        <v>998</v>
      </c>
      <c r="H468">
        <v>4</v>
      </c>
      <c r="I468">
        <v>4</v>
      </c>
      <c r="J468" t="s">
        <v>61</v>
      </c>
      <c r="K468" t="s">
        <v>27</v>
      </c>
      <c r="L468" t="s">
        <v>62</v>
      </c>
      <c r="M468" t="s">
        <v>29</v>
      </c>
      <c r="N468" t="s">
        <v>1948</v>
      </c>
      <c r="O468" t="s">
        <v>442</v>
      </c>
      <c r="P468" t="s">
        <v>1949</v>
      </c>
      <c r="Q468" t="s">
        <v>324</v>
      </c>
      <c r="T468" t="s">
        <v>1955</v>
      </c>
      <c r="V468" t="e">
        <f t="shared" si="66"/>
        <v>#VALUE!</v>
      </c>
      <c r="W468" t="e">
        <f t="shared" si="67"/>
        <v>#VALUE!</v>
      </c>
      <c r="X468">
        <f t="shared" si="68"/>
        <v>18.27</v>
      </c>
      <c r="Y468" t="e">
        <f t="shared" si="69"/>
        <v>#VALUE!</v>
      </c>
      <c r="Z468" s="4">
        <f t="shared" si="70"/>
        <v>18.27</v>
      </c>
      <c r="AB468">
        <v>6</v>
      </c>
      <c r="AC468" t="s">
        <v>1956</v>
      </c>
      <c r="AD468" s="4">
        <f t="shared" si="65"/>
        <v>115.39944</v>
      </c>
      <c r="AE468" t="s">
        <v>545</v>
      </c>
      <c r="AF468" s="4">
        <f t="shared" si="71"/>
        <v>172</v>
      </c>
      <c r="AG468" t="s">
        <v>39</v>
      </c>
    </row>
    <row r="469" spans="1:33" x14ac:dyDescent="0.3">
      <c r="A469" t="s">
        <v>226</v>
      </c>
      <c r="B469" t="s">
        <v>1945</v>
      </c>
      <c r="C469" t="s">
        <v>1967</v>
      </c>
      <c r="D469" s="4" t="s">
        <v>1968</v>
      </c>
      <c r="E469">
        <f t="shared" si="63"/>
        <v>1065000</v>
      </c>
      <c r="F469" t="s">
        <v>157</v>
      </c>
      <c r="G469">
        <f t="shared" si="64"/>
        <v>998</v>
      </c>
      <c r="H469">
        <v>4</v>
      </c>
      <c r="I469">
        <v>4</v>
      </c>
      <c r="J469" t="s">
        <v>61</v>
      </c>
      <c r="K469" t="s">
        <v>27</v>
      </c>
      <c r="L469" t="s">
        <v>62</v>
      </c>
      <c r="M469" t="s">
        <v>29</v>
      </c>
      <c r="N469" t="s">
        <v>1948</v>
      </c>
      <c r="O469" t="s">
        <v>442</v>
      </c>
      <c r="P469" t="s">
        <v>1949</v>
      </c>
      <c r="Q469" t="s">
        <v>324</v>
      </c>
      <c r="T469" t="s">
        <v>1955</v>
      </c>
      <c r="V469" t="e">
        <f t="shared" si="66"/>
        <v>#VALUE!</v>
      </c>
      <c r="W469" t="e">
        <f t="shared" si="67"/>
        <v>#VALUE!</v>
      </c>
      <c r="X469">
        <f t="shared" si="68"/>
        <v>18.27</v>
      </c>
      <c r="Y469" t="e">
        <f t="shared" si="69"/>
        <v>#VALUE!</v>
      </c>
      <c r="Z469" s="4">
        <f t="shared" si="70"/>
        <v>18.27</v>
      </c>
      <c r="AB469">
        <v>6</v>
      </c>
      <c r="AC469" t="s">
        <v>1956</v>
      </c>
      <c r="AD469" s="4">
        <f t="shared" si="65"/>
        <v>115.39944</v>
      </c>
      <c r="AE469" t="s">
        <v>1969</v>
      </c>
      <c r="AF469" s="4">
        <f t="shared" si="71"/>
        <v>1712</v>
      </c>
      <c r="AG469" t="s">
        <v>39</v>
      </c>
    </row>
    <row r="470" spans="1:33" x14ac:dyDescent="0.3">
      <c r="A470" t="s">
        <v>226</v>
      </c>
      <c r="B470" t="s">
        <v>1945</v>
      </c>
      <c r="C470" t="s">
        <v>1970</v>
      </c>
      <c r="D470" s="4" t="s">
        <v>1971</v>
      </c>
      <c r="E470">
        <f t="shared" si="63"/>
        <v>940000</v>
      </c>
      <c r="F470" t="s">
        <v>157</v>
      </c>
      <c r="G470">
        <f t="shared" si="64"/>
        <v>998</v>
      </c>
      <c r="H470">
        <v>4</v>
      </c>
      <c r="I470">
        <v>4</v>
      </c>
      <c r="J470" t="s">
        <v>61</v>
      </c>
      <c r="K470" t="s">
        <v>27</v>
      </c>
      <c r="L470" t="s">
        <v>62</v>
      </c>
      <c r="M470" t="s">
        <v>29</v>
      </c>
      <c r="N470" t="s">
        <v>1948</v>
      </c>
      <c r="O470" t="s">
        <v>442</v>
      </c>
      <c r="P470" t="s">
        <v>1949</v>
      </c>
      <c r="Q470" t="s">
        <v>324</v>
      </c>
      <c r="T470" t="s">
        <v>510</v>
      </c>
      <c r="V470" t="e">
        <f t="shared" si="66"/>
        <v>#VALUE!</v>
      </c>
      <c r="W470" t="e">
        <f t="shared" si="67"/>
        <v>#VALUE!</v>
      </c>
      <c r="X470">
        <f t="shared" si="68"/>
        <v>18.149999999999999</v>
      </c>
      <c r="Y470" t="e">
        <f t="shared" si="69"/>
        <v>#VALUE!</v>
      </c>
      <c r="Z470" s="4">
        <f t="shared" si="70"/>
        <v>18.149999999999999</v>
      </c>
      <c r="AB470">
        <v>7</v>
      </c>
      <c r="AC470" t="s">
        <v>1972</v>
      </c>
      <c r="AD470" s="4">
        <f t="shared" si="65"/>
        <v>116.38575999999999</v>
      </c>
      <c r="AE470" t="s">
        <v>1957</v>
      </c>
      <c r="AF470" s="4">
        <f t="shared" si="71"/>
        <v>172</v>
      </c>
      <c r="AG470" t="s">
        <v>1096</v>
      </c>
    </row>
    <row r="471" spans="1:33" x14ac:dyDescent="0.3">
      <c r="A471" t="s">
        <v>226</v>
      </c>
      <c r="B471" t="s">
        <v>1945</v>
      </c>
      <c r="C471" t="s">
        <v>1973</v>
      </c>
      <c r="D471" s="4" t="s">
        <v>1974</v>
      </c>
      <c r="E471">
        <f t="shared" si="63"/>
        <v>1115500</v>
      </c>
      <c r="F471" t="s">
        <v>157</v>
      </c>
      <c r="G471">
        <f t="shared" si="64"/>
        <v>998</v>
      </c>
      <c r="H471">
        <v>4</v>
      </c>
      <c r="J471" t="s">
        <v>61</v>
      </c>
      <c r="K471" t="s">
        <v>27</v>
      </c>
      <c r="L471" t="s">
        <v>62</v>
      </c>
      <c r="M471" t="s">
        <v>29</v>
      </c>
      <c r="N471" t="s">
        <v>1948</v>
      </c>
      <c r="O471" t="s">
        <v>442</v>
      </c>
      <c r="P471" t="s">
        <v>1949</v>
      </c>
      <c r="Q471" t="s">
        <v>324</v>
      </c>
      <c r="T471" t="s">
        <v>510</v>
      </c>
      <c r="V471" t="e">
        <f t="shared" si="66"/>
        <v>#VALUE!</v>
      </c>
      <c r="W471" t="e">
        <f t="shared" si="67"/>
        <v>#VALUE!</v>
      </c>
      <c r="X471">
        <f t="shared" si="68"/>
        <v>18.149999999999999</v>
      </c>
      <c r="Y471" t="e">
        <f t="shared" si="69"/>
        <v>#VALUE!</v>
      </c>
      <c r="Z471" s="4">
        <f t="shared" si="70"/>
        <v>18.149999999999999</v>
      </c>
      <c r="AB471">
        <v>7</v>
      </c>
      <c r="AC471" t="s">
        <v>1975</v>
      </c>
      <c r="AD471" s="4">
        <f t="shared" si="65"/>
        <v>0.98631999999999997</v>
      </c>
      <c r="AE471" t="s">
        <v>545</v>
      </c>
      <c r="AF471" s="4">
        <f t="shared" si="71"/>
        <v>172</v>
      </c>
      <c r="AG471" t="s">
        <v>1096</v>
      </c>
    </row>
    <row r="472" spans="1:33" x14ac:dyDescent="0.3">
      <c r="A472" t="s">
        <v>226</v>
      </c>
      <c r="B472" t="s">
        <v>1945</v>
      </c>
      <c r="C472" t="s">
        <v>1976</v>
      </c>
      <c r="D472" s="4" t="s">
        <v>1779</v>
      </c>
      <c r="E472">
        <f t="shared" si="63"/>
        <v>725000</v>
      </c>
      <c r="F472" t="s">
        <v>277</v>
      </c>
      <c r="G472">
        <f t="shared" si="64"/>
        <v>1197</v>
      </c>
      <c r="H472">
        <v>4</v>
      </c>
      <c r="I472">
        <v>4</v>
      </c>
      <c r="J472" t="s">
        <v>61</v>
      </c>
      <c r="K472" t="s">
        <v>27</v>
      </c>
      <c r="L472" t="s">
        <v>62</v>
      </c>
      <c r="M472" t="s">
        <v>29</v>
      </c>
      <c r="N472" t="s">
        <v>1948</v>
      </c>
      <c r="O472" t="s">
        <v>442</v>
      </c>
      <c r="P472" t="s">
        <v>1949</v>
      </c>
      <c r="Q472" t="s">
        <v>324</v>
      </c>
      <c r="T472" t="s">
        <v>1950</v>
      </c>
      <c r="V472" t="e">
        <f t="shared" si="66"/>
        <v>#VALUE!</v>
      </c>
      <c r="W472" t="e">
        <f t="shared" si="67"/>
        <v>#VALUE!</v>
      </c>
      <c r="X472">
        <f t="shared" si="68"/>
        <v>17.52</v>
      </c>
      <c r="Y472" t="e">
        <f t="shared" si="69"/>
        <v>#VALUE!</v>
      </c>
      <c r="Z472" s="4">
        <f t="shared" si="70"/>
        <v>17.52</v>
      </c>
      <c r="AB472">
        <v>5</v>
      </c>
      <c r="AC472" t="s">
        <v>1951</v>
      </c>
      <c r="AD472" s="4">
        <f t="shared" si="65"/>
        <v>80.878239999999991</v>
      </c>
      <c r="AE472" t="s">
        <v>472</v>
      </c>
      <c r="AF472" s="4">
        <f t="shared" si="71"/>
        <v>115</v>
      </c>
      <c r="AG472" t="s">
        <v>39</v>
      </c>
    </row>
    <row r="473" spans="1:33" x14ac:dyDescent="0.3">
      <c r="A473" t="s">
        <v>226</v>
      </c>
      <c r="B473" t="s">
        <v>1945</v>
      </c>
      <c r="C473" t="s">
        <v>1977</v>
      </c>
      <c r="D473" s="4" t="s">
        <v>1978</v>
      </c>
      <c r="E473">
        <f t="shared" si="63"/>
        <v>850000</v>
      </c>
      <c r="F473" t="s">
        <v>1960</v>
      </c>
      <c r="G473">
        <f t="shared" si="64"/>
        <v>1397</v>
      </c>
      <c r="H473">
        <v>4</v>
      </c>
      <c r="I473">
        <v>4</v>
      </c>
      <c r="J473" t="s">
        <v>61</v>
      </c>
      <c r="K473" t="s">
        <v>27</v>
      </c>
      <c r="L473" t="s">
        <v>62</v>
      </c>
      <c r="M473" t="s">
        <v>334</v>
      </c>
      <c r="N473" t="s">
        <v>1948</v>
      </c>
      <c r="O473" t="s">
        <v>442</v>
      </c>
      <c r="P473" t="s">
        <v>1949</v>
      </c>
      <c r="Q473" t="s">
        <v>324</v>
      </c>
      <c r="T473" t="s">
        <v>347</v>
      </c>
      <c r="V473" t="e">
        <f t="shared" si="66"/>
        <v>#VALUE!</v>
      </c>
      <c r="W473" t="e">
        <f t="shared" si="67"/>
        <v>#VALUE!</v>
      </c>
      <c r="X473">
        <f t="shared" si="68"/>
        <v>23.7</v>
      </c>
      <c r="Y473" t="e">
        <f t="shared" si="69"/>
        <v>#VALUE!</v>
      </c>
      <c r="Z473" s="4">
        <f t="shared" si="70"/>
        <v>23.7</v>
      </c>
      <c r="AB473">
        <v>6</v>
      </c>
      <c r="AC473" t="s">
        <v>1961</v>
      </c>
      <c r="AD473" s="4">
        <f t="shared" si="65"/>
        <v>87.782479999999993</v>
      </c>
      <c r="AE473" t="s">
        <v>514</v>
      </c>
      <c r="AF473" s="4">
        <f t="shared" si="71"/>
        <v>220</v>
      </c>
      <c r="AG473" t="s">
        <v>39</v>
      </c>
    </row>
    <row r="474" spans="1:33" x14ac:dyDescent="0.3">
      <c r="A474" t="s">
        <v>226</v>
      </c>
      <c r="B474" t="s">
        <v>1945</v>
      </c>
      <c r="C474" t="s">
        <v>1979</v>
      </c>
      <c r="D474" s="4" t="s">
        <v>1980</v>
      </c>
      <c r="E474">
        <f t="shared" si="63"/>
        <v>983000</v>
      </c>
      <c r="F474" t="s">
        <v>1960</v>
      </c>
      <c r="G474">
        <f t="shared" si="64"/>
        <v>1397</v>
      </c>
      <c r="H474">
        <v>4</v>
      </c>
      <c r="I474">
        <v>4</v>
      </c>
      <c r="J474" t="s">
        <v>61</v>
      </c>
      <c r="K474" t="s">
        <v>27</v>
      </c>
      <c r="L474" t="s">
        <v>62</v>
      </c>
      <c r="M474" t="s">
        <v>334</v>
      </c>
      <c r="N474" t="s">
        <v>1948</v>
      </c>
      <c r="O474" t="s">
        <v>442</v>
      </c>
      <c r="P474" t="s">
        <v>1949</v>
      </c>
      <c r="Q474" t="s">
        <v>324</v>
      </c>
      <c r="T474" t="s">
        <v>347</v>
      </c>
      <c r="V474" t="e">
        <f t="shared" si="66"/>
        <v>#VALUE!</v>
      </c>
      <c r="W474" t="e">
        <f t="shared" si="67"/>
        <v>#VALUE!</v>
      </c>
      <c r="X474">
        <f t="shared" si="68"/>
        <v>23.7</v>
      </c>
      <c r="Y474" t="e">
        <f t="shared" si="69"/>
        <v>#VALUE!</v>
      </c>
      <c r="Z474" s="4">
        <f t="shared" si="70"/>
        <v>23.7</v>
      </c>
      <c r="AB474">
        <v>6</v>
      </c>
      <c r="AC474" t="s">
        <v>1961</v>
      </c>
      <c r="AD474" s="4">
        <f t="shared" si="65"/>
        <v>87.782479999999993</v>
      </c>
      <c r="AE474" t="s">
        <v>514</v>
      </c>
      <c r="AF474" s="4">
        <f t="shared" si="71"/>
        <v>220</v>
      </c>
      <c r="AG474" t="s">
        <v>39</v>
      </c>
    </row>
    <row r="475" spans="1:33" x14ac:dyDescent="0.3">
      <c r="A475" t="s">
        <v>226</v>
      </c>
      <c r="B475" t="s">
        <v>1945</v>
      </c>
      <c r="C475" t="s">
        <v>1981</v>
      </c>
      <c r="D475" s="4" t="s">
        <v>1982</v>
      </c>
      <c r="E475">
        <f t="shared" si="63"/>
        <v>998000</v>
      </c>
      <c r="F475" t="s">
        <v>1960</v>
      </c>
      <c r="G475">
        <f t="shared" si="64"/>
        <v>1397</v>
      </c>
      <c r="H475">
        <v>4</v>
      </c>
      <c r="I475">
        <v>4</v>
      </c>
      <c r="J475" t="s">
        <v>61</v>
      </c>
      <c r="K475" t="s">
        <v>27</v>
      </c>
      <c r="L475" t="s">
        <v>62</v>
      </c>
      <c r="M475" t="s">
        <v>334</v>
      </c>
      <c r="N475" t="s">
        <v>1948</v>
      </c>
      <c r="O475" t="s">
        <v>442</v>
      </c>
      <c r="P475" t="s">
        <v>1949</v>
      </c>
      <c r="Q475" t="s">
        <v>324</v>
      </c>
      <c r="T475" t="s">
        <v>347</v>
      </c>
      <c r="V475" t="e">
        <f t="shared" si="66"/>
        <v>#VALUE!</v>
      </c>
      <c r="W475" t="e">
        <f t="shared" si="67"/>
        <v>#VALUE!</v>
      </c>
      <c r="X475">
        <f t="shared" si="68"/>
        <v>23.7</v>
      </c>
      <c r="Y475" t="e">
        <f t="shared" si="69"/>
        <v>#VALUE!</v>
      </c>
      <c r="Z475" s="4">
        <f t="shared" si="70"/>
        <v>23.7</v>
      </c>
      <c r="AB475">
        <v>6</v>
      </c>
      <c r="AC475" t="s">
        <v>1961</v>
      </c>
      <c r="AD475" s="4">
        <f t="shared" si="65"/>
        <v>87.782479999999993</v>
      </c>
      <c r="AE475" t="s">
        <v>514</v>
      </c>
      <c r="AF475" s="4">
        <f t="shared" si="71"/>
        <v>220</v>
      </c>
      <c r="AG475" t="s">
        <v>39</v>
      </c>
    </row>
    <row r="476" spans="1:33" x14ac:dyDescent="0.3">
      <c r="A476" t="s">
        <v>21</v>
      </c>
      <c r="B476" t="s">
        <v>1983</v>
      </c>
      <c r="C476" t="s">
        <v>52</v>
      </c>
      <c r="D476" s="4" t="s">
        <v>1989</v>
      </c>
      <c r="E476">
        <f t="shared" si="63"/>
        <v>770000</v>
      </c>
      <c r="F476" t="s">
        <v>188</v>
      </c>
      <c r="G476">
        <f t="shared" si="64"/>
        <v>1198</v>
      </c>
      <c r="H476">
        <v>3</v>
      </c>
      <c r="I476">
        <v>4</v>
      </c>
      <c r="J476" t="s">
        <v>61</v>
      </c>
      <c r="K476" t="s">
        <v>90</v>
      </c>
      <c r="M476" t="s">
        <v>29</v>
      </c>
      <c r="N476" t="s">
        <v>1984</v>
      </c>
      <c r="O476" t="s">
        <v>1985</v>
      </c>
      <c r="P476" t="s">
        <v>1986</v>
      </c>
      <c r="Q476" t="s">
        <v>324</v>
      </c>
      <c r="T476" t="s">
        <v>1857</v>
      </c>
      <c r="V476" t="e">
        <f t="shared" si="66"/>
        <v>#VALUE!</v>
      </c>
      <c r="W476" t="e">
        <f t="shared" si="67"/>
        <v>#VALUE!</v>
      </c>
      <c r="X476">
        <f t="shared" si="68"/>
        <v>17.600000000000001</v>
      </c>
      <c r="Y476" t="e">
        <f t="shared" si="69"/>
        <v>#VALUE!</v>
      </c>
      <c r="Z476" s="4">
        <f t="shared" si="70"/>
        <v>17.600000000000001</v>
      </c>
      <c r="AC476" t="s">
        <v>1987</v>
      </c>
      <c r="AD476" s="4">
        <f t="shared" ref="AD476:AD484" si="72">IFERROR(LEFT(AC476,FIND("@",AC476)-3)*0.98632,IFERROR(LEFT(AC476,FIND("b",AC476)-1),LEFT(AC476,FIND("B",AC476)-1)))</f>
        <v>108.4952</v>
      </c>
      <c r="AE476" t="s">
        <v>1988</v>
      </c>
      <c r="AF476" s="4">
        <f t="shared" si="71"/>
        <v>170</v>
      </c>
      <c r="AG476" t="s">
        <v>39</v>
      </c>
    </row>
    <row r="477" spans="1:33" x14ac:dyDescent="0.3">
      <c r="A477" t="s">
        <v>21</v>
      </c>
      <c r="B477" t="s">
        <v>1983</v>
      </c>
      <c r="C477" t="s">
        <v>1990</v>
      </c>
      <c r="D477" s="4" t="s">
        <v>1991</v>
      </c>
      <c r="E477">
        <f t="shared" si="63"/>
        <v>870000</v>
      </c>
      <c r="F477" t="s">
        <v>188</v>
      </c>
      <c r="G477">
        <f t="shared" si="64"/>
        <v>1198</v>
      </c>
      <c r="H477">
        <v>3</v>
      </c>
      <c r="I477">
        <v>4</v>
      </c>
      <c r="J477" t="s">
        <v>61</v>
      </c>
      <c r="K477" t="s">
        <v>90</v>
      </c>
      <c r="M477" t="s">
        <v>29</v>
      </c>
      <c r="N477" t="s">
        <v>1984</v>
      </c>
      <c r="O477" t="s">
        <v>1985</v>
      </c>
      <c r="P477" t="s">
        <v>1986</v>
      </c>
      <c r="Q477" t="s">
        <v>324</v>
      </c>
      <c r="T477" t="s">
        <v>1857</v>
      </c>
      <c r="V477" t="e">
        <f t="shared" si="66"/>
        <v>#VALUE!</v>
      </c>
      <c r="W477" t="e">
        <f t="shared" si="67"/>
        <v>#VALUE!</v>
      </c>
      <c r="X477">
        <f t="shared" si="68"/>
        <v>17.600000000000001</v>
      </c>
      <c r="Y477" t="e">
        <f t="shared" si="69"/>
        <v>#VALUE!</v>
      </c>
      <c r="Z477" s="4">
        <f t="shared" si="70"/>
        <v>17.600000000000001</v>
      </c>
      <c r="AC477" t="s">
        <v>1987</v>
      </c>
      <c r="AD477" s="4">
        <f t="shared" si="72"/>
        <v>108.4952</v>
      </c>
      <c r="AE477" t="s">
        <v>1988</v>
      </c>
      <c r="AF477" s="4">
        <f t="shared" si="71"/>
        <v>170</v>
      </c>
      <c r="AG477" t="s">
        <v>39</v>
      </c>
    </row>
    <row r="478" spans="1:33" x14ac:dyDescent="0.3">
      <c r="A478" t="s">
        <v>21</v>
      </c>
      <c r="B478" t="s">
        <v>1983</v>
      </c>
      <c r="C478" t="s">
        <v>1992</v>
      </c>
      <c r="D478" s="4" t="s">
        <v>1993</v>
      </c>
      <c r="E478">
        <f t="shared" si="63"/>
        <v>950000</v>
      </c>
      <c r="F478" t="s">
        <v>188</v>
      </c>
      <c r="G478">
        <f t="shared" si="64"/>
        <v>1198</v>
      </c>
      <c r="H478">
        <v>3</v>
      </c>
      <c r="I478">
        <v>4</v>
      </c>
      <c r="J478" t="s">
        <v>61</v>
      </c>
      <c r="K478" t="s">
        <v>90</v>
      </c>
      <c r="M478" t="s">
        <v>29</v>
      </c>
      <c r="N478" t="s">
        <v>1984</v>
      </c>
      <c r="O478" t="s">
        <v>1985</v>
      </c>
      <c r="P478" t="s">
        <v>1986</v>
      </c>
      <c r="Q478" t="s">
        <v>324</v>
      </c>
      <c r="T478" t="s">
        <v>1857</v>
      </c>
      <c r="V478" t="e">
        <f t="shared" si="66"/>
        <v>#VALUE!</v>
      </c>
      <c r="W478" t="e">
        <f t="shared" si="67"/>
        <v>#VALUE!</v>
      </c>
      <c r="X478">
        <f t="shared" si="68"/>
        <v>17.600000000000001</v>
      </c>
      <c r="Y478" t="e">
        <f t="shared" si="69"/>
        <v>#VALUE!</v>
      </c>
      <c r="Z478" s="4">
        <f t="shared" si="70"/>
        <v>17.600000000000001</v>
      </c>
      <c r="AC478" t="s">
        <v>1987</v>
      </c>
      <c r="AD478" s="4">
        <f t="shared" si="72"/>
        <v>108.4952</v>
      </c>
      <c r="AE478" t="s">
        <v>1988</v>
      </c>
      <c r="AF478" s="4">
        <f t="shared" si="71"/>
        <v>170</v>
      </c>
      <c r="AG478" t="s">
        <v>39</v>
      </c>
    </row>
    <row r="479" spans="1:33" x14ac:dyDescent="0.3">
      <c r="A479" t="s">
        <v>21</v>
      </c>
      <c r="B479" t="s">
        <v>1983</v>
      </c>
      <c r="C479" t="s">
        <v>1994</v>
      </c>
      <c r="D479" s="4" t="s">
        <v>1995</v>
      </c>
      <c r="E479">
        <f t="shared" si="63"/>
        <v>970000</v>
      </c>
      <c r="F479" t="s">
        <v>188</v>
      </c>
      <c r="G479">
        <f t="shared" si="64"/>
        <v>1198</v>
      </c>
      <c r="H479">
        <v>3</v>
      </c>
      <c r="I479">
        <v>4</v>
      </c>
      <c r="J479" t="s">
        <v>61</v>
      </c>
      <c r="K479" t="s">
        <v>90</v>
      </c>
      <c r="M479" t="s">
        <v>29</v>
      </c>
      <c r="N479" t="s">
        <v>1984</v>
      </c>
      <c r="O479" t="s">
        <v>1985</v>
      </c>
      <c r="P479" t="s">
        <v>1986</v>
      </c>
      <c r="Q479" t="s">
        <v>324</v>
      </c>
      <c r="T479" t="s">
        <v>1857</v>
      </c>
      <c r="V479" t="e">
        <f t="shared" si="66"/>
        <v>#VALUE!</v>
      </c>
      <c r="W479" t="e">
        <f t="shared" si="67"/>
        <v>#VALUE!</v>
      </c>
      <c r="X479">
        <f t="shared" si="68"/>
        <v>17.600000000000001</v>
      </c>
      <c r="Y479" t="e">
        <f t="shared" si="69"/>
        <v>#VALUE!</v>
      </c>
      <c r="Z479" s="4">
        <f t="shared" si="70"/>
        <v>17.600000000000001</v>
      </c>
      <c r="AC479" t="s">
        <v>1987</v>
      </c>
      <c r="AD479" s="4">
        <f t="shared" si="72"/>
        <v>108.4952</v>
      </c>
      <c r="AE479" t="s">
        <v>1988</v>
      </c>
      <c r="AF479" s="4">
        <f t="shared" si="71"/>
        <v>170</v>
      </c>
      <c r="AG479" t="s">
        <v>39</v>
      </c>
    </row>
    <row r="480" spans="1:33" x14ac:dyDescent="0.3">
      <c r="A480" t="s">
        <v>21</v>
      </c>
      <c r="B480" t="s">
        <v>1983</v>
      </c>
      <c r="C480" t="s">
        <v>1996</v>
      </c>
      <c r="D480" s="4" t="s">
        <v>1997</v>
      </c>
      <c r="E480">
        <f t="shared" si="63"/>
        <v>1040000</v>
      </c>
      <c r="F480" t="s">
        <v>188</v>
      </c>
      <c r="G480">
        <f t="shared" si="64"/>
        <v>1198</v>
      </c>
      <c r="H480">
        <v>3</v>
      </c>
      <c r="I480">
        <v>4</v>
      </c>
      <c r="J480" t="s">
        <v>61</v>
      </c>
      <c r="K480" t="s">
        <v>90</v>
      </c>
      <c r="M480" t="s">
        <v>29</v>
      </c>
      <c r="N480" t="s">
        <v>1984</v>
      </c>
      <c r="O480" t="s">
        <v>1985</v>
      </c>
      <c r="P480" t="s">
        <v>1986</v>
      </c>
      <c r="Q480" t="s">
        <v>324</v>
      </c>
      <c r="T480" t="s">
        <v>1857</v>
      </c>
      <c r="V480" t="e">
        <f t="shared" si="66"/>
        <v>#VALUE!</v>
      </c>
      <c r="W480" t="e">
        <f t="shared" si="67"/>
        <v>#VALUE!</v>
      </c>
      <c r="X480">
        <f t="shared" si="68"/>
        <v>17.600000000000001</v>
      </c>
      <c r="Y480" t="e">
        <f t="shared" si="69"/>
        <v>#VALUE!</v>
      </c>
      <c r="Z480" s="4">
        <f t="shared" si="70"/>
        <v>17.600000000000001</v>
      </c>
      <c r="AC480" t="s">
        <v>1987</v>
      </c>
      <c r="AD480" s="4">
        <f t="shared" si="72"/>
        <v>108.4952</v>
      </c>
      <c r="AE480" t="s">
        <v>1988</v>
      </c>
      <c r="AF480" s="4">
        <f t="shared" si="71"/>
        <v>170</v>
      </c>
      <c r="AG480" t="s">
        <v>39</v>
      </c>
    </row>
    <row r="481" spans="1:33" x14ac:dyDescent="0.3">
      <c r="A481" t="s">
        <v>21</v>
      </c>
      <c r="B481" t="s">
        <v>1983</v>
      </c>
      <c r="C481" t="s">
        <v>1998</v>
      </c>
      <c r="D481" s="4" t="s">
        <v>1999</v>
      </c>
      <c r="E481">
        <f t="shared" si="63"/>
        <v>1060000</v>
      </c>
      <c r="F481" t="s">
        <v>188</v>
      </c>
      <c r="G481">
        <f t="shared" si="64"/>
        <v>1198</v>
      </c>
      <c r="H481">
        <v>3</v>
      </c>
      <c r="I481">
        <v>4</v>
      </c>
      <c r="J481" t="s">
        <v>61</v>
      </c>
      <c r="K481" t="s">
        <v>90</v>
      </c>
      <c r="M481" t="s">
        <v>29</v>
      </c>
      <c r="N481" t="s">
        <v>1984</v>
      </c>
      <c r="O481" t="s">
        <v>1985</v>
      </c>
      <c r="P481" t="s">
        <v>1986</v>
      </c>
      <c r="Q481" t="s">
        <v>324</v>
      </c>
      <c r="T481" t="s">
        <v>1857</v>
      </c>
      <c r="V481" t="e">
        <f t="shared" si="66"/>
        <v>#VALUE!</v>
      </c>
      <c r="W481" t="e">
        <f t="shared" si="67"/>
        <v>#VALUE!</v>
      </c>
      <c r="X481">
        <f t="shared" si="68"/>
        <v>17.600000000000001</v>
      </c>
      <c r="Y481" t="e">
        <f t="shared" si="69"/>
        <v>#VALUE!</v>
      </c>
      <c r="Z481" s="4">
        <f t="shared" si="70"/>
        <v>17.600000000000001</v>
      </c>
      <c r="AC481" t="s">
        <v>1987</v>
      </c>
      <c r="AD481" s="4">
        <f t="shared" si="72"/>
        <v>108.4952</v>
      </c>
      <c r="AE481" t="s">
        <v>1988</v>
      </c>
      <c r="AF481" s="4">
        <f t="shared" si="71"/>
        <v>170</v>
      </c>
      <c r="AG481" t="s">
        <v>51</v>
      </c>
    </row>
    <row r="482" spans="1:33" x14ac:dyDescent="0.3">
      <c r="A482" t="s">
        <v>21</v>
      </c>
      <c r="B482" t="s">
        <v>1983</v>
      </c>
      <c r="C482" t="s">
        <v>54</v>
      </c>
      <c r="D482" s="4" t="s">
        <v>2000</v>
      </c>
      <c r="E482">
        <f t="shared" si="63"/>
        <v>830000</v>
      </c>
      <c r="F482" t="s">
        <v>188</v>
      </c>
      <c r="G482">
        <f t="shared" si="64"/>
        <v>1198</v>
      </c>
      <c r="H482">
        <v>3</v>
      </c>
      <c r="I482">
        <v>4</v>
      </c>
      <c r="J482" t="s">
        <v>61</v>
      </c>
      <c r="K482" t="s">
        <v>90</v>
      </c>
      <c r="M482" t="s">
        <v>29</v>
      </c>
      <c r="N482" t="s">
        <v>1984</v>
      </c>
      <c r="O482" t="s">
        <v>1985</v>
      </c>
      <c r="P482" t="s">
        <v>1986</v>
      </c>
      <c r="Q482" t="s">
        <v>324</v>
      </c>
      <c r="T482" t="s">
        <v>1857</v>
      </c>
      <c r="V482" t="e">
        <f t="shared" si="66"/>
        <v>#VALUE!</v>
      </c>
      <c r="W482" t="e">
        <f t="shared" si="67"/>
        <v>#VALUE!</v>
      </c>
      <c r="X482">
        <f t="shared" si="68"/>
        <v>17.600000000000001</v>
      </c>
      <c r="Y482" t="e">
        <f t="shared" si="69"/>
        <v>#VALUE!</v>
      </c>
      <c r="Z482" s="4">
        <f t="shared" si="70"/>
        <v>17.600000000000001</v>
      </c>
      <c r="AC482" t="s">
        <v>1987</v>
      </c>
      <c r="AD482" s="4">
        <f t="shared" si="72"/>
        <v>108.4952</v>
      </c>
      <c r="AE482" t="s">
        <v>1988</v>
      </c>
      <c r="AF482" s="4">
        <f t="shared" si="71"/>
        <v>170</v>
      </c>
      <c r="AG482" t="s">
        <v>51</v>
      </c>
    </row>
    <row r="483" spans="1:33" x14ac:dyDescent="0.3">
      <c r="A483" t="s">
        <v>21</v>
      </c>
      <c r="B483" t="s">
        <v>1983</v>
      </c>
      <c r="C483" t="s">
        <v>2001</v>
      </c>
      <c r="D483" s="4" t="s">
        <v>2002</v>
      </c>
      <c r="E483">
        <f t="shared" si="63"/>
        <v>1010000</v>
      </c>
      <c r="F483" t="s">
        <v>188</v>
      </c>
      <c r="G483">
        <f t="shared" si="64"/>
        <v>1198</v>
      </c>
      <c r="H483">
        <v>3</v>
      </c>
      <c r="I483">
        <v>4</v>
      </c>
      <c r="J483" t="s">
        <v>61</v>
      </c>
      <c r="K483" t="s">
        <v>90</v>
      </c>
      <c r="M483" t="s">
        <v>29</v>
      </c>
      <c r="N483" t="s">
        <v>1984</v>
      </c>
      <c r="O483" t="s">
        <v>1985</v>
      </c>
      <c r="P483" t="s">
        <v>1986</v>
      </c>
      <c r="Q483" t="s">
        <v>324</v>
      </c>
      <c r="T483" t="s">
        <v>1857</v>
      </c>
      <c r="V483" t="e">
        <f t="shared" si="66"/>
        <v>#VALUE!</v>
      </c>
      <c r="W483" t="e">
        <f t="shared" si="67"/>
        <v>#VALUE!</v>
      </c>
      <c r="X483">
        <f t="shared" si="68"/>
        <v>17.600000000000001</v>
      </c>
      <c r="Y483" t="e">
        <f t="shared" si="69"/>
        <v>#VALUE!</v>
      </c>
      <c r="Z483" s="4">
        <f t="shared" si="70"/>
        <v>17.600000000000001</v>
      </c>
      <c r="AC483" t="s">
        <v>1987</v>
      </c>
      <c r="AD483" s="4">
        <f t="shared" si="72"/>
        <v>108.4952</v>
      </c>
      <c r="AE483" t="s">
        <v>1988</v>
      </c>
      <c r="AF483" s="4">
        <f t="shared" si="71"/>
        <v>170</v>
      </c>
      <c r="AG483" t="s">
        <v>51</v>
      </c>
    </row>
    <row r="484" spans="1:33" x14ac:dyDescent="0.3">
      <c r="A484" t="s">
        <v>21</v>
      </c>
      <c r="B484" t="s">
        <v>1983</v>
      </c>
      <c r="C484" t="s">
        <v>2003</v>
      </c>
      <c r="D484" s="4" t="s">
        <v>2004</v>
      </c>
      <c r="E484">
        <f t="shared" si="63"/>
        <v>1030000</v>
      </c>
      <c r="F484" t="s">
        <v>188</v>
      </c>
      <c r="G484">
        <f t="shared" si="64"/>
        <v>1198</v>
      </c>
      <c r="H484">
        <v>3</v>
      </c>
      <c r="I484">
        <v>4</v>
      </c>
      <c r="J484" t="s">
        <v>61</v>
      </c>
      <c r="K484" t="s">
        <v>90</v>
      </c>
      <c r="M484" t="s">
        <v>29</v>
      </c>
      <c r="N484" t="s">
        <v>1984</v>
      </c>
      <c r="O484" t="s">
        <v>1985</v>
      </c>
      <c r="P484" t="s">
        <v>1986</v>
      </c>
      <c r="Q484" t="s">
        <v>324</v>
      </c>
      <c r="T484" t="s">
        <v>1857</v>
      </c>
      <c r="V484" t="e">
        <f t="shared" si="66"/>
        <v>#VALUE!</v>
      </c>
      <c r="W484" t="e">
        <f t="shared" si="67"/>
        <v>#VALUE!</v>
      </c>
      <c r="X484">
        <f t="shared" si="68"/>
        <v>17.600000000000001</v>
      </c>
      <c r="Y484" t="e">
        <f t="shared" si="69"/>
        <v>#VALUE!</v>
      </c>
      <c r="Z484" s="4">
        <f t="shared" si="70"/>
        <v>17.600000000000001</v>
      </c>
      <c r="AC484" t="s">
        <v>1987</v>
      </c>
      <c r="AD484" s="4">
        <f t="shared" si="72"/>
        <v>108.4952</v>
      </c>
      <c r="AE484" t="s">
        <v>1988</v>
      </c>
      <c r="AF484" s="4">
        <f t="shared" si="71"/>
        <v>170</v>
      </c>
      <c r="AG484" t="s">
        <v>51</v>
      </c>
    </row>
    <row r="485" spans="1:33" x14ac:dyDescent="0.3">
      <c r="A485" t="s">
        <v>21</v>
      </c>
      <c r="B485" t="s">
        <v>1983</v>
      </c>
      <c r="C485" t="s">
        <v>2005</v>
      </c>
      <c r="D485" s="4" t="s">
        <v>2006</v>
      </c>
      <c r="E485">
        <f t="shared" ref="E485:E547" si="73">VALUE(SUBSTITUTE(SUBSTITUTE(D485,"Rs. ",""),",",""))</f>
        <v>1100000</v>
      </c>
      <c r="F485" t="s">
        <v>188</v>
      </c>
      <c r="G485">
        <f t="shared" ref="G485:G547" si="74">VALUE(SUBSTITUTE(F485, " cc",""))</f>
        <v>1198</v>
      </c>
      <c r="H485">
        <v>3</v>
      </c>
      <c r="I485">
        <v>4</v>
      </c>
      <c r="J485" t="s">
        <v>61</v>
      </c>
      <c r="K485" t="s">
        <v>90</v>
      </c>
      <c r="M485" t="s">
        <v>29</v>
      </c>
      <c r="N485" t="s">
        <v>1984</v>
      </c>
      <c r="O485" t="s">
        <v>1985</v>
      </c>
      <c r="P485" t="s">
        <v>1986</v>
      </c>
      <c r="Q485" t="s">
        <v>324</v>
      </c>
      <c r="T485" t="s">
        <v>1857</v>
      </c>
      <c r="V485" t="e">
        <f t="shared" si="66"/>
        <v>#VALUE!</v>
      </c>
      <c r="W485" t="e">
        <f t="shared" si="67"/>
        <v>#VALUE!</v>
      </c>
      <c r="X485">
        <f t="shared" si="68"/>
        <v>17.600000000000001</v>
      </c>
      <c r="Y485" t="e">
        <f t="shared" si="69"/>
        <v>#VALUE!</v>
      </c>
      <c r="Z485" s="4">
        <f t="shared" si="70"/>
        <v>17.600000000000001</v>
      </c>
      <c r="AC485" t="s">
        <v>1987</v>
      </c>
      <c r="AD485" s="4">
        <f t="shared" ref="AD485:AD547" si="75">IFERROR(LEFT(AC485,FIND("@",AC485)-3)*0.98632,IFERROR(LEFT(AC485,FIND("b",AC485)-1),LEFT(AC485,FIND("B",AC485)-1)))</f>
        <v>108.4952</v>
      </c>
      <c r="AE485" t="s">
        <v>1988</v>
      </c>
      <c r="AF485" s="4">
        <f t="shared" si="71"/>
        <v>170</v>
      </c>
      <c r="AG485" t="s">
        <v>51</v>
      </c>
    </row>
    <row r="486" spans="1:33" x14ac:dyDescent="0.3">
      <c r="A486" t="s">
        <v>21</v>
      </c>
      <c r="B486" t="s">
        <v>1983</v>
      </c>
      <c r="C486" t="s">
        <v>2007</v>
      </c>
      <c r="D486" s="4" t="s">
        <v>2008</v>
      </c>
      <c r="E486">
        <f t="shared" si="73"/>
        <v>1120000</v>
      </c>
      <c r="F486" t="s">
        <v>188</v>
      </c>
      <c r="G486">
        <f t="shared" si="74"/>
        <v>1198</v>
      </c>
      <c r="H486">
        <v>3</v>
      </c>
      <c r="I486">
        <v>4</v>
      </c>
      <c r="J486" t="s">
        <v>61</v>
      </c>
      <c r="K486" t="s">
        <v>90</v>
      </c>
      <c r="M486" t="s">
        <v>29</v>
      </c>
      <c r="N486" t="s">
        <v>1984</v>
      </c>
      <c r="O486" t="s">
        <v>1985</v>
      </c>
      <c r="P486" t="s">
        <v>1986</v>
      </c>
      <c r="Q486" t="s">
        <v>324</v>
      </c>
      <c r="T486" t="s">
        <v>1857</v>
      </c>
      <c r="V486" t="e">
        <f t="shared" si="66"/>
        <v>#VALUE!</v>
      </c>
      <c r="W486" t="e">
        <f t="shared" si="67"/>
        <v>#VALUE!</v>
      </c>
      <c r="X486">
        <f t="shared" si="68"/>
        <v>17.600000000000001</v>
      </c>
      <c r="Y486" t="e">
        <f t="shared" si="69"/>
        <v>#VALUE!</v>
      </c>
      <c r="Z486" s="4">
        <f t="shared" si="70"/>
        <v>17.600000000000001</v>
      </c>
      <c r="AC486" t="s">
        <v>1987</v>
      </c>
      <c r="AD486" s="4">
        <f t="shared" si="75"/>
        <v>108.4952</v>
      </c>
      <c r="AE486" t="s">
        <v>1988</v>
      </c>
      <c r="AF486" s="4">
        <f t="shared" si="71"/>
        <v>170</v>
      </c>
      <c r="AG486" t="s">
        <v>51</v>
      </c>
    </row>
    <row r="487" spans="1:33" x14ac:dyDescent="0.3">
      <c r="A487" t="s">
        <v>21</v>
      </c>
      <c r="B487" t="s">
        <v>1983</v>
      </c>
      <c r="C487" t="s">
        <v>416</v>
      </c>
      <c r="D487" s="4" t="s">
        <v>1907</v>
      </c>
      <c r="E487">
        <f t="shared" si="73"/>
        <v>845000</v>
      </c>
      <c r="F487" t="s">
        <v>1803</v>
      </c>
      <c r="G487">
        <f t="shared" si="74"/>
        <v>1497</v>
      </c>
      <c r="H487">
        <v>4</v>
      </c>
      <c r="I487">
        <v>4</v>
      </c>
      <c r="J487" t="s">
        <v>61</v>
      </c>
      <c r="K487" t="s">
        <v>90</v>
      </c>
      <c r="M487" t="s">
        <v>334</v>
      </c>
      <c r="N487" t="s">
        <v>1984</v>
      </c>
      <c r="O487" t="s">
        <v>1985</v>
      </c>
      <c r="P487" t="s">
        <v>1986</v>
      </c>
      <c r="Q487" t="s">
        <v>324</v>
      </c>
      <c r="T487" t="s">
        <v>2009</v>
      </c>
      <c r="V487" t="e">
        <f t="shared" si="66"/>
        <v>#VALUE!</v>
      </c>
      <c r="W487" t="e">
        <f t="shared" si="67"/>
        <v>#VALUE!</v>
      </c>
      <c r="X487">
        <f t="shared" si="68"/>
        <v>23.97</v>
      </c>
      <c r="Y487" t="e">
        <f t="shared" si="69"/>
        <v>#VALUE!</v>
      </c>
      <c r="Z487" s="4">
        <f t="shared" si="70"/>
        <v>23.97</v>
      </c>
      <c r="AC487" t="s">
        <v>2010</v>
      </c>
      <c r="AD487" s="4">
        <f t="shared" si="75"/>
        <v>108.4952</v>
      </c>
      <c r="AE487" t="s">
        <v>2011</v>
      </c>
      <c r="AF487" s="4">
        <f t="shared" si="71"/>
        <v>260</v>
      </c>
      <c r="AG487" t="s">
        <v>39</v>
      </c>
    </row>
    <row r="488" spans="1:33" x14ac:dyDescent="0.3">
      <c r="A488" t="s">
        <v>21</v>
      </c>
      <c r="B488" t="s">
        <v>1983</v>
      </c>
      <c r="C488" t="s">
        <v>418</v>
      </c>
      <c r="D488" s="4" t="s">
        <v>2012</v>
      </c>
      <c r="E488">
        <f t="shared" si="73"/>
        <v>920000</v>
      </c>
      <c r="F488" t="s">
        <v>1803</v>
      </c>
      <c r="G488">
        <f t="shared" si="74"/>
        <v>1497</v>
      </c>
      <c r="H488">
        <v>4</v>
      </c>
      <c r="I488">
        <v>4</v>
      </c>
      <c r="J488" t="s">
        <v>61</v>
      </c>
      <c r="K488" t="s">
        <v>90</v>
      </c>
      <c r="M488" t="s">
        <v>334</v>
      </c>
      <c r="N488" t="s">
        <v>1984</v>
      </c>
      <c r="O488" t="s">
        <v>1985</v>
      </c>
      <c r="P488" t="s">
        <v>1986</v>
      </c>
      <c r="Q488" t="s">
        <v>324</v>
      </c>
      <c r="T488" t="s">
        <v>2009</v>
      </c>
      <c r="V488" t="e">
        <f t="shared" si="66"/>
        <v>#VALUE!</v>
      </c>
      <c r="W488" t="e">
        <f t="shared" si="67"/>
        <v>#VALUE!</v>
      </c>
      <c r="X488">
        <f t="shared" si="68"/>
        <v>23.97</v>
      </c>
      <c r="Y488" t="e">
        <f t="shared" si="69"/>
        <v>#VALUE!</v>
      </c>
      <c r="Z488" s="4">
        <f t="shared" si="70"/>
        <v>23.97</v>
      </c>
      <c r="AC488" t="s">
        <v>2010</v>
      </c>
      <c r="AD488" s="4">
        <f t="shared" si="75"/>
        <v>108.4952</v>
      </c>
      <c r="AE488" t="s">
        <v>2011</v>
      </c>
      <c r="AF488" s="4">
        <f t="shared" si="71"/>
        <v>260</v>
      </c>
      <c r="AG488" t="s">
        <v>39</v>
      </c>
    </row>
    <row r="489" spans="1:33" x14ac:dyDescent="0.3">
      <c r="A489" t="s">
        <v>21</v>
      </c>
      <c r="B489" t="s">
        <v>1983</v>
      </c>
      <c r="C489" t="s">
        <v>1808</v>
      </c>
      <c r="D489" s="4" t="s">
        <v>2013</v>
      </c>
      <c r="E489">
        <f t="shared" si="73"/>
        <v>1020000</v>
      </c>
      <c r="F489" t="s">
        <v>1803</v>
      </c>
      <c r="G489">
        <f t="shared" si="74"/>
        <v>1497</v>
      </c>
      <c r="H489">
        <v>4</v>
      </c>
      <c r="I489">
        <v>4</v>
      </c>
      <c r="J489" t="s">
        <v>61</v>
      </c>
      <c r="K489" t="s">
        <v>90</v>
      </c>
      <c r="M489" t="s">
        <v>334</v>
      </c>
      <c r="N489" t="s">
        <v>1984</v>
      </c>
      <c r="O489" t="s">
        <v>1985</v>
      </c>
      <c r="P489" t="s">
        <v>1986</v>
      </c>
      <c r="Q489" t="s">
        <v>324</v>
      </c>
      <c r="T489" t="s">
        <v>2009</v>
      </c>
      <c r="V489" t="e">
        <f t="shared" si="66"/>
        <v>#VALUE!</v>
      </c>
      <c r="W489" t="e">
        <f t="shared" si="67"/>
        <v>#VALUE!</v>
      </c>
      <c r="X489">
        <f t="shared" si="68"/>
        <v>23.97</v>
      </c>
      <c r="Y489" t="e">
        <f t="shared" si="69"/>
        <v>#VALUE!</v>
      </c>
      <c r="Z489" s="4">
        <f t="shared" si="70"/>
        <v>23.97</v>
      </c>
      <c r="AC489" t="s">
        <v>2010</v>
      </c>
      <c r="AD489" s="4">
        <f t="shared" si="75"/>
        <v>108.4952</v>
      </c>
      <c r="AE489" t="s">
        <v>2011</v>
      </c>
      <c r="AF489" s="4">
        <f t="shared" si="71"/>
        <v>260</v>
      </c>
      <c r="AG489" t="s">
        <v>39</v>
      </c>
    </row>
    <row r="490" spans="1:33" x14ac:dyDescent="0.3">
      <c r="A490" t="s">
        <v>21</v>
      </c>
      <c r="B490" t="s">
        <v>1983</v>
      </c>
      <c r="C490" t="s">
        <v>2014</v>
      </c>
      <c r="D490" s="4" t="s">
        <v>2006</v>
      </c>
      <c r="E490">
        <f t="shared" si="73"/>
        <v>1100000</v>
      </c>
      <c r="F490" t="s">
        <v>1803</v>
      </c>
      <c r="G490">
        <f t="shared" si="74"/>
        <v>1497</v>
      </c>
      <c r="H490">
        <v>4</v>
      </c>
      <c r="I490">
        <v>4</v>
      </c>
      <c r="J490" t="s">
        <v>61</v>
      </c>
      <c r="K490" t="s">
        <v>90</v>
      </c>
      <c r="M490" t="s">
        <v>334</v>
      </c>
      <c r="N490" t="s">
        <v>1984</v>
      </c>
      <c r="O490" t="s">
        <v>1985</v>
      </c>
      <c r="P490" t="s">
        <v>1986</v>
      </c>
      <c r="Q490" t="s">
        <v>324</v>
      </c>
      <c r="T490" t="s">
        <v>2009</v>
      </c>
      <c r="V490" t="e">
        <f t="shared" si="66"/>
        <v>#VALUE!</v>
      </c>
      <c r="W490" t="e">
        <f t="shared" si="67"/>
        <v>#VALUE!</v>
      </c>
      <c r="X490">
        <f t="shared" si="68"/>
        <v>23.97</v>
      </c>
      <c r="Y490" t="e">
        <f t="shared" si="69"/>
        <v>#VALUE!</v>
      </c>
      <c r="Z490" s="4">
        <f t="shared" si="70"/>
        <v>23.97</v>
      </c>
      <c r="AC490" t="s">
        <v>2010</v>
      </c>
      <c r="AD490" s="4">
        <f t="shared" si="75"/>
        <v>108.4952</v>
      </c>
      <c r="AE490" t="s">
        <v>2011</v>
      </c>
      <c r="AF490" s="4">
        <f t="shared" si="71"/>
        <v>260</v>
      </c>
      <c r="AG490" t="s">
        <v>39</v>
      </c>
    </row>
    <row r="491" spans="1:33" x14ac:dyDescent="0.3">
      <c r="A491" t="s">
        <v>21</v>
      </c>
      <c r="B491" t="s">
        <v>1983</v>
      </c>
      <c r="C491" t="s">
        <v>2015</v>
      </c>
      <c r="D491" s="4" t="s">
        <v>2008</v>
      </c>
      <c r="E491">
        <f t="shared" si="73"/>
        <v>1120000</v>
      </c>
      <c r="F491" t="s">
        <v>1803</v>
      </c>
      <c r="G491">
        <f t="shared" si="74"/>
        <v>1497</v>
      </c>
      <c r="H491">
        <v>4</v>
      </c>
      <c r="I491">
        <v>4</v>
      </c>
      <c r="J491" t="s">
        <v>61</v>
      </c>
      <c r="K491" t="s">
        <v>90</v>
      </c>
      <c r="M491" t="s">
        <v>334</v>
      </c>
      <c r="N491" t="s">
        <v>1984</v>
      </c>
      <c r="O491" t="s">
        <v>1985</v>
      </c>
      <c r="P491" t="s">
        <v>1986</v>
      </c>
      <c r="Q491" t="s">
        <v>324</v>
      </c>
      <c r="T491" t="s">
        <v>2009</v>
      </c>
      <c r="V491" t="e">
        <f t="shared" si="66"/>
        <v>#VALUE!</v>
      </c>
      <c r="W491" t="e">
        <f t="shared" si="67"/>
        <v>#VALUE!</v>
      </c>
      <c r="X491">
        <f t="shared" si="68"/>
        <v>23.97</v>
      </c>
      <c r="Y491" t="e">
        <f t="shared" si="69"/>
        <v>#VALUE!</v>
      </c>
      <c r="Z491" s="4">
        <f t="shared" si="70"/>
        <v>23.97</v>
      </c>
      <c r="AC491" t="s">
        <v>2010</v>
      </c>
      <c r="AD491" s="4">
        <f t="shared" si="75"/>
        <v>108.4952</v>
      </c>
      <c r="AE491" t="s">
        <v>2011</v>
      </c>
      <c r="AF491" s="4">
        <f t="shared" si="71"/>
        <v>260</v>
      </c>
      <c r="AG491" t="s">
        <v>39</v>
      </c>
    </row>
    <row r="492" spans="1:33" x14ac:dyDescent="0.3">
      <c r="A492" t="s">
        <v>21</v>
      </c>
      <c r="B492" t="s">
        <v>1983</v>
      </c>
      <c r="C492" t="s">
        <v>2016</v>
      </c>
      <c r="D492" s="4" t="s">
        <v>2017</v>
      </c>
      <c r="E492">
        <f t="shared" si="73"/>
        <v>1190000</v>
      </c>
      <c r="F492" t="s">
        <v>1803</v>
      </c>
      <c r="G492">
        <f t="shared" si="74"/>
        <v>1497</v>
      </c>
      <c r="H492">
        <v>4</v>
      </c>
      <c r="I492">
        <v>4</v>
      </c>
      <c r="J492" t="s">
        <v>61</v>
      </c>
      <c r="K492" t="s">
        <v>90</v>
      </c>
      <c r="M492" t="s">
        <v>334</v>
      </c>
      <c r="N492" t="s">
        <v>1984</v>
      </c>
      <c r="O492" t="s">
        <v>1985</v>
      </c>
      <c r="P492" t="s">
        <v>1986</v>
      </c>
      <c r="Q492" t="s">
        <v>324</v>
      </c>
      <c r="T492" t="s">
        <v>2009</v>
      </c>
      <c r="V492" t="e">
        <f t="shared" si="66"/>
        <v>#VALUE!</v>
      </c>
      <c r="W492" t="e">
        <f t="shared" si="67"/>
        <v>#VALUE!</v>
      </c>
      <c r="X492">
        <f t="shared" si="68"/>
        <v>23.97</v>
      </c>
      <c r="Y492" t="e">
        <f t="shared" si="69"/>
        <v>#VALUE!</v>
      </c>
      <c r="Z492" s="4">
        <f t="shared" si="70"/>
        <v>23.97</v>
      </c>
      <c r="AC492" t="s">
        <v>2010</v>
      </c>
      <c r="AD492" s="4">
        <f t="shared" si="75"/>
        <v>108.4952</v>
      </c>
      <c r="AE492" t="s">
        <v>2011</v>
      </c>
      <c r="AF492" s="4">
        <f t="shared" si="71"/>
        <v>260</v>
      </c>
      <c r="AG492" t="s">
        <v>39</v>
      </c>
    </row>
    <row r="493" spans="1:33" x14ac:dyDescent="0.3">
      <c r="A493" t="s">
        <v>21</v>
      </c>
      <c r="B493" t="s">
        <v>1983</v>
      </c>
      <c r="C493" t="s">
        <v>2018</v>
      </c>
      <c r="D493" s="4" t="s">
        <v>2019</v>
      </c>
      <c r="E493">
        <f t="shared" si="73"/>
        <v>1210000</v>
      </c>
      <c r="F493" t="s">
        <v>1803</v>
      </c>
      <c r="G493">
        <f t="shared" si="74"/>
        <v>1497</v>
      </c>
      <c r="H493">
        <v>4</v>
      </c>
      <c r="I493">
        <v>4</v>
      </c>
      <c r="J493" t="s">
        <v>61</v>
      </c>
      <c r="K493" t="s">
        <v>90</v>
      </c>
      <c r="M493" t="s">
        <v>334</v>
      </c>
      <c r="N493" t="s">
        <v>1984</v>
      </c>
      <c r="O493" t="s">
        <v>1985</v>
      </c>
      <c r="P493" t="s">
        <v>1986</v>
      </c>
      <c r="Q493" t="s">
        <v>324</v>
      </c>
      <c r="T493" t="s">
        <v>2009</v>
      </c>
      <c r="V493" t="e">
        <f t="shared" si="66"/>
        <v>#VALUE!</v>
      </c>
      <c r="W493" t="e">
        <f t="shared" si="67"/>
        <v>#VALUE!</v>
      </c>
      <c r="X493">
        <f t="shared" si="68"/>
        <v>23.97</v>
      </c>
      <c r="Y493" t="e">
        <f t="shared" si="69"/>
        <v>#VALUE!</v>
      </c>
      <c r="Z493" s="4">
        <f t="shared" si="70"/>
        <v>23.97</v>
      </c>
      <c r="AC493" t="s">
        <v>2010</v>
      </c>
      <c r="AD493" s="4">
        <f t="shared" si="75"/>
        <v>108.4952</v>
      </c>
      <c r="AE493" t="s">
        <v>2011</v>
      </c>
      <c r="AF493" s="4">
        <f t="shared" si="71"/>
        <v>260</v>
      </c>
      <c r="AG493" t="s">
        <v>39</v>
      </c>
    </row>
    <row r="494" spans="1:33" x14ac:dyDescent="0.3">
      <c r="A494" t="s">
        <v>21</v>
      </c>
      <c r="B494" t="s">
        <v>1983</v>
      </c>
      <c r="C494" t="s">
        <v>1872</v>
      </c>
      <c r="D494" s="4" t="s">
        <v>2020</v>
      </c>
      <c r="E494">
        <f t="shared" si="73"/>
        <v>980000</v>
      </c>
      <c r="F494" t="s">
        <v>1803</v>
      </c>
      <c r="G494">
        <f t="shared" si="74"/>
        <v>1497</v>
      </c>
      <c r="H494">
        <v>4</v>
      </c>
      <c r="I494">
        <v>4</v>
      </c>
      <c r="J494" t="s">
        <v>61</v>
      </c>
      <c r="K494" t="s">
        <v>90</v>
      </c>
      <c r="M494" t="s">
        <v>334</v>
      </c>
      <c r="N494" t="s">
        <v>1984</v>
      </c>
      <c r="O494" t="s">
        <v>1985</v>
      </c>
      <c r="P494" t="s">
        <v>1986</v>
      </c>
      <c r="Q494" t="s">
        <v>324</v>
      </c>
      <c r="T494" t="s">
        <v>2009</v>
      </c>
      <c r="V494" t="e">
        <f t="shared" si="66"/>
        <v>#VALUE!</v>
      </c>
      <c r="W494" t="e">
        <f t="shared" si="67"/>
        <v>#VALUE!</v>
      </c>
      <c r="X494">
        <f t="shared" si="68"/>
        <v>23.97</v>
      </c>
      <c r="Y494" t="e">
        <f t="shared" si="69"/>
        <v>#VALUE!</v>
      </c>
      <c r="Z494" s="4">
        <f t="shared" si="70"/>
        <v>23.97</v>
      </c>
      <c r="AC494" t="s">
        <v>2010</v>
      </c>
      <c r="AD494" s="4">
        <f t="shared" si="75"/>
        <v>108.4952</v>
      </c>
      <c r="AE494" t="s">
        <v>2011</v>
      </c>
      <c r="AF494" s="4">
        <f t="shared" si="71"/>
        <v>260</v>
      </c>
      <c r="AG494" t="s">
        <v>51</v>
      </c>
    </row>
    <row r="495" spans="1:33" x14ac:dyDescent="0.3">
      <c r="A495" t="s">
        <v>21</v>
      </c>
      <c r="B495" t="s">
        <v>1983</v>
      </c>
      <c r="C495" t="s">
        <v>2021</v>
      </c>
      <c r="D495" s="4" t="s">
        <v>2022</v>
      </c>
      <c r="E495">
        <f t="shared" si="73"/>
        <v>1160000</v>
      </c>
      <c r="F495" t="s">
        <v>1803</v>
      </c>
      <c r="G495">
        <f t="shared" si="74"/>
        <v>1497</v>
      </c>
      <c r="H495">
        <v>4</v>
      </c>
      <c r="I495">
        <v>4</v>
      </c>
      <c r="J495" t="s">
        <v>61</v>
      </c>
      <c r="K495" t="s">
        <v>90</v>
      </c>
      <c r="M495" t="s">
        <v>334</v>
      </c>
      <c r="N495" t="s">
        <v>1984</v>
      </c>
      <c r="O495" t="s">
        <v>1985</v>
      </c>
      <c r="P495" t="s">
        <v>1986</v>
      </c>
      <c r="Q495" t="s">
        <v>324</v>
      </c>
      <c r="T495" t="s">
        <v>2009</v>
      </c>
      <c r="V495" t="e">
        <f t="shared" si="66"/>
        <v>#VALUE!</v>
      </c>
      <c r="W495" t="e">
        <f t="shared" si="67"/>
        <v>#VALUE!</v>
      </c>
      <c r="X495">
        <f t="shared" si="68"/>
        <v>23.97</v>
      </c>
      <c r="Y495" t="e">
        <f t="shared" si="69"/>
        <v>#VALUE!</v>
      </c>
      <c r="Z495" s="4">
        <f t="shared" si="70"/>
        <v>23.97</v>
      </c>
      <c r="AC495" t="s">
        <v>2010</v>
      </c>
      <c r="AD495" s="4">
        <f t="shared" si="75"/>
        <v>108.4952</v>
      </c>
      <c r="AE495" t="s">
        <v>2011</v>
      </c>
      <c r="AF495" s="4">
        <f t="shared" si="71"/>
        <v>260</v>
      </c>
      <c r="AG495" t="s">
        <v>51</v>
      </c>
    </row>
    <row r="496" spans="1:33" x14ac:dyDescent="0.3">
      <c r="A496" t="s">
        <v>21</v>
      </c>
      <c r="B496" t="s">
        <v>1983</v>
      </c>
      <c r="C496" t="s">
        <v>2023</v>
      </c>
      <c r="D496" s="4" t="s">
        <v>2024</v>
      </c>
      <c r="E496">
        <f t="shared" si="73"/>
        <v>1180000</v>
      </c>
      <c r="F496" t="s">
        <v>1803</v>
      </c>
      <c r="G496">
        <f t="shared" si="74"/>
        <v>1497</v>
      </c>
      <c r="H496">
        <v>4</v>
      </c>
      <c r="I496">
        <v>4</v>
      </c>
      <c r="J496" t="s">
        <v>61</v>
      </c>
      <c r="K496" t="s">
        <v>90</v>
      </c>
      <c r="M496" t="s">
        <v>334</v>
      </c>
      <c r="N496" t="s">
        <v>1984</v>
      </c>
      <c r="O496" t="s">
        <v>1985</v>
      </c>
      <c r="P496" t="s">
        <v>1986</v>
      </c>
      <c r="Q496" t="s">
        <v>324</v>
      </c>
      <c r="T496" t="s">
        <v>2009</v>
      </c>
      <c r="V496" t="e">
        <f t="shared" si="66"/>
        <v>#VALUE!</v>
      </c>
      <c r="W496" t="e">
        <f t="shared" si="67"/>
        <v>#VALUE!</v>
      </c>
      <c r="X496">
        <f t="shared" si="68"/>
        <v>23.97</v>
      </c>
      <c r="Y496" t="e">
        <f t="shared" si="69"/>
        <v>#VALUE!</v>
      </c>
      <c r="Z496" s="4">
        <f t="shared" si="70"/>
        <v>23.97</v>
      </c>
      <c r="AC496" t="s">
        <v>2010</v>
      </c>
      <c r="AD496" s="4">
        <f t="shared" si="75"/>
        <v>108.4952</v>
      </c>
      <c r="AE496" t="s">
        <v>2011</v>
      </c>
      <c r="AF496" s="4">
        <f t="shared" si="71"/>
        <v>260</v>
      </c>
      <c r="AG496" t="s">
        <v>51</v>
      </c>
    </row>
    <row r="497" spans="1:33" x14ac:dyDescent="0.3">
      <c r="A497" t="s">
        <v>21</v>
      </c>
      <c r="B497" t="s">
        <v>1983</v>
      </c>
      <c r="C497" t="s">
        <v>2025</v>
      </c>
      <c r="D497" s="4" t="s">
        <v>2026</v>
      </c>
      <c r="E497">
        <f t="shared" si="73"/>
        <v>1250000</v>
      </c>
      <c r="F497" t="s">
        <v>1803</v>
      </c>
      <c r="G497">
        <f t="shared" si="74"/>
        <v>1497</v>
      </c>
      <c r="H497">
        <v>4</v>
      </c>
      <c r="I497">
        <v>4</v>
      </c>
      <c r="J497" t="s">
        <v>61</v>
      </c>
      <c r="K497" t="s">
        <v>90</v>
      </c>
      <c r="M497" t="s">
        <v>334</v>
      </c>
      <c r="N497" t="s">
        <v>1984</v>
      </c>
      <c r="O497" t="s">
        <v>1985</v>
      </c>
      <c r="P497" t="s">
        <v>1986</v>
      </c>
      <c r="Q497" t="s">
        <v>324</v>
      </c>
      <c r="T497" t="s">
        <v>2009</v>
      </c>
      <c r="V497" t="e">
        <f t="shared" si="66"/>
        <v>#VALUE!</v>
      </c>
      <c r="W497" t="e">
        <f t="shared" si="67"/>
        <v>#VALUE!</v>
      </c>
      <c r="X497">
        <f t="shared" si="68"/>
        <v>23.97</v>
      </c>
      <c r="Y497" t="e">
        <f t="shared" si="69"/>
        <v>#VALUE!</v>
      </c>
      <c r="Z497" s="4">
        <f t="shared" si="70"/>
        <v>23.97</v>
      </c>
      <c r="AC497" t="s">
        <v>2010</v>
      </c>
      <c r="AD497" s="4">
        <f t="shared" si="75"/>
        <v>108.4952</v>
      </c>
      <c r="AE497" t="s">
        <v>2011</v>
      </c>
      <c r="AF497" s="4">
        <f t="shared" si="71"/>
        <v>260</v>
      </c>
      <c r="AG497" t="s">
        <v>51</v>
      </c>
    </row>
    <row r="498" spans="1:33" x14ac:dyDescent="0.3">
      <c r="A498" t="s">
        <v>21</v>
      </c>
      <c r="B498" t="s">
        <v>1983</v>
      </c>
      <c r="C498" t="s">
        <v>2027</v>
      </c>
      <c r="D498" s="4" t="s">
        <v>2028</v>
      </c>
      <c r="E498">
        <f t="shared" si="73"/>
        <v>1270000</v>
      </c>
      <c r="F498" t="s">
        <v>1803</v>
      </c>
      <c r="G498">
        <f t="shared" si="74"/>
        <v>1497</v>
      </c>
      <c r="H498">
        <v>4</v>
      </c>
      <c r="I498">
        <v>4</v>
      </c>
      <c r="J498" t="s">
        <v>61</v>
      </c>
      <c r="K498" t="s">
        <v>90</v>
      </c>
      <c r="M498" t="s">
        <v>334</v>
      </c>
      <c r="N498" t="s">
        <v>1984</v>
      </c>
      <c r="O498" t="s">
        <v>1985</v>
      </c>
      <c r="P498" t="s">
        <v>1986</v>
      </c>
      <c r="Q498" t="s">
        <v>324</v>
      </c>
      <c r="T498" t="s">
        <v>2009</v>
      </c>
      <c r="V498" t="e">
        <f t="shared" si="66"/>
        <v>#VALUE!</v>
      </c>
      <c r="W498" t="e">
        <f t="shared" si="67"/>
        <v>#VALUE!</v>
      </c>
      <c r="X498">
        <f t="shared" si="68"/>
        <v>23.97</v>
      </c>
      <c r="Y498" t="e">
        <f t="shared" si="69"/>
        <v>#VALUE!</v>
      </c>
      <c r="Z498" s="4">
        <f t="shared" si="70"/>
        <v>23.97</v>
      </c>
      <c r="AC498" t="s">
        <v>2010</v>
      </c>
      <c r="AD498" s="4">
        <f t="shared" si="75"/>
        <v>108.4952</v>
      </c>
      <c r="AE498" t="s">
        <v>2011</v>
      </c>
      <c r="AF498" s="4">
        <f t="shared" si="71"/>
        <v>260</v>
      </c>
      <c r="AG498" t="s">
        <v>51</v>
      </c>
    </row>
    <row r="499" spans="1:33" x14ac:dyDescent="0.3">
      <c r="A499" t="s">
        <v>785</v>
      </c>
      <c r="B499" t="s">
        <v>2029</v>
      </c>
      <c r="C499" t="s">
        <v>2030</v>
      </c>
      <c r="D499" s="4" t="s">
        <v>2031</v>
      </c>
      <c r="E499">
        <f t="shared" si="73"/>
        <v>715860</v>
      </c>
      <c r="F499" t="s">
        <v>799</v>
      </c>
      <c r="G499">
        <f t="shared" si="74"/>
        <v>1368</v>
      </c>
      <c r="H499">
        <v>4</v>
      </c>
      <c r="I499">
        <v>4</v>
      </c>
      <c r="J499" t="s">
        <v>61</v>
      </c>
      <c r="K499" t="s">
        <v>27</v>
      </c>
      <c r="L499" t="s">
        <v>62</v>
      </c>
      <c r="M499" t="s">
        <v>29</v>
      </c>
      <c r="N499" t="s">
        <v>2032</v>
      </c>
      <c r="O499" t="s">
        <v>2033</v>
      </c>
      <c r="P499" t="s">
        <v>321</v>
      </c>
      <c r="Q499" t="s">
        <v>444</v>
      </c>
      <c r="R499" t="s">
        <v>2034</v>
      </c>
      <c r="S499" t="s">
        <v>449</v>
      </c>
      <c r="T499" t="s">
        <v>449</v>
      </c>
      <c r="V499" t="e">
        <f t="shared" si="66"/>
        <v>#VALUE!</v>
      </c>
      <c r="W499">
        <f t="shared" si="67"/>
        <v>15.7</v>
      </c>
      <c r="X499">
        <f t="shared" si="68"/>
        <v>15.7</v>
      </c>
      <c r="Y499" t="e">
        <f t="shared" si="69"/>
        <v>#VALUE!</v>
      </c>
      <c r="Z499" s="4">
        <f t="shared" si="70"/>
        <v>15.7</v>
      </c>
      <c r="AA499" t="s">
        <v>2035</v>
      </c>
      <c r="AB499">
        <v>5</v>
      </c>
      <c r="AC499" t="s">
        <v>2036</v>
      </c>
      <c r="AD499" s="4">
        <f t="shared" si="75"/>
        <v>112.44047999999999</v>
      </c>
      <c r="AE499" t="s">
        <v>2037</v>
      </c>
      <c r="AF499" s="4">
        <f t="shared" si="71"/>
        <v>207</v>
      </c>
      <c r="AG499" t="s">
        <v>39</v>
      </c>
    </row>
    <row r="500" spans="1:33" x14ac:dyDescent="0.3">
      <c r="A500" t="s">
        <v>785</v>
      </c>
      <c r="B500" t="s">
        <v>2029</v>
      </c>
      <c r="C500" t="s">
        <v>2038</v>
      </c>
      <c r="D500" s="4" t="s">
        <v>2039</v>
      </c>
      <c r="E500">
        <f t="shared" si="73"/>
        <v>862175</v>
      </c>
      <c r="F500" t="s">
        <v>345</v>
      </c>
      <c r="G500">
        <f t="shared" si="74"/>
        <v>1248</v>
      </c>
      <c r="H500">
        <v>4</v>
      </c>
      <c r="I500">
        <v>4</v>
      </c>
      <c r="J500" t="s">
        <v>61</v>
      </c>
      <c r="K500" t="s">
        <v>27</v>
      </c>
      <c r="L500" t="s">
        <v>62</v>
      </c>
      <c r="M500" t="s">
        <v>334</v>
      </c>
      <c r="N500" t="s">
        <v>1371</v>
      </c>
      <c r="O500" t="s">
        <v>2033</v>
      </c>
      <c r="P500" t="s">
        <v>321</v>
      </c>
      <c r="Q500" t="s">
        <v>444</v>
      </c>
      <c r="R500" t="s">
        <v>2040</v>
      </c>
      <c r="S500" t="s">
        <v>553</v>
      </c>
      <c r="T500" t="s">
        <v>553</v>
      </c>
      <c r="V500">
        <f t="shared" si="66"/>
        <v>17.2</v>
      </c>
      <c r="W500">
        <f t="shared" si="67"/>
        <v>20.399999999999999</v>
      </c>
      <c r="X500">
        <f t="shared" si="68"/>
        <v>20.399999999999999</v>
      </c>
      <c r="Y500" t="e">
        <f t="shared" si="69"/>
        <v>#VALUE!</v>
      </c>
      <c r="Z500" s="4">
        <f t="shared" si="70"/>
        <v>17.2</v>
      </c>
      <c r="AA500" t="s">
        <v>2041</v>
      </c>
      <c r="AB500">
        <v>5</v>
      </c>
      <c r="AC500" t="s">
        <v>792</v>
      </c>
      <c r="AD500" s="4">
        <f t="shared" si="75"/>
        <v>91.727760000000004</v>
      </c>
      <c r="AE500" t="s">
        <v>793</v>
      </c>
      <c r="AF500" s="4">
        <f t="shared" si="71"/>
        <v>209</v>
      </c>
      <c r="AG500" t="s">
        <v>39</v>
      </c>
    </row>
    <row r="501" spans="1:33" x14ac:dyDescent="0.3">
      <c r="A501" t="s">
        <v>785</v>
      </c>
      <c r="B501" t="s">
        <v>2029</v>
      </c>
      <c r="C501" t="s">
        <v>2042</v>
      </c>
      <c r="D501" s="4" t="s">
        <v>2043</v>
      </c>
      <c r="E501">
        <f t="shared" si="73"/>
        <v>932025</v>
      </c>
      <c r="F501" t="s">
        <v>345</v>
      </c>
      <c r="G501">
        <f t="shared" si="74"/>
        <v>1248</v>
      </c>
      <c r="H501">
        <v>4</v>
      </c>
      <c r="I501">
        <v>4</v>
      </c>
      <c r="J501" t="s">
        <v>61</v>
      </c>
      <c r="K501" t="s">
        <v>27</v>
      </c>
      <c r="L501" t="s">
        <v>62</v>
      </c>
      <c r="M501" t="s">
        <v>334</v>
      </c>
      <c r="N501" t="s">
        <v>1371</v>
      </c>
      <c r="O501" t="s">
        <v>2033</v>
      </c>
      <c r="P501" t="s">
        <v>321</v>
      </c>
      <c r="Q501" t="s">
        <v>444</v>
      </c>
      <c r="R501" t="s">
        <v>2040</v>
      </c>
      <c r="S501" t="s">
        <v>553</v>
      </c>
      <c r="T501" t="s">
        <v>553</v>
      </c>
      <c r="V501">
        <f t="shared" si="66"/>
        <v>17.2</v>
      </c>
      <c r="W501">
        <f t="shared" si="67"/>
        <v>20.399999999999999</v>
      </c>
      <c r="X501">
        <f t="shared" si="68"/>
        <v>20.399999999999999</v>
      </c>
      <c r="Y501" t="e">
        <f t="shared" si="69"/>
        <v>#VALUE!</v>
      </c>
      <c r="Z501" s="4">
        <f t="shared" si="70"/>
        <v>17.2</v>
      </c>
      <c r="AA501" t="s">
        <v>838</v>
      </c>
      <c r="AB501">
        <v>5</v>
      </c>
      <c r="AC501" t="s">
        <v>792</v>
      </c>
      <c r="AD501" s="4">
        <f t="shared" si="75"/>
        <v>91.727760000000004</v>
      </c>
      <c r="AE501" t="s">
        <v>793</v>
      </c>
      <c r="AF501" s="4">
        <f t="shared" si="71"/>
        <v>209</v>
      </c>
      <c r="AG501" t="s">
        <v>39</v>
      </c>
    </row>
    <row r="502" spans="1:33" x14ac:dyDescent="0.3">
      <c r="A502" t="s">
        <v>785</v>
      </c>
      <c r="B502" t="s">
        <v>2029</v>
      </c>
      <c r="C502" t="s">
        <v>2044</v>
      </c>
      <c r="D502" s="4" t="s">
        <v>2045</v>
      </c>
      <c r="E502">
        <f t="shared" si="73"/>
        <v>991434</v>
      </c>
      <c r="F502" t="s">
        <v>345</v>
      </c>
      <c r="G502">
        <f t="shared" si="74"/>
        <v>1248</v>
      </c>
      <c r="H502">
        <v>4</v>
      </c>
      <c r="I502">
        <v>4</v>
      </c>
      <c r="J502" t="s">
        <v>61</v>
      </c>
      <c r="K502" t="s">
        <v>27</v>
      </c>
      <c r="L502" t="s">
        <v>62</v>
      </c>
      <c r="M502" t="s">
        <v>334</v>
      </c>
      <c r="N502" t="s">
        <v>1371</v>
      </c>
      <c r="O502" t="s">
        <v>2033</v>
      </c>
      <c r="P502" t="s">
        <v>321</v>
      </c>
      <c r="Q502" t="s">
        <v>444</v>
      </c>
      <c r="R502" t="s">
        <v>2040</v>
      </c>
      <c r="S502" t="s">
        <v>553</v>
      </c>
      <c r="T502" t="s">
        <v>553</v>
      </c>
      <c r="V502">
        <f t="shared" si="66"/>
        <v>17.2</v>
      </c>
      <c r="W502">
        <f t="shared" si="67"/>
        <v>20.399999999999999</v>
      </c>
      <c r="X502">
        <f t="shared" si="68"/>
        <v>20.399999999999999</v>
      </c>
      <c r="Y502" t="e">
        <f t="shared" si="69"/>
        <v>#VALUE!</v>
      </c>
      <c r="Z502" s="4">
        <f t="shared" si="70"/>
        <v>17.2</v>
      </c>
      <c r="AA502" t="s">
        <v>2046</v>
      </c>
      <c r="AB502">
        <v>5</v>
      </c>
      <c r="AC502" t="s">
        <v>2047</v>
      </c>
      <c r="AD502" s="4">
        <f t="shared" si="75"/>
        <v>91.727760000000004</v>
      </c>
      <c r="AE502" t="s">
        <v>793</v>
      </c>
      <c r="AF502" s="4">
        <f t="shared" si="71"/>
        <v>209</v>
      </c>
      <c r="AG502" t="s">
        <v>39</v>
      </c>
    </row>
    <row r="503" spans="1:33" x14ac:dyDescent="0.3">
      <c r="A503" t="s">
        <v>785</v>
      </c>
      <c r="B503" t="s">
        <v>2029</v>
      </c>
      <c r="C503" t="s">
        <v>2048</v>
      </c>
      <c r="D503" s="4" t="s">
        <v>2049</v>
      </c>
      <c r="E503">
        <f t="shared" si="73"/>
        <v>997763</v>
      </c>
      <c r="F503" t="s">
        <v>799</v>
      </c>
      <c r="G503">
        <f t="shared" si="74"/>
        <v>1368</v>
      </c>
      <c r="H503">
        <v>4</v>
      </c>
      <c r="I503">
        <v>4</v>
      </c>
      <c r="J503" t="s">
        <v>61</v>
      </c>
      <c r="K503" t="s">
        <v>27</v>
      </c>
      <c r="L503" t="s">
        <v>62</v>
      </c>
      <c r="M503" t="s">
        <v>29</v>
      </c>
      <c r="N503" t="s">
        <v>2032</v>
      </c>
      <c r="O503" t="s">
        <v>2033</v>
      </c>
      <c r="P503" t="s">
        <v>321</v>
      </c>
      <c r="Q503" t="s">
        <v>444</v>
      </c>
      <c r="R503" t="s">
        <v>2034</v>
      </c>
      <c r="S503" t="s">
        <v>449</v>
      </c>
      <c r="T503" t="s">
        <v>449</v>
      </c>
      <c r="V503" t="e">
        <f t="shared" si="66"/>
        <v>#VALUE!</v>
      </c>
      <c r="W503">
        <f t="shared" si="67"/>
        <v>15.7</v>
      </c>
      <c r="X503">
        <f t="shared" si="68"/>
        <v>15.7</v>
      </c>
      <c r="Y503" t="e">
        <f t="shared" si="69"/>
        <v>#VALUE!</v>
      </c>
      <c r="Z503" s="4">
        <f t="shared" si="70"/>
        <v>15.7</v>
      </c>
      <c r="AA503" t="s">
        <v>2050</v>
      </c>
      <c r="AB503">
        <v>5</v>
      </c>
      <c r="AC503" t="s">
        <v>2036</v>
      </c>
      <c r="AD503" s="4">
        <f t="shared" si="75"/>
        <v>112.44047999999999</v>
      </c>
      <c r="AE503" t="s">
        <v>2051</v>
      </c>
      <c r="AF503" s="4">
        <f t="shared" si="71"/>
        <v>207</v>
      </c>
      <c r="AG503" t="s">
        <v>39</v>
      </c>
    </row>
    <row r="504" spans="1:33" x14ac:dyDescent="0.3">
      <c r="A504" t="s">
        <v>767</v>
      </c>
      <c r="B504" t="s">
        <v>2052</v>
      </c>
      <c r="C504" t="s">
        <v>2053</v>
      </c>
      <c r="D504" s="4" t="s">
        <v>2054</v>
      </c>
      <c r="E504">
        <f t="shared" si="73"/>
        <v>886398</v>
      </c>
      <c r="F504" t="s">
        <v>2055</v>
      </c>
      <c r="G504">
        <f t="shared" si="74"/>
        <v>1493</v>
      </c>
      <c r="H504">
        <v>4</v>
      </c>
      <c r="I504">
        <v>2</v>
      </c>
      <c r="J504" t="s">
        <v>61</v>
      </c>
      <c r="K504" t="s">
        <v>27</v>
      </c>
      <c r="L504" t="s">
        <v>62</v>
      </c>
      <c r="M504" t="s">
        <v>334</v>
      </c>
      <c r="N504" t="s">
        <v>1311</v>
      </c>
      <c r="O504" t="s">
        <v>442</v>
      </c>
      <c r="P504" t="s">
        <v>808</v>
      </c>
      <c r="Q504" t="s">
        <v>324</v>
      </c>
      <c r="R504" t="s">
        <v>975</v>
      </c>
      <c r="T504" t="s">
        <v>2056</v>
      </c>
      <c r="V504">
        <f t="shared" si="66"/>
        <v>12.4</v>
      </c>
      <c r="W504" t="e">
        <f t="shared" si="67"/>
        <v>#VALUE!</v>
      </c>
      <c r="X504">
        <f t="shared" si="68"/>
        <v>16.5</v>
      </c>
      <c r="Y504" t="e">
        <f t="shared" si="69"/>
        <v>#VALUE!</v>
      </c>
      <c r="Z504" s="4">
        <f t="shared" si="70"/>
        <v>12.4</v>
      </c>
      <c r="AA504" t="s">
        <v>2057</v>
      </c>
      <c r="AB504">
        <v>5</v>
      </c>
      <c r="AC504" t="s">
        <v>2058</v>
      </c>
      <c r="AD504" s="4">
        <f t="shared" si="75"/>
        <v>69.042400000000001</v>
      </c>
      <c r="AE504" t="s">
        <v>2059</v>
      </c>
      <c r="AF504" s="4">
        <f t="shared" si="71"/>
        <v>195</v>
      </c>
      <c r="AG504" t="s">
        <v>39</v>
      </c>
    </row>
    <row r="505" spans="1:33" x14ac:dyDescent="0.3">
      <c r="A505" t="s">
        <v>767</v>
      </c>
      <c r="B505" t="s">
        <v>2052</v>
      </c>
      <c r="C505" t="s">
        <v>2060</v>
      </c>
      <c r="D505" s="4" t="s">
        <v>2061</v>
      </c>
      <c r="E505">
        <f t="shared" si="73"/>
        <v>851302</v>
      </c>
      <c r="F505" t="s">
        <v>2055</v>
      </c>
      <c r="G505">
        <f t="shared" si="74"/>
        <v>1493</v>
      </c>
      <c r="H505">
        <v>4</v>
      </c>
      <c r="I505">
        <v>2</v>
      </c>
      <c r="J505" t="s">
        <v>61</v>
      </c>
      <c r="K505" t="s">
        <v>27</v>
      </c>
      <c r="L505" t="s">
        <v>62</v>
      </c>
      <c r="M505" t="s">
        <v>334</v>
      </c>
      <c r="N505" t="s">
        <v>1311</v>
      </c>
      <c r="O505" t="s">
        <v>442</v>
      </c>
      <c r="P505" t="s">
        <v>808</v>
      </c>
      <c r="Q505" t="s">
        <v>324</v>
      </c>
      <c r="R505" t="s">
        <v>975</v>
      </c>
      <c r="T505" t="s">
        <v>2056</v>
      </c>
      <c r="V505">
        <f t="shared" si="66"/>
        <v>12.4</v>
      </c>
      <c r="W505" t="e">
        <f t="shared" si="67"/>
        <v>#VALUE!</v>
      </c>
      <c r="X505">
        <f t="shared" si="68"/>
        <v>16.5</v>
      </c>
      <c r="Y505" t="e">
        <f t="shared" si="69"/>
        <v>#VALUE!</v>
      </c>
      <c r="Z505" s="4">
        <f t="shared" si="70"/>
        <v>12.4</v>
      </c>
      <c r="AA505" t="s">
        <v>2057</v>
      </c>
      <c r="AB505">
        <v>5</v>
      </c>
      <c r="AC505" t="s">
        <v>2058</v>
      </c>
      <c r="AD505" s="4">
        <f t="shared" si="75"/>
        <v>69.042400000000001</v>
      </c>
      <c r="AE505" t="s">
        <v>2059</v>
      </c>
      <c r="AF505" s="4">
        <f t="shared" si="71"/>
        <v>195</v>
      </c>
      <c r="AG505" t="s">
        <v>39</v>
      </c>
    </row>
    <row r="506" spans="1:33" x14ac:dyDescent="0.3">
      <c r="A506" t="s">
        <v>767</v>
      </c>
      <c r="B506" t="s">
        <v>2052</v>
      </c>
      <c r="C506" t="s">
        <v>2062</v>
      </c>
      <c r="D506" s="4" t="s">
        <v>2063</v>
      </c>
      <c r="E506">
        <f t="shared" si="73"/>
        <v>785656</v>
      </c>
      <c r="F506" t="s">
        <v>2055</v>
      </c>
      <c r="G506">
        <f t="shared" si="74"/>
        <v>1493</v>
      </c>
      <c r="H506">
        <v>4</v>
      </c>
      <c r="I506">
        <v>2</v>
      </c>
      <c r="J506" t="s">
        <v>61</v>
      </c>
      <c r="K506" t="s">
        <v>27</v>
      </c>
      <c r="L506" t="s">
        <v>62</v>
      </c>
      <c r="M506" t="s">
        <v>334</v>
      </c>
      <c r="N506" t="s">
        <v>1311</v>
      </c>
      <c r="O506" t="s">
        <v>442</v>
      </c>
      <c r="P506" t="s">
        <v>808</v>
      </c>
      <c r="Q506" t="s">
        <v>324</v>
      </c>
      <c r="R506" t="s">
        <v>975</v>
      </c>
      <c r="T506" t="s">
        <v>2056</v>
      </c>
      <c r="V506">
        <f t="shared" si="66"/>
        <v>12.4</v>
      </c>
      <c r="W506" t="e">
        <f t="shared" si="67"/>
        <v>#VALUE!</v>
      </c>
      <c r="X506">
        <f t="shared" si="68"/>
        <v>16.5</v>
      </c>
      <c r="Y506" t="e">
        <f t="shared" si="69"/>
        <v>#VALUE!</v>
      </c>
      <c r="Z506" s="4">
        <f t="shared" si="70"/>
        <v>12.4</v>
      </c>
      <c r="AA506" t="s">
        <v>2057</v>
      </c>
      <c r="AB506">
        <v>5</v>
      </c>
      <c r="AC506" t="s">
        <v>2058</v>
      </c>
      <c r="AD506" s="4">
        <f t="shared" si="75"/>
        <v>69.042400000000001</v>
      </c>
      <c r="AE506" t="s">
        <v>2059</v>
      </c>
      <c r="AF506" s="4">
        <f t="shared" si="71"/>
        <v>195</v>
      </c>
      <c r="AG506" t="s">
        <v>39</v>
      </c>
    </row>
    <row r="507" spans="1:33" x14ac:dyDescent="0.3">
      <c r="A507" t="s">
        <v>767</v>
      </c>
      <c r="B507" t="s">
        <v>2052</v>
      </c>
      <c r="C507" t="s">
        <v>170</v>
      </c>
      <c r="D507" s="4" t="s">
        <v>2064</v>
      </c>
      <c r="E507">
        <f t="shared" si="73"/>
        <v>749192</v>
      </c>
      <c r="F507" t="s">
        <v>2055</v>
      </c>
      <c r="G507">
        <f t="shared" si="74"/>
        <v>1493</v>
      </c>
      <c r="H507">
        <v>4</v>
      </c>
      <c r="I507">
        <v>2</v>
      </c>
      <c r="J507" t="s">
        <v>26</v>
      </c>
      <c r="K507" t="s">
        <v>27</v>
      </c>
      <c r="L507" t="s">
        <v>62</v>
      </c>
      <c r="M507" t="s">
        <v>334</v>
      </c>
      <c r="N507" t="s">
        <v>1311</v>
      </c>
      <c r="O507" t="s">
        <v>442</v>
      </c>
      <c r="P507" t="s">
        <v>808</v>
      </c>
      <c r="Q507" t="s">
        <v>324</v>
      </c>
      <c r="R507" t="s">
        <v>975</v>
      </c>
      <c r="T507" t="s">
        <v>2056</v>
      </c>
      <c r="V507">
        <f t="shared" si="66"/>
        <v>12.4</v>
      </c>
      <c r="W507" t="e">
        <f t="shared" si="67"/>
        <v>#VALUE!</v>
      </c>
      <c r="X507">
        <f t="shared" si="68"/>
        <v>16.5</v>
      </c>
      <c r="Y507" t="e">
        <f t="shared" si="69"/>
        <v>#VALUE!</v>
      </c>
      <c r="Z507" s="4">
        <f t="shared" si="70"/>
        <v>12.4</v>
      </c>
      <c r="AA507" t="s">
        <v>2057</v>
      </c>
      <c r="AB507">
        <v>5</v>
      </c>
      <c r="AC507" t="s">
        <v>2065</v>
      </c>
      <c r="AD507" s="4" t="str">
        <f t="shared" si="75"/>
        <v xml:space="preserve">70 </v>
      </c>
      <c r="AE507" t="s">
        <v>2059</v>
      </c>
      <c r="AF507" s="4">
        <f t="shared" si="71"/>
        <v>195</v>
      </c>
      <c r="AG507" t="s">
        <v>39</v>
      </c>
    </row>
    <row r="508" spans="1:33" x14ac:dyDescent="0.3">
      <c r="A508" t="s">
        <v>767</v>
      </c>
      <c r="B508" t="s">
        <v>2052</v>
      </c>
      <c r="C508" t="s">
        <v>2071</v>
      </c>
      <c r="D508" s="4" t="s">
        <v>2072</v>
      </c>
      <c r="E508">
        <f t="shared" si="73"/>
        <v>819117</v>
      </c>
      <c r="F508" t="s">
        <v>2066</v>
      </c>
      <c r="G508">
        <f t="shared" si="74"/>
        <v>2523</v>
      </c>
      <c r="H508">
        <v>4</v>
      </c>
      <c r="I508">
        <v>4</v>
      </c>
      <c r="J508" t="s">
        <v>61</v>
      </c>
      <c r="K508" t="s">
        <v>1817</v>
      </c>
      <c r="L508" t="s">
        <v>125</v>
      </c>
      <c r="M508" t="s">
        <v>334</v>
      </c>
      <c r="N508" t="s">
        <v>2067</v>
      </c>
      <c r="O508" t="s">
        <v>1484</v>
      </c>
      <c r="P508" t="s">
        <v>443</v>
      </c>
      <c r="Q508" t="s">
        <v>324</v>
      </c>
      <c r="R508" t="s">
        <v>975</v>
      </c>
      <c r="S508" t="s">
        <v>2069</v>
      </c>
      <c r="T508" t="s">
        <v>2069</v>
      </c>
      <c r="V508">
        <f t="shared" si="66"/>
        <v>12.4</v>
      </c>
      <c r="W508">
        <f t="shared" si="67"/>
        <v>15.96</v>
      </c>
      <c r="X508">
        <f t="shared" si="68"/>
        <v>15.96</v>
      </c>
      <c r="Y508" t="e">
        <f t="shared" si="69"/>
        <v>#VALUE!</v>
      </c>
      <c r="Z508" s="4">
        <f t="shared" si="70"/>
        <v>12.4</v>
      </c>
      <c r="AA508" t="s">
        <v>2057</v>
      </c>
      <c r="AB508">
        <v>5</v>
      </c>
      <c r="AC508" t="s">
        <v>2073</v>
      </c>
      <c r="AD508" s="4">
        <f t="shared" si="75"/>
        <v>63.025847999999996</v>
      </c>
      <c r="AE508" t="s">
        <v>2074</v>
      </c>
      <c r="AF508" s="4">
        <f t="shared" si="71"/>
        <v>195</v>
      </c>
      <c r="AG508" t="s">
        <v>39</v>
      </c>
    </row>
    <row r="509" spans="1:33" x14ac:dyDescent="0.3">
      <c r="A509" t="s">
        <v>120</v>
      </c>
      <c r="B509" t="s">
        <v>2075</v>
      </c>
      <c r="C509" t="s">
        <v>461</v>
      </c>
      <c r="D509" s="4" t="s">
        <v>2076</v>
      </c>
      <c r="E509">
        <f t="shared" si="73"/>
        <v>762742</v>
      </c>
      <c r="F509" t="s">
        <v>345</v>
      </c>
      <c r="G509">
        <f t="shared" si="74"/>
        <v>1248</v>
      </c>
      <c r="H509">
        <v>4</v>
      </c>
      <c r="I509">
        <v>4</v>
      </c>
      <c r="J509" t="s">
        <v>61</v>
      </c>
      <c r="K509" t="s">
        <v>27</v>
      </c>
      <c r="L509" t="s">
        <v>62</v>
      </c>
      <c r="M509" t="s">
        <v>334</v>
      </c>
      <c r="N509" t="s">
        <v>2077</v>
      </c>
      <c r="O509" t="s">
        <v>442</v>
      </c>
      <c r="P509" t="s">
        <v>2078</v>
      </c>
      <c r="Q509" t="s">
        <v>324</v>
      </c>
      <c r="R509" t="s">
        <v>346</v>
      </c>
      <c r="S509" t="s">
        <v>2079</v>
      </c>
      <c r="T509" t="s">
        <v>2079</v>
      </c>
      <c r="V509">
        <f t="shared" si="66"/>
        <v>20</v>
      </c>
      <c r="W509">
        <f t="shared" si="67"/>
        <v>24.3</v>
      </c>
      <c r="X509">
        <f t="shared" si="68"/>
        <v>24.3</v>
      </c>
      <c r="Y509" t="e">
        <f t="shared" si="69"/>
        <v>#VALUE!</v>
      </c>
      <c r="Z509" s="4">
        <f t="shared" si="70"/>
        <v>20</v>
      </c>
      <c r="AA509" t="s">
        <v>486</v>
      </c>
      <c r="AB509">
        <v>5</v>
      </c>
      <c r="AC509" t="s">
        <v>494</v>
      </c>
      <c r="AD509" s="4">
        <f t="shared" si="75"/>
        <v>88.768799999999999</v>
      </c>
      <c r="AE509" t="s">
        <v>861</v>
      </c>
      <c r="AF509" s="4">
        <f t="shared" si="71"/>
        <v>200</v>
      </c>
      <c r="AG509" t="s">
        <v>39</v>
      </c>
    </row>
    <row r="510" spans="1:33" x14ac:dyDescent="0.3">
      <c r="A510" t="s">
        <v>120</v>
      </c>
      <c r="B510" t="s">
        <v>2075</v>
      </c>
      <c r="C510" t="s">
        <v>613</v>
      </c>
      <c r="D510" s="4" t="s">
        <v>2080</v>
      </c>
      <c r="E510">
        <f t="shared" si="73"/>
        <v>814742</v>
      </c>
      <c r="F510" t="s">
        <v>345</v>
      </c>
      <c r="G510">
        <f t="shared" si="74"/>
        <v>1248</v>
      </c>
      <c r="H510">
        <v>4</v>
      </c>
      <c r="I510">
        <v>4</v>
      </c>
      <c r="J510" t="s">
        <v>61</v>
      </c>
      <c r="K510" t="s">
        <v>27</v>
      </c>
      <c r="L510" t="s">
        <v>125</v>
      </c>
      <c r="M510" t="s">
        <v>334</v>
      </c>
      <c r="N510" t="s">
        <v>2077</v>
      </c>
      <c r="O510" t="s">
        <v>442</v>
      </c>
      <c r="P510" t="s">
        <v>2078</v>
      </c>
      <c r="Q510" t="s">
        <v>324</v>
      </c>
      <c r="R510" t="s">
        <v>346</v>
      </c>
      <c r="S510" t="s">
        <v>2079</v>
      </c>
      <c r="T510" t="s">
        <v>2079</v>
      </c>
      <c r="V510">
        <f t="shared" ref="V510:V573" si="76">VALUE(SUBSTITUTE(SUBSTITUTE(R510,"?","")," km/litre",""))</f>
        <v>20</v>
      </c>
      <c r="W510">
        <f t="shared" ref="W510:W573" si="77">VALUE(SUBSTITUTE(S510," km/litre",""))</f>
        <v>24.3</v>
      </c>
      <c r="X510">
        <f t="shared" ref="X510:X573" si="78">VALUE(SUBSTITUTE(T510," km/litre",""))</f>
        <v>24.3</v>
      </c>
      <c r="Y510" t="e">
        <f t="shared" ref="Y510:Y573" si="79">VALUE(SUBSTITUTE(U510," km/kg",""))</f>
        <v>#VALUE!</v>
      </c>
      <c r="Z510" s="4">
        <f t="shared" ref="Z510:Z573" si="80">IFERROR(V510,IFERROR(W510,IFERROR(X510,Y510)))</f>
        <v>20</v>
      </c>
      <c r="AA510" t="s">
        <v>486</v>
      </c>
      <c r="AB510">
        <v>5</v>
      </c>
      <c r="AC510" t="s">
        <v>494</v>
      </c>
      <c r="AD510" s="4">
        <f t="shared" si="75"/>
        <v>88.768799999999999</v>
      </c>
      <c r="AE510" t="s">
        <v>861</v>
      </c>
      <c r="AF510" s="4">
        <f t="shared" si="71"/>
        <v>200</v>
      </c>
      <c r="AG510" t="s">
        <v>39</v>
      </c>
    </row>
    <row r="511" spans="1:33" x14ac:dyDescent="0.3">
      <c r="A511" t="s">
        <v>120</v>
      </c>
      <c r="B511" t="s">
        <v>2075</v>
      </c>
      <c r="C511" t="s">
        <v>620</v>
      </c>
      <c r="D511" s="4" t="s">
        <v>2081</v>
      </c>
      <c r="E511">
        <f t="shared" si="73"/>
        <v>892243</v>
      </c>
      <c r="F511" t="s">
        <v>345</v>
      </c>
      <c r="G511">
        <f t="shared" si="74"/>
        <v>1248</v>
      </c>
      <c r="H511">
        <v>4</v>
      </c>
      <c r="I511">
        <v>4</v>
      </c>
      <c r="J511" t="s">
        <v>61</v>
      </c>
      <c r="K511" t="s">
        <v>27</v>
      </c>
      <c r="L511" t="s">
        <v>62</v>
      </c>
      <c r="M511" t="s">
        <v>334</v>
      </c>
      <c r="N511" t="s">
        <v>2077</v>
      </c>
      <c r="O511" t="s">
        <v>442</v>
      </c>
      <c r="P511" t="s">
        <v>2078</v>
      </c>
      <c r="Q511" t="s">
        <v>324</v>
      </c>
      <c r="R511" t="s">
        <v>346</v>
      </c>
      <c r="S511" t="s">
        <v>2079</v>
      </c>
      <c r="T511" t="s">
        <v>2079</v>
      </c>
      <c r="V511">
        <f t="shared" si="76"/>
        <v>20</v>
      </c>
      <c r="W511">
        <f t="shared" si="77"/>
        <v>24.3</v>
      </c>
      <c r="X511">
        <f t="shared" si="78"/>
        <v>24.3</v>
      </c>
      <c r="Y511" t="e">
        <f t="shared" si="79"/>
        <v>#VALUE!</v>
      </c>
      <c r="Z511" s="4">
        <f t="shared" si="80"/>
        <v>20</v>
      </c>
      <c r="AA511" t="s">
        <v>486</v>
      </c>
      <c r="AB511">
        <v>5</v>
      </c>
      <c r="AC511" t="s">
        <v>494</v>
      </c>
      <c r="AD511" s="4">
        <f t="shared" si="75"/>
        <v>88.768799999999999</v>
      </c>
      <c r="AE511" t="s">
        <v>861</v>
      </c>
      <c r="AF511" s="4">
        <f t="shared" ref="AF511:AF574" si="81">VALUE(LEFT(AE511,FIND("N",AE511)-1))</f>
        <v>200</v>
      </c>
      <c r="AG511" t="s">
        <v>39</v>
      </c>
    </row>
    <row r="512" spans="1:33" x14ac:dyDescent="0.3">
      <c r="A512" t="s">
        <v>120</v>
      </c>
      <c r="B512" t="s">
        <v>2075</v>
      </c>
      <c r="C512" t="s">
        <v>2082</v>
      </c>
      <c r="D512" s="4" t="s">
        <v>2083</v>
      </c>
      <c r="E512">
        <f t="shared" si="73"/>
        <v>987743</v>
      </c>
      <c r="F512" t="s">
        <v>345</v>
      </c>
      <c r="G512">
        <f t="shared" si="74"/>
        <v>1248</v>
      </c>
      <c r="H512">
        <v>4</v>
      </c>
      <c r="I512">
        <v>4</v>
      </c>
      <c r="J512" t="s">
        <v>61</v>
      </c>
      <c r="K512" t="s">
        <v>27</v>
      </c>
      <c r="L512" t="s">
        <v>62</v>
      </c>
      <c r="M512" t="s">
        <v>334</v>
      </c>
      <c r="N512" t="s">
        <v>2077</v>
      </c>
      <c r="O512" t="s">
        <v>442</v>
      </c>
      <c r="P512" t="s">
        <v>2078</v>
      </c>
      <c r="Q512" t="s">
        <v>324</v>
      </c>
      <c r="R512" t="s">
        <v>346</v>
      </c>
      <c r="S512" t="s">
        <v>2079</v>
      </c>
      <c r="T512" t="s">
        <v>2079</v>
      </c>
      <c r="V512">
        <f t="shared" si="76"/>
        <v>20</v>
      </c>
      <c r="W512">
        <f t="shared" si="77"/>
        <v>24.3</v>
      </c>
      <c r="X512">
        <f t="shared" si="78"/>
        <v>24.3</v>
      </c>
      <c r="Y512" t="e">
        <f t="shared" si="79"/>
        <v>#VALUE!</v>
      </c>
      <c r="Z512" s="4">
        <f t="shared" si="80"/>
        <v>20</v>
      </c>
      <c r="AA512" t="s">
        <v>486</v>
      </c>
      <c r="AB512">
        <v>5</v>
      </c>
      <c r="AC512" t="s">
        <v>494</v>
      </c>
      <c r="AD512" s="4">
        <f t="shared" si="75"/>
        <v>88.768799999999999</v>
      </c>
      <c r="AE512" t="s">
        <v>861</v>
      </c>
      <c r="AF512" s="4">
        <f t="shared" si="81"/>
        <v>200</v>
      </c>
      <c r="AG512" t="s">
        <v>39</v>
      </c>
    </row>
    <row r="513" spans="1:33" x14ac:dyDescent="0.3">
      <c r="A513" t="s">
        <v>120</v>
      </c>
      <c r="B513" t="s">
        <v>2075</v>
      </c>
      <c r="C513" t="s">
        <v>2084</v>
      </c>
      <c r="D513" s="4" t="s">
        <v>2085</v>
      </c>
      <c r="E513">
        <f t="shared" si="73"/>
        <v>1003552</v>
      </c>
      <c r="F513" t="s">
        <v>345</v>
      </c>
      <c r="G513">
        <f t="shared" si="74"/>
        <v>1248</v>
      </c>
      <c r="H513">
        <v>4</v>
      </c>
      <c r="I513">
        <v>4</v>
      </c>
      <c r="J513" t="s">
        <v>61</v>
      </c>
      <c r="K513" t="s">
        <v>27</v>
      </c>
      <c r="L513" t="s">
        <v>62</v>
      </c>
      <c r="M513" t="s">
        <v>334</v>
      </c>
      <c r="N513" t="s">
        <v>2077</v>
      </c>
      <c r="O513" t="s">
        <v>442</v>
      </c>
      <c r="P513" t="s">
        <v>2078</v>
      </c>
      <c r="Q513" t="s">
        <v>324</v>
      </c>
      <c r="R513" t="s">
        <v>346</v>
      </c>
      <c r="S513" t="s">
        <v>2079</v>
      </c>
      <c r="T513" t="s">
        <v>2079</v>
      </c>
      <c r="V513">
        <f t="shared" si="76"/>
        <v>20</v>
      </c>
      <c r="W513">
        <f t="shared" si="77"/>
        <v>24.3</v>
      </c>
      <c r="X513">
        <f t="shared" si="78"/>
        <v>24.3</v>
      </c>
      <c r="Y513" t="e">
        <f t="shared" si="79"/>
        <v>#VALUE!</v>
      </c>
      <c r="Z513" s="4">
        <f t="shared" si="80"/>
        <v>20</v>
      </c>
      <c r="AA513" t="s">
        <v>486</v>
      </c>
      <c r="AB513">
        <v>5</v>
      </c>
      <c r="AC513" t="s">
        <v>494</v>
      </c>
      <c r="AD513" s="4">
        <f t="shared" si="75"/>
        <v>88.768799999999999</v>
      </c>
      <c r="AE513" t="s">
        <v>861</v>
      </c>
      <c r="AF513" s="4">
        <f t="shared" si="81"/>
        <v>200</v>
      </c>
      <c r="AG513" t="s">
        <v>39</v>
      </c>
    </row>
    <row r="514" spans="1:33" x14ac:dyDescent="0.3">
      <c r="A514" t="s">
        <v>120</v>
      </c>
      <c r="B514" t="s">
        <v>2075</v>
      </c>
      <c r="C514" t="s">
        <v>2086</v>
      </c>
      <c r="D514" s="4" t="s">
        <v>2087</v>
      </c>
      <c r="E514">
        <f t="shared" si="73"/>
        <v>1037742</v>
      </c>
      <c r="F514" t="s">
        <v>345</v>
      </c>
      <c r="G514">
        <f t="shared" si="74"/>
        <v>1248</v>
      </c>
      <c r="H514">
        <v>4</v>
      </c>
      <c r="I514">
        <v>4</v>
      </c>
      <c r="J514" t="s">
        <v>61</v>
      </c>
      <c r="K514" t="s">
        <v>27</v>
      </c>
      <c r="L514" t="s">
        <v>62</v>
      </c>
      <c r="M514" t="s">
        <v>334</v>
      </c>
      <c r="N514" t="s">
        <v>2077</v>
      </c>
      <c r="O514" t="s">
        <v>442</v>
      </c>
      <c r="P514" t="s">
        <v>2078</v>
      </c>
      <c r="Q514" t="s">
        <v>324</v>
      </c>
      <c r="R514" t="s">
        <v>346</v>
      </c>
      <c r="S514" t="s">
        <v>2079</v>
      </c>
      <c r="T514" t="s">
        <v>2079</v>
      </c>
      <c r="V514">
        <f t="shared" si="76"/>
        <v>20</v>
      </c>
      <c r="W514">
        <f t="shared" si="77"/>
        <v>24.3</v>
      </c>
      <c r="X514">
        <f t="shared" si="78"/>
        <v>24.3</v>
      </c>
      <c r="Y514" t="e">
        <f t="shared" si="79"/>
        <v>#VALUE!</v>
      </c>
      <c r="Z514" s="4">
        <f t="shared" si="80"/>
        <v>20</v>
      </c>
      <c r="AA514" t="s">
        <v>486</v>
      </c>
      <c r="AB514">
        <v>5</v>
      </c>
      <c r="AC514" t="s">
        <v>494</v>
      </c>
      <c r="AD514" s="4">
        <f t="shared" si="75"/>
        <v>88.768799999999999</v>
      </c>
      <c r="AE514" t="s">
        <v>861</v>
      </c>
      <c r="AF514" s="4">
        <f t="shared" si="81"/>
        <v>200</v>
      </c>
      <c r="AG514" t="s">
        <v>39</v>
      </c>
    </row>
    <row r="515" spans="1:33" x14ac:dyDescent="0.3">
      <c r="A515" t="s">
        <v>120</v>
      </c>
      <c r="B515" t="s">
        <v>2075</v>
      </c>
      <c r="C515" t="s">
        <v>2088</v>
      </c>
      <c r="D515" s="4" t="s">
        <v>2089</v>
      </c>
      <c r="E515">
        <f t="shared" si="73"/>
        <v>864742</v>
      </c>
      <c r="F515" t="s">
        <v>345</v>
      </c>
      <c r="G515">
        <f t="shared" si="74"/>
        <v>1248</v>
      </c>
      <c r="H515">
        <v>4</v>
      </c>
      <c r="I515">
        <v>4</v>
      </c>
      <c r="J515" t="s">
        <v>61</v>
      </c>
      <c r="K515" t="s">
        <v>27</v>
      </c>
      <c r="L515" t="s">
        <v>125</v>
      </c>
      <c r="M515" t="s">
        <v>334</v>
      </c>
      <c r="N515" t="s">
        <v>2077</v>
      </c>
      <c r="O515" t="s">
        <v>442</v>
      </c>
      <c r="P515" t="s">
        <v>2078</v>
      </c>
      <c r="Q515" t="s">
        <v>324</v>
      </c>
      <c r="R515" t="s">
        <v>346</v>
      </c>
      <c r="S515" t="s">
        <v>2079</v>
      </c>
      <c r="T515" t="s">
        <v>2079</v>
      </c>
      <c r="V515">
        <f t="shared" si="76"/>
        <v>20</v>
      </c>
      <c r="W515">
        <f t="shared" si="77"/>
        <v>24.3</v>
      </c>
      <c r="X515">
        <f t="shared" si="78"/>
        <v>24.3</v>
      </c>
      <c r="Y515" t="e">
        <f t="shared" si="79"/>
        <v>#VALUE!</v>
      </c>
      <c r="Z515" s="4">
        <f t="shared" si="80"/>
        <v>20</v>
      </c>
      <c r="AA515" t="s">
        <v>486</v>
      </c>
      <c r="AB515">
        <v>5</v>
      </c>
      <c r="AC515" t="s">
        <v>494</v>
      </c>
      <c r="AD515" s="4">
        <f t="shared" si="75"/>
        <v>88.768799999999999</v>
      </c>
      <c r="AE515" t="s">
        <v>861</v>
      </c>
      <c r="AF515" s="4">
        <f t="shared" si="81"/>
        <v>200</v>
      </c>
      <c r="AG515" t="s">
        <v>51</v>
      </c>
    </row>
    <row r="516" spans="1:33" x14ac:dyDescent="0.3">
      <c r="A516" t="s">
        <v>120</v>
      </c>
      <c r="B516" t="s">
        <v>2075</v>
      </c>
      <c r="C516" t="s">
        <v>2090</v>
      </c>
      <c r="D516" s="4" t="s">
        <v>2091</v>
      </c>
      <c r="E516">
        <f t="shared" si="73"/>
        <v>942243</v>
      </c>
      <c r="F516" t="s">
        <v>345</v>
      </c>
      <c r="G516">
        <f t="shared" si="74"/>
        <v>1248</v>
      </c>
      <c r="H516">
        <v>4</v>
      </c>
      <c r="I516">
        <v>4</v>
      </c>
      <c r="J516" t="s">
        <v>61</v>
      </c>
      <c r="K516" t="s">
        <v>27</v>
      </c>
      <c r="L516" t="s">
        <v>62</v>
      </c>
      <c r="M516" t="s">
        <v>334</v>
      </c>
      <c r="N516" t="s">
        <v>2077</v>
      </c>
      <c r="O516" t="s">
        <v>442</v>
      </c>
      <c r="P516" t="s">
        <v>2078</v>
      </c>
      <c r="Q516" t="s">
        <v>324</v>
      </c>
      <c r="R516" t="s">
        <v>346</v>
      </c>
      <c r="S516" t="s">
        <v>2079</v>
      </c>
      <c r="T516" t="s">
        <v>2079</v>
      </c>
      <c r="V516">
        <f t="shared" si="76"/>
        <v>20</v>
      </c>
      <c r="W516">
        <f t="shared" si="77"/>
        <v>24.3</v>
      </c>
      <c r="X516">
        <f t="shared" si="78"/>
        <v>24.3</v>
      </c>
      <c r="Y516" t="e">
        <f t="shared" si="79"/>
        <v>#VALUE!</v>
      </c>
      <c r="Z516" s="4">
        <f t="shared" si="80"/>
        <v>20</v>
      </c>
      <c r="AA516" t="s">
        <v>486</v>
      </c>
      <c r="AB516">
        <v>5</v>
      </c>
      <c r="AC516" t="s">
        <v>494</v>
      </c>
      <c r="AD516" s="4">
        <f t="shared" si="75"/>
        <v>88.768799999999999</v>
      </c>
      <c r="AE516" t="s">
        <v>861</v>
      </c>
      <c r="AF516" s="4">
        <f t="shared" si="81"/>
        <v>200</v>
      </c>
      <c r="AG516" t="s">
        <v>51</v>
      </c>
    </row>
    <row r="517" spans="1:33" x14ac:dyDescent="0.3">
      <c r="A517" t="s">
        <v>120</v>
      </c>
      <c r="B517" t="s">
        <v>2075</v>
      </c>
      <c r="C517" t="s">
        <v>2092</v>
      </c>
      <c r="D517" s="4" t="s">
        <v>2093</v>
      </c>
      <c r="E517">
        <f t="shared" si="73"/>
        <v>1059742</v>
      </c>
      <c r="F517" t="s">
        <v>345</v>
      </c>
      <c r="G517">
        <f t="shared" si="74"/>
        <v>1248</v>
      </c>
      <c r="H517">
        <v>4</v>
      </c>
      <c r="I517">
        <v>4</v>
      </c>
      <c r="J517" t="s">
        <v>61</v>
      </c>
      <c r="K517" t="s">
        <v>27</v>
      </c>
      <c r="L517" t="s">
        <v>62</v>
      </c>
      <c r="M517" t="s">
        <v>334</v>
      </c>
      <c r="N517" t="s">
        <v>2077</v>
      </c>
      <c r="O517" t="s">
        <v>442</v>
      </c>
      <c r="P517" t="s">
        <v>2078</v>
      </c>
      <c r="Q517" t="s">
        <v>324</v>
      </c>
      <c r="R517" t="s">
        <v>346</v>
      </c>
      <c r="S517" t="s">
        <v>2079</v>
      </c>
      <c r="T517" t="s">
        <v>2079</v>
      </c>
      <c r="V517">
        <f t="shared" si="76"/>
        <v>20</v>
      </c>
      <c r="W517">
        <f t="shared" si="77"/>
        <v>24.3</v>
      </c>
      <c r="X517">
        <f t="shared" si="78"/>
        <v>24.3</v>
      </c>
      <c r="Y517" t="e">
        <f t="shared" si="79"/>
        <v>#VALUE!</v>
      </c>
      <c r="Z517" s="4">
        <f t="shared" si="80"/>
        <v>20</v>
      </c>
      <c r="AA517" t="s">
        <v>486</v>
      </c>
      <c r="AB517">
        <v>5</v>
      </c>
      <c r="AC517" t="s">
        <v>494</v>
      </c>
      <c r="AD517" s="4">
        <f t="shared" si="75"/>
        <v>88.768799999999999</v>
      </c>
      <c r="AE517" t="s">
        <v>861</v>
      </c>
      <c r="AF517" s="4">
        <f t="shared" si="81"/>
        <v>200</v>
      </c>
      <c r="AG517" t="s">
        <v>51</v>
      </c>
    </row>
    <row r="518" spans="1:33" x14ac:dyDescent="0.3">
      <c r="A518" t="s">
        <v>226</v>
      </c>
      <c r="B518" t="s">
        <v>2094</v>
      </c>
      <c r="C518" t="s">
        <v>2095</v>
      </c>
      <c r="D518" s="4" t="s">
        <v>2096</v>
      </c>
      <c r="E518">
        <f t="shared" si="73"/>
        <v>774035</v>
      </c>
      <c r="F518" t="s">
        <v>277</v>
      </c>
      <c r="G518">
        <f t="shared" si="74"/>
        <v>1197</v>
      </c>
      <c r="H518">
        <v>4</v>
      </c>
      <c r="I518">
        <v>4</v>
      </c>
      <c r="J518" t="s">
        <v>61</v>
      </c>
      <c r="K518" t="s">
        <v>27</v>
      </c>
      <c r="L518" t="s">
        <v>62</v>
      </c>
      <c r="M518" t="s">
        <v>29</v>
      </c>
      <c r="N518" t="s">
        <v>463</v>
      </c>
      <c r="O518" t="s">
        <v>442</v>
      </c>
      <c r="P518" t="s">
        <v>2097</v>
      </c>
      <c r="Q518" t="s">
        <v>33</v>
      </c>
      <c r="R518" t="s">
        <v>131</v>
      </c>
      <c r="T518" t="s">
        <v>2098</v>
      </c>
      <c r="V518">
        <f t="shared" si="76"/>
        <v>15</v>
      </c>
      <c r="W518" t="e">
        <f t="shared" si="77"/>
        <v>#VALUE!</v>
      </c>
      <c r="X518">
        <f t="shared" si="78"/>
        <v>17.190000000000001</v>
      </c>
      <c r="Y518" t="e">
        <f t="shared" si="79"/>
        <v>#VALUE!</v>
      </c>
      <c r="Z518" s="4">
        <f t="shared" si="80"/>
        <v>15</v>
      </c>
      <c r="AB518">
        <v>5</v>
      </c>
      <c r="AC518" t="s">
        <v>283</v>
      </c>
      <c r="AD518" s="4">
        <f t="shared" si="75"/>
        <v>81.864559999999997</v>
      </c>
      <c r="AE518" t="s">
        <v>511</v>
      </c>
      <c r="AF518" s="4">
        <f t="shared" si="81"/>
        <v>114</v>
      </c>
      <c r="AG518" t="s">
        <v>39</v>
      </c>
    </row>
    <row r="519" spans="1:33" x14ac:dyDescent="0.3">
      <c r="A519" t="s">
        <v>226</v>
      </c>
      <c r="B519" t="s">
        <v>2094</v>
      </c>
      <c r="C519" t="s">
        <v>2099</v>
      </c>
      <c r="D519" s="4" t="s">
        <v>2100</v>
      </c>
      <c r="E519">
        <f t="shared" si="73"/>
        <v>858536</v>
      </c>
      <c r="F519" t="s">
        <v>277</v>
      </c>
      <c r="G519">
        <f t="shared" si="74"/>
        <v>1197</v>
      </c>
      <c r="H519">
        <v>4</v>
      </c>
      <c r="I519">
        <v>4</v>
      </c>
      <c r="J519" t="s">
        <v>61</v>
      </c>
      <c r="K519" t="s">
        <v>27</v>
      </c>
      <c r="L519" t="s">
        <v>62</v>
      </c>
      <c r="M519" t="s">
        <v>29</v>
      </c>
      <c r="N519" t="s">
        <v>463</v>
      </c>
      <c r="O519" t="s">
        <v>442</v>
      </c>
      <c r="P519" t="s">
        <v>2097</v>
      </c>
      <c r="Q519" t="s">
        <v>33</v>
      </c>
      <c r="R519" t="s">
        <v>131</v>
      </c>
      <c r="S519" t="s">
        <v>2098</v>
      </c>
      <c r="T519" t="s">
        <v>2098</v>
      </c>
      <c r="V519">
        <f t="shared" si="76"/>
        <v>15</v>
      </c>
      <c r="W519">
        <f t="shared" si="77"/>
        <v>17.190000000000001</v>
      </c>
      <c r="X519">
        <f t="shared" si="78"/>
        <v>17.190000000000001</v>
      </c>
      <c r="Y519" t="e">
        <f t="shared" si="79"/>
        <v>#VALUE!</v>
      </c>
      <c r="Z519" s="4">
        <f t="shared" si="80"/>
        <v>15</v>
      </c>
      <c r="AB519">
        <v>6</v>
      </c>
      <c r="AC519" t="s">
        <v>283</v>
      </c>
      <c r="AD519" s="4">
        <f t="shared" si="75"/>
        <v>81.864559999999997</v>
      </c>
      <c r="AE519" t="s">
        <v>511</v>
      </c>
      <c r="AF519" s="4">
        <f t="shared" si="81"/>
        <v>114</v>
      </c>
      <c r="AG519" t="s">
        <v>39</v>
      </c>
    </row>
    <row r="520" spans="1:33" x14ac:dyDescent="0.3">
      <c r="A520" t="s">
        <v>226</v>
      </c>
      <c r="B520" t="s">
        <v>2094</v>
      </c>
      <c r="C520" t="s">
        <v>2101</v>
      </c>
      <c r="D520" s="4" t="s">
        <v>2102</v>
      </c>
      <c r="E520">
        <f t="shared" si="73"/>
        <v>882298</v>
      </c>
      <c r="F520" t="s">
        <v>277</v>
      </c>
      <c r="G520">
        <f t="shared" si="74"/>
        <v>1197</v>
      </c>
      <c r="H520">
        <v>4</v>
      </c>
      <c r="I520">
        <v>4</v>
      </c>
      <c r="J520" t="s">
        <v>61</v>
      </c>
      <c r="K520" t="s">
        <v>27</v>
      </c>
      <c r="L520" t="s">
        <v>62</v>
      </c>
      <c r="M520" t="s">
        <v>29</v>
      </c>
      <c r="N520" t="s">
        <v>463</v>
      </c>
      <c r="O520" t="s">
        <v>442</v>
      </c>
      <c r="P520" t="s">
        <v>2097</v>
      </c>
      <c r="Q520" t="s">
        <v>33</v>
      </c>
      <c r="R520" t="s">
        <v>131</v>
      </c>
      <c r="S520" t="s">
        <v>2098</v>
      </c>
      <c r="T520" t="s">
        <v>2098</v>
      </c>
      <c r="V520">
        <f t="shared" si="76"/>
        <v>15</v>
      </c>
      <c r="W520">
        <f t="shared" si="77"/>
        <v>17.190000000000001</v>
      </c>
      <c r="X520">
        <f t="shared" si="78"/>
        <v>17.190000000000001</v>
      </c>
      <c r="Y520" t="e">
        <f t="shared" si="79"/>
        <v>#VALUE!</v>
      </c>
      <c r="Z520" s="4">
        <f t="shared" si="80"/>
        <v>15</v>
      </c>
      <c r="AB520">
        <v>6</v>
      </c>
      <c r="AC520" t="s">
        <v>283</v>
      </c>
      <c r="AD520" s="4">
        <f t="shared" si="75"/>
        <v>81.864559999999997</v>
      </c>
      <c r="AE520" t="s">
        <v>511</v>
      </c>
      <c r="AF520" s="4">
        <f t="shared" si="81"/>
        <v>114</v>
      </c>
      <c r="AG520" t="s">
        <v>39</v>
      </c>
    </row>
    <row r="521" spans="1:33" x14ac:dyDescent="0.3">
      <c r="A521" t="s">
        <v>226</v>
      </c>
      <c r="B521" t="s">
        <v>2094</v>
      </c>
      <c r="C521" t="s">
        <v>2103</v>
      </c>
      <c r="D521" s="4" t="s">
        <v>2104</v>
      </c>
      <c r="E521">
        <f t="shared" si="73"/>
        <v>993393</v>
      </c>
      <c r="F521" t="s">
        <v>489</v>
      </c>
      <c r="G521">
        <f t="shared" si="74"/>
        <v>1396</v>
      </c>
      <c r="H521">
        <v>4</v>
      </c>
      <c r="I521">
        <v>4</v>
      </c>
      <c r="J521" t="s">
        <v>61</v>
      </c>
      <c r="K521" t="s">
        <v>27</v>
      </c>
      <c r="L521" t="s">
        <v>62</v>
      </c>
      <c r="M521" t="s">
        <v>334</v>
      </c>
      <c r="N521" t="s">
        <v>463</v>
      </c>
      <c r="O521" t="s">
        <v>442</v>
      </c>
      <c r="P521" t="s">
        <v>2097</v>
      </c>
      <c r="Q521" t="s">
        <v>33</v>
      </c>
      <c r="R521" t="s">
        <v>2105</v>
      </c>
      <c r="T521" t="s">
        <v>2105</v>
      </c>
      <c r="V521">
        <f t="shared" si="76"/>
        <v>21.19</v>
      </c>
      <c r="W521" t="e">
        <f t="shared" si="77"/>
        <v>#VALUE!</v>
      </c>
      <c r="X521">
        <f t="shared" si="78"/>
        <v>21.19</v>
      </c>
      <c r="Y521" t="e">
        <f t="shared" si="79"/>
        <v>#VALUE!</v>
      </c>
      <c r="Z521" s="4">
        <f t="shared" si="80"/>
        <v>21.19</v>
      </c>
      <c r="AB521">
        <v>6</v>
      </c>
      <c r="AC521" t="s">
        <v>494</v>
      </c>
      <c r="AD521" s="4">
        <f t="shared" si="75"/>
        <v>88.768799999999999</v>
      </c>
      <c r="AE521" t="s">
        <v>514</v>
      </c>
      <c r="AF521" s="4">
        <f t="shared" si="81"/>
        <v>220</v>
      </c>
      <c r="AG521" t="s">
        <v>39</v>
      </c>
    </row>
    <row r="522" spans="1:33" x14ac:dyDescent="0.3">
      <c r="A522" t="s">
        <v>635</v>
      </c>
      <c r="B522" t="s">
        <v>2106</v>
      </c>
      <c r="C522" t="s">
        <v>2107</v>
      </c>
      <c r="D522" s="4" t="s">
        <v>2108</v>
      </c>
      <c r="E522">
        <f t="shared" si="73"/>
        <v>791000</v>
      </c>
      <c r="F522" t="s">
        <v>1803</v>
      </c>
      <c r="G522">
        <f t="shared" si="74"/>
        <v>1497</v>
      </c>
      <c r="H522">
        <v>3</v>
      </c>
      <c r="I522">
        <v>4</v>
      </c>
      <c r="J522" t="s">
        <v>61</v>
      </c>
      <c r="K522" t="s">
        <v>90</v>
      </c>
      <c r="L522" t="s">
        <v>62</v>
      </c>
      <c r="M522" t="s">
        <v>29</v>
      </c>
      <c r="N522" t="s">
        <v>243</v>
      </c>
      <c r="O522" t="s">
        <v>2109</v>
      </c>
      <c r="P522" t="s">
        <v>2110</v>
      </c>
      <c r="Q522" t="s">
        <v>324</v>
      </c>
      <c r="T522" t="s">
        <v>160</v>
      </c>
      <c r="V522" t="e">
        <f t="shared" si="76"/>
        <v>#VALUE!</v>
      </c>
      <c r="W522" t="e">
        <f t="shared" si="77"/>
        <v>#VALUE!</v>
      </c>
      <c r="X522">
        <f t="shared" si="78"/>
        <v>17</v>
      </c>
      <c r="Y522" t="e">
        <f t="shared" si="79"/>
        <v>#VALUE!</v>
      </c>
      <c r="Z522" s="4">
        <f t="shared" si="80"/>
        <v>17</v>
      </c>
      <c r="AA522" t="s">
        <v>2035</v>
      </c>
      <c r="AB522">
        <v>5</v>
      </c>
      <c r="AC522" t="s">
        <v>2111</v>
      </c>
      <c r="AD522" s="4">
        <f t="shared" si="75"/>
        <v>121.31735999999999</v>
      </c>
      <c r="AE522" t="s">
        <v>2112</v>
      </c>
      <c r="AF522" s="4">
        <f t="shared" si="81"/>
        <v>150</v>
      </c>
      <c r="AG522" t="s">
        <v>39</v>
      </c>
    </row>
    <row r="523" spans="1:33" x14ac:dyDescent="0.3">
      <c r="A523" t="s">
        <v>635</v>
      </c>
      <c r="B523" t="s">
        <v>2106</v>
      </c>
      <c r="C523" t="s">
        <v>2113</v>
      </c>
      <c r="D523" s="4" t="s">
        <v>2114</v>
      </c>
      <c r="E523">
        <f t="shared" si="73"/>
        <v>871000</v>
      </c>
      <c r="F523" t="s">
        <v>1803</v>
      </c>
      <c r="G523">
        <f t="shared" si="74"/>
        <v>1497</v>
      </c>
      <c r="H523">
        <v>3</v>
      </c>
      <c r="I523">
        <v>4</v>
      </c>
      <c r="J523" t="s">
        <v>61</v>
      </c>
      <c r="K523" t="s">
        <v>90</v>
      </c>
      <c r="L523" t="s">
        <v>62</v>
      </c>
      <c r="M523" t="s">
        <v>29</v>
      </c>
      <c r="N523" t="s">
        <v>243</v>
      </c>
      <c r="O523" t="s">
        <v>2109</v>
      </c>
      <c r="P523" t="s">
        <v>2110</v>
      </c>
      <c r="Q523" t="s">
        <v>324</v>
      </c>
      <c r="T523" t="s">
        <v>160</v>
      </c>
      <c r="V523" t="e">
        <f t="shared" si="76"/>
        <v>#VALUE!</v>
      </c>
      <c r="W523" t="e">
        <f t="shared" si="77"/>
        <v>#VALUE!</v>
      </c>
      <c r="X523">
        <f t="shared" si="78"/>
        <v>17</v>
      </c>
      <c r="Y523" t="e">
        <f t="shared" si="79"/>
        <v>#VALUE!</v>
      </c>
      <c r="Z523" s="4">
        <f t="shared" si="80"/>
        <v>17</v>
      </c>
      <c r="AA523" t="s">
        <v>2115</v>
      </c>
      <c r="AB523">
        <v>5</v>
      </c>
      <c r="AC523" t="s">
        <v>2111</v>
      </c>
      <c r="AD523" s="4">
        <f t="shared" si="75"/>
        <v>121.31735999999999</v>
      </c>
      <c r="AE523" t="s">
        <v>2112</v>
      </c>
      <c r="AF523" s="4">
        <f t="shared" si="81"/>
        <v>150</v>
      </c>
      <c r="AG523" t="s">
        <v>39</v>
      </c>
    </row>
    <row r="524" spans="1:33" x14ac:dyDescent="0.3">
      <c r="A524" t="s">
        <v>635</v>
      </c>
      <c r="B524" t="s">
        <v>2106</v>
      </c>
      <c r="C524" t="s">
        <v>2116</v>
      </c>
      <c r="D524" s="4" t="s">
        <v>1993</v>
      </c>
      <c r="E524">
        <f t="shared" si="73"/>
        <v>950000</v>
      </c>
      <c r="F524" t="s">
        <v>1803</v>
      </c>
      <c r="G524">
        <f t="shared" si="74"/>
        <v>1497</v>
      </c>
      <c r="H524">
        <v>3</v>
      </c>
      <c r="I524">
        <v>4</v>
      </c>
      <c r="J524" t="s">
        <v>61</v>
      </c>
      <c r="K524" t="s">
        <v>90</v>
      </c>
      <c r="L524" t="s">
        <v>62</v>
      </c>
      <c r="M524" t="s">
        <v>29</v>
      </c>
      <c r="N524" t="s">
        <v>243</v>
      </c>
      <c r="O524" t="s">
        <v>2109</v>
      </c>
      <c r="P524" t="s">
        <v>2110</v>
      </c>
      <c r="Q524" t="s">
        <v>324</v>
      </c>
      <c r="T524" t="s">
        <v>160</v>
      </c>
      <c r="V524" t="e">
        <f t="shared" si="76"/>
        <v>#VALUE!</v>
      </c>
      <c r="W524" t="e">
        <f t="shared" si="77"/>
        <v>#VALUE!</v>
      </c>
      <c r="X524">
        <f t="shared" si="78"/>
        <v>17</v>
      </c>
      <c r="Y524" t="e">
        <f t="shared" si="79"/>
        <v>#VALUE!</v>
      </c>
      <c r="Z524" s="4">
        <f t="shared" si="80"/>
        <v>17</v>
      </c>
      <c r="AA524" t="s">
        <v>2117</v>
      </c>
      <c r="AB524">
        <v>5</v>
      </c>
      <c r="AC524" t="s">
        <v>2111</v>
      </c>
      <c r="AD524" s="4">
        <f t="shared" si="75"/>
        <v>121.31735999999999</v>
      </c>
      <c r="AE524" t="s">
        <v>2112</v>
      </c>
      <c r="AF524" s="4">
        <f t="shared" si="81"/>
        <v>150</v>
      </c>
      <c r="AG524" t="s">
        <v>39</v>
      </c>
    </row>
    <row r="525" spans="1:33" x14ac:dyDescent="0.3">
      <c r="A525" t="s">
        <v>635</v>
      </c>
      <c r="B525" t="s">
        <v>2106</v>
      </c>
      <c r="C525" t="s">
        <v>2118</v>
      </c>
      <c r="D525" s="4" t="s">
        <v>2119</v>
      </c>
      <c r="E525">
        <f t="shared" si="73"/>
        <v>1130000</v>
      </c>
      <c r="F525" t="s">
        <v>1803</v>
      </c>
      <c r="G525">
        <f t="shared" si="74"/>
        <v>1497</v>
      </c>
      <c r="H525">
        <v>3</v>
      </c>
      <c r="I525">
        <v>4</v>
      </c>
      <c r="J525" t="s">
        <v>61</v>
      </c>
      <c r="K525" t="s">
        <v>90</v>
      </c>
      <c r="L525" t="s">
        <v>62</v>
      </c>
      <c r="M525" t="s">
        <v>29</v>
      </c>
      <c r="N525" t="s">
        <v>243</v>
      </c>
      <c r="O525" t="s">
        <v>2109</v>
      </c>
      <c r="P525" t="s">
        <v>2110</v>
      </c>
      <c r="Q525" t="s">
        <v>324</v>
      </c>
      <c r="T525" t="s">
        <v>1599</v>
      </c>
      <c r="V525" t="e">
        <f t="shared" si="76"/>
        <v>#VALUE!</v>
      </c>
      <c r="W525" t="e">
        <f t="shared" si="77"/>
        <v>#VALUE!</v>
      </c>
      <c r="X525">
        <f t="shared" si="78"/>
        <v>14.8</v>
      </c>
      <c r="Y525" t="e">
        <f t="shared" si="79"/>
        <v>#VALUE!</v>
      </c>
      <c r="Z525" s="4">
        <f t="shared" si="80"/>
        <v>14.8</v>
      </c>
      <c r="AA525" t="s">
        <v>2120</v>
      </c>
      <c r="AB525">
        <v>6</v>
      </c>
      <c r="AC525" t="s">
        <v>2111</v>
      </c>
      <c r="AD525" s="4">
        <f t="shared" si="75"/>
        <v>121.31735999999999</v>
      </c>
      <c r="AE525" t="s">
        <v>2112</v>
      </c>
      <c r="AF525" s="4">
        <f t="shared" si="81"/>
        <v>150</v>
      </c>
      <c r="AG525" t="s">
        <v>51</v>
      </c>
    </row>
    <row r="526" spans="1:33" x14ac:dyDescent="0.3">
      <c r="A526" t="s">
        <v>635</v>
      </c>
      <c r="B526" t="s">
        <v>2106</v>
      </c>
      <c r="C526" t="s">
        <v>637</v>
      </c>
      <c r="D526" s="4" t="s">
        <v>2122</v>
      </c>
      <c r="E526">
        <f t="shared" si="73"/>
        <v>841000</v>
      </c>
      <c r="F526" t="s">
        <v>578</v>
      </c>
      <c r="G526">
        <f t="shared" si="74"/>
        <v>1498</v>
      </c>
      <c r="H526">
        <v>4</v>
      </c>
      <c r="I526">
        <v>4</v>
      </c>
      <c r="J526" t="s">
        <v>61</v>
      </c>
      <c r="K526" t="s">
        <v>90</v>
      </c>
      <c r="L526" t="s">
        <v>62</v>
      </c>
      <c r="M526" t="s">
        <v>334</v>
      </c>
      <c r="N526" t="s">
        <v>243</v>
      </c>
      <c r="O526" t="s">
        <v>2109</v>
      </c>
      <c r="P526" t="s">
        <v>2110</v>
      </c>
      <c r="Q526" t="s">
        <v>324</v>
      </c>
      <c r="T526" t="s">
        <v>85</v>
      </c>
      <c r="V526" t="e">
        <f t="shared" si="76"/>
        <v>#VALUE!</v>
      </c>
      <c r="W526" t="e">
        <f t="shared" si="77"/>
        <v>#VALUE!</v>
      </c>
      <c r="X526">
        <f t="shared" si="78"/>
        <v>23</v>
      </c>
      <c r="Y526" t="e">
        <f t="shared" si="79"/>
        <v>#VALUE!</v>
      </c>
      <c r="Z526" s="4">
        <f t="shared" si="80"/>
        <v>23</v>
      </c>
      <c r="AA526" t="s">
        <v>2123</v>
      </c>
      <c r="AB526">
        <v>5</v>
      </c>
      <c r="AC526" t="s">
        <v>644</v>
      </c>
      <c r="AD526" s="4">
        <f t="shared" si="75"/>
        <v>98.631999999999991</v>
      </c>
      <c r="AE526" t="s">
        <v>2124</v>
      </c>
      <c r="AF526" s="4">
        <f t="shared" si="81"/>
        <v>205</v>
      </c>
      <c r="AG526" t="s">
        <v>39</v>
      </c>
    </row>
    <row r="527" spans="1:33" x14ac:dyDescent="0.3">
      <c r="A527" t="s">
        <v>635</v>
      </c>
      <c r="B527" t="s">
        <v>2106</v>
      </c>
      <c r="C527" t="s">
        <v>2125</v>
      </c>
      <c r="D527" s="4" t="s">
        <v>2126</v>
      </c>
      <c r="E527">
        <f t="shared" si="73"/>
        <v>921000</v>
      </c>
      <c r="F527" t="s">
        <v>578</v>
      </c>
      <c r="G527">
        <f t="shared" si="74"/>
        <v>1498</v>
      </c>
      <c r="H527">
        <v>4</v>
      </c>
      <c r="I527">
        <v>4</v>
      </c>
      <c r="J527" t="s">
        <v>61</v>
      </c>
      <c r="K527" t="s">
        <v>90</v>
      </c>
      <c r="L527" t="s">
        <v>62</v>
      </c>
      <c r="M527" t="s">
        <v>334</v>
      </c>
      <c r="N527" t="s">
        <v>243</v>
      </c>
      <c r="O527" t="s">
        <v>2109</v>
      </c>
      <c r="P527" t="s">
        <v>2110</v>
      </c>
      <c r="Q527" t="s">
        <v>324</v>
      </c>
      <c r="T527" t="s">
        <v>85</v>
      </c>
      <c r="V527" t="e">
        <f t="shared" si="76"/>
        <v>#VALUE!</v>
      </c>
      <c r="W527" t="e">
        <f t="shared" si="77"/>
        <v>#VALUE!</v>
      </c>
      <c r="X527">
        <f t="shared" si="78"/>
        <v>23</v>
      </c>
      <c r="Y527" t="e">
        <f t="shared" si="79"/>
        <v>#VALUE!</v>
      </c>
      <c r="Z527" s="4">
        <f t="shared" si="80"/>
        <v>23</v>
      </c>
      <c r="AA527" t="s">
        <v>2046</v>
      </c>
      <c r="AB527">
        <v>5</v>
      </c>
      <c r="AC527" t="s">
        <v>644</v>
      </c>
      <c r="AD527" s="4">
        <f t="shared" si="75"/>
        <v>98.631999999999991</v>
      </c>
      <c r="AE527" t="s">
        <v>2124</v>
      </c>
      <c r="AF527" s="4">
        <f t="shared" si="81"/>
        <v>205</v>
      </c>
      <c r="AG527" t="s">
        <v>39</v>
      </c>
    </row>
    <row r="528" spans="1:33" x14ac:dyDescent="0.3">
      <c r="A528" t="s">
        <v>635</v>
      </c>
      <c r="B528" t="s">
        <v>2106</v>
      </c>
      <c r="C528" t="s">
        <v>646</v>
      </c>
      <c r="D528" s="4" t="s">
        <v>679</v>
      </c>
      <c r="E528">
        <f t="shared" si="73"/>
        <v>999900</v>
      </c>
      <c r="F528" t="s">
        <v>578</v>
      </c>
      <c r="G528">
        <f t="shared" si="74"/>
        <v>1498</v>
      </c>
      <c r="H528">
        <v>4</v>
      </c>
      <c r="I528">
        <v>4</v>
      </c>
      <c r="J528" t="s">
        <v>61</v>
      </c>
      <c r="K528" t="s">
        <v>90</v>
      </c>
      <c r="L528" t="s">
        <v>62</v>
      </c>
      <c r="M528" t="s">
        <v>334</v>
      </c>
      <c r="N528" t="s">
        <v>243</v>
      </c>
      <c r="O528" t="s">
        <v>2109</v>
      </c>
      <c r="P528" t="s">
        <v>2110</v>
      </c>
      <c r="Q528" t="s">
        <v>324</v>
      </c>
      <c r="T528" t="s">
        <v>85</v>
      </c>
      <c r="V528" t="e">
        <f t="shared" si="76"/>
        <v>#VALUE!</v>
      </c>
      <c r="W528" t="e">
        <f t="shared" si="77"/>
        <v>#VALUE!</v>
      </c>
      <c r="X528">
        <f t="shared" si="78"/>
        <v>23</v>
      </c>
      <c r="Y528" t="e">
        <f t="shared" si="79"/>
        <v>#VALUE!</v>
      </c>
      <c r="Z528" s="4">
        <f t="shared" si="80"/>
        <v>23</v>
      </c>
      <c r="AA528" t="s">
        <v>2127</v>
      </c>
      <c r="AB528">
        <v>5</v>
      </c>
      <c r="AC528" t="s">
        <v>644</v>
      </c>
      <c r="AD528" s="4">
        <f t="shared" si="75"/>
        <v>98.631999999999991</v>
      </c>
      <c r="AE528" t="s">
        <v>2124</v>
      </c>
      <c r="AF528" s="4">
        <f t="shared" si="81"/>
        <v>205</v>
      </c>
      <c r="AG528" t="s">
        <v>39</v>
      </c>
    </row>
    <row r="529" spans="1:33" x14ac:dyDescent="0.3">
      <c r="A529" t="s">
        <v>635</v>
      </c>
      <c r="B529" t="s">
        <v>2106</v>
      </c>
      <c r="C529" t="s">
        <v>649</v>
      </c>
      <c r="D529" s="4" t="s">
        <v>2128</v>
      </c>
      <c r="E529">
        <f t="shared" si="73"/>
        <v>1090000</v>
      </c>
      <c r="F529" t="s">
        <v>578</v>
      </c>
      <c r="G529">
        <f t="shared" si="74"/>
        <v>1498</v>
      </c>
      <c r="H529">
        <v>4</v>
      </c>
      <c r="I529">
        <v>4</v>
      </c>
      <c r="J529" t="s">
        <v>61</v>
      </c>
      <c r="K529" t="s">
        <v>90</v>
      </c>
      <c r="L529" t="s">
        <v>62</v>
      </c>
      <c r="M529" t="s">
        <v>334</v>
      </c>
      <c r="N529" t="s">
        <v>243</v>
      </c>
      <c r="O529" t="s">
        <v>2109</v>
      </c>
      <c r="P529" t="s">
        <v>2110</v>
      </c>
      <c r="Q529" t="s">
        <v>324</v>
      </c>
      <c r="T529" t="s">
        <v>85</v>
      </c>
      <c r="V529" t="e">
        <f t="shared" si="76"/>
        <v>#VALUE!</v>
      </c>
      <c r="W529" t="e">
        <f t="shared" si="77"/>
        <v>#VALUE!</v>
      </c>
      <c r="X529">
        <f t="shared" si="78"/>
        <v>23</v>
      </c>
      <c r="Y529" t="e">
        <f t="shared" si="79"/>
        <v>#VALUE!</v>
      </c>
      <c r="Z529" s="4">
        <f t="shared" si="80"/>
        <v>23</v>
      </c>
      <c r="AA529" t="s">
        <v>2129</v>
      </c>
      <c r="AB529">
        <v>5</v>
      </c>
      <c r="AC529" t="s">
        <v>644</v>
      </c>
      <c r="AD529" s="4">
        <f t="shared" si="75"/>
        <v>98.631999999999991</v>
      </c>
      <c r="AE529" t="s">
        <v>2124</v>
      </c>
      <c r="AF529" s="4">
        <f t="shared" si="81"/>
        <v>205</v>
      </c>
      <c r="AG529" t="s">
        <v>39</v>
      </c>
    </row>
    <row r="530" spans="1:33" x14ac:dyDescent="0.3">
      <c r="A530" t="s">
        <v>635</v>
      </c>
      <c r="B530" t="s">
        <v>2106</v>
      </c>
      <c r="C530" t="s">
        <v>2130</v>
      </c>
      <c r="D530" s="4" t="s">
        <v>679</v>
      </c>
      <c r="E530">
        <f t="shared" si="73"/>
        <v>999900</v>
      </c>
      <c r="F530" t="s">
        <v>1803</v>
      </c>
      <c r="G530">
        <f t="shared" si="74"/>
        <v>1497</v>
      </c>
      <c r="H530">
        <v>4</v>
      </c>
      <c r="I530">
        <v>4</v>
      </c>
      <c r="J530" t="s">
        <v>61</v>
      </c>
      <c r="K530" t="s">
        <v>90</v>
      </c>
      <c r="L530" t="s">
        <v>62</v>
      </c>
      <c r="M530" t="s">
        <v>29</v>
      </c>
      <c r="N530" t="s">
        <v>243</v>
      </c>
      <c r="O530" t="s">
        <v>2109</v>
      </c>
      <c r="P530" t="s">
        <v>2110</v>
      </c>
      <c r="Q530" t="s">
        <v>324</v>
      </c>
      <c r="T530" t="s">
        <v>85</v>
      </c>
      <c r="V530" t="e">
        <f t="shared" si="76"/>
        <v>#VALUE!</v>
      </c>
      <c r="W530" t="e">
        <f t="shared" si="77"/>
        <v>#VALUE!</v>
      </c>
      <c r="X530">
        <f t="shared" si="78"/>
        <v>23</v>
      </c>
      <c r="Y530" t="e">
        <f t="shared" si="79"/>
        <v>#VALUE!</v>
      </c>
      <c r="Z530" s="4">
        <f t="shared" si="80"/>
        <v>23</v>
      </c>
      <c r="AA530" t="s">
        <v>2129</v>
      </c>
      <c r="AB530">
        <v>5</v>
      </c>
      <c r="AC530" t="s">
        <v>2111</v>
      </c>
      <c r="AD530" s="4">
        <f t="shared" si="75"/>
        <v>121.31735999999999</v>
      </c>
      <c r="AE530" t="s">
        <v>2112</v>
      </c>
      <c r="AF530" s="4">
        <f t="shared" si="81"/>
        <v>150</v>
      </c>
      <c r="AG530" t="s">
        <v>39</v>
      </c>
    </row>
    <row r="531" spans="1:33" x14ac:dyDescent="0.3">
      <c r="A531" t="s">
        <v>635</v>
      </c>
      <c r="B531" t="s">
        <v>2106</v>
      </c>
      <c r="C531" t="s">
        <v>2131</v>
      </c>
      <c r="D531" s="4" t="s">
        <v>2132</v>
      </c>
      <c r="E531">
        <f t="shared" si="73"/>
        <v>1145000</v>
      </c>
      <c r="F531" t="s">
        <v>578</v>
      </c>
      <c r="G531">
        <f t="shared" si="74"/>
        <v>1498</v>
      </c>
      <c r="H531">
        <v>3</v>
      </c>
      <c r="I531">
        <v>4</v>
      </c>
      <c r="J531" t="s">
        <v>61</v>
      </c>
      <c r="K531" t="s">
        <v>90</v>
      </c>
      <c r="L531" t="s">
        <v>62</v>
      </c>
      <c r="M531" t="s">
        <v>334</v>
      </c>
      <c r="N531" t="s">
        <v>243</v>
      </c>
      <c r="O531" t="s">
        <v>2109</v>
      </c>
      <c r="P531" t="s">
        <v>2110</v>
      </c>
      <c r="Q531" t="s">
        <v>324</v>
      </c>
      <c r="T531" t="s">
        <v>85</v>
      </c>
      <c r="V531" t="e">
        <f t="shared" si="76"/>
        <v>#VALUE!</v>
      </c>
      <c r="W531" t="e">
        <f t="shared" si="77"/>
        <v>#VALUE!</v>
      </c>
      <c r="X531">
        <f t="shared" si="78"/>
        <v>23</v>
      </c>
      <c r="Y531" t="e">
        <f t="shared" si="79"/>
        <v>#VALUE!</v>
      </c>
      <c r="Z531" s="4">
        <f t="shared" si="80"/>
        <v>23</v>
      </c>
      <c r="AA531" t="s">
        <v>2117</v>
      </c>
      <c r="AB531">
        <v>5</v>
      </c>
      <c r="AC531" t="s">
        <v>644</v>
      </c>
      <c r="AD531" s="4">
        <f t="shared" si="75"/>
        <v>98.631999999999991</v>
      </c>
      <c r="AE531" t="s">
        <v>2124</v>
      </c>
      <c r="AF531" s="4">
        <f t="shared" si="81"/>
        <v>205</v>
      </c>
      <c r="AG531" t="s">
        <v>39</v>
      </c>
    </row>
    <row r="532" spans="1:33" x14ac:dyDescent="0.3">
      <c r="A532" t="s">
        <v>635</v>
      </c>
      <c r="B532" t="s">
        <v>2106</v>
      </c>
      <c r="C532" t="s">
        <v>2133</v>
      </c>
      <c r="D532" s="4" t="s">
        <v>679</v>
      </c>
      <c r="E532">
        <f t="shared" si="73"/>
        <v>999900</v>
      </c>
      <c r="F532" t="s">
        <v>1803</v>
      </c>
      <c r="G532">
        <f t="shared" si="74"/>
        <v>1497</v>
      </c>
      <c r="H532">
        <v>4</v>
      </c>
      <c r="I532">
        <v>4</v>
      </c>
      <c r="J532" t="s">
        <v>61</v>
      </c>
      <c r="K532" t="s">
        <v>90</v>
      </c>
      <c r="L532" t="s">
        <v>62</v>
      </c>
      <c r="M532" t="s">
        <v>29</v>
      </c>
      <c r="N532" t="s">
        <v>243</v>
      </c>
      <c r="O532" t="s">
        <v>2109</v>
      </c>
      <c r="P532" t="s">
        <v>2110</v>
      </c>
      <c r="Q532" t="s">
        <v>324</v>
      </c>
      <c r="T532" t="s">
        <v>85</v>
      </c>
      <c r="V532" t="e">
        <f t="shared" si="76"/>
        <v>#VALUE!</v>
      </c>
      <c r="W532" t="e">
        <f t="shared" si="77"/>
        <v>#VALUE!</v>
      </c>
      <c r="X532">
        <f t="shared" si="78"/>
        <v>23</v>
      </c>
      <c r="Y532" t="e">
        <f t="shared" si="79"/>
        <v>#VALUE!</v>
      </c>
      <c r="Z532" s="4">
        <f t="shared" si="80"/>
        <v>23</v>
      </c>
      <c r="AA532" t="s">
        <v>2129</v>
      </c>
      <c r="AB532">
        <v>5</v>
      </c>
      <c r="AC532" t="s">
        <v>2111</v>
      </c>
      <c r="AD532" s="4">
        <f t="shared" si="75"/>
        <v>121.31735999999999</v>
      </c>
      <c r="AE532" t="s">
        <v>2112</v>
      </c>
      <c r="AF532" s="4">
        <f t="shared" si="81"/>
        <v>150</v>
      </c>
      <c r="AG532" t="s">
        <v>39</v>
      </c>
    </row>
    <row r="533" spans="1:33" x14ac:dyDescent="0.3">
      <c r="A533" t="s">
        <v>635</v>
      </c>
      <c r="B533" t="s">
        <v>2106</v>
      </c>
      <c r="C533" t="s">
        <v>2134</v>
      </c>
      <c r="D533" s="4" t="s">
        <v>2128</v>
      </c>
      <c r="E533">
        <f t="shared" si="73"/>
        <v>1090000</v>
      </c>
      <c r="F533" t="s">
        <v>578</v>
      </c>
      <c r="G533">
        <f t="shared" si="74"/>
        <v>1498</v>
      </c>
      <c r="H533">
        <v>4</v>
      </c>
      <c r="I533">
        <v>4</v>
      </c>
      <c r="J533" t="s">
        <v>61</v>
      </c>
      <c r="K533" t="s">
        <v>90</v>
      </c>
      <c r="L533" t="s">
        <v>62</v>
      </c>
      <c r="M533" t="s">
        <v>334</v>
      </c>
      <c r="N533" t="s">
        <v>243</v>
      </c>
      <c r="O533" t="s">
        <v>2109</v>
      </c>
      <c r="P533" t="s">
        <v>2110</v>
      </c>
      <c r="Q533" t="s">
        <v>324</v>
      </c>
      <c r="T533" t="s">
        <v>85</v>
      </c>
      <c r="V533" t="e">
        <f t="shared" si="76"/>
        <v>#VALUE!</v>
      </c>
      <c r="W533" t="e">
        <f t="shared" si="77"/>
        <v>#VALUE!</v>
      </c>
      <c r="X533">
        <f t="shared" si="78"/>
        <v>23</v>
      </c>
      <c r="Y533" t="e">
        <f t="shared" si="79"/>
        <v>#VALUE!</v>
      </c>
      <c r="Z533" s="4">
        <f t="shared" si="80"/>
        <v>23</v>
      </c>
      <c r="AA533" t="s">
        <v>2129</v>
      </c>
      <c r="AB533">
        <v>5</v>
      </c>
      <c r="AC533" t="s">
        <v>644</v>
      </c>
      <c r="AD533" s="4">
        <f t="shared" si="75"/>
        <v>98.631999999999991</v>
      </c>
      <c r="AE533" t="s">
        <v>2124</v>
      </c>
      <c r="AF533" s="4">
        <f t="shared" si="81"/>
        <v>205</v>
      </c>
      <c r="AG533" t="s">
        <v>39</v>
      </c>
    </row>
    <row r="534" spans="1:33" x14ac:dyDescent="0.3">
      <c r="A534" t="s">
        <v>86</v>
      </c>
      <c r="B534" t="s">
        <v>2135</v>
      </c>
      <c r="C534" t="s">
        <v>2136</v>
      </c>
      <c r="D534" s="4" t="s">
        <v>2137</v>
      </c>
      <c r="E534">
        <f t="shared" si="73"/>
        <v>799990</v>
      </c>
      <c r="F534" t="s">
        <v>578</v>
      </c>
      <c r="G534">
        <f t="shared" si="74"/>
        <v>1498</v>
      </c>
      <c r="H534">
        <v>4</v>
      </c>
      <c r="I534">
        <v>4</v>
      </c>
      <c r="J534" t="s">
        <v>61</v>
      </c>
      <c r="K534" t="s">
        <v>27</v>
      </c>
      <c r="L534" t="s">
        <v>62</v>
      </c>
      <c r="M534" t="s">
        <v>29</v>
      </c>
      <c r="N534" t="s">
        <v>356</v>
      </c>
      <c r="O534" t="s">
        <v>2138</v>
      </c>
      <c r="P534" t="s">
        <v>2139</v>
      </c>
      <c r="Q534" t="s">
        <v>324</v>
      </c>
      <c r="R534" t="s">
        <v>1577</v>
      </c>
      <c r="S534" t="s">
        <v>2140</v>
      </c>
      <c r="T534" t="s">
        <v>2140</v>
      </c>
      <c r="V534">
        <f t="shared" si="76"/>
        <v>10.199999999999999</v>
      </c>
      <c r="W534">
        <f t="shared" si="77"/>
        <v>13.87</v>
      </c>
      <c r="X534">
        <f t="shared" si="78"/>
        <v>13.87</v>
      </c>
      <c r="Y534" t="e">
        <f t="shared" si="79"/>
        <v>#VALUE!</v>
      </c>
      <c r="Z534" s="4">
        <f t="shared" si="80"/>
        <v>10.199999999999999</v>
      </c>
      <c r="AA534" t="s">
        <v>2141</v>
      </c>
      <c r="AB534">
        <v>5</v>
      </c>
      <c r="AC534" t="s">
        <v>2142</v>
      </c>
      <c r="AD534" s="4">
        <f t="shared" si="75"/>
        <v>104.54992</v>
      </c>
      <c r="AE534" t="s">
        <v>2143</v>
      </c>
      <c r="AF534" s="4">
        <f t="shared" si="81"/>
        <v>142</v>
      </c>
      <c r="AG534" t="s">
        <v>39</v>
      </c>
    </row>
    <row r="535" spans="1:33" x14ac:dyDescent="0.3">
      <c r="A535" t="s">
        <v>86</v>
      </c>
      <c r="B535" t="s">
        <v>2135</v>
      </c>
      <c r="C535" t="s">
        <v>2144</v>
      </c>
      <c r="D535" s="4" t="s">
        <v>2145</v>
      </c>
      <c r="E535">
        <f t="shared" si="73"/>
        <v>919990</v>
      </c>
      <c r="F535" t="s">
        <v>578</v>
      </c>
      <c r="G535">
        <f t="shared" si="74"/>
        <v>1498</v>
      </c>
      <c r="H535">
        <v>4</v>
      </c>
      <c r="I535">
        <v>4</v>
      </c>
      <c r="J535" t="s">
        <v>61</v>
      </c>
      <c r="K535" t="s">
        <v>27</v>
      </c>
      <c r="L535" t="s">
        <v>62</v>
      </c>
      <c r="M535" t="s">
        <v>29</v>
      </c>
      <c r="N535" t="s">
        <v>356</v>
      </c>
      <c r="O535" t="s">
        <v>2138</v>
      </c>
      <c r="P535" t="s">
        <v>2139</v>
      </c>
      <c r="Q535" t="s">
        <v>324</v>
      </c>
      <c r="R535" t="s">
        <v>1043</v>
      </c>
      <c r="S535" t="s">
        <v>2140</v>
      </c>
      <c r="T535" t="s">
        <v>2140</v>
      </c>
      <c r="V535">
        <f t="shared" si="76"/>
        <v>10</v>
      </c>
      <c r="W535">
        <f t="shared" si="77"/>
        <v>13.87</v>
      </c>
      <c r="X535">
        <f t="shared" si="78"/>
        <v>13.87</v>
      </c>
      <c r="Y535" t="e">
        <f t="shared" si="79"/>
        <v>#VALUE!</v>
      </c>
      <c r="Z535" s="4">
        <f t="shared" si="80"/>
        <v>10</v>
      </c>
      <c r="AA535" t="s">
        <v>2141</v>
      </c>
      <c r="AB535">
        <v>5</v>
      </c>
      <c r="AC535" t="s">
        <v>2142</v>
      </c>
      <c r="AD535" s="4">
        <f t="shared" si="75"/>
        <v>104.54992</v>
      </c>
      <c r="AE535" t="s">
        <v>2143</v>
      </c>
      <c r="AF535" s="4">
        <f t="shared" si="81"/>
        <v>142</v>
      </c>
      <c r="AG535" t="s">
        <v>39</v>
      </c>
    </row>
    <row r="536" spans="1:33" x14ac:dyDescent="0.3">
      <c r="A536" t="s">
        <v>86</v>
      </c>
      <c r="B536" t="s">
        <v>2135</v>
      </c>
      <c r="C536" t="s">
        <v>2146</v>
      </c>
      <c r="D536" s="4" t="s">
        <v>2147</v>
      </c>
      <c r="E536">
        <f t="shared" si="73"/>
        <v>999990</v>
      </c>
      <c r="F536" t="s">
        <v>578</v>
      </c>
      <c r="G536">
        <f t="shared" si="74"/>
        <v>1498</v>
      </c>
      <c r="H536">
        <v>4</v>
      </c>
      <c r="I536">
        <v>4</v>
      </c>
      <c r="J536" t="s">
        <v>61</v>
      </c>
      <c r="K536" t="s">
        <v>27</v>
      </c>
      <c r="L536" t="s">
        <v>62</v>
      </c>
      <c r="M536" t="s">
        <v>29</v>
      </c>
      <c r="N536" t="s">
        <v>356</v>
      </c>
      <c r="O536" t="s">
        <v>2138</v>
      </c>
      <c r="P536" t="s">
        <v>2139</v>
      </c>
      <c r="Q536" t="s">
        <v>324</v>
      </c>
      <c r="R536" t="s">
        <v>1043</v>
      </c>
      <c r="S536" t="s">
        <v>2140</v>
      </c>
      <c r="T536" t="s">
        <v>2140</v>
      </c>
      <c r="V536">
        <f t="shared" si="76"/>
        <v>10</v>
      </c>
      <c r="W536">
        <f t="shared" si="77"/>
        <v>13.87</v>
      </c>
      <c r="X536">
        <f t="shared" si="78"/>
        <v>13.87</v>
      </c>
      <c r="Y536" t="e">
        <f t="shared" si="79"/>
        <v>#VALUE!</v>
      </c>
      <c r="Z536" s="4">
        <f t="shared" si="80"/>
        <v>10</v>
      </c>
      <c r="AA536" t="s">
        <v>2141</v>
      </c>
      <c r="AB536">
        <v>6</v>
      </c>
      <c r="AC536" t="s">
        <v>2142</v>
      </c>
      <c r="AD536" s="4">
        <f t="shared" si="75"/>
        <v>104.54992</v>
      </c>
      <c r="AE536" t="s">
        <v>2143</v>
      </c>
      <c r="AF536" s="4">
        <f t="shared" si="81"/>
        <v>142</v>
      </c>
      <c r="AG536" t="s">
        <v>823</v>
      </c>
    </row>
    <row r="537" spans="1:33" x14ac:dyDescent="0.3">
      <c r="A537" t="s">
        <v>86</v>
      </c>
      <c r="B537" t="s">
        <v>2135</v>
      </c>
      <c r="C537" t="s">
        <v>2148</v>
      </c>
      <c r="D537" s="4" t="s">
        <v>2149</v>
      </c>
      <c r="E537">
        <f t="shared" si="73"/>
        <v>929990</v>
      </c>
      <c r="F537" t="s">
        <v>771</v>
      </c>
      <c r="G537">
        <f t="shared" si="74"/>
        <v>1461</v>
      </c>
      <c r="H537">
        <v>4</v>
      </c>
      <c r="I537">
        <v>4</v>
      </c>
      <c r="J537" t="s">
        <v>61</v>
      </c>
      <c r="K537" t="s">
        <v>27</v>
      </c>
      <c r="L537" t="s">
        <v>62</v>
      </c>
      <c r="M537" t="s">
        <v>334</v>
      </c>
      <c r="N537" t="s">
        <v>356</v>
      </c>
      <c r="O537" t="s">
        <v>2138</v>
      </c>
      <c r="P537" t="s">
        <v>2139</v>
      </c>
      <c r="Q537" t="s">
        <v>324</v>
      </c>
      <c r="R537" t="s">
        <v>326</v>
      </c>
      <c r="S537" t="s">
        <v>2150</v>
      </c>
      <c r="T537" t="s">
        <v>2150</v>
      </c>
      <c r="V537">
        <f t="shared" si="76"/>
        <v>16</v>
      </c>
      <c r="W537">
        <f t="shared" si="77"/>
        <v>19.600000000000001</v>
      </c>
      <c r="X537">
        <f t="shared" si="78"/>
        <v>19.600000000000001</v>
      </c>
      <c r="Y537" t="e">
        <f t="shared" si="79"/>
        <v>#VALUE!</v>
      </c>
      <c r="Z537" s="4">
        <f t="shared" si="80"/>
        <v>16</v>
      </c>
      <c r="AA537" t="s">
        <v>2141</v>
      </c>
      <c r="AB537">
        <v>5</v>
      </c>
      <c r="AC537" t="s">
        <v>2151</v>
      </c>
      <c r="AD537" s="4">
        <f t="shared" si="75"/>
        <v>83.837199999999996</v>
      </c>
      <c r="AE537" t="s">
        <v>861</v>
      </c>
      <c r="AF537" s="4">
        <f t="shared" si="81"/>
        <v>200</v>
      </c>
      <c r="AG537" t="s">
        <v>39</v>
      </c>
    </row>
    <row r="538" spans="1:33" x14ac:dyDescent="0.3">
      <c r="A538" t="s">
        <v>86</v>
      </c>
      <c r="B538" t="s">
        <v>2135</v>
      </c>
      <c r="C538" t="s">
        <v>2152</v>
      </c>
      <c r="D538" s="4" t="s">
        <v>2147</v>
      </c>
      <c r="E538">
        <f t="shared" si="73"/>
        <v>999990</v>
      </c>
      <c r="F538" t="s">
        <v>771</v>
      </c>
      <c r="G538">
        <f t="shared" si="74"/>
        <v>1461</v>
      </c>
      <c r="H538">
        <v>4</v>
      </c>
      <c r="I538">
        <v>4</v>
      </c>
      <c r="J538" t="s">
        <v>61</v>
      </c>
      <c r="K538" t="s">
        <v>27</v>
      </c>
      <c r="L538" t="s">
        <v>62</v>
      </c>
      <c r="M538" t="s">
        <v>334</v>
      </c>
      <c r="N538" t="s">
        <v>356</v>
      </c>
      <c r="O538" t="s">
        <v>2138</v>
      </c>
      <c r="P538" t="s">
        <v>2139</v>
      </c>
      <c r="Q538" t="s">
        <v>324</v>
      </c>
      <c r="R538" t="s">
        <v>326</v>
      </c>
      <c r="S538" t="s">
        <v>2150</v>
      </c>
      <c r="T538" t="s">
        <v>2150</v>
      </c>
      <c r="V538">
        <f t="shared" si="76"/>
        <v>16</v>
      </c>
      <c r="W538">
        <f t="shared" si="77"/>
        <v>19.600000000000001</v>
      </c>
      <c r="X538">
        <f t="shared" si="78"/>
        <v>19.600000000000001</v>
      </c>
      <c r="Y538" t="e">
        <f t="shared" si="79"/>
        <v>#VALUE!</v>
      </c>
      <c r="Z538" s="4">
        <f t="shared" si="80"/>
        <v>16</v>
      </c>
      <c r="AA538" t="s">
        <v>2141</v>
      </c>
      <c r="AB538">
        <v>5</v>
      </c>
      <c r="AC538" t="s">
        <v>2151</v>
      </c>
      <c r="AD538" s="4">
        <f t="shared" si="75"/>
        <v>83.837199999999996</v>
      </c>
      <c r="AE538" t="s">
        <v>861</v>
      </c>
      <c r="AF538" s="4">
        <f t="shared" si="81"/>
        <v>200</v>
      </c>
      <c r="AG538" t="s">
        <v>39</v>
      </c>
    </row>
    <row r="539" spans="1:33" x14ac:dyDescent="0.3">
      <c r="A539" t="s">
        <v>86</v>
      </c>
      <c r="B539" t="s">
        <v>2135</v>
      </c>
      <c r="C539" t="s">
        <v>2153</v>
      </c>
      <c r="D539" s="4" t="s">
        <v>2154</v>
      </c>
      <c r="E539">
        <f t="shared" si="73"/>
        <v>1119990</v>
      </c>
      <c r="F539" t="s">
        <v>771</v>
      </c>
      <c r="G539">
        <f t="shared" si="74"/>
        <v>1461</v>
      </c>
      <c r="H539">
        <v>4</v>
      </c>
      <c r="I539">
        <v>4</v>
      </c>
      <c r="J539" t="s">
        <v>61</v>
      </c>
      <c r="K539" t="s">
        <v>27</v>
      </c>
      <c r="L539" t="s">
        <v>62</v>
      </c>
      <c r="M539" t="s">
        <v>334</v>
      </c>
      <c r="N539" t="s">
        <v>356</v>
      </c>
      <c r="O539" t="s">
        <v>2138</v>
      </c>
      <c r="P539" t="s">
        <v>2139</v>
      </c>
      <c r="Q539" t="s">
        <v>324</v>
      </c>
      <c r="R539" t="s">
        <v>326</v>
      </c>
      <c r="S539" t="s">
        <v>2150</v>
      </c>
      <c r="T539" t="s">
        <v>2150</v>
      </c>
      <c r="V539">
        <f t="shared" si="76"/>
        <v>16</v>
      </c>
      <c r="W539">
        <f t="shared" si="77"/>
        <v>19.600000000000001</v>
      </c>
      <c r="X539">
        <f t="shared" si="78"/>
        <v>19.600000000000001</v>
      </c>
      <c r="Y539" t="e">
        <f t="shared" si="79"/>
        <v>#VALUE!</v>
      </c>
      <c r="Z539" s="4">
        <f t="shared" si="80"/>
        <v>16</v>
      </c>
      <c r="AA539" t="s">
        <v>2141</v>
      </c>
      <c r="AB539">
        <v>6</v>
      </c>
      <c r="AC539" t="s">
        <v>2155</v>
      </c>
      <c r="AD539" s="4">
        <f t="shared" si="75"/>
        <v>108.4952</v>
      </c>
      <c r="AE539" t="s">
        <v>2156</v>
      </c>
      <c r="AF539" s="4">
        <f t="shared" si="81"/>
        <v>245</v>
      </c>
      <c r="AG539" t="s">
        <v>51</v>
      </c>
    </row>
    <row r="540" spans="1:33" x14ac:dyDescent="0.3">
      <c r="A540" t="s">
        <v>86</v>
      </c>
      <c r="B540" t="s">
        <v>2135</v>
      </c>
      <c r="C540" t="s">
        <v>2157</v>
      </c>
      <c r="D540" s="4" t="s">
        <v>2158</v>
      </c>
      <c r="E540">
        <f t="shared" si="73"/>
        <v>1209990</v>
      </c>
      <c r="F540" t="s">
        <v>771</v>
      </c>
      <c r="G540">
        <f t="shared" si="74"/>
        <v>1461</v>
      </c>
      <c r="H540">
        <v>4</v>
      </c>
      <c r="I540">
        <v>4</v>
      </c>
      <c r="J540" t="s">
        <v>61</v>
      </c>
      <c r="K540" t="s">
        <v>27</v>
      </c>
      <c r="L540" t="s">
        <v>62</v>
      </c>
      <c r="M540" t="s">
        <v>334</v>
      </c>
      <c r="N540" t="s">
        <v>356</v>
      </c>
      <c r="O540" t="s">
        <v>2138</v>
      </c>
      <c r="P540" t="s">
        <v>2139</v>
      </c>
      <c r="Q540" t="s">
        <v>324</v>
      </c>
      <c r="R540" t="s">
        <v>326</v>
      </c>
      <c r="S540" t="s">
        <v>2150</v>
      </c>
      <c r="T540" t="s">
        <v>2150</v>
      </c>
      <c r="V540">
        <f t="shared" si="76"/>
        <v>16</v>
      </c>
      <c r="W540">
        <f t="shared" si="77"/>
        <v>19.600000000000001</v>
      </c>
      <c r="X540">
        <f t="shared" si="78"/>
        <v>19.600000000000001</v>
      </c>
      <c r="Y540" t="e">
        <f t="shared" si="79"/>
        <v>#VALUE!</v>
      </c>
      <c r="Z540" s="4">
        <f t="shared" si="80"/>
        <v>16</v>
      </c>
      <c r="AA540" t="s">
        <v>2141</v>
      </c>
      <c r="AB540">
        <v>6</v>
      </c>
      <c r="AC540" t="s">
        <v>2155</v>
      </c>
      <c r="AD540" s="4">
        <f t="shared" si="75"/>
        <v>108.4952</v>
      </c>
      <c r="AE540" t="s">
        <v>2156</v>
      </c>
      <c r="AF540" s="4">
        <f t="shared" si="81"/>
        <v>245</v>
      </c>
      <c r="AG540" t="s">
        <v>51</v>
      </c>
    </row>
    <row r="541" spans="1:33" x14ac:dyDescent="0.3">
      <c r="A541" t="s">
        <v>86</v>
      </c>
      <c r="B541" t="s">
        <v>2135</v>
      </c>
      <c r="C541" t="s">
        <v>2159</v>
      </c>
      <c r="D541" s="4" t="s">
        <v>2160</v>
      </c>
      <c r="E541">
        <f t="shared" si="73"/>
        <v>1249990</v>
      </c>
      <c r="F541" t="s">
        <v>771</v>
      </c>
      <c r="G541">
        <f t="shared" si="74"/>
        <v>1461</v>
      </c>
      <c r="H541">
        <v>4</v>
      </c>
      <c r="I541">
        <v>4</v>
      </c>
      <c r="J541" t="s">
        <v>61</v>
      </c>
      <c r="K541" t="s">
        <v>27</v>
      </c>
      <c r="L541" t="s">
        <v>62</v>
      </c>
      <c r="M541" t="s">
        <v>334</v>
      </c>
      <c r="N541" t="s">
        <v>356</v>
      </c>
      <c r="O541" t="s">
        <v>2138</v>
      </c>
      <c r="P541" t="s">
        <v>2139</v>
      </c>
      <c r="Q541" t="s">
        <v>324</v>
      </c>
      <c r="R541" t="s">
        <v>326</v>
      </c>
      <c r="S541" t="s">
        <v>2150</v>
      </c>
      <c r="T541" t="s">
        <v>2150</v>
      </c>
      <c r="V541">
        <f t="shared" si="76"/>
        <v>16</v>
      </c>
      <c r="W541">
        <f t="shared" si="77"/>
        <v>19.600000000000001</v>
      </c>
      <c r="X541">
        <f t="shared" si="78"/>
        <v>19.600000000000001</v>
      </c>
      <c r="Y541" t="e">
        <f t="shared" si="79"/>
        <v>#VALUE!</v>
      </c>
      <c r="Z541" s="4">
        <f t="shared" si="80"/>
        <v>16</v>
      </c>
      <c r="AA541" t="s">
        <v>2141</v>
      </c>
      <c r="AB541">
        <v>6</v>
      </c>
      <c r="AC541" t="s">
        <v>2155</v>
      </c>
      <c r="AD541" s="4">
        <f t="shared" si="75"/>
        <v>108.4952</v>
      </c>
      <c r="AE541" t="s">
        <v>2156</v>
      </c>
      <c r="AF541" s="4">
        <f t="shared" si="81"/>
        <v>245</v>
      </c>
      <c r="AG541" t="s">
        <v>51</v>
      </c>
    </row>
    <row r="542" spans="1:33" x14ac:dyDescent="0.3">
      <c r="A542" t="s">
        <v>86</v>
      </c>
      <c r="B542" t="s">
        <v>2135</v>
      </c>
      <c r="C542" t="s">
        <v>2161</v>
      </c>
      <c r="D542" s="4" t="s">
        <v>2160</v>
      </c>
      <c r="E542">
        <f t="shared" si="73"/>
        <v>1249990</v>
      </c>
      <c r="F542" t="s">
        <v>771</v>
      </c>
      <c r="G542">
        <f t="shared" si="74"/>
        <v>1461</v>
      </c>
      <c r="H542">
        <v>4</v>
      </c>
      <c r="I542">
        <v>4</v>
      </c>
      <c r="J542" t="s">
        <v>61</v>
      </c>
      <c r="K542" t="s">
        <v>27</v>
      </c>
      <c r="L542" t="s">
        <v>62</v>
      </c>
      <c r="M542" t="s">
        <v>334</v>
      </c>
      <c r="N542" t="s">
        <v>356</v>
      </c>
      <c r="O542" t="s">
        <v>2138</v>
      </c>
      <c r="P542" t="s">
        <v>2139</v>
      </c>
      <c r="Q542" t="s">
        <v>324</v>
      </c>
      <c r="R542" t="s">
        <v>326</v>
      </c>
      <c r="S542" t="s">
        <v>2150</v>
      </c>
      <c r="T542" t="s">
        <v>2150</v>
      </c>
      <c r="V542">
        <f t="shared" si="76"/>
        <v>16</v>
      </c>
      <c r="W542">
        <f t="shared" si="77"/>
        <v>19.600000000000001</v>
      </c>
      <c r="X542">
        <f t="shared" si="78"/>
        <v>19.600000000000001</v>
      </c>
      <c r="Y542" t="e">
        <f t="shared" si="79"/>
        <v>#VALUE!</v>
      </c>
      <c r="Z542" s="4">
        <f t="shared" si="80"/>
        <v>16</v>
      </c>
      <c r="AA542" t="s">
        <v>2141</v>
      </c>
      <c r="AB542">
        <v>6</v>
      </c>
      <c r="AC542" t="s">
        <v>2155</v>
      </c>
      <c r="AD542" s="4">
        <f t="shared" si="75"/>
        <v>108.4952</v>
      </c>
      <c r="AE542" t="s">
        <v>2156</v>
      </c>
      <c r="AF542" s="4">
        <f t="shared" si="81"/>
        <v>245</v>
      </c>
      <c r="AG542" t="s">
        <v>51</v>
      </c>
    </row>
    <row r="543" spans="1:33" x14ac:dyDescent="0.3">
      <c r="A543" t="s">
        <v>226</v>
      </c>
      <c r="B543" t="s">
        <v>2162</v>
      </c>
      <c r="C543" t="s">
        <v>2163</v>
      </c>
      <c r="D543" s="4" t="s">
        <v>679</v>
      </c>
      <c r="E543">
        <f t="shared" si="73"/>
        <v>999900</v>
      </c>
      <c r="F543" t="s">
        <v>2164</v>
      </c>
      <c r="G543">
        <f t="shared" si="74"/>
        <v>1591</v>
      </c>
      <c r="H543">
        <v>4</v>
      </c>
      <c r="I543">
        <v>4</v>
      </c>
      <c r="J543" t="s">
        <v>61</v>
      </c>
      <c r="K543" t="s">
        <v>27</v>
      </c>
      <c r="L543" t="s">
        <v>62</v>
      </c>
      <c r="M543" t="s">
        <v>29</v>
      </c>
      <c r="N543" t="s">
        <v>2165</v>
      </c>
      <c r="O543" t="s">
        <v>1484</v>
      </c>
      <c r="P543" t="s">
        <v>2166</v>
      </c>
      <c r="Q543" t="s">
        <v>444</v>
      </c>
      <c r="T543" t="s">
        <v>2167</v>
      </c>
      <c r="V543" t="e">
        <f t="shared" si="76"/>
        <v>#VALUE!</v>
      </c>
      <c r="W543" t="e">
        <f t="shared" si="77"/>
        <v>#VALUE!</v>
      </c>
      <c r="X543">
        <f t="shared" si="78"/>
        <v>17.7</v>
      </c>
      <c r="Y543" t="e">
        <f t="shared" si="79"/>
        <v>#VALUE!</v>
      </c>
      <c r="Z543" s="4">
        <f t="shared" si="80"/>
        <v>17.7</v>
      </c>
      <c r="AB543">
        <v>5</v>
      </c>
      <c r="AC543" t="s">
        <v>2168</v>
      </c>
      <c r="AD543" s="4">
        <f t="shared" si="75"/>
        <v>121.31735999999999</v>
      </c>
      <c r="AE543" t="s">
        <v>2169</v>
      </c>
      <c r="AF543" s="4">
        <f t="shared" si="81"/>
        <v>151</v>
      </c>
      <c r="AG543" t="s">
        <v>39</v>
      </c>
    </row>
    <row r="544" spans="1:33" x14ac:dyDescent="0.3">
      <c r="A544" t="s">
        <v>226</v>
      </c>
      <c r="B544" t="s">
        <v>2162</v>
      </c>
      <c r="C544" t="s">
        <v>2170</v>
      </c>
      <c r="D544" s="4" t="s">
        <v>2171</v>
      </c>
      <c r="E544">
        <f t="shared" si="73"/>
        <v>1172544</v>
      </c>
      <c r="F544" t="s">
        <v>2172</v>
      </c>
      <c r="G544">
        <f t="shared" si="74"/>
        <v>1582</v>
      </c>
      <c r="H544">
        <v>4</v>
      </c>
      <c r="I544">
        <v>4</v>
      </c>
      <c r="J544" t="s">
        <v>61</v>
      </c>
      <c r="K544" t="s">
        <v>27</v>
      </c>
      <c r="L544" t="s">
        <v>62</v>
      </c>
      <c r="M544" t="s">
        <v>334</v>
      </c>
      <c r="N544" t="s">
        <v>2165</v>
      </c>
      <c r="O544" t="s">
        <v>1484</v>
      </c>
      <c r="P544" t="s">
        <v>2166</v>
      </c>
      <c r="Q544" t="s">
        <v>444</v>
      </c>
      <c r="R544" t="s">
        <v>2173</v>
      </c>
      <c r="S544" t="s">
        <v>2174</v>
      </c>
      <c r="T544" t="s">
        <v>2175</v>
      </c>
      <c r="V544">
        <f t="shared" si="76"/>
        <v>19.899999999999999</v>
      </c>
      <c r="W544">
        <f t="shared" si="77"/>
        <v>22.32</v>
      </c>
      <c r="X544">
        <f t="shared" si="78"/>
        <v>23.9</v>
      </c>
      <c r="Y544" t="e">
        <f t="shared" si="79"/>
        <v>#VALUE!</v>
      </c>
      <c r="Z544" s="4">
        <f t="shared" si="80"/>
        <v>19.899999999999999</v>
      </c>
      <c r="AB544">
        <v>6</v>
      </c>
      <c r="AC544" t="s">
        <v>2176</v>
      </c>
      <c r="AD544" s="4">
        <f t="shared" si="75"/>
        <v>126.24896</v>
      </c>
      <c r="AE544" t="s">
        <v>2177</v>
      </c>
      <c r="AF544" s="4">
        <f t="shared" si="81"/>
        <v>260</v>
      </c>
      <c r="AG544" t="s">
        <v>39</v>
      </c>
    </row>
    <row r="545" spans="1:33" x14ac:dyDescent="0.3">
      <c r="A545" t="s">
        <v>226</v>
      </c>
      <c r="B545" t="s">
        <v>2162</v>
      </c>
      <c r="C545" t="s">
        <v>2178</v>
      </c>
      <c r="D545" s="4" t="s">
        <v>2179</v>
      </c>
      <c r="E545">
        <f t="shared" si="73"/>
        <v>1301881</v>
      </c>
      <c r="F545" t="s">
        <v>2172</v>
      </c>
      <c r="G545">
        <f t="shared" si="74"/>
        <v>1582</v>
      </c>
      <c r="H545">
        <v>4</v>
      </c>
      <c r="I545">
        <v>4</v>
      </c>
      <c r="J545" t="s">
        <v>61</v>
      </c>
      <c r="K545" t="s">
        <v>27</v>
      </c>
      <c r="L545" t="s">
        <v>62</v>
      </c>
      <c r="M545" t="s">
        <v>334</v>
      </c>
      <c r="N545" t="s">
        <v>2165</v>
      </c>
      <c r="O545" t="s">
        <v>1484</v>
      </c>
      <c r="P545" t="s">
        <v>2166</v>
      </c>
      <c r="Q545" t="s">
        <v>444</v>
      </c>
      <c r="R545" t="s">
        <v>2173</v>
      </c>
      <c r="S545" t="s">
        <v>260</v>
      </c>
      <c r="T545" t="s">
        <v>2180</v>
      </c>
      <c r="V545">
        <f t="shared" si="76"/>
        <v>19.899999999999999</v>
      </c>
      <c r="W545">
        <f t="shared" si="77"/>
        <v>22</v>
      </c>
      <c r="X545">
        <f t="shared" si="78"/>
        <v>23.5</v>
      </c>
      <c r="Y545" t="e">
        <f t="shared" si="79"/>
        <v>#VALUE!</v>
      </c>
      <c r="Z545" s="4">
        <f t="shared" si="80"/>
        <v>19.899999999999999</v>
      </c>
      <c r="AB545">
        <v>4</v>
      </c>
      <c r="AC545" t="s">
        <v>2176</v>
      </c>
      <c r="AD545" s="4">
        <f t="shared" si="75"/>
        <v>126.24896</v>
      </c>
      <c r="AE545" t="s">
        <v>2177</v>
      </c>
      <c r="AF545" s="4">
        <f t="shared" si="81"/>
        <v>260</v>
      </c>
      <c r="AG545" t="s">
        <v>39</v>
      </c>
    </row>
    <row r="546" spans="1:33" x14ac:dyDescent="0.3">
      <c r="A546" t="s">
        <v>226</v>
      </c>
      <c r="B546" t="s">
        <v>2162</v>
      </c>
      <c r="C546" t="s">
        <v>2181</v>
      </c>
      <c r="D546" s="4" t="s">
        <v>2182</v>
      </c>
      <c r="E546">
        <f t="shared" si="73"/>
        <v>1172999</v>
      </c>
      <c r="F546" t="s">
        <v>2164</v>
      </c>
      <c r="G546">
        <f t="shared" si="74"/>
        <v>1591</v>
      </c>
      <c r="H546">
        <v>4</v>
      </c>
      <c r="I546">
        <v>4</v>
      </c>
      <c r="J546" t="s">
        <v>61</v>
      </c>
      <c r="K546" t="s">
        <v>27</v>
      </c>
      <c r="L546" t="s">
        <v>125</v>
      </c>
      <c r="M546" t="s">
        <v>29</v>
      </c>
      <c r="N546" t="s">
        <v>2165</v>
      </c>
      <c r="O546" t="s">
        <v>1484</v>
      </c>
      <c r="P546" t="s">
        <v>2166</v>
      </c>
      <c r="Q546" t="s">
        <v>444</v>
      </c>
      <c r="T546" t="s">
        <v>2167</v>
      </c>
      <c r="V546" t="e">
        <f t="shared" si="76"/>
        <v>#VALUE!</v>
      </c>
      <c r="W546" t="e">
        <f t="shared" si="77"/>
        <v>#VALUE!</v>
      </c>
      <c r="X546">
        <f t="shared" si="78"/>
        <v>17.7</v>
      </c>
      <c r="Y546" t="e">
        <f t="shared" si="79"/>
        <v>#VALUE!</v>
      </c>
      <c r="Z546" s="4">
        <f t="shared" si="80"/>
        <v>17.7</v>
      </c>
      <c r="AB546">
        <v>5</v>
      </c>
      <c r="AC546" t="s">
        <v>2168</v>
      </c>
      <c r="AD546" s="4">
        <f t="shared" si="75"/>
        <v>121.31735999999999</v>
      </c>
      <c r="AE546" t="s">
        <v>2169</v>
      </c>
      <c r="AF546" s="4">
        <f t="shared" si="81"/>
        <v>151</v>
      </c>
      <c r="AG546" t="s">
        <v>39</v>
      </c>
    </row>
    <row r="547" spans="1:33" x14ac:dyDescent="0.3">
      <c r="A547" t="s">
        <v>226</v>
      </c>
      <c r="B547" t="s">
        <v>2162</v>
      </c>
      <c r="C547" t="s">
        <v>2183</v>
      </c>
      <c r="D547" s="4" t="s">
        <v>2184</v>
      </c>
      <c r="E547">
        <f t="shared" si="73"/>
        <v>1328545</v>
      </c>
      <c r="F547" t="s">
        <v>2172</v>
      </c>
      <c r="G547">
        <f t="shared" si="74"/>
        <v>1582</v>
      </c>
      <c r="H547">
        <v>4</v>
      </c>
      <c r="I547">
        <v>4</v>
      </c>
      <c r="J547" t="s">
        <v>61</v>
      </c>
      <c r="K547" t="s">
        <v>27</v>
      </c>
      <c r="L547" t="s">
        <v>62</v>
      </c>
      <c r="M547" t="s">
        <v>334</v>
      </c>
      <c r="N547" t="s">
        <v>2165</v>
      </c>
      <c r="O547" t="s">
        <v>1484</v>
      </c>
      <c r="P547" t="s">
        <v>2166</v>
      </c>
      <c r="Q547" t="s">
        <v>444</v>
      </c>
      <c r="R547" t="s">
        <v>159</v>
      </c>
      <c r="S547" t="s">
        <v>160</v>
      </c>
      <c r="T547" t="s">
        <v>800</v>
      </c>
      <c r="V547">
        <f t="shared" si="76"/>
        <v>14</v>
      </c>
      <c r="W547">
        <f t="shared" si="77"/>
        <v>17</v>
      </c>
      <c r="X547">
        <f t="shared" si="78"/>
        <v>17.100000000000001</v>
      </c>
      <c r="Y547" t="e">
        <f t="shared" si="79"/>
        <v>#VALUE!</v>
      </c>
      <c r="Z547" s="4">
        <f t="shared" si="80"/>
        <v>14</v>
      </c>
      <c r="AB547">
        <v>4</v>
      </c>
      <c r="AC547" t="s">
        <v>2176</v>
      </c>
      <c r="AD547" s="4">
        <f t="shared" si="75"/>
        <v>126.24896</v>
      </c>
      <c r="AE547" t="s">
        <v>2177</v>
      </c>
      <c r="AF547" s="4">
        <f t="shared" si="81"/>
        <v>260</v>
      </c>
      <c r="AG547" t="s">
        <v>51</v>
      </c>
    </row>
    <row r="548" spans="1:33" x14ac:dyDescent="0.3">
      <c r="A548" t="s">
        <v>226</v>
      </c>
      <c r="B548" t="s">
        <v>2162</v>
      </c>
      <c r="C548" t="s">
        <v>2185</v>
      </c>
      <c r="D548" s="4" t="s">
        <v>2186</v>
      </c>
      <c r="E548">
        <f t="shared" ref="E548:E602" si="82">VALUE(SUBSTITUTE(SUBSTITUTE(D548,"Rs. ",""),",",""))</f>
        <v>1287999</v>
      </c>
      <c r="F548" t="s">
        <v>2164</v>
      </c>
      <c r="G548">
        <f t="shared" ref="G548:G602" si="83">VALUE(SUBSTITUTE(F548, " cc",""))</f>
        <v>1591</v>
      </c>
      <c r="H548">
        <v>4</v>
      </c>
      <c r="I548">
        <v>4</v>
      </c>
      <c r="J548" t="s">
        <v>61</v>
      </c>
      <c r="K548" t="s">
        <v>27</v>
      </c>
      <c r="L548" t="s">
        <v>125</v>
      </c>
      <c r="M548" t="s">
        <v>29</v>
      </c>
      <c r="N548" t="s">
        <v>2165</v>
      </c>
      <c r="O548" t="s">
        <v>1484</v>
      </c>
      <c r="P548" t="s">
        <v>2166</v>
      </c>
      <c r="Q548" t="s">
        <v>444</v>
      </c>
      <c r="T548" t="s">
        <v>2167</v>
      </c>
      <c r="V548" t="e">
        <f t="shared" si="76"/>
        <v>#VALUE!</v>
      </c>
      <c r="W548" t="e">
        <f t="shared" si="77"/>
        <v>#VALUE!</v>
      </c>
      <c r="X548">
        <f t="shared" si="78"/>
        <v>17.7</v>
      </c>
      <c r="Y548" t="e">
        <f t="shared" si="79"/>
        <v>#VALUE!</v>
      </c>
      <c r="Z548" s="4">
        <f t="shared" si="80"/>
        <v>17.7</v>
      </c>
      <c r="AB548">
        <v>4</v>
      </c>
      <c r="AC548" t="s">
        <v>2168</v>
      </c>
      <c r="AD548" s="4">
        <f t="shared" ref="AD548:AD602" si="84">IFERROR(LEFT(AC548,FIND("@",AC548)-3)*0.98632,IFERROR(LEFT(AC548,FIND("b",AC548)-1),LEFT(AC548,FIND("B",AC548)-1)))</f>
        <v>121.31735999999999</v>
      </c>
      <c r="AE548" t="s">
        <v>2187</v>
      </c>
      <c r="AF548" s="4">
        <f t="shared" si="81"/>
        <v>155</v>
      </c>
      <c r="AG548" t="s">
        <v>51</v>
      </c>
    </row>
    <row r="549" spans="1:33" x14ac:dyDescent="0.3">
      <c r="A549" t="s">
        <v>226</v>
      </c>
      <c r="B549" t="s">
        <v>2162</v>
      </c>
      <c r="C549" t="s">
        <v>2188</v>
      </c>
      <c r="D549" s="4" t="s">
        <v>2189</v>
      </c>
      <c r="E549">
        <f t="shared" si="82"/>
        <v>933182</v>
      </c>
      <c r="F549" t="s">
        <v>489</v>
      </c>
      <c r="G549">
        <f t="shared" si="83"/>
        <v>1396</v>
      </c>
      <c r="H549">
        <v>4</v>
      </c>
      <c r="I549">
        <v>4</v>
      </c>
      <c r="J549" t="s">
        <v>61</v>
      </c>
      <c r="K549" t="s">
        <v>27</v>
      </c>
      <c r="L549" t="s">
        <v>62</v>
      </c>
      <c r="M549" t="s">
        <v>29</v>
      </c>
      <c r="N549" t="s">
        <v>2165</v>
      </c>
      <c r="O549" t="s">
        <v>1484</v>
      </c>
      <c r="P549" t="s">
        <v>2166</v>
      </c>
      <c r="Q549" t="s">
        <v>444</v>
      </c>
      <c r="T549" t="s">
        <v>471</v>
      </c>
      <c r="V549" t="e">
        <f t="shared" si="76"/>
        <v>#VALUE!</v>
      </c>
      <c r="W549" t="e">
        <f t="shared" si="77"/>
        <v>#VALUE!</v>
      </c>
      <c r="X549">
        <f t="shared" si="78"/>
        <v>19.100000000000001</v>
      </c>
      <c r="Y549" t="e">
        <f t="shared" si="79"/>
        <v>#VALUE!</v>
      </c>
      <c r="Z549" s="4">
        <f t="shared" si="80"/>
        <v>19.100000000000001</v>
      </c>
      <c r="AB549">
        <v>5</v>
      </c>
      <c r="AC549" t="s">
        <v>544</v>
      </c>
      <c r="AD549" s="4">
        <f t="shared" si="84"/>
        <v>98.631999999999991</v>
      </c>
      <c r="AE549" t="s">
        <v>2190</v>
      </c>
      <c r="AF549" s="4">
        <f t="shared" si="81"/>
        <v>133</v>
      </c>
      <c r="AG549" t="s">
        <v>39</v>
      </c>
    </row>
    <row r="550" spans="1:33" x14ac:dyDescent="0.3">
      <c r="A550" t="s">
        <v>226</v>
      </c>
      <c r="B550" t="s">
        <v>2162</v>
      </c>
      <c r="C550" t="s">
        <v>2191</v>
      </c>
      <c r="D550" s="4" t="s">
        <v>2192</v>
      </c>
      <c r="E550">
        <f t="shared" si="82"/>
        <v>817867</v>
      </c>
      <c r="F550" t="s">
        <v>489</v>
      </c>
      <c r="G550">
        <f t="shared" si="83"/>
        <v>1396</v>
      </c>
      <c r="H550">
        <v>4</v>
      </c>
      <c r="I550">
        <v>4</v>
      </c>
      <c r="J550" t="s">
        <v>61</v>
      </c>
      <c r="K550" t="s">
        <v>27</v>
      </c>
      <c r="L550" t="s">
        <v>62</v>
      </c>
      <c r="M550" t="s">
        <v>29</v>
      </c>
      <c r="N550" t="s">
        <v>2165</v>
      </c>
      <c r="O550" t="s">
        <v>1484</v>
      </c>
      <c r="P550" t="s">
        <v>2166</v>
      </c>
      <c r="Q550" t="s">
        <v>444</v>
      </c>
      <c r="T550" t="s">
        <v>471</v>
      </c>
      <c r="V550" t="e">
        <f t="shared" si="76"/>
        <v>#VALUE!</v>
      </c>
      <c r="W550" t="e">
        <f t="shared" si="77"/>
        <v>#VALUE!</v>
      </c>
      <c r="X550">
        <f t="shared" si="78"/>
        <v>19.100000000000001</v>
      </c>
      <c r="Y550" t="e">
        <f t="shared" si="79"/>
        <v>#VALUE!</v>
      </c>
      <c r="Z550" s="4">
        <f t="shared" si="80"/>
        <v>19.100000000000001</v>
      </c>
      <c r="AB550">
        <v>5</v>
      </c>
      <c r="AC550" t="s">
        <v>544</v>
      </c>
      <c r="AD550" s="4">
        <f t="shared" si="84"/>
        <v>98.631999999999991</v>
      </c>
      <c r="AE550" t="s">
        <v>2190</v>
      </c>
      <c r="AF550" s="4">
        <f t="shared" si="81"/>
        <v>133</v>
      </c>
      <c r="AG550" t="s">
        <v>39</v>
      </c>
    </row>
    <row r="551" spans="1:33" x14ac:dyDescent="0.3">
      <c r="A551" t="s">
        <v>226</v>
      </c>
      <c r="B551" t="s">
        <v>2162</v>
      </c>
      <c r="C551" t="s">
        <v>2193</v>
      </c>
      <c r="D551" s="4" t="s">
        <v>2194</v>
      </c>
      <c r="E551">
        <f t="shared" si="82"/>
        <v>1178894</v>
      </c>
      <c r="F551" t="s">
        <v>2164</v>
      </c>
      <c r="G551">
        <f t="shared" si="83"/>
        <v>1591</v>
      </c>
      <c r="H551">
        <v>4</v>
      </c>
      <c r="I551">
        <v>4</v>
      </c>
      <c r="J551" t="s">
        <v>61</v>
      </c>
      <c r="K551" t="s">
        <v>27</v>
      </c>
      <c r="L551" t="s">
        <v>125</v>
      </c>
      <c r="M551" t="s">
        <v>29</v>
      </c>
      <c r="N551" t="s">
        <v>2165</v>
      </c>
      <c r="O551" t="s">
        <v>1484</v>
      </c>
      <c r="P551" t="s">
        <v>2166</v>
      </c>
      <c r="Q551" t="s">
        <v>444</v>
      </c>
      <c r="T551" t="s">
        <v>2167</v>
      </c>
      <c r="V551" t="e">
        <f t="shared" si="76"/>
        <v>#VALUE!</v>
      </c>
      <c r="W551" t="e">
        <f t="shared" si="77"/>
        <v>#VALUE!</v>
      </c>
      <c r="X551">
        <f t="shared" si="78"/>
        <v>17.7</v>
      </c>
      <c r="Y551" t="e">
        <f t="shared" si="79"/>
        <v>#VALUE!</v>
      </c>
      <c r="Z551" s="4">
        <f t="shared" si="80"/>
        <v>17.7</v>
      </c>
      <c r="AB551">
        <v>5</v>
      </c>
      <c r="AC551" t="s">
        <v>2168</v>
      </c>
      <c r="AD551" s="4">
        <f t="shared" si="84"/>
        <v>121.31735999999999</v>
      </c>
      <c r="AE551" t="s">
        <v>2169</v>
      </c>
      <c r="AF551" s="4">
        <f t="shared" si="81"/>
        <v>151</v>
      </c>
      <c r="AG551" t="s">
        <v>39</v>
      </c>
    </row>
    <row r="552" spans="1:33" x14ac:dyDescent="0.3">
      <c r="A552" t="s">
        <v>226</v>
      </c>
      <c r="B552" t="s">
        <v>2162</v>
      </c>
      <c r="C552" t="s">
        <v>2195</v>
      </c>
      <c r="D552" s="4" t="s">
        <v>2196</v>
      </c>
      <c r="E552">
        <f t="shared" si="82"/>
        <v>1162875</v>
      </c>
      <c r="F552" t="s">
        <v>2164</v>
      </c>
      <c r="G552">
        <f t="shared" si="83"/>
        <v>1591</v>
      </c>
      <c r="H552">
        <v>4</v>
      </c>
      <c r="I552">
        <v>4</v>
      </c>
      <c r="J552" t="s">
        <v>61</v>
      </c>
      <c r="K552" t="s">
        <v>27</v>
      </c>
      <c r="L552" t="s">
        <v>125</v>
      </c>
      <c r="M552" t="s">
        <v>29</v>
      </c>
      <c r="N552" t="s">
        <v>2165</v>
      </c>
      <c r="O552" t="s">
        <v>1484</v>
      </c>
      <c r="P552" t="s">
        <v>2166</v>
      </c>
      <c r="Q552" t="s">
        <v>444</v>
      </c>
      <c r="T552" t="s">
        <v>2167</v>
      </c>
      <c r="V552" t="e">
        <f t="shared" si="76"/>
        <v>#VALUE!</v>
      </c>
      <c r="W552" t="e">
        <f t="shared" si="77"/>
        <v>#VALUE!</v>
      </c>
      <c r="X552">
        <f t="shared" si="78"/>
        <v>17.7</v>
      </c>
      <c r="Y552" t="e">
        <f t="shared" si="79"/>
        <v>#VALUE!</v>
      </c>
      <c r="Z552" s="4">
        <f t="shared" si="80"/>
        <v>17.7</v>
      </c>
      <c r="AB552">
        <v>6</v>
      </c>
      <c r="AC552" t="s">
        <v>2168</v>
      </c>
      <c r="AD552" s="4">
        <f t="shared" si="84"/>
        <v>121.31735999999999</v>
      </c>
      <c r="AE552" t="s">
        <v>2187</v>
      </c>
      <c r="AF552" s="4">
        <f t="shared" si="81"/>
        <v>155</v>
      </c>
      <c r="AG552" t="s">
        <v>51</v>
      </c>
    </row>
    <row r="553" spans="1:33" x14ac:dyDescent="0.3">
      <c r="A553" t="s">
        <v>226</v>
      </c>
      <c r="B553" t="s">
        <v>2162</v>
      </c>
      <c r="C553" t="s">
        <v>2197</v>
      </c>
      <c r="D553" s="4" t="s">
        <v>2198</v>
      </c>
      <c r="E553">
        <f t="shared" si="82"/>
        <v>1407871</v>
      </c>
      <c r="F553" t="s">
        <v>2172</v>
      </c>
      <c r="G553">
        <f t="shared" si="83"/>
        <v>1582</v>
      </c>
      <c r="H553">
        <v>4</v>
      </c>
      <c r="I553">
        <v>4</v>
      </c>
      <c r="J553" t="s">
        <v>61</v>
      </c>
      <c r="K553" t="s">
        <v>27</v>
      </c>
      <c r="L553" t="s">
        <v>62</v>
      </c>
      <c r="M553" t="s">
        <v>334</v>
      </c>
      <c r="N553" t="s">
        <v>2165</v>
      </c>
      <c r="O553" t="s">
        <v>1484</v>
      </c>
      <c r="P553" t="s">
        <v>2166</v>
      </c>
      <c r="Q553" t="s">
        <v>444</v>
      </c>
      <c r="R553" t="s">
        <v>159</v>
      </c>
      <c r="S553" t="s">
        <v>160</v>
      </c>
      <c r="T553" t="s">
        <v>800</v>
      </c>
      <c r="V553">
        <f t="shared" si="76"/>
        <v>14</v>
      </c>
      <c r="W553">
        <f t="shared" si="77"/>
        <v>17</v>
      </c>
      <c r="X553">
        <f t="shared" si="78"/>
        <v>17.100000000000001</v>
      </c>
      <c r="Y553" t="e">
        <f t="shared" si="79"/>
        <v>#VALUE!</v>
      </c>
      <c r="Z553" s="4">
        <f t="shared" si="80"/>
        <v>14</v>
      </c>
      <c r="AB553">
        <v>6</v>
      </c>
      <c r="AC553" t="s">
        <v>2176</v>
      </c>
      <c r="AD553" s="4">
        <f t="shared" si="84"/>
        <v>126.24896</v>
      </c>
      <c r="AE553" t="s">
        <v>2177</v>
      </c>
      <c r="AF553" s="4">
        <f t="shared" si="81"/>
        <v>260</v>
      </c>
      <c r="AG553" t="s">
        <v>51</v>
      </c>
    </row>
    <row r="554" spans="1:33" x14ac:dyDescent="0.3">
      <c r="A554" t="s">
        <v>767</v>
      </c>
      <c r="B554" t="s">
        <v>2200</v>
      </c>
      <c r="C554" t="s">
        <v>2201</v>
      </c>
      <c r="D554" s="4" t="s">
        <v>2202</v>
      </c>
      <c r="E554">
        <f t="shared" si="82"/>
        <v>830127</v>
      </c>
      <c r="F554" t="s">
        <v>277</v>
      </c>
      <c r="G554">
        <f t="shared" si="83"/>
        <v>1197</v>
      </c>
      <c r="J554" t="s">
        <v>26</v>
      </c>
      <c r="K554" t="s">
        <v>90</v>
      </c>
      <c r="L554" t="s">
        <v>62</v>
      </c>
      <c r="M554" t="s">
        <v>29</v>
      </c>
      <c r="N554" t="s">
        <v>2203</v>
      </c>
      <c r="O554" t="s">
        <v>442</v>
      </c>
      <c r="P554" t="s">
        <v>2204</v>
      </c>
      <c r="Q554" t="s">
        <v>324</v>
      </c>
      <c r="T554" t="s">
        <v>160</v>
      </c>
      <c r="V554" t="e">
        <f t="shared" si="76"/>
        <v>#VALUE!</v>
      </c>
      <c r="W554" t="e">
        <f t="shared" si="77"/>
        <v>#VALUE!</v>
      </c>
      <c r="X554">
        <f t="shared" si="78"/>
        <v>17</v>
      </c>
      <c r="Y554" t="e">
        <f t="shared" si="79"/>
        <v>#VALUE!</v>
      </c>
      <c r="Z554" s="4">
        <f t="shared" si="80"/>
        <v>17</v>
      </c>
      <c r="AB554">
        <v>6</v>
      </c>
      <c r="AC554" t="s">
        <v>2205</v>
      </c>
      <c r="AD554" s="4" t="str">
        <f t="shared" si="84"/>
        <v>109</v>
      </c>
      <c r="AE554" t="s">
        <v>2206</v>
      </c>
      <c r="AF554" s="4">
        <f t="shared" si="81"/>
        <v>200</v>
      </c>
      <c r="AG554" t="s">
        <v>39</v>
      </c>
    </row>
    <row r="555" spans="1:33" x14ac:dyDescent="0.3">
      <c r="A555" t="s">
        <v>767</v>
      </c>
      <c r="B555" t="s">
        <v>2200</v>
      </c>
      <c r="C555" t="s">
        <v>2207</v>
      </c>
      <c r="D555" s="4" t="s">
        <v>2208</v>
      </c>
      <c r="E555">
        <f t="shared" si="82"/>
        <v>915128</v>
      </c>
      <c r="F555" t="s">
        <v>277</v>
      </c>
      <c r="G555">
        <f t="shared" si="83"/>
        <v>1197</v>
      </c>
      <c r="J555" t="s">
        <v>26</v>
      </c>
      <c r="K555" t="s">
        <v>90</v>
      </c>
      <c r="L555" t="s">
        <v>62</v>
      </c>
      <c r="M555" t="s">
        <v>29</v>
      </c>
      <c r="N555" t="s">
        <v>2203</v>
      </c>
      <c r="O555" t="s">
        <v>442</v>
      </c>
      <c r="P555" t="s">
        <v>2204</v>
      </c>
      <c r="Q555" t="s">
        <v>324</v>
      </c>
      <c r="T555" t="s">
        <v>160</v>
      </c>
      <c r="V555" t="e">
        <f t="shared" si="76"/>
        <v>#VALUE!</v>
      </c>
      <c r="W555" t="e">
        <f t="shared" si="77"/>
        <v>#VALUE!</v>
      </c>
      <c r="X555">
        <f t="shared" si="78"/>
        <v>17</v>
      </c>
      <c r="Y555" t="e">
        <f t="shared" si="79"/>
        <v>#VALUE!</v>
      </c>
      <c r="Z555" s="4">
        <f t="shared" si="80"/>
        <v>17</v>
      </c>
      <c r="AB555">
        <v>6</v>
      </c>
      <c r="AC555" t="s">
        <v>2205</v>
      </c>
      <c r="AD555" s="4" t="str">
        <f t="shared" si="84"/>
        <v>109</v>
      </c>
      <c r="AE555" t="s">
        <v>2206</v>
      </c>
      <c r="AF555" s="4">
        <f t="shared" si="81"/>
        <v>200</v>
      </c>
      <c r="AG555" t="s">
        <v>39</v>
      </c>
    </row>
    <row r="556" spans="1:33" x14ac:dyDescent="0.3">
      <c r="A556" t="s">
        <v>767</v>
      </c>
      <c r="B556" t="s">
        <v>2200</v>
      </c>
      <c r="C556" t="s">
        <v>2209</v>
      </c>
      <c r="D556" s="4" t="s">
        <v>2210</v>
      </c>
      <c r="E556">
        <f t="shared" si="82"/>
        <v>1060129</v>
      </c>
      <c r="F556" t="s">
        <v>277</v>
      </c>
      <c r="G556">
        <f t="shared" si="83"/>
        <v>1197</v>
      </c>
      <c r="J556" t="s">
        <v>26</v>
      </c>
      <c r="K556" t="s">
        <v>90</v>
      </c>
      <c r="L556" t="s">
        <v>62</v>
      </c>
      <c r="M556" t="s">
        <v>29</v>
      </c>
      <c r="N556" t="s">
        <v>2203</v>
      </c>
      <c r="O556" t="s">
        <v>442</v>
      </c>
      <c r="P556" t="s">
        <v>2204</v>
      </c>
      <c r="Q556" t="s">
        <v>324</v>
      </c>
      <c r="T556" t="s">
        <v>160</v>
      </c>
      <c r="V556" t="e">
        <f t="shared" si="76"/>
        <v>#VALUE!</v>
      </c>
      <c r="W556" t="e">
        <f t="shared" si="77"/>
        <v>#VALUE!</v>
      </c>
      <c r="X556">
        <f t="shared" si="78"/>
        <v>17</v>
      </c>
      <c r="Y556" t="e">
        <f t="shared" si="79"/>
        <v>#VALUE!</v>
      </c>
      <c r="Z556" s="4">
        <f t="shared" si="80"/>
        <v>17</v>
      </c>
      <c r="AB556">
        <v>6</v>
      </c>
      <c r="AC556" t="s">
        <v>2205</v>
      </c>
      <c r="AD556" s="4" t="str">
        <f t="shared" si="84"/>
        <v>109</v>
      </c>
      <c r="AE556" t="s">
        <v>2206</v>
      </c>
      <c r="AF556" s="4">
        <f t="shared" si="81"/>
        <v>200</v>
      </c>
      <c r="AG556" t="s">
        <v>39</v>
      </c>
    </row>
    <row r="557" spans="1:33" x14ac:dyDescent="0.3">
      <c r="A557" t="s">
        <v>767</v>
      </c>
      <c r="B557" t="s">
        <v>2200</v>
      </c>
      <c r="C557" t="s">
        <v>2211</v>
      </c>
      <c r="D557" s="4" t="s">
        <v>2212</v>
      </c>
      <c r="E557">
        <f t="shared" si="82"/>
        <v>1184129</v>
      </c>
      <c r="F557" t="s">
        <v>277</v>
      </c>
      <c r="G557">
        <f t="shared" si="83"/>
        <v>1197</v>
      </c>
      <c r="J557" t="s">
        <v>26</v>
      </c>
      <c r="K557" t="s">
        <v>90</v>
      </c>
      <c r="L557" t="s">
        <v>62</v>
      </c>
      <c r="M557" t="s">
        <v>29</v>
      </c>
      <c r="N557" t="s">
        <v>2203</v>
      </c>
      <c r="O557" t="s">
        <v>442</v>
      </c>
      <c r="P557" t="s">
        <v>2204</v>
      </c>
      <c r="Q557" t="s">
        <v>324</v>
      </c>
      <c r="T557" t="s">
        <v>160</v>
      </c>
      <c r="V557" t="e">
        <f t="shared" si="76"/>
        <v>#VALUE!</v>
      </c>
      <c r="W557" t="e">
        <f t="shared" si="77"/>
        <v>#VALUE!</v>
      </c>
      <c r="X557">
        <f t="shared" si="78"/>
        <v>17</v>
      </c>
      <c r="Y557" t="e">
        <f t="shared" si="79"/>
        <v>#VALUE!</v>
      </c>
      <c r="Z557" s="4">
        <f t="shared" si="80"/>
        <v>17</v>
      </c>
      <c r="AB557">
        <v>6</v>
      </c>
      <c r="AC557" t="s">
        <v>2205</v>
      </c>
      <c r="AD557" s="4" t="str">
        <f t="shared" si="84"/>
        <v>109</v>
      </c>
      <c r="AE557" t="s">
        <v>2206</v>
      </c>
      <c r="AF557" s="4">
        <f t="shared" si="81"/>
        <v>200</v>
      </c>
      <c r="AG557" t="s">
        <v>39</v>
      </c>
    </row>
    <row r="558" spans="1:33" x14ac:dyDescent="0.3">
      <c r="A558" t="s">
        <v>767</v>
      </c>
      <c r="B558" t="s">
        <v>2200</v>
      </c>
      <c r="C558" t="s">
        <v>2213</v>
      </c>
      <c r="D558" s="4" t="s">
        <v>2214</v>
      </c>
      <c r="E558">
        <f t="shared" si="82"/>
        <v>869131</v>
      </c>
      <c r="F558" t="s">
        <v>1803</v>
      </c>
      <c r="G558">
        <f t="shared" si="83"/>
        <v>1497</v>
      </c>
      <c r="J558" t="s">
        <v>26</v>
      </c>
      <c r="K558" t="s">
        <v>90</v>
      </c>
      <c r="L558" t="s">
        <v>62</v>
      </c>
      <c r="M558" t="s">
        <v>334</v>
      </c>
      <c r="N558" t="s">
        <v>2203</v>
      </c>
      <c r="O558" t="s">
        <v>442</v>
      </c>
      <c r="P558" t="s">
        <v>2204</v>
      </c>
      <c r="Q558" t="s">
        <v>324</v>
      </c>
      <c r="T558" t="s">
        <v>346</v>
      </c>
      <c r="V558" t="e">
        <f t="shared" si="76"/>
        <v>#VALUE!</v>
      </c>
      <c r="W558" t="e">
        <f t="shared" si="77"/>
        <v>#VALUE!</v>
      </c>
      <c r="X558">
        <f t="shared" si="78"/>
        <v>20</v>
      </c>
      <c r="Y558" t="e">
        <f t="shared" si="79"/>
        <v>#VALUE!</v>
      </c>
      <c r="Z558" s="4">
        <f t="shared" si="80"/>
        <v>20</v>
      </c>
      <c r="AB558">
        <v>6</v>
      </c>
      <c r="AC558" t="s">
        <v>2215</v>
      </c>
      <c r="AD558" s="4" t="str">
        <f t="shared" si="84"/>
        <v>115</v>
      </c>
      <c r="AE558" t="s">
        <v>2216</v>
      </c>
      <c r="AF558" s="4">
        <f t="shared" si="81"/>
        <v>300</v>
      </c>
      <c r="AG558" t="s">
        <v>39</v>
      </c>
    </row>
    <row r="559" spans="1:33" x14ac:dyDescent="0.3">
      <c r="A559" t="s">
        <v>767</v>
      </c>
      <c r="B559" t="s">
        <v>2200</v>
      </c>
      <c r="C559" t="s">
        <v>2217</v>
      </c>
      <c r="D559" s="4" t="s">
        <v>2218</v>
      </c>
      <c r="E559">
        <f t="shared" si="82"/>
        <v>950131</v>
      </c>
      <c r="F559" t="s">
        <v>1803</v>
      </c>
      <c r="G559">
        <f t="shared" si="83"/>
        <v>1497</v>
      </c>
      <c r="J559" t="s">
        <v>26</v>
      </c>
      <c r="K559" t="s">
        <v>90</v>
      </c>
      <c r="L559" t="s">
        <v>62</v>
      </c>
      <c r="M559" t="s">
        <v>334</v>
      </c>
      <c r="N559" t="s">
        <v>2203</v>
      </c>
      <c r="O559" t="s">
        <v>442</v>
      </c>
      <c r="P559" t="s">
        <v>2204</v>
      </c>
      <c r="Q559" t="s">
        <v>324</v>
      </c>
      <c r="T559" t="s">
        <v>346</v>
      </c>
      <c r="V559" t="e">
        <f t="shared" si="76"/>
        <v>#VALUE!</v>
      </c>
      <c r="W559" t="e">
        <f t="shared" si="77"/>
        <v>#VALUE!</v>
      </c>
      <c r="X559">
        <f t="shared" si="78"/>
        <v>20</v>
      </c>
      <c r="Y559" t="e">
        <f t="shared" si="79"/>
        <v>#VALUE!</v>
      </c>
      <c r="Z559" s="4">
        <f t="shared" si="80"/>
        <v>20</v>
      </c>
      <c r="AB559">
        <v>6</v>
      </c>
      <c r="AC559" t="s">
        <v>2215</v>
      </c>
      <c r="AD559" s="4" t="str">
        <f t="shared" si="84"/>
        <v>115</v>
      </c>
      <c r="AE559" t="s">
        <v>2216</v>
      </c>
      <c r="AF559" s="4">
        <f t="shared" si="81"/>
        <v>300</v>
      </c>
      <c r="AG559" t="s">
        <v>39</v>
      </c>
    </row>
    <row r="560" spans="1:33" x14ac:dyDescent="0.3">
      <c r="A560" t="s">
        <v>767</v>
      </c>
      <c r="B560" t="s">
        <v>2200</v>
      </c>
      <c r="C560" t="s">
        <v>2219</v>
      </c>
      <c r="D560" s="4" t="s">
        <v>2220</v>
      </c>
      <c r="E560">
        <f t="shared" si="82"/>
        <v>1095129</v>
      </c>
      <c r="F560" t="s">
        <v>1803</v>
      </c>
      <c r="G560">
        <f t="shared" si="83"/>
        <v>1497</v>
      </c>
      <c r="J560" t="s">
        <v>26</v>
      </c>
      <c r="K560" t="s">
        <v>90</v>
      </c>
      <c r="L560" t="s">
        <v>62</v>
      </c>
      <c r="M560" t="s">
        <v>334</v>
      </c>
      <c r="N560" t="s">
        <v>2203</v>
      </c>
      <c r="O560" t="s">
        <v>442</v>
      </c>
      <c r="P560" t="s">
        <v>2204</v>
      </c>
      <c r="Q560" t="s">
        <v>324</v>
      </c>
      <c r="T560" t="s">
        <v>346</v>
      </c>
      <c r="V560" t="e">
        <f t="shared" si="76"/>
        <v>#VALUE!</v>
      </c>
      <c r="W560" t="e">
        <f t="shared" si="77"/>
        <v>#VALUE!</v>
      </c>
      <c r="X560">
        <f t="shared" si="78"/>
        <v>20</v>
      </c>
      <c r="Y560" t="e">
        <f t="shared" si="79"/>
        <v>#VALUE!</v>
      </c>
      <c r="Z560" s="4">
        <f t="shared" si="80"/>
        <v>20</v>
      </c>
      <c r="AB560">
        <v>6</v>
      </c>
      <c r="AC560" t="s">
        <v>2215</v>
      </c>
      <c r="AD560" s="4" t="str">
        <f t="shared" si="84"/>
        <v>115</v>
      </c>
      <c r="AE560" t="s">
        <v>2216</v>
      </c>
      <c r="AF560" s="4">
        <f t="shared" si="81"/>
        <v>300</v>
      </c>
      <c r="AG560" t="s">
        <v>39</v>
      </c>
    </row>
    <row r="561" spans="1:33" x14ac:dyDescent="0.3">
      <c r="A561" t="s">
        <v>767</v>
      </c>
      <c r="B561" t="s">
        <v>2200</v>
      </c>
      <c r="C561" t="s">
        <v>2221</v>
      </c>
      <c r="D561" s="4" t="s">
        <v>2222</v>
      </c>
      <c r="E561">
        <f t="shared" si="82"/>
        <v>1214130</v>
      </c>
      <c r="F561" t="s">
        <v>1803</v>
      </c>
      <c r="G561">
        <f t="shared" si="83"/>
        <v>1497</v>
      </c>
      <c r="J561" t="s">
        <v>26</v>
      </c>
      <c r="K561" t="s">
        <v>90</v>
      </c>
      <c r="L561" t="s">
        <v>62</v>
      </c>
      <c r="M561" t="s">
        <v>334</v>
      </c>
      <c r="N561" t="s">
        <v>2203</v>
      </c>
      <c r="O561" t="s">
        <v>442</v>
      </c>
      <c r="P561" t="s">
        <v>2204</v>
      </c>
      <c r="Q561" t="s">
        <v>324</v>
      </c>
      <c r="T561" t="s">
        <v>346</v>
      </c>
      <c r="V561" t="e">
        <f t="shared" si="76"/>
        <v>#VALUE!</v>
      </c>
      <c r="W561" t="e">
        <f t="shared" si="77"/>
        <v>#VALUE!</v>
      </c>
      <c r="X561">
        <f t="shared" si="78"/>
        <v>20</v>
      </c>
      <c r="Y561" t="e">
        <f t="shared" si="79"/>
        <v>#VALUE!</v>
      </c>
      <c r="Z561" s="4">
        <f t="shared" si="80"/>
        <v>20</v>
      </c>
      <c r="AB561">
        <v>6</v>
      </c>
      <c r="AC561" t="s">
        <v>2215</v>
      </c>
      <c r="AD561" s="4" t="str">
        <f t="shared" si="84"/>
        <v>115</v>
      </c>
      <c r="AE561" t="s">
        <v>2216</v>
      </c>
      <c r="AF561" s="4">
        <f t="shared" si="81"/>
        <v>300</v>
      </c>
      <c r="AG561" t="s">
        <v>39</v>
      </c>
    </row>
    <row r="562" spans="1:33" x14ac:dyDescent="0.3">
      <c r="A562" t="s">
        <v>767</v>
      </c>
      <c r="B562" t="s">
        <v>2200</v>
      </c>
      <c r="C562" t="s">
        <v>2223</v>
      </c>
      <c r="D562" s="4" t="s">
        <v>2224</v>
      </c>
      <c r="E562">
        <f t="shared" si="82"/>
        <v>1149800</v>
      </c>
      <c r="F562" t="s">
        <v>1803</v>
      </c>
      <c r="G562">
        <f t="shared" si="83"/>
        <v>1497</v>
      </c>
      <c r="J562" t="s">
        <v>26</v>
      </c>
      <c r="K562" t="s">
        <v>90</v>
      </c>
      <c r="L562" t="s">
        <v>62</v>
      </c>
      <c r="M562" t="s">
        <v>334</v>
      </c>
      <c r="N562" t="s">
        <v>2203</v>
      </c>
      <c r="O562" t="s">
        <v>442</v>
      </c>
      <c r="P562" t="s">
        <v>2204</v>
      </c>
      <c r="Q562" t="s">
        <v>324</v>
      </c>
      <c r="T562" t="s">
        <v>346</v>
      </c>
      <c r="V562" t="e">
        <f t="shared" si="76"/>
        <v>#VALUE!</v>
      </c>
      <c r="W562" t="e">
        <f t="shared" si="77"/>
        <v>#VALUE!</v>
      </c>
      <c r="X562">
        <f t="shared" si="78"/>
        <v>20</v>
      </c>
      <c r="Y562" t="e">
        <f t="shared" si="79"/>
        <v>#VALUE!</v>
      </c>
      <c r="Z562" s="4">
        <f t="shared" si="80"/>
        <v>20</v>
      </c>
      <c r="AB562">
        <v>6</v>
      </c>
      <c r="AC562" t="s">
        <v>2215</v>
      </c>
      <c r="AD562" s="4" t="str">
        <f t="shared" si="84"/>
        <v>115</v>
      </c>
      <c r="AE562" t="s">
        <v>2216</v>
      </c>
      <c r="AF562" s="4">
        <f t="shared" si="81"/>
        <v>300</v>
      </c>
      <c r="AG562" t="s">
        <v>51</v>
      </c>
    </row>
    <row r="563" spans="1:33" x14ac:dyDescent="0.3">
      <c r="A563" t="s">
        <v>767</v>
      </c>
      <c r="B563" t="s">
        <v>2200</v>
      </c>
      <c r="C563" t="s">
        <v>2225</v>
      </c>
      <c r="D563" s="4" t="s">
        <v>2226</v>
      </c>
      <c r="E563">
        <f t="shared" si="82"/>
        <v>1269131</v>
      </c>
      <c r="F563" t="s">
        <v>1803</v>
      </c>
      <c r="G563">
        <f t="shared" si="83"/>
        <v>1497</v>
      </c>
      <c r="J563" t="s">
        <v>26</v>
      </c>
      <c r="K563" t="s">
        <v>90</v>
      </c>
      <c r="L563" t="s">
        <v>62</v>
      </c>
      <c r="M563" t="s">
        <v>334</v>
      </c>
      <c r="N563" t="s">
        <v>2203</v>
      </c>
      <c r="O563" t="s">
        <v>442</v>
      </c>
      <c r="P563" t="s">
        <v>2204</v>
      </c>
      <c r="Q563" t="s">
        <v>324</v>
      </c>
      <c r="T563" t="s">
        <v>346</v>
      </c>
      <c r="V563" t="e">
        <f t="shared" si="76"/>
        <v>#VALUE!</v>
      </c>
      <c r="W563" t="e">
        <f t="shared" si="77"/>
        <v>#VALUE!</v>
      </c>
      <c r="X563">
        <f t="shared" si="78"/>
        <v>20</v>
      </c>
      <c r="Y563" t="e">
        <f t="shared" si="79"/>
        <v>#VALUE!</v>
      </c>
      <c r="Z563" s="4">
        <f t="shared" si="80"/>
        <v>20</v>
      </c>
      <c r="AB563">
        <v>6</v>
      </c>
      <c r="AC563" t="s">
        <v>2215</v>
      </c>
      <c r="AD563" s="4" t="str">
        <f t="shared" si="84"/>
        <v>115</v>
      </c>
      <c r="AE563" t="s">
        <v>2216</v>
      </c>
      <c r="AF563" s="4">
        <f t="shared" si="81"/>
        <v>300</v>
      </c>
      <c r="AG563" t="s">
        <v>51</v>
      </c>
    </row>
    <row r="564" spans="1:33" x14ac:dyDescent="0.3">
      <c r="A564" t="s">
        <v>767</v>
      </c>
      <c r="B564" t="s">
        <v>2200</v>
      </c>
      <c r="C564" t="s">
        <v>2227</v>
      </c>
      <c r="D564" s="4" t="s">
        <v>2228</v>
      </c>
      <c r="E564">
        <f t="shared" si="82"/>
        <v>999000</v>
      </c>
      <c r="F564" t="s">
        <v>1803</v>
      </c>
      <c r="G564">
        <f t="shared" si="83"/>
        <v>1497</v>
      </c>
      <c r="H564">
        <v>4</v>
      </c>
      <c r="J564" t="s">
        <v>26</v>
      </c>
      <c r="K564" t="s">
        <v>90</v>
      </c>
      <c r="L564" t="s">
        <v>62</v>
      </c>
      <c r="M564" t="s">
        <v>334</v>
      </c>
      <c r="N564" t="s">
        <v>2203</v>
      </c>
      <c r="O564" t="s">
        <v>442</v>
      </c>
      <c r="P564" t="s">
        <v>2204</v>
      </c>
      <c r="Q564" t="s">
        <v>324</v>
      </c>
      <c r="T564" t="s">
        <v>346</v>
      </c>
      <c r="V564" t="e">
        <f t="shared" si="76"/>
        <v>#VALUE!</v>
      </c>
      <c r="W564" t="e">
        <f t="shared" si="77"/>
        <v>#VALUE!</v>
      </c>
      <c r="X564">
        <f t="shared" si="78"/>
        <v>20</v>
      </c>
      <c r="Y564" t="e">
        <f t="shared" si="79"/>
        <v>#VALUE!</v>
      </c>
      <c r="Z564" s="4">
        <f t="shared" si="80"/>
        <v>20</v>
      </c>
      <c r="AB564">
        <v>6</v>
      </c>
      <c r="AC564" t="s">
        <v>2215</v>
      </c>
      <c r="AD564" s="4" t="str">
        <f t="shared" si="84"/>
        <v>115</v>
      </c>
      <c r="AE564" t="s">
        <v>2216</v>
      </c>
      <c r="AF564" s="4">
        <f t="shared" si="81"/>
        <v>300</v>
      </c>
      <c r="AG564" t="s">
        <v>229</v>
      </c>
    </row>
    <row r="565" spans="1:33" x14ac:dyDescent="0.3">
      <c r="A565" t="s">
        <v>86</v>
      </c>
      <c r="B565" t="s">
        <v>2229</v>
      </c>
      <c r="C565" t="s">
        <v>2230</v>
      </c>
      <c r="D565" s="4" t="s">
        <v>2231</v>
      </c>
      <c r="E565">
        <f t="shared" si="82"/>
        <v>863299</v>
      </c>
      <c r="F565" t="s">
        <v>771</v>
      </c>
      <c r="G565">
        <f t="shared" si="83"/>
        <v>1461</v>
      </c>
      <c r="H565">
        <v>4</v>
      </c>
      <c r="I565">
        <v>4</v>
      </c>
      <c r="J565" t="s">
        <v>61</v>
      </c>
      <c r="K565" t="s">
        <v>27</v>
      </c>
      <c r="L565" t="s">
        <v>62</v>
      </c>
      <c r="M565" t="s">
        <v>334</v>
      </c>
      <c r="N565" t="s">
        <v>2232</v>
      </c>
      <c r="O565" t="s">
        <v>2233</v>
      </c>
      <c r="P565" t="s">
        <v>2234</v>
      </c>
      <c r="Q565" t="s">
        <v>305</v>
      </c>
      <c r="R565" t="s">
        <v>2235</v>
      </c>
      <c r="T565" t="s">
        <v>2235</v>
      </c>
      <c r="V565">
        <f t="shared" si="76"/>
        <v>21.04</v>
      </c>
      <c r="W565" t="e">
        <f t="shared" si="77"/>
        <v>#VALUE!</v>
      </c>
      <c r="X565">
        <f t="shared" si="78"/>
        <v>21.04</v>
      </c>
      <c r="Y565" t="e">
        <f t="shared" si="79"/>
        <v>#VALUE!</v>
      </c>
      <c r="Z565" s="4">
        <f t="shared" si="80"/>
        <v>21.04</v>
      </c>
      <c r="AA565" t="s">
        <v>2236</v>
      </c>
      <c r="AB565">
        <v>5</v>
      </c>
      <c r="AC565" t="s">
        <v>2151</v>
      </c>
      <c r="AD565" s="4">
        <f t="shared" si="84"/>
        <v>83.837199999999996</v>
      </c>
      <c r="AE565" t="s">
        <v>2237</v>
      </c>
      <c r="AF565" s="4">
        <f t="shared" si="81"/>
        <v>200</v>
      </c>
      <c r="AG565" t="s">
        <v>39</v>
      </c>
    </row>
    <row r="566" spans="1:33" x14ac:dyDescent="0.3">
      <c r="A566" t="s">
        <v>86</v>
      </c>
      <c r="B566" t="s">
        <v>2229</v>
      </c>
      <c r="C566" t="s">
        <v>2239</v>
      </c>
      <c r="D566" s="4" t="s">
        <v>2240</v>
      </c>
      <c r="E566">
        <f t="shared" si="82"/>
        <v>964199</v>
      </c>
      <c r="F566" t="s">
        <v>771</v>
      </c>
      <c r="G566">
        <f t="shared" si="83"/>
        <v>1461</v>
      </c>
      <c r="H566">
        <v>4</v>
      </c>
      <c r="I566">
        <v>4</v>
      </c>
      <c r="J566" t="s">
        <v>61</v>
      </c>
      <c r="K566" t="s">
        <v>27</v>
      </c>
      <c r="L566" t="s">
        <v>62</v>
      </c>
      <c r="M566" t="s">
        <v>334</v>
      </c>
      <c r="N566" t="s">
        <v>2232</v>
      </c>
      <c r="O566" t="s">
        <v>2233</v>
      </c>
      <c r="P566" t="s">
        <v>2234</v>
      </c>
      <c r="Q566" t="s">
        <v>305</v>
      </c>
      <c r="R566" t="s">
        <v>2235</v>
      </c>
      <c r="T566" t="s">
        <v>2235</v>
      </c>
      <c r="V566">
        <f t="shared" si="76"/>
        <v>21.04</v>
      </c>
      <c r="W566" t="e">
        <f t="shared" si="77"/>
        <v>#VALUE!</v>
      </c>
      <c r="X566">
        <f t="shared" si="78"/>
        <v>21.04</v>
      </c>
      <c r="Y566" t="e">
        <f t="shared" si="79"/>
        <v>#VALUE!</v>
      </c>
      <c r="Z566" s="4">
        <f t="shared" si="80"/>
        <v>21.04</v>
      </c>
      <c r="AA566" t="s">
        <v>2236</v>
      </c>
      <c r="AB566">
        <v>5</v>
      </c>
      <c r="AC566" t="s">
        <v>2151</v>
      </c>
      <c r="AD566" s="4">
        <f t="shared" si="84"/>
        <v>83.837199999999996</v>
      </c>
      <c r="AE566" t="s">
        <v>2237</v>
      </c>
      <c r="AF566" s="4">
        <f t="shared" si="81"/>
        <v>200</v>
      </c>
      <c r="AG566" t="s">
        <v>39</v>
      </c>
    </row>
    <row r="567" spans="1:33" x14ac:dyDescent="0.3">
      <c r="A567" t="s">
        <v>86</v>
      </c>
      <c r="B567" t="s">
        <v>2229</v>
      </c>
      <c r="C567" t="s">
        <v>2241</v>
      </c>
      <c r="D567" s="4" t="s">
        <v>2242</v>
      </c>
      <c r="E567">
        <f t="shared" si="82"/>
        <v>1211599</v>
      </c>
      <c r="F567" t="s">
        <v>771</v>
      </c>
      <c r="G567">
        <f t="shared" si="83"/>
        <v>1461</v>
      </c>
      <c r="H567">
        <v>4</v>
      </c>
      <c r="I567">
        <v>4</v>
      </c>
      <c r="J567" t="s">
        <v>61</v>
      </c>
      <c r="K567" t="s">
        <v>27</v>
      </c>
      <c r="L567" t="s">
        <v>62</v>
      </c>
      <c r="M567" t="s">
        <v>334</v>
      </c>
      <c r="N567" t="s">
        <v>2232</v>
      </c>
      <c r="O567" t="s">
        <v>2233</v>
      </c>
      <c r="P567" t="s">
        <v>2234</v>
      </c>
      <c r="Q567" t="s">
        <v>305</v>
      </c>
      <c r="R567" t="s">
        <v>2235</v>
      </c>
      <c r="T567" t="s">
        <v>2243</v>
      </c>
      <c r="V567">
        <f t="shared" si="76"/>
        <v>21.04</v>
      </c>
      <c r="W567" t="e">
        <f t="shared" si="77"/>
        <v>#VALUE!</v>
      </c>
      <c r="X567">
        <f t="shared" si="78"/>
        <v>19.98</v>
      </c>
      <c r="Y567" t="e">
        <f t="shared" si="79"/>
        <v>#VALUE!</v>
      </c>
      <c r="Z567" s="4">
        <f t="shared" si="80"/>
        <v>21.04</v>
      </c>
      <c r="AA567" t="s">
        <v>2238</v>
      </c>
      <c r="AB567">
        <v>6</v>
      </c>
      <c r="AC567" t="s">
        <v>2155</v>
      </c>
      <c r="AD567" s="4">
        <f t="shared" si="84"/>
        <v>108.4952</v>
      </c>
      <c r="AE567" t="s">
        <v>2156</v>
      </c>
      <c r="AF567" s="4">
        <f t="shared" si="81"/>
        <v>245</v>
      </c>
      <c r="AG567" t="s">
        <v>39</v>
      </c>
    </row>
    <row r="568" spans="1:33" x14ac:dyDescent="0.3">
      <c r="A568" t="s">
        <v>86</v>
      </c>
      <c r="B568" t="s">
        <v>2229</v>
      </c>
      <c r="C568" t="s">
        <v>2244</v>
      </c>
      <c r="D568" s="4" t="s">
        <v>2242</v>
      </c>
      <c r="E568">
        <f t="shared" si="82"/>
        <v>1211599</v>
      </c>
      <c r="F568" t="s">
        <v>771</v>
      </c>
      <c r="G568">
        <f t="shared" si="83"/>
        <v>1461</v>
      </c>
      <c r="H568">
        <v>4</v>
      </c>
      <c r="I568">
        <v>4</v>
      </c>
      <c r="J568" t="s">
        <v>61</v>
      </c>
      <c r="K568" t="s">
        <v>27</v>
      </c>
      <c r="L568" t="s">
        <v>62</v>
      </c>
      <c r="M568" t="s">
        <v>334</v>
      </c>
      <c r="N568" t="s">
        <v>2232</v>
      </c>
      <c r="O568" t="s">
        <v>2233</v>
      </c>
      <c r="P568" t="s">
        <v>2234</v>
      </c>
      <c r="Q568" t="s">
        <v>305</v>
      </c>
      <c r="R568" t="s">
        <v>2235</v>
      </c>
      <c r="T568" t="s">
        <v>2243</v>
      </c>
      <c r="V568">
        <f t="shared" si="76"/>
        <v>21.04</v>
      </c>
      <c r="W568" t="e">
        <f t="shared" si="77"/>
        <v>#VALUE!</v>
      </c>
      <c r="X568">
        <f t="shared" si="78"/>
        <v>19.98</v>
      </c>
      <c r="Y568" t="e">
        <f t="shared" si="79"/>
        <v>#VALUE!</v>
      </c>
      <c r="Z568" s="4">
        <f t="shared" si="80"/>
        <v>21.04</v>
      </c>
      <c r="AA568" t="s">
        <v>2245</v>
      </c>
      <c r="AB568">
        <v>6</v>
      </c>
      <c r="AC568" t="s">
        <v>2155</v>
      </c>
      <c r="AD568" s="4">
        <f t="shared" si="84"/>
        <v>108.4952</v>
      </c>
      <c r="AE568" t="s">
        <v>2156</v>
      </c>
      <c r="AF568" s="4">
        <f t="shared" si="81"/>
        <v>245</v>
      </c>
      <c r="AG568" t="s">
        <v>39</v>
      </c>
    </row>
    <row r="569" spans="1:33" x14ac:dyDescent="0.3">
      <c r="A569" t="s">
        <v>86</v>
      </c>
      <c r="B569" t="s">
        <v>2229</v>
      </c>
      <c r="C569" t="s">
        <v>2246</v>
      </c>
      <c r="D569" s="4" t="s">
        <v>2247</v>
      </c>
      <c r="E569">
        <f t="shared" si="82"/>
        <v>1053899</v>
      </c>
      <c r="F569" t="s">
        <v>771</v>
      </c>
      <c r="G569">
        <f t="shared" si="83"/>
        <v>1461</v>
      </c>
      <c r="H569">
        <v>4</v>
      </c>
      <c r="I569">
        <v>4</v>
      </c>
      <c r="J569" t="s">
        <v>61</v>
      </c>
      <c r="K569" t="s">
        <v>27</v>
      </c>
      <c r="L569" t="s">
        <v>62</v>
      </c>
      <c r="M569" t="s">
        <v>334</v>
      </c>
      <c r="N569" t="s">
        <v>2232</v>
      </c>
      <c r="O569" t="s">
        <v>2233</v>
      </c>
      <c r="P569" t="s">
        <v>2234</v>
      </c>
      <c r="Q569" t="s">
        <v>305</v>
      </c>
      <c r="R569" t="s">
        <v>2235</v>
      </c>
      <c r="T569" t="s">
        <v>2235</v>
      </c>
      <c r="V569">
        <f t="shared" si="76"/>
        <v>21.04</v>
      </c>
      <c r="W569" t="e">
        <f t="shared" si="77"/>
        <v>#VALUE!</v>
      </c>
      <c r="X569">
        <f t="shared" si="78"/>
        <v>21.04</v>
      </c>
      <c r="Y569" t="e">
        <f t="shared" si="79"/>
        <v>#VALUE!</v>
      </c>
      <c r="Z569" s="4">
        <f t="shared" si="80"/>
        <v>21.04</v>
      </c>
      <c r="AA569" t="s">
        <v>2236</v>
      </c>
      <c r="AB569">
        <v>5</v>
      </c>
      <c r="AC569" t="s">
        <v>2151</v>
      </c>
      <c r="AD569" s="4">
        <f t="shared" si="84"/>
        <v>83.837199999999996</v>
      </c>
      <c r="AE569" t="s">
        <v>2237</v>
      </c>
      <c r="AF569" s="4">
        <f t="shared" si="81"/>
        <v>200</v>
      </c>
      <c r="AG569" t="s">
        <v>39</v>
      </c>
    </row>
    <row r="570" spans="1:33" x14ac:dyDescent="0.3">
      <c r="A570" t="s">
        <v>86</v>
      </c>
      <c r="B570" t="s">
        <v>2229</v>
      </c>
      <c r="C570" t="s">
        <v>2248</v>
      </c>
      <c r="D570" s="4" t="s">
        <v>2249</v>
      </c>
      <c r="E570">
        <f t="shared" si="82"/>
        <v>1130099</v>
      </c>
      <c r="F570" t="s">
        <v>771</v>
      </c>
      <c r="G570">
        <f t="shared" si="83"/>
        <v>1461</v>
      </c>
      <c r="H570">
        <v>4</v>
      </c>
      <c r="I570">
        <v>4</v>
      </c>
      <c r="J570" t="s">
        <v>61</v>
      </c>
      <c r="K570" t="s">
        <v>27</v>
      </c>
      <c r="L570" t="s">
        <v>62</v>
      </c>
      <c r="M570" t="s">
        <v>334</v>
      </c>
      <c r="N570" t="s">
        <v>2232</v>
      </c>
      <c r="O570" t="s">
        <v>2233</v>
      </c>
      <c r="P570" t="s">
        <v>2234</v>
      </c>
      <c r="Q570" t="s">
        <v>305</v>
      </c>
      <c r="R570" t="s">
        <v>2235</v>
      </c>
      <c r="T570" t="s">
        <v>2235</v>
      </c>
      <c r="V570">
        <f t="shared" si="76"/>
        <v>21.04</v>
      </c>
      <c r="W570" t="e">
        <f t="shared" si="77"/>
        <v>#VALUE!</v>
      </c>
      <c r="X570">
        <f t="shared" si="78"/>
        <v>21.04</v>
      </c>
      <c r="Y570" t="e">
        <f t="shared" si="79"/>
        <v>#VALUE!</v>
      </c>
      <c r="Z570" s="4">
        <f t="shared" si="80"/>
        <v>21.04</v>
      </c>
      <c r="AA570" t="s">
        <v>2236</v>
      </c>
      <c r="AB570">
        <v>5</v>
      </c>
      <c r="AC570" t="s">
        <v>2151</v>
      </c>
      <c r="AD570" s="4">
        <f t="shared" si="84"/>
        <v>83.837199999999996</v>
      </c>
      <c r="AE570" t="s">
        <v>2237</v>
      </c>
      <c r="AF570" s="4">
        <f t="shared" si="81"/>
        <v>200</v>
      </c>
      <c r="AG570" t="s">
        <v>39</v>
      </c>
    </row>
    <row r="571" spans="1:33" x14ac:dyDescent="0.3">
      <c r="A571" t="s">
        <v>86</v>
      </c>
      <c r="B571" t="s">
        <v>2229</v>
      </c>
      <c r="C571" t="s">
        <v>2250</v>
      </c>
      <c r="D571" s="4" t="s">
        <v>2240</v>
      </c>
      <c r="E571">
        <f t="shared" si="82"/>
        <v>964199</v>
      </c>
      <c r="F571" t="s">
        <v>771</v>
      </c>
      <c r="G571">
        <f t="shared" si="83"/>
        <v>1461</v>
      </c>
      <c r="H571">
        <v>4</v>
      </c>
      <c r="I571">
        <v>4</v>
      </c>
      <c r="J571" t="s">
        <v>61</v>
      </c>
      <c r="K571" t="s">
        <v>27</v>
      </c>
      <c r="L571" t="s">
        <v>62</v>
      </c>
      <c r="M571" t="s">
        <v>334</v>
      </c>
      <c r="N571" t="s">
        <v>2232</v>
      </c>
      <c r="O571" t="s">
        <v>2233</v>
      </c>
      <c r="P571" t="s">
        <v>2234</v>
      </c>
      <c r="Q571" t="s">
        <v>305</v>
      </c>
      <c r="R571" t="s">
        <v>2235</v>
      </c>
      <c r="T571" t="s">
        <v>2235</v>
      </c>
      <c r="V571">
        <f t="shared" si="76"/>
        <v>21.04</v>
      </c>
      <c r="W571" t="e">
        <f t="shared" si="77"/>
        <v>#VALUE!</v>
      </c>
      <c r="X571">
        <f t="shared" si="78"/>
        <v>21.04</v>
      </c>
      <c r="Y571" t="e">
        <f t="shared" si="79"/>
        <v>#VALUE!</v>
      </c>
      <c r="Z571" s="4">
        <f t="shared" si="80"/>
        <v>21.04</v>
      </c>
      <c r="AA571" t="s">
        <v>2236</v>
      </c>
      <c r="AB571">
        <v>5</v>
      </c>
      <c r="AC571" t="s">
        <v>2151</v>
      </c>
      <c r="AD571" s="4">
        <f t="shared" si="84"/>
        <v>83.837199999999996</v>
      </c>
      <c r="AE571" t="s">
        <v>2237</v>
      </c>
      <c r="AF571" s="4">
        <f t="shared" si="81"/>
        <v>200</v>
      </c>
      <c r="AG571" t="s">
        <v>39</v>
      </c>
    </row>
    <row r="572" spans="1:33" x14ac:dyDescent="0.3">
      <c r="A572" t="s">
        <v>559</v>
      </c>
      <c r="B572" t="s">
        <v>2251</v>
      </c>
      <c r="C572" t="s">
        <v>2252</v>
      </c>
      <c r="D572" s="4" t="s">
        <v>2253</v>
      </c>
      <c r="E572">
        <f t="shared" si="82"/>
        <v>876500</v>
      </c>
      <c r="F572" t="s">
        <v>2254</v>
      </c>
      <c r="G572">
        <f t="shared" si="83"/>
        <v>1598</v>
      </c>
      <c r="H572">
        <v>4</v>
      </c>
      <c r="I572">
        <v>4</v>
      </c>
      <c r="J572" t="s">
        <v>61</v>
      </c>
      <c r="K572" t="s">
        <v>27</v>
      </c>
      <c r="L572" t="s">
        <v>62</v>
      </c>
      <c r="M572" t="s">
        <v>29</v>
      </c>
      <c r="N572" t="s">
        <v>2255</v>
      </c>
      <c r="O572" t="s">
        <v>2256</v>
      </c>
      <c r="P572" t="s">
        <v>2257</v>
      </c>
      <c r="Q572" t="s">
        <v>444</v>
      </c>
      <c r="R572" t="s">
        <v>2258</v>
      </c>
      <c r="T572" t="s">
        <v>2259</v>
      </c>
      <c r="V572">
        <f t="shared" si="76"/>
        <v>12.1</v>
      </c>
      <c r="W572" t="e">
        <f t="shared" si="77"/>
        <v>#VALUE!</v>
      </c>
      <c r="X572">
        <f t="shared" si="78"/>
        <v>16.09</v>
      </c>
      <c r="Y572" t="e">
        <f t="shared" si="79"/>
        <v>#VALUE!</v>
      </c>
      <c r="Z572" s="4">
        <f t="shared" si="80"/>
        <v>12.1</v>
      </c>
      <c r="AA572" t="s">
        <v>2260</v>
      </c>
      <c r="AB572">
        <v>5</v>
      </c>
      <c r="AC572" t="s">
        <v>2261</v>
      </c>
      <c r="AD572" s="4">
        <f t="shared" si="84"/>
        <v>103.56359999999999</v>
      </c>
      <c r="AE572" t="s">
        <v>2262</v>
      </c>
      <c r="AF572" s="4">
        <f t="shared" si="81"/>
        <v>153</v>
      </c>
      <c r="AG572" t="s">
        <v>39</v>
      </c>
    </row>
    <row r="573" spans="1:33" x14ac:dyDescent="0.3">
      <c r="A573" t="s">
        <v>559</v>
      </c>
      <c r="B573" t="s">
        <v>2251</v>
      </c>
      <c r="C573" t="s">
        <v>2263</v>
      </c>
      <c r="D573" s="4" t="s">
        <v>679</v>
      </c>
      <c r="E573">
        <f t="shared" si="82"/>
        <v>999900</v>
      </c>
      <c r="F573" t="s">
        <v>2254</v>
      </c>
      <c r="G573">
        <f t="shared" si="83"/>
        <v>1598</v>
      </c>
      <c r="H573">
        <v>4</v>
      </c>
      <c r="I573">
        <v>4</v>
      </c>
      <c r="J573" t="s">
        <v>61</v>
      </c>
      <c r="K573" t="s">
        <v>27</v>
      </c>
      <c r="L573" t="s">
        <v>62</v>
      </c>
      <c r="M573" t="s">
        <v>29</v>
      </c>
      <c r="N573" t="s">
        <v>2255</v>
      </c>
      <c r="O573" t="s">
        <v>2256</v>
      </c>
      <c r="P573" t="s">
        <v>2257</v>
      </c>
      <c r="Q573" t="s">
        <v>444</v>
      </c>
      <c r="T573" t="s">
        <v>2259</v>
      </c>
      <c r="V573" t="e">
        <f t="shared" si="76"/>
        <v>#VALUE!</v>
      </c>
      <c r="W573" t="e">
        <f t="shared" si="77"/>
        <v>#VALUE!</v>
      </c>
      <c r="X573">
        <f t="shared" si="78"/>
        <v>16.09</v>
      </c>
      <c r="Y573" t="e">
        <f t="shared" si="79"/>
        <v>#VALUE!</v>
      </c>
      <c r="Z573" s="4">
        <f t="shared" si="80"/>
        <v>16.09</v>
      </c>
      <c r="AA573" t="s">
        <v>2260</v>
      </c>
      <c r="AB573">
        <v>5</v>
      </c>
      <c r="AC573" t="s">
        <v>2261</v>
      </c>
      <c r="AD573" s="4">
        <f t="shared" si="84"/>
        <v>103.56359999999999</v>
      </c>
      <c r="AE573" t="s">
        <v>2262</v>
      </c>
      <c r="AF573" s="4">
        <f t="shared" si="81"/>
        <v>153</v>
      </c>
      <c r="AG573" t="s">
        <v>39</v>
      </c>
    </row>
    <row r="574" spans="1:33" x14ac:dyDescent="0.3">
      <c r="A574" t="s">
        <v>559</v>
      </c>
      <c r="B574" t="s">
        <v>2251</v>
      </c>
      <c r="C574" t="s">
        <v>2264</v>
      </c>
      <c r="D574" s="4" t="s">
        <v>679</v>
      </c>
      <c r="E574">
        <f t="shared" si="82"/>
        <v>999900</v>
      </c>
      <c r="F574" t="s">
        <v>2254</v>
      </c>
      <c r="G574">
        <f t="shared" si="83"/>
        <v>1598</v>
      </c>
      <c r="H574">
        <v>4</v>
      </c>
      <c r="I574">
        <v>4</v>
      </c>
      <c r="J574" t="s">
        <v>61</v>
      </c>
      <c r="K574" t="s">
        <v>27</v>
      </c>
      <c r="L574" t="s">
        <v>62</v>
      </c>
      <c r="M574" t="s">
        <v>29</v>
      </c>
      <c r="N574" t="s">
        <v>2255</v>
      </c>
      <c r="O574" t="s">
        <v>2256</v>
      </c>
      <c r="P574" t="s">
        <v>2257</v>
      </c>
      <c r="Q574" t="s">
        <v>444</v>
      </c>
      <c r="T574" t="s">
        <v>2259</v>
      </c>
      <c r="V574" t="e">
        <f t="shared" ref="V574:V637" si="85">VALUE(SUBSTITUTE(SUBSTITUTE(R574,"?","")," km/litre",""))</f>
        <v>#VALUE!</v>
      </c>
      <c r="W574" t="e">
        <f t="shared" ref="W574:W637" si="86">VALUE(SUBSTITUTE(S574," km/litre",""))</f>
        <v>#VALUE!</v>
      </c>
      <c r="X574">
        <f t="shared" ref="X574:X637" si="87">VALUE(SUBSTITUTE(T574," km/litre",""))</f>
        <v>16.09</v>
      </c>
      <c r="Y574" t="e">
        <f t="shared" ref="Y574:Y637" si="88">VALUE(SUBSTITUTE(U574," km/kg",""))</f>
        <v>#VALUE!</v>
      </c>
      <c r="Z574" s="4">
        <f t="shared" ref="Z574:Z637" si="89">IFERROR(V574,IFERROR(W574,IFERROR(X574,Y574)))</f>
        <v>16.09</v>
      </c>
      <c r="AA574" t="s">
        <v>2265</v>
      </c>
      <c r="AB574">
        <v>5</v>
      </c>
      <c r="AC574" t="s">
        <v>2261</v>
      </c>
      <c r="AD574" s="4">
        <f t="shared" si="84"/>
        <v>103.56359999999999</v>
      </c>
      <c r="AE574" t="s">
        <v>2262</v>
      </c>
      <c r="AF574" s="4">
        <f t="shared" si="81"/>
        <v>153</v>
      </c>
      <c r="AG574" t="s">
        <v>39</v>
      </c>
    </row>
    <row r="575" spans="1:33" x14ac:dyDescent="0.3">
      <c r="A575" t="s">
        <v>559</v>
      </c>
      <c r="B575" t="s">
        <v>2251</v>
      </c>
      <c r="C575" t="s">
        <v>2266</v>
      </c>
      <c r="D575" s="4" t="s">
        <v>2267</v>
      </c>
      <c r="E575">
        <f t="shared" si="82"/>
        <v>1197500</v>
      </c>
      <c r="F575" t="s">
        <v>277</v>
      </c>
      <c r="G575">
        <f t="shared" si="83"/>
        <v>1197</v>
      </c>
      <c r="H575">
        <v>4</v>
      </c>
      <c r="I575">
        <v>2</v>
      </c>
      <c r="J575" t="s">
        <v>61</v>
      </c>
      <c r="K575" t="s">
        <v>27</v>
      </c>
      <c r="L575" t="s">
        <v>62</v>
      </c>
      <c r="M575" t="s">
        <v>29</v>
      </c>
      <c r="N575" t="s">
        <v>2255</v>
      </c>
      <c r="O575" t="s">
        <v>2256</v>
      </c>
      <c r="P575" t="s">
        <v>2257</v>
      </c>
      <c r="Q575" t="s">
        <v>444</v>
      </c>
      <c r="T575" t="s">
        <v>956</v>
      </c>
      <c r="V575" t="e">
        <f t="shared" si="85"/>
        <v>#VALUE!</v>
      </c>
      <c r="W575" t="e">
        <f t="shared" si="86"/>
        <v>#VALUE!</v>
      </c>
      <c r="X575">
        <f t="shared" si="87"/>
        <v>18.190000000000001</v>
      </c>
      <c r="Y575" t="e">
        <f t="shared" si="88"/>
        <v>#VALUE!</v>
      </c>
      <c r="Z575" s="4">
        <f t="shared" si="89"/>
        <v>18.190000000000001</v>
      </c>
      <c r="AA575" t="s">
        <v>2268</v>
      </c>
      <c r="AB575">
        <v>7</v>
      </c>
      <c r="AC575" t="s">
        <v>592</v>
      </c>
      <c r="AD575" s="4">
        <f t="shared" si="84"/>
        <v>103.56359999999999</v>
      </c>
      <c r="AE575" t="s">
        <v>593</v>
      </c>
      <c r="AF575" s="4">
        <f t="shared" ref="AF575:AF638" si="90">VALUE(LEFT(AE575,FIND("N",AE575)-1))</f>
        <v>175</v>
      </c>
      <c r="AG575" t="s">
        <v>51</v>
      </c>
    </row>
    <row r="576" spans="1:33" x14ac:dyDescent="0.3">
      <c r="A576" t="s">
        <v>559</v>
      </c>
      <c r="B576" t="s">
        <v>2251</v>
      </c>
      <c r="C576" t="s">
        <v>2269</v>
      </c>
      <c r="D576" s="4" t="s">
        <v>2270</v>
      </c>
      <c r="E576">
        <f t="shared" si="82"/>
        <v>1449500</v>
      </c>
      <c r="F576" t="s">
        <v>277</v>
      </c>
      <c r="G576">
        <f t="shared" si="83"/>
        <v>1197</v>
      </c>
      <c r="H576">
        <v>4</v>
      </c>
      <c r="I576">
        <v>2</v>
      </c>
      <c r="J576" t="s">
        <v>61</v>
      </c>
      <c r="K576" t="s">
        <v>27</v>
      </c>
      <c r="L576" t="s">
        <v>62</v>
      </c>
      <c r="M576" t="s">
        <v>29</v>
      </c>
      <c r="N576" t="s">
        <v>2255</v>
      </c>
      <c r="O576" t="s">
        <v>2256</v>
      </c>
      <c r="P576" t="s">
        <v>2257</v>
      </c>
      <c r="Q576" t="s">
        <v>444</v>
      </c>
      <c r="T576" t="s">
        <v>956</v>
      </c>
      <c r="V576" t="e">
        <f t="shared" si="85"/>
        <v>#VALUE!</v>
      </c>
      <c r="W576" t="e">
        <f t="shared" si="86"/>
        <v>#VALUE!</v>
      </c>
      <c r="X576">
        <f t="shared" si="87"/>
        <v>18.190000000000001</v>
      </c>
      <c r="Y576" t="e">
        <f t="shared" si="88"/>
        <v>#VALUE!</v>
      </c>
      <c r="Z576" s="4">
        <f t="shared" si="89"/>
        <v>18.190000000000001</v>
      </c>
      <c r="AA576" t="s">
        <v>2271</v>
      </c>
      <c r="AB576">
        <v>7</v>
      </c>
      <c r="AC576" t="s">
        <v>592</v>
      </c>
      <c r="AD576" s="4">
        <f t="shared" si="84"/>
        <v>103.56359999999999</v>
      </c>
      <c r="AE576" t="s">
        <v>593</v>
      </c>
      <c r="AF576" s="4">
        <f t="shared" si="90"/>
        <v>175</v>
      </c>
      <c r="AG576" t="s">
        <v>51</v>
      </c>
    </row>
    <row r="577" spans="1:33" x14ac:dyDescent="0.3">
      <c r="A577" t="s">
        <v>559</v>
      </c>
      <c r="B577" t="s">
        <v>2251</v>
      </c>
      <c r="C577" t="s">
        <v>2272</v>
      </c>
      <c r="D577" s="4" t="s">
        <v>2273</v>
      </c>
      <c r="E577">
        <f t="shared" si="82"/>
        <v>958500</v>
      </c>
      <c r="F577" t="s">
        <v>578</v>
      </c>
      <c r="G577">
        <f t="shared" si="83"/>
        <v>1498</v>
      </c>
      <c r="H577">
        <v>4</v>
      </c>
      <c r="I577">
        <v>4</v>
      </c>
      <c r="J577" t="s">
        <v>61</v>
      </c>
      <c r="K577" t="s">
        <v>27</v>
      </c>
      <c r="L577" t="s">
        <v>62</v>
      </c>
      <c r="M577" t="s">
        <v>334</v>
      </c>
      <c r="N577" t="s">
        <v>2255</v>
      </c>
      <c r="O577" t="s">
        <v>2256</v>
      </c>
      <c r="P577" t="s">
        <v>2257</v>
      </c>
      <c r="Q577" t="s">
        <v>444</v>
      </c>
      <c r="T577" t="s">
        <v>2274</v>
      </c>
      <c r="V577" t="e">
        <f t="shared" si="85"/>
        <v>#VALUE!</v>
      </c>
      <c r="W577" t="e">
        <f t="shared" si="86"/>
        <v>#VALUE!</v>
      </c>
      <c r="X577">
        <f t="shared" si="87"/>
        <v>20.64</v>
      </c>
      <c r="Y577" t="e">
        <f t="shared" si="88"/>
        <v>#VALUE!</v>
      </c>
      <c r="Z577" s="4">
        <f t="shared" si="89"/>
        <v>20.64</v>
      </c>
      <c r="AA577" t="s">
        <v>2275</v>
      </c>
      <c r="AB577">
        <v>5</v>
      </c>
      <c r="AC577" t="s">
        <v>2276</v>
      </c>
      <c r="AD577" s="4">
        <f t="shared" si="84"/>
        <v>103.56359999999999</v>
      </c>
      <c r="AE577" t="s">
        <v>600</v>
      </c>
      <c r="AF577" s="4">
        <f t="shared" si="90"/>
        <v>250</v>
      </c>
      <c r="AG577" t="s">
        <v>39</v>
      </c>
    </row>
    <row r="578" spans="1:33" x14ac:dyDescent="0.3">
      <c r="A578" t="s">
        <v>559</v>
      </c>
      <c r="B578" t="s">
        <v>2251</v>
      </c>
      <c r="C578" t="s">
        <v>581</v>
      </c>
      <c r="D578" s="4" t="s">
        <v>679</v>
      </c>
      <c r="E578">
        <f t="shared" si="82"/>
        <v>999900</v>
      </c>
      <c r="F578" t="s">
        <v>578</v>
      </c>
      <c r="G578">
        <f t="shared" si="83"/>
        <v>1498</v>
      </c>
      <c r="H578">
        <v>4</v>
      </c>
      <c r="I578">
        <v>4</v>
      </c>
      <c r="J578" t="s">
        <v>61</v>
      </c>
      <c r="K578" t="s">
        <v>27</v>
      </c>
      <c r="L578" t="s">
        <v>62</v>
      </c>
      <c r="M578" t="s">
        <v>334</v>
      </c>
      <c r="N578" t="s">
        <v>2255</v>
      </c>
      <c r="O578" t="s">
        <v>2256</v>
      </c>
      <c r="P578" t="s">
        <v>2257</v>
      </c>
      <c r="Q578" t="s">
        <v>444</v>
      </c>
      <c r="T578" t="s">
        <v>2274</v>
      </c>
      <c r="V578" t="e">
        <f t="shared" si="85"/>
        <v>#VALUE!</v>
      </c>
      <c r="W578" t="e">
        <f t="shared" si="86"/>
        <v>#VALUE!</v>
      </c>
      <c r="X578">
        <f t="shared" si="87"/>
        <v>20.64</v>
      </c>
      <c r="Y578" t="e">
        <f t="shared" si="88"/>
        <v>#VALUE!</v>
      </c>
      <c r="Z578" s="4">
        <f t="shared" si="89"/>
        <v>20.64</v>
      </c>
      <c r="AA578" t="s">
        <v>2278</v>
      </c>
      <c r="AB578">
        <v>5</v>
      </c>
      <c r="AC578" t="s">
        <v>2276</v>
      </c>
      <c r="AD578" s="4">
        <f t="shared" si="84"/>
        <v>103.56359999999999</v>
      </c>
      <c r="AE578" t="s">
        <v>600</v>
      </c>
      <c r="AF578" s="4">
        <f t="shared" si="90"/>
        <v>250</v>
      </c>
      <c r="AG578" t="s">
        <v>39</v>
      </c>
    </row>
    <row r="579" spans="1:33" x14ac:dyDescent="0.3">
      <c r="A579" t="s">
        <v>559</v>
      </c>
      <c r="B579" t="s">
        <v>2251</v>
      </c>
      <c r="C579" t="s">
        <v>2279</v>
      </c>
      <c r="D579" s="4" t="s">
        <v>2280</v>
      </c>
      <c r="E579">
        <f t="shared" si="82"/>
        <v>1210500</v>
      </c>
      <c r="F579" t="s">
        <v>578</v>
      </c>
      <c r="G579">
        <f t="shared" si="83"/>
        <v>1498</v>
      </c>
      <c r="H579">
        <v>4</v>
      </c>
      <c r="I579">
        <v>4</v>
      </c>
      <c r="J579" t="s">
        <v>61</v>
      </c>
      <c r="K579" t="s">
        <v>27</v>
      </c>
      <c r="L579" t="s">
        <v>125</v>
      </c>
      <c r="M579" t="s">
        <v>334</v>
      </c>
      <c r="N579" t="s">
        <v>2255</v>
      </c>
      <c r="O579" t="s">
        <v>2256</v>
      </c>
      <c r="P579" t="s">
        <v>2257</v>
      </c>
      <c r="Q579" t="s">
        <v>444</v>
      </c>
      <c r="T579" t="s">
        <v>2274</v>
      </c>
      <c r="V579" t="e">
        <f t="shared" si="85"/>
        <v>#VALUE!</v>
      </c>
      <c r="W579" t="e">
        <f t="shared" si="86"/>
        <v>#VALUE!</v>
      </c>
      <c r="X579">
        <f t="shared" si="87"/>
        <v>20.64</v>
      </c>
      <c r="Y579" t="e">
        <f t="shared" si="88"/>
        <v>#VALUE!</v>
      </c>
      <c r="Z579" s="4">
        <f t="shared" si="89"/>
        <v>20.64</v>
      </c>
      <c r="AA579" t="s">
        <v>2281</v>
      </c>
      <c r="AB579">
        <v>5</v>
      </c>
      <c r="AC579" t="s">
        <v>2276</v>
      </c>
      <c r="AD579" s="4">
        <f t="shared" si="84"/>
        <v>103.56359999999999</v>
      </c>
      <c r="AE579" t="s">
        <v>600</v>
      </c>
      <c r="AF579" s="4">
        <f t="shared" si="90"/>
        <v>250</v>
      </c>
      <c r="AG579" t="s">
        <v>39</v>
      </c>
    </row>
    <row r="580" spans="1:33" x14ac:dyDescent="0.3">
      <c r="A580" t="s">
        <v>559</v>
      </c>
      <c r="B580" t="s">
        <v>2251</v>
      </c>
      <c r="C580" t="s">
        <v>2282</v>
      </c>
      <c r="D580" s="4" t="s">
        <v>2283</v>
      </c>
      <c r="E580">
        <f t="shared" si="82"/>
        <v>1336500</v>
      </c>
      <c r="F580" t="s">
        <v>578</v>
      </c>
      <c r="G580">
        <f t="shared" si="83"/>
        <v>1498</v>
      </c>
      <c r="H580">
        <v>4</v>
      </c>
      <c r="I580">
        <v>4</v>
      </c>
      <c r="J580" t="s">
        <v>61</v>
      </c>
      <c r="K580" t="s">
        <v>27</v>
      </c>
      <c r="L580" t="s">
        <v>62</v>
      </c>
      <c r="M580" t="s">
        <v>334</v>
      </c>
      <c r="N580" t="s">
        <v>2255</v>
      </c>
      <c r="O580" t="s">
        <v>2256</v>
      </c>
      <c r="P580" t="s">
        <v>2257</v>
      </c>
      <c r="Q580" t="s">
        <v>444</v>
      </c>
      <c r="T580" t="s">
        <v>2284</v>
      </c>
      <c r="V580" t="e">
        <f t="shared" si="85"/>
        <v>#VALUE!</v>
      </c>
      <c r="W580" t="e">
        <f t="shared" si="86"/>
        <v>#VALUE!</v>
      </c>
      <c r="X580">
        <f t="shared" si="87"/>
        <v>21.5</v>
      </c>
      <c r="Y580" t="e">
        <f t="shared" si="88"/>
        <v>#VALUE!</v>
      </c>
      <c r="Z580" s="4">
        <f t="shared" si="89"/>
        <v>21.5</v>
      </c>
      <c r="AA580" t="s">
        <v>2281</v>
      </c>
      <c r="AB580">
        <v>7</v>
      </c>
      <c r="AC580" t="s">
        <v>2276</v>
      </c>
      <c r="AD580" s="4">
        <f t="shared" si="84"/>
        <v>103.56359999999999</v>
      </c>
      <c r="AE580" t="s">
        <v>600</v>
      </c>
      <c r="AF580" s="4">
        <f t="shared" si="90"/>
        <v>250</v>
      </c>
      <c r="AG580" t="s">
        <v>51</v>
      </c>
    </row>
    <row r="581" spans="1:33" x14ac:dyDescent="0.3">
      <c r="A581" t="s">
        <v>559</v>
      </c>
      <c r="B581" t="s">
        <v>2251</v>
      </c>
      <c r="C581" t="s">
        <v>2285</v>
      </c>
      <c r="D581" s="4" t="s">
        <v>2286</v>
      </c>
      <c r="E581">
        <f t="shared" si="82"/>
        <v>1317500</v>
      </c>
      <c r="F581" t="s">
        <v>578</v>
      </c>
      <c r="G581">
        <f t="shared" si="83"/>
        <v>1498</v>
      </c>
      <c r="H581">
        <v>4</v>
      </c>
      <c r="I581">
        <v>4</v>
      </c>
      <c r="J581" t="s">
        <v>61</v>
      </c>
      <c r="K581" t="s">
        <v>27</v>
      </c>
      <c r="L581" t="s">
        <v>62</v>
      </c>
      <c r="M581" t="s">
        <v>334</v>
      </c>
      <c r="N581" t="s">
        <v>2255</v>
      </c>
      <c r="O581" t="s">
        <v>2256</v>
      </c>
      <c r="P581" t="s">
        <v>2257</v>
      </c>
      <c r="Q581" t="s">
        <v>444</v>
      </c>
      <c r="T581" t="s">
        <v>2274</v>
      </c>
      <c r="V581" t="e">
        <f t="shared" si="85"/>
        <v>#VALUE!</v>
      </c>
      <c r="W581" t="e">
        <f t="shared" si="86"/>
        <v>#VALUE!</v>
      </c>
      <c r="X581">
        <f t="shared" si="87"/>
        <v>20.64</v>
      </c>
      <c r="Y581" t="e">
        <f t="shared" si="88"/>
        <v>#VALUE!</v>
      </c>
      <c r="Z581" s="4">
        <f t="shared" si="89"/>
        <v>20.64</v>
      </c>
      <c r="AA581" t="s">
        <v>2281</v>
      </c>
      <c r="AB581">
        <v>5</v>
      </c>
      <c r="AC581" t="s">
        <v>2276</v>
      </c>
      <c r="AD581" s="4">
        <f t="shared" si="84"/>
        <v>103.56359999999999</v>
      </c>
      <c r="AE581" t="s">
        <v>600</v>
      </c>
      <c r="AF581" s="4">
        <f t="shared" si="90"/>
        <v>250</v>
      </c>
      <c r="AG581" t="s">
        <v>51</v>
      </c>
    </row>
    <row r="582" spans="1:33" x14ac:dyDescent="0.3">
      <c r="A582" t="s">
        <v>559</v>
      </c>
      <c r="B582" t="s">
        <v>2251</v>
      </c>
      <c r="C582" t="s">
        <v>2287</v>
      </c>
      <c r="D582" s="4" t="s">
        <v>2270</v>
      </c>
      <c r="E582">
        <f t="shared" si="82"/>
        <v>1449500</v>
      </c>
      <c r="F582" t="s">
        <v>578</v>
      </c>
      <c r="G582">
        <f t="shared" si="83"/>
        <v>1498</v>
      </c>
      <c r="H582">
        <v>4</v>
      </c>
      <c r="I582">
        <v>4</v>
      </c>
      <c r="J582" t="s">
        <v>61</v>
      </c>
      <c r="K582" t="s">
        <v>27</v>
      </c>
      <c r="L582" t="s">
        <v>62</v>
      </c>
      <c r="M582" t="s">
        <v>334</v>
      </c>
      <c r="N582" t="s">
        <v>563</v>
      </c>
      <c r="O582" t="s">
        <v>564</v>
      </c>
      <c r="P582" t="s">
        <v>565</v>
      </c>
      <c r="Q582" t="s">
        <v>33</v>
      </c>
      <c r="R582" t="s">
        <v>172</v>
      </c>
      <c r="S582" t="s">
        <v>172</v>
      </c>
      <c r="T582" t="s">
        <v>597</v>
      </c>
      <c r="V582">
        <f t="shared" si="85"/>
        <v>19</v>
      </c>
      <c r="W582">
        <f t="shared" si="86"/>
        <v>19</v>
      </c>
      <c r="X582">
        <f t="shared" si="87"/>
        <v>19.91</v>
      </c>
      <c r="Y582" t="e">
        <f t="shared" si="88"/>
        <v>#VALUE!</v>
      </c>
      <c r="Z582" s="4">
        <f t="shared" si="89"/>
        <v>19</v>
      </c>
      <c r="AA582" t="s">
        <v>598</v>
      </c>
      <c r="AB582">
        <v>5</v>
      </c>
      <c r="AC582" t="s">
        <v>599</v>
      </c>
      <c r="AD582" s="4">
        <f t="shared" si="84"/>
        <v>108.4952</v>
      </c>
      <c r="AE582" t="s">
        <v>600</v>
      </c>
      <c r="AF582" s="4">
        <f t="shared" si="90"/>
        <v>250</v>
      </c>
      <c r="AG582" t="s">
        <v>39</v>
      </c>
    </row>
    <row r="583" spans="1:33" x14ac:dyDescent="0.3">
      <c r="A583" t="s">
        <v>559</v>
      </c>
      <c r="B583" t="s">
        <v>2251</v>
      </c>
      <c r="C583" t="s">
        <v>2288</v>
      </c>
      <c r="D583" s="4" t="s">
        <v>2286</v>
      </c>
      <c r="E583">
        <f t="shared" si="82"/>
        <v>1317500</v>
      </c>
      <c r="F583" t="s">
        <v>277</v>
      </c>
      <c r="G583">
        <f t="shared" si="83"/>
        <v>1197</v>
      </c>
      <c r="H583">
        <v>4</v>
      </c>
      <c r="I583">
        <v>4</v>
      </c>
      <c r="J583" t="s">
        <v>61</v>
      </c>
      <c r="K583" t="s">
        <v>27</v>
      </c>
      <c r="L583" t="s">
        <v>62</v>
      </c>
      <c r="M583" t="s">
        <v>29</v>
      </c>
      <c r="N583" t="s">
        <v>563</v>
      </c>
      <c r="O583" t="s">
        <v>564</v>
      </c>
      <c r="P583" t="s">
        <v>565</v>
      </c>
      <c r="Q583" t="s">
        <v>33</v>
      </c>
      <c r="R583" t="s">
        <v>160</v>
      </c>
      <c r="S583" t="s">
        <v>160</v>
      </c>
      <c r="T583" t="s">
        <v>590</v>
      </c>
      <c r="V583">
        <f t="shared" si="85"/>
        <v>17</v>
      </c>
      <c r="W583">
        <f t="shared" si="86"/>
        <v>17</v>
      </c>
      <c r="X583">
        <f t="shared" si="87"/>
        <v>17.21</v>
      </c>
      <c r="Y583" t="e">
        <f t="shared" si="88"/>
        <v>#VALUE!</v>
      </c>
      <c r="Z583" s="4">
        <f t="shared" si="89"/>
        <v>17</v>
      </c>
      <c r="AA583" t="s">
        <v>591</v>
      </c>
      <c r="AB583">
        <v>7</v>
      </c>
      <c r="AC583" t="s">
        <v>592</v>
      </c>
      <c r="AD583" s="4">
        <f t="shared" si="84"/>
        <v>103.56359999999999</v>
      </c>
      <c r="AE583" t="s">
        <v>593</v>
      </c>
      <c r="AF583" s="4">
        <f t="shared" si="90"/>
        <v>175</v>
      </c>
      <c r="AG583" t="s">
        <v>51</v>
      </c>
    </row>
    <row r="584" spans="1:33" x14ac:dyDescent="0.3">
      <c r="A584" t="s">
        <v>839</v>
      </c>
      <c r="B584" t="s">
        <v>2293</v>
      </c>
      <c r="C584" t="s">
        <v>2294</v>
      </c>
      <c r="D584" s="4" t="s">
        <v>2295</v>
      </c>
      <c r="E584">
        <f t="shared" si="82"/>
        <v>952900</v>
      </c>
      <c r="F584" t="s">
        <v>1803</v>
      </c>
      <c r="G584">
        <f t="shared" si="83"/>
        <v>1497</v>
      </c>
      <c r="H584">
        <v>4</v>
      </c>
      <c r="I584">
        <v>4</v>
      </c>
      <c r="J584" t="s">
        <v>61</v>
      </c>
      <c r="K584" t="s">
        <v>27</v>
      </c>
      <c r="L584" t="s">
        <v>62</v>
      </c>
      <c r="M584" t="s">
        <v>29</v>
      </c>
      <c r="N584" t="s">
        <v>2296</v>
      </c>
      <c r="O584" t="s">
        <v>2297</v>
      </c>
      <c r="P584" t="s">
        <v>604</v>
      </c>
      <c r="Q584" t="s">
        <v>324</v>
      </c>
      <c r="R584" t="s">
        <v>130</v>
      </c>
      <c r="S584" t="s">
        <v>2298</v>
      </c>
      <c r="T584" t="s">
        <v>2298</v>
      </c>
      <c r="V584">
        <f t="shared" si="85"/>
        <v>12</v>
      </c>
      <c r="W584">
        <f t="shared" si="86"/>
        <v>15.4</v>
      </c>
      <c r="X584">
        <f t="shared" si="87"/>
        <v>15.4</v>
      </c>
      <c r="Y584" t="e">
        <f t="shared" si="88"/>
        <v>#VALUE!</v>
      </c>
      <c r="Z584" s="4">
        <f t="shared" si="89"/>
        <v>12</v>
      </c>
      <c r="AA584" t="s">
        <v>2299</v>
      </c>
      <c r="AB584">
        <v>7</v>
      </c>
      <c r="AC584" t="s">
        <v>2300</v>
      </c>
      <c r="AD584" s="4">
        <f t="shared" si="84"/>
        <v>117.37208</v>
      </c>
      <c r="AE584" t="s">
        <v>2301</v>
      </c>
      <c r="AF584" s="4">
        <f t="shared" si="90"/>
        <v>145</v>
      </c>
      <c r="AG584" t="s">
        <v>39</v>
      </c>
    </row>
    <row r="585" spans="1:33" x14ac:dyDescent="0.3">
      <c r="A585" t="s">
        <v>839</v>
      </c>
      <c r="B585" t="s">
        <v>2293</v>
      </c>
      <c r="C585" t="s">
        <v>1110</v>
      </c>
      <c r="D585" s="4" t="s">
        <v>2302</v>
      </c>
      <c r="E585">
        <f t="shared" si="82"/>
        <v>1052900</v>
      </c>
      <c r="F585" t="s">
        <v>1803</v>
      </c>
      <c r="G585">
        <f t="shared" si="83"/>
        <v>1497</v>
      </c>
      <c r="H585">
        <v>4</v>
      </c>
      <c r="I585">
        <v>4</v>
      </c>
      <c r="J585" t="s">
        <v>61</v>
      </c>
      <c r="K585" t="s">
        <v>27</v>
      </c>
      <c r="L585" t="s">
        <v>62</v>
      </c>
      <c r="M585" t="s">
        <v>29</v>
      </c>
      <c r="N585" t="s">
        <v>2296</v>
      </c>
      <c r="O585" t="s">
        <v>2297</v>
      </c>
      <c r="P585" t="s">
        <v>604</v>
      </c>
      <c r="Q585" t="s">
        <v>324</v>
      </c>
      <c r="R585" t="s">
        <v>130</v>
      </c>
      <c r="S585" t="s">
        <v>2298</v>
      </c>
      <c r="T585" t="s">
        <v>2298</v>
      </c>
      <c r="V585">
        <f t="shared" si="85"/>
        <v>12</v>
      </c>
      <c r="W585">
        <f t="shared" si="86"/>
        <v>15.4</v>
      </c>
      <c r="X585">
        <f t="shared" si="87"/>
        <v>15.4</v>
      </c>
      <c r="Y585" t="e">
        <f t="shared" si="88"/>
        <v>#VALUE!</v>
      </c>
      <c r="Z585" s="4">
        <f t="shared" si="89"/>
        <v>12</v>
      </c>
      <c r="AA585" t="s">
        <v>2303</v>
      </c>
      <c r="AB585">
        <v>7</v>
      </c>
      <c r="AC585" t="s">
        <v>2300</v>
      </c>
      <c r="AD585" s="4">
        <f t="shared" si="84"/>
        <v>117.37208</v>
      </c>
      <c r="AE585" t="s">
        <v>2301</v>
      </c>
      <c r="AF585" s="4">
        <f t="shared" si="90"/>
        <v>145</v>
      </c>
      <c r="AG585" t="s">
        <v>39</v>
      </c>
    </row>
    <row r="586" spans="1:33" x14ac:dyDescent="0.3">
      <c r="A586" t="s">
        <v>839</v>
      </c>
      <c r="B586" t="s">
        <v>2293</v>
      </c>
      <c r="C586" t="s">
        <v>841</v>
      </c>
      <c r="D586" s="4" t="s">
        <v>2304</v>
      </c>
      <c r="E586">
        <f t="shared" si="82"/>
        <v>1167900</v>
      </c>
      <c r="F586" t="s">
        <v>1803</v>
      </c>
      <c r="G586">
        <f t="shared" si="83"/>
        <v>1497</v>
      </c>
      <c r="H586">
        <v>4</v>
      </c>
      <c r="I586">
        <v>4</v>
      </c>
      <c r="J586" t="s">
        <v>61</v>
      </c>
      <c r="K586" t="s">
        <v>27</v>
      </c>
      <c r="L586" t="s">
        <v>62</v>
      </c>
      <c r="M586" t="s">
        <v>29</v>
      </c>
      <c r="N586" t="s">
        <v>2296</v>
      </c>
      <c r="O586" t="s">
        <v>2297</v>
      </c>
      <c r="P586" t="s">
        <v>604</v>
      </c>
      <c r="Q586" t="s">
        <v>324</v>
      </c>
      <c r="R586" t="s">
        <v>130</v>
      </c>
      <c r="S586" t="s">
        <v>2298</v>
      </c>
      <c r="T586" t="s">
        <v>2298</v>
      </c>
      <c r="V586">
        <f t="shared" si="85"/>
        <v>12</v>
      </c>
      <c r="W586">
        <f t="shared" si="86"/>
        <v>15.4</v>
      </c>
      <c r="X586">
        <f t="shared" si="87"/>
        <v>15.4</v>
      </c>
      <c r="Y586" t="e">
        <f t="shared" si="88"/>
        <v>#VALUE!</v>
      </c>
      <c r="Z586" s="4">
        <f t="shared" si="89"/>
        <v>12</v>
      </c>
      <c r="AA586" t="s">
        <v>2115</v>
      </c>
      <c r="AB586">
        <v>7</v>
      </c>
      <c r="AC586" t="s">
        <v>2300</v>
      </c>
      <c r="AD586" s="4">
        <f t="shared" si="84"/>
        <v>117.37208</v>
      </c>
      <c r="AE586" t="s">
        <v>2301</v>
      </c>
      <c r="AF586" s="4">
        <f t="shared" si="90"/>
        <v>145</v>
      </c>
      <c r="AG586" t="s">
        <v>39</v>
      </c>
    </row>
    <row r="587" spans="1:33" x14ac:dyDescent="0.3">
      <c r="A587" t="s">
        <v>839</v>
      </c>
      <c r="B587" t="s">
        <v>2293</v>
      </c>
      <c r="C587" t="s">
        <v>852</v>
      </c>
      <c r="D587" s="4" t="s">
        <v>2305</v>
      </c>
      <c r="E587">
        <f t="shared" si="82"/>
        <v>1271900</v>
      </c>
      <c r="F587" t="s">
        <v>1803</v>
      </c>
      <c r="G587">
        <f t="shared" si="83"/>
        <v>1497</v>
      </c>
      <c r="H587">
        <v>4</v>
      </c>
      <c r="I587">
        <v>4</v>
      </c>
      <c r="J587" t="s">
        <v>61</v>
      </c>
      <c r="K587" t="s">
        <v>27</v>
      </c>
      <c r="L587" t="s">
        <v>62</v>
      </c>
      <c r="M587" t="s">
        <v>29</v>
      </c>
      <c r="N587" t="s">
        <v>2296</v>
      </c>
      <c r="O587" t="s">
        <v>965</v>
      </c>
      <c r="P587" t="s">
        <v>604</v>
      </c>
      <c r="Q587" t="s">
        <v>324</v>
      </c>
      <c r="R587" t="s">
        <v>130</v>
      </c>
      <c r="S587" t="s">
        <v>2298</v>
      </c>
      <c r="T587" t="s">
        <v>2298</v>
      </c>
      <c r="V587">
        <f t="shared" si="85"/>
        <v>12</v>
      </c>
      <c r="W587">
        <f t="shared" si="86"/>
        <v>15.4</v>
      </c>
      <c r="X587">
        <f t="shared" si="87"/>
        <v>15.4</v>
      </c>
      <c r="Y587" t="e">
        <f t="shared" si="88"/>
        <v>#VALUE!</v>
      </c>
      <c r="Z587" s="4">
        <f t="shared" si="89"/>
        <v>12</v>
      </c>
      <c r="AA587" t="s">
        <v>2306</v>
      </c>
      <c r="AB587">
        <v>7</v>
      </c>
      <c r="AC587" t="s">
        <v>2300</v>
      </c>
      <c r="AD587" s="4">
        <f t="shared" si="84"/>
        <v>117.37208</v>
      </c>
      <c r="AE587" t="s">
        <v>2301</v>
      </c>
      <c r="AF587" s="4">
        <f t="shared" si="90"/>
        <v>145</v>
      </c>
      <c r="AG587" t="s">
        <v>39</v>
      </c>
    </row>
    <row r="588" spans="1:33" x14ac:dyDescent="0.3">
      <c r="A588" t="s">
        <v>839</v>
      </c>
      <c r="B588" t="s">
        <v>2293</v>
      </c>
      <c r="C588" t="s">
        <v>1895</v>
      </c>
      <c r="D588" s="4" t="s">
        <v>2307</v>
      </c>
      <c r="E588">
        <f t="shared" si="82"/>
        <v>1285900</v>
      </c>
      <c r="F588" t="s">
        <v>1803</v>
      </c>
      <c r="G588">
        <f t="shared" si="83"/>
        <v>1497</v>
      </c>
      <c r="H588">
        <v>4</v>
      </c>
      <c r="I588">
        <v>4</v>
      </c>
      <c r="J588" t="s">
        <v>61</v>
      </c>
      <c r="K588" t="s">
        <v>27</v>
      </c>
      <c r="L588" t="s">
        <v>62</v>
      </c>
      <c r="M588" t="s">
        <v>29</v>
      </c>
      <c r="N588" t="s">
        <v>2296</v>
      </c>
      <c r="O588" t="s">
        <v>965</v>
      </c>
      <c r="P588" t="s">
        <v>604</v>
      </c>
      <c r="Q588" t="s">
        <v>324</v>
      </c>
      <c r="R588" t="s">
        <v>130</v>
      </c>
      <c r="S588" t="s">
        <v>326</v>
      </c>
      <c r="T588" t="s">
        <v>326</v>
      </c>
      <c r="V588">
        <f t="shared" si="85"/>
        <v>12</v>
      </c>
      <c r="W588">
        <f t="shared" si="86"/>
        <v>16</v>
      </c>
      <c r="X588">
        <f t="shared" si="87"/>
        <v>16</v>
      </c>
      <c r="Y588" t="e">
        <f t="shared" si="88"/>
        <v>#VALUE!</v>
      </c>
      <c r="Z588" s="4">
        <f t="shared" si="89"/>
        <v>12</v>
      </c>
      <c r="AA588" t="s">
        <v>2308</v>
      </c>
      <c r="AB588">
        <v>7</v>
      </c>
      <c r="AC588" t="s">
        <v>2300</v>
      </c>
      <c r="AD588" s="4">
        <f t="shared" si="84"/>
        <v>117.37208</v>
      </c>
      <c r="AE588" t="s">
        <v>2301</v>
      </c>
      <c r="AF588" s="4">
        <f t="shared" si="90"/>
        <v>145</v>
      </c>
      <c r="AG588" t="s">
        <v>51</v>
      </c>
    </row>
    <row r="589" spans="1:33" x14ac:dyDescent="0.3">
      <c r="A589" t="s">
        <v>839</v>
      </c>
      <c r="B589" t="s">
        <v>2293</v>
      </c>
      <c r="C589" t="s">
        <v>856</v>
      </c>
      <c r="D589" s="4" t="s">
        <v>2309</v>
      </c>
      <c r="E589">
        <f t="shared" si="82"/>
        <v>1187900</v>
      </c>
      <c r="F589" t="s">
        <v>578</v>
      </c>
      <c r="G589">
        <f t="shared" si="83"/>
        <v>1498</v>
      </c>
      <c r="H589">
        <v>4</v>
      </c>
      <c r="I589">
        <v>4</v>
      </c>
      <c r="J589" t="s">
        <v>61</v>
      </c>
      <c r="K589" t="s">
        <v>27</v>
      </c>
      <c r="L589" t="s">
        <v>62</v>
      </c>
      <c r="M589" t="s">
        <v>334</v>
      </c>
      <c r="N589" t="s">
        <v>2296</v>
      </c>
      <c r="O589" t="s">
        <v>2297</v>
      </c>
      <c r="P589" t="s">
        <v>604</v>
      </c>
      <c r="Q589" t="s">
        <v>324</v>
      </c>
      <c r="R589" t="s">
        <v>2310</v>
      </c>
      <c r="S589" t="s">
        <v>50</v>
      </c>
      <c r="T589" t="s">
        <v>50</v>
      </c>
      <c r="V589">
        <f t="shared" si="85"/>
        <v>16.2</v>
      </c>
      <c r="W589">
        <f t="shared" si="86"/>
        <v>21.9</v>
      </c>
      <c r="X589">
        <f t="shared" si="87"/>
        <v>21.9</v>
      </c>
      <c r="Y589" t="e">
        <f t="shared" si="88"/>
        <v>#VALUE!</v>
      </c>
      <c r="Z589" s="4">
        <f t="shared" si="89"/>
        <v>16.2</v>
      </c>
      <c r="AA589" t="s">
        <v>2311</v>
      </c>
      <c r="AB589">
        <v>7</v>
      </c>
      <c r="AC589" t="s">
        <v>860</v>
      </c>
      <c r="AD589" s="4">
        <f t="shared" si="84"/>
        <v>98.631999999999991</v>
      </c>
      <c r="AE589" t="s">
        <v>861</v>
      </c>
      <c r="AF589" s="4">
        <f t="shared" si="90"/>
        <v>200</v>
      </c>
      <c r="AG589" t="s">
        <v>39</v>
      </c>
    </row>
    <row r="590" spans="1:33" x14ac:dyDescent="0.3">
      <c r="A590" t="s">
        <v>839</v>
      </c>
      <c r="B590" t="s">
        <v>2293</v>
      </c>
      <c r="C590" t="s">
        <v>862</v>
      </c>
      <c r="D590" s="4" t="s">
        <v>2312</v>
      </c>
      <c r="E590">
        <f t="shared" si="82"/>
        <v>1273900</v>
      </c>
      <c r="F590" t="s">
        <v>578</v>
      </c>
      <c r="G590">
        <f t="shared" si="83"/>
        <v>1498</v>
      </c>
      <c r="H590">
        <v>4</v>
      </c>
      <c r="I590">
        <v>4</v>
      </c>
      <c r="J590" t="s">
        <v>61</v>
      </c>
      <c r="K590" t="s">
        <v>27</v>
      </c>
      <c r="L590" t="s">
        <v>62</v>
      </c>
      <c r="M590" t="s">
        <v>334</v>
      </c>
      <c r="N590" t="s">
        <v>2296</v>
      </c>
      <c r="O590" t="s">
        <v>2297</v>
      </c>
      <c r="P590" t="s">
        <v>604</v>
      </c>
      <c r="Q590" t="s">
        <v>324</v>
      </c>
      <c r="R590" t="s">
        <v>2310</v>
      </c>
      <c r="S590" t="s">
        <v>50</v>
      </c>
      <c r="T590" t="s">
        <v>50</v>
      </c>
      <c r="V590">
        <f t="shared" si="85"/>
        <v>16.2</v>
      </c>
      <c r="W590">
        <f t="shared" si="86"/>
        <v>21.9</v>
      </c>
      <c r="X590">
        <f t="shared" si="87"/>
        <v>21.9</v>
      </c>
      <c r="Y590" t="e">
        <f t="shared" si="88"/>
        <v>#VALUE!</v>
      </c>
      <c r="Z590" s="4">
        <f t="shared" si="89"/>
        <v>16.2</v>
      </c>
      <c r="AA590" t="s">
        <v>2313</v>
      </c>
      <c r="AB590">
        <v>7</v>
      </c>
      <c r="AC590" t="s">
        <v>860</v>
      </c>
      <c r="AD590" s="4">
        <f t="shared" si="84"/>
        <v>98.631999999999991</v>
      </c>
      <c r="AE590" t="s">
        <v>861</v>
      </c>
      <c r="AF590" s="4">
        <f t="shared" si="90"/>
        <v>200</v>
      </c>
      <c r="AG590" t="s">
        <v>39</v>
      </c>
    </row>
    <row r="591" spans="1:33" x14ac:dyDescent="0.3">
      <c r="A591" t="s">
        <v>839</v>
      </c>
      <c r="B591" t="s">
        <v>2293</v>
      </c>
      <c r="C591" t="s">
        <v>865</v>
      </c>
      <c r="D591" s="4" t="s">
        <v>2314</v>
      </c>
      <c r="E591">
        <f t="shared" si="82"/>
        <v>1382900</v>
      </c>
      <c r="F591" t="s">
        <v>578</v>
      </c>
      <c r="G591">
        <f t="shared" si="83"/>
        <v>1498</v>
      </c>
      <c r="H591">
        <v>4</v>
      </c>
      <c r="I591">
        <v>4</v>
      </c>
      <c r="J591" t="s">
        <v>61</v>
      </c>
      <c r="K591" t="s">
        <v>27</v>
      </c>
      <c r="L591" t="s">
        <v>62</v>
      </c>
      <c r="M591" t="s">
        <v>334</v>
      </c>
      <c r="N591" t="s">
        <v>2296</v>
      </c>
      <c r="O591" t="s">
        <v>965</v>
      </c>
      <c r="P591" t="s">
        <v>604</v>
      </c>
      <c r="Q591" t="s">
        <v>324</v>
      </c>
      <c r="R591" t="s">
        <v>2310</v>
      </c>
      <c r="S591" t="s">
        <v>50</v>
      </c>
      <c r="T591" t="s">
        <v>50</v>
      </c>
      <c r="V591">
        <f t="shared" si="85"/>
        <v>16.2</v>
      </c>
      <c r="W591">
        <f t="shared" si="86"/>
        <v>21.9</v>
      </c>
      <c r="X591">
        <f t="shared" si="87"/>
        <v>21.9</v>
      </c>
      <c r="Y591" t="e">
        <f t="shared" si="88"/>
        <v>#VALUE!</v>
      </c>
      <c r="Z591" s="4">
        <f t="shared" si="89"/>
        <v>16.2</v>
      </c>
      <c r="AA591" t="s">
        <v>2315</v>
      </c>
      <c r="AB591">
        <v>7</v>
      </c>
      <c r="AC591" t="s">
        <v>860</v>
      </c>
      <c r="AD591" s="4">
        <f t="shared" si="84"/>
        <v>98.631999999999991</v>
      </c>
      <c r="AE591" t="s">
        <v>861</v>
      </c>
      <c r="AF591" s="4">
        <f t="shared" si="90"/>
        <v>200</v>
      </c>
      <c r="AG591" t="s">
        <v>39</v>
      </c>
    </row>
    <row r="592" spans="1:33" x14ac:dyDescent="0.3">
      <c r="A592" t="s">
        <v>767</v>
      </c>
      <c r="B592" t="s">
        <v>2316</v>
      </c>
      <c r="C592" t="s">
        <v>2317</v>
      </c>
      <c r="D592" s="4" t="s">
        <v>2318</v>
      </c>
      <c r="E592">
        <f t="shared" si="82"/>
        <v>959860</v>
      </c>
      <c r="F592" t="s">
        <v>2319</v>
      </c>
      <c r="G592">
        <f t="shared" si="83"/>
        <v>2498</v>
      </c>
      <c r="H592">
        <v>4</v>
      </c>
      <c r="I592">
        <v>4</v>
      </c>
      <c r="J592" t="s">
        <v>905</v>
      </c>
      <c r="K592" t="s">
        <v>27</v>
      </c>
      <c r="L592" t="s">
        <v>62</v>
      </c>
      <c r="M592" t="s">
        <v>334</v>
      </c>
      <c r="N592" t="s">
        <v>2320</v>
      </c>
      <c r="O592" t="s">
        <v>2321</v>
      </c>
      <c r="P592" t="s">
        <v>2322</v>
      </c>
      <c r="Q592" t="s">
        <v>324</v>
      </c>
      <c r="T592" t="s">
        <v>325</v>
      </c>
      <c r="V592" t="e">
        <f t="shared" si="85"/>
        <v>#VALUE!</v>
      </c>
      <c r="W592" t="e">
        <f t="shared" si="86"/>
        <v>#VALUE!</v>
      </c>
      <c r="X592">
        <f t="shared" si="87"/>
        <v>13</v>
      </c>
      <c r="Y592" t="e">
        <f t="shared" si="88"/>
        <v>#VALUE!</v>
      </c>
      <c r="Z592" s="4">
        <f t="shared" si="89"/>
        <v>13</v>
      </c>
      <c r="AA592" t="s">
        <v>2277</v>
      </c>
      <c r="AB592">
        <v>5</v>
      </c>
      <c r="AC592" t="s">
        <v>2323</v>
      </c>
      <c r="AD592" s="4" t="str">
        <f t="shared" si="84"/>
        <v xml:space="preserve">105 </v>
      </c>
      <c r="AE592" t="s">
        <v>2324</v>
      </c>
      <c r="AF592" s="4">
        <f t="shared" si="90"/>
        <v>247</v>
      </c>
      <c r="AG592" t="s">
        <v>39</v>
      </c>
    </row>
    <row r="593" spans="1:33" x14ac:dyDescent="0.3">
      <c r="A593" t="s">
        <v>767</v>
      </c>
      <c r="B593" t="s">
        <v>2316</v>
      </c>
      <c r="C593" t="s">
        <v>2325</v>
      </c>
      <c r="D593" s="4" t="s">
        <v>2326</v>
      </c>
      <c r="E593">
        <f t="shared" si="82"/>
        <v>999148</v>
      </c>
      <c r="F593" t="s">
        <v>2319</v>
      </c>
      <c r="G593">
        <f t="shared" si="83"/>
        <v>2498</v>
      </c>
      <c r="H593">
        <v>4</v>
      </c>
      <c r="I593">
        <v>4</v>
      </c>
      <c r="J593" t="s">
        <v>905</v>
      </c>
      <c r="K593" t="s">
        <v>27</v>
      </c>
      <c r="L593" t="s">
        <v>62</v>
      </c>
      <c r="M593" t="s">
        <v>334</v>
      </c>
      <c r="N593" t="s">
        <v>2320</v>
      </c>
      <c r="O593" t="s">
        <v>2321</v>
      </c>
      <c r="P593" t="s">
        <v>2322</v>
      </c>
      <c r="Q593" t="s">
        <v>324</v>
      </c>
      <c r="T593" t="s">
        <v>325</v>
      </c>
      <c r="V593" t="e">
        <f t="shared" si="85"/>
        <v>#VALUE!</v>
      </c>
      <c r="W593" t="e">
        <f t="shared" si="86"/>
        <v>#VALUE!</v>
      </c>
      <c r="X593">
        <f t="shared" si="87"/>
        <v>13</v>
      </c>
      <c r="Y593" t="e">
        <f t="shared" si="88"/>
        <v>#VALUE!</v>
      </c>
      <c r="Z593" s="4">
        <f t="shared" si="89"/>
        <v>13</v>
      </c>
      <c r="AA593" t="s">
        <v>2277</v>
      </c>
      <c r="AB593">
        <v>5</v>
      </c>
      <c r="AC593" t="s">
        <v>2327</v>
      </c>
      <c r="AD593" s="4">
        <f t="shared" si="84"/>
        <v>103.56359999999999</v>
      </c>
      <c r="AE593" t="s">
        <v>2324</v>
      </c>
      <c r="AF593" s="4">
        <f t="shared" si="90"/>
        <v>247</v>
      </c>
      <c r="AG593" t="s">
        <v>39</v>
      </c>
    </row>
    <row r="594" spans="1:33" x14ac:dyDescent="0.3">
      <c r="A594" t="s">
        <v>767</v>
      </c>
      <c r="B594" t="s">
        <v>2316</v>
      </c>
      <c r="C594" t="s">
        <v>2328</v>
      </c>
      <c r="D594" s="4" t="s">
        <v>2329</v>
      </c>
      <c r="E594">
        <f t="shared" si="82"/>
        <v>974860</v>
      </c>
      <c r="F594" t="s">
        <v>2319</v>
      </c>
      <c r="G594">
        <f t="shared" si="83"/>
        <v>2498</v>
      </c>
      <c r="H594">
        <v>4</v>
      </c>
      <c r="I594">
        <v>4</v>
      </c>
      <c r="J594" t="s">
        <v>905</v>
      </c>
      <c r="K594" t="s">
        <v>27</v>
      </c>
      <c r="L594" t="s">
        <v>62</v>
      </c>
      <c r="M594" t="s">
        <v>334</v>
      </c>
      <c r="N594" t="s">
        <v>2320</v>
      </c>
      <c r="O594" t="s">
        <v>2321</v>
      </c>
      <c r="P594" t="s">
        <v>2322</v>
      </c>
      <c r="Q594" t="s">
        <v>324</v>
      </c>
      <c r="T594" t="s">
        <v>325</v>
      </c>
      <c r="V594" t="e">
        <f t="shared" si="85"/>
        <v>#VALUE!</v>
      </c>
      <c r="W594" t="e">
        <f t="shared" si="86"/>
        <v>#VALUE!</v>
      </c>
      <c r="X594">
        <f t="shared" si="87"/>
        <v>13</v>
      </c>
      <c r="Y594" t="e">
        <f t="shared" si="88"/>
        <v>#VALUE!</v>
      </c>
      <c r="Z594" s="4">
        <f t="shared" si="89"/>
        <v>13</v>
      </c>
      <c r="AA594" t="s">
        <v>2277</v>
      </c>
      <c r="AB594">
        <v>5</v>
      </c>
      <c r="AC594" t="s">
        <v>2323</v>
      </c>
      <c r="AD594" s="4" t="str">
        <f t="shared" si="84"/>
        <v xml:space="preserve">105 </v>
      </c>
      <c r="AE594" t="s">
        <v>2324</v>
      </c>
      <c r="AF594" s="4">
        <f t="shared" si="90"/>
        <v>247</v>
      </c>
      <c r="AG594" t="s">
        <v>39</v>
      </c>
    </row>
    <row r="595" spans="1:33" x14ac:dyDescent="0.3">
      <c r="A595" t="s">
        <v>2330</v>
      </c>
      <c r="B595" t="s">
        <v>2331</v>
      </c>
      <c r="C595" t="s">
        <v>2332</v>
      </c>
      <c r="D595" s="4" t="s">
        <v>2228</v>
      </c>
      <c r="E595">
        <f t="shared" si="82"/>
        <v>999000</v>
      </c>
      <c r="F595" t="s">
        <v>2333</v>
      </c>
      <c r="G595">
        <f t="shared" si="83"/>
        <v>2596</v>
      </c>
      <c r="H595">
        <v>4</v>
      </c>
      <c r="I595">
        <v>4</v>
      </c>
      <c r="J595" t="s">
        <v>26</v>
      </c>
      <c r="K595" t="s">
        <v>27</v>
      </c>
      <c r="L595" t="s">
        <v>125</v>
      </c>
      <c r="M595" t="s">
        <v>334</v>
      </c>
      <c r="N595" t="s">
        <v>2334</v>
      </c>
      <c r="O595" t="s">
        <v>2335</v>
      </c>
      <c r="P595" t="s">
        <v>2078</v>
      </c>
      <c r="Q595" t="s">
        <v>324</v>
      </c>
      <c r="R595" t="s">
        <v>159</v>
      </c>
      <c r="S595" t="s">
        <v>160</v>
      </c>
      <c r="T595" t="s">
        <v>160</v>
      </c>
      <c r="V595">
        <f t="shared" si="85"/>
        <v>14</v>
      </c>
      <c r="W595">
        <f t="shared" si="86"/>
        <v>17</v>
      </c>
      <c r="X595">
        <f t="shared" si="87"/>
        <v>17</v>
      </c>
      <c r="Y595" t="e">
        <f t="shared" si="88"/>
        <v>#VALUE!</v>
      </c>
      <c r="Z595" s="4">
        <f t="shared" si="89"/>
        <v>14</v>
      </c>
      <c r="AB595">
        <v>6</v>
      </c>
      <c r="AC595" t="s">
        <v>2336</v>
      </c>
      <c r="AD595" s="4">
        <f t="shared" si="84"/>
        <v>83.837199999999996</v>
      </c>
      <c r="AE595" t="s">
        <v>2337</v>
      </c>
      <c r="AF595" s="4">
        <f t="shared" si="90"/>
        <v>230</v>
      </c>
      <c r="AG595" t="s">
        <v>39</v>
      </c>
    </row>
    <row r="596" spans="1:33" x14ac:dyDescent="0.3">
      <c r="A596" t="s">
        <v>2330</v>
      </c>
      <c r="B596" t="s">
        <v>2331</v>
      </c>
      <c r="C596" t="s">
        <v>2338</v>
      </c>
      <c r="D596" s="4" t="s">
        <v>2339</v>
      </c>
      <c r="E596">
        <f t="shared" si="82"/>
        <v>1075000</v>
      </c>
      <c r="F596" t="s">
        <v>2333</v>
      </c>
      <c r="G596">
        <f t="shared" si="83"/>
        <v>2596</v>
      </c>
      <c r="H596">
        <v>4</v>
      </c>
      <c r="I596">
        <v>4</v>
      </c>
      <c r="J596" t="s">
        <v>905</v>
      </c>
      <c r="K596" t="s">
        <v>27</v>
      </c>
      <c r="L596" t="s">
        <v>125</v>
      </c>
      <c r="M596" t="s">
        <v>334</v>
      </c>
      <c r="N596" t="s">
        <v>2334</v>
      </c>
      <c r="O596" t="s">
        <v>1848</v>
      </c>
      <c r="P596" t="s">
        <v>2078</v>
      </c>
      <c r="Q596" t="s">
        <v>324</v>
      </c>
      <c r="R596" t="s">
        <v>159</v>
      </c>
      <c r="S596" t="s">
        <v>160</v>
      </c>
      <c r="T596" t="s">
        <v>160</v>
      </c>
      <c r="V596">
        <f t="shared" si="85"/>
        <v>14</v>
      </c>
      <c r="W596">
        <f t="shared" si="86"/>
        <v>17</v>
      </c>
      <c r="X596">
        <f t="shared" si="87"/>
        <v>17</v>
      </c>
      <c r="Y596" t="e">
        <f t="shared" si="88"/>
        <v>#VALUE!</v>
      </c>
      <c r="Z596" s="4">
        <f t="shared" si="89"/>
        <v>14</v>
      </c>
      <c r="AB596">
        <v>6</v>
      </c>
      <c r="AC596" t="s">
        <v>2336</v>
      </c>
      <c r="AD596" s="4">
        <f t="shared" si="84"/>
        <v>83.837199999999996</v>
      </c>
      <c r="AE596" t="s">
        <v>2337</v>
      </c>
      <c r="AF596" s="4">
        <f t="shared" si="90"/>
        <v>230</v>
      </c>
      <c r="AG596" t="s">
        <v>39</v>
      </c>
    </row>
    <row r="597" spans="1:33" x14ac:dyDescent="0.3">
      <c r="A597" t="s">
        <v>2330</v>
      </c>
      <c r="B597" t="s">
        <v>2331</v>
      </c>
      <c r="C597" t="s">
        <v>2341</v>
      </c>
      <c r="D597" s="4" t="s">
        <v>2342</v>
      </c>
      <c r="E597">
        <f t="shared" si="82"/>
        <v>975000</v>
      </c>
      <c r="F597" t="s">
        <v>2333</v>
      </c>
      <c r="G597">
        <f t="shared" si="83"/>
        <v>2596</v>
      </c>
      <c r="H597">
        <v>4</v>
      </c>
      <c r="I597">
        <v>4</v>
      </c>
      <c r="J597" t="s">
        <v>26</v>
      </c>
      <c r="K597" t="s">
        <v>27</v>
      </c>
      <c r="L597" t="s">
        <v>125</v>
      </c>
      <c r="M597" t="s">
        <v>334</v>
      </c>
      <c r="N597" t="s">
        <v>2334</v>
      </c>
      <c r="O597" t="s">
        <v>2335</v>
      </c>
      <c r="P597" t="s">
        <v>2078</v>
      </c>
      <c r="Q597" t="s">
        <v>324</v>
      </c>
      <c r="R597" t="s">
        <v>159</v>
      </c>
      <c r="S597" t="s">
        <v>160</v>
      </c>
      <c r="T597" t="s">
        <v>160</v>
      </c>
      <c r="V597">
        <f t="shared" si="85"/>
        <v>14</v>
      </c>
      <c r="W597">
        <f t="shared" si="86"/>
        <v>17</v>
      </c>
      <c r="X597">
        <f t="shared" si="87"/>
        <v>17</v>
      </c>
      <c r="Y597" t="e">
        <f t="shared" si="88"/>
        <v>#VALUE!</v>
      </c>
      <c r="Z597" s="4">
        <f t="shared" si="89"/>
        <v>14</v>
      </c>
      <c r="AB597">
        <v>6</v>
      </c>
      <c r="AC597" t="s">
        <v>2336</v>
      </c>
      <c r="AD597" s="4">
        <f t="shared" si="84"/>
        <v>83.837199999999996</v>
      </c>
      <c r="AE597" t="s">
        <v>2337</v>
      </c>
      <c r="AF597" s="4">
        <f t="shared" si="90"/>
        <v>230</v>
      </c>
      <c r="AG597" t="s">
        <v>39</v>
      </c>
    </row>
    <row r="598" spans="1:33" x14ac:dyDescent="0.3">
      <c r="A598" t="s">
        <v>2330</v>
      </c>
      <c r="B598" t="s">
        <v>2331</v>
      </c>
      <c r="C598" t="s">
        <v>2343</v>
      </c>
      <c r="D598" s="4" t="s">
        <v>2344</v>
      </c>
      <c r="E598">
        <f t="shared" si="82"/>
        <v>1225000</v>
      </c>
      <c r="F598" t="s">
        <v>2333</v>
      </c>
      <c r="G598">
        <f t="shared" si="83"/>
        <v>2596</v>
      </c>
      <c r="H598">
        <v>4</v>
      </c>
      <c r="I598">
        <v>4</v>
      </c>
      <c r="J598" t="s">
        <v>905</v>
      </c>
      <c r="K598" t="s">
        <v>27</v>
      </c>
      <c r="L598" t="s">
        <v>125</v>
      </c>
      <c r="M598" t="s">
        <v>334</v>
      </c>
      <c r="N598" t="s">
        <v>2334</v>
      </c>
      <c r="O598" t="s">
        <v>1848</v>
      </c>
      <c r="P598" t="s">
        <v>2078</v>
      </c>
      <c r="Q598" t="s">
        <v>324</v>
      </c>
      <c r="R598" t="s">
        <v>159</v>
      </c>
      <c r="S598" t="s">
        <v>160</v>
      </c>
      <c r="T598" t="s">
        <v>160</v>
      </c>
      <c r="V598">
        <f t="shared" si="85"/>
        <v>14</v>
      </c>
      <c r="W598">
        <f t="shared" si="86"/>
        <v>17</v>
      </c>
      <c r="X598">
        <f t="shared" si="87"/>
        <v>17</v>
      </c>
      <c r="Y598" t="e">
        <f t="shared" si="88"/>
        <v>#VALUE!</v>
      </c>
      <c r="Z598" s="4">
        <f t="shared" si="89"/>
        <v>14</v>
      </c>
      <c r="AB598">
        <v>6</v>
      </c>
      <c r="AC598" t="s">
        <v>2336</v>
      </c>
      <c r="AD598" s="4">
        <f t="shared" si="84"/>
        <v>83.837199999999996</v>
      </c>
      <c r="AE598" t="s">
        <v>2337</v>
      </c>
      <c r="AF598" s="4">
        <f t="shared" si="90"/>
        <v>230</v>
      </c>
      <c r="AG598" t="s">
        <v>39</v>
      </c>
    </row>
    <row r="599" spans="1:33" x14ac:dyDescent="0.3">
      <c r="A599" t="s">
        <v>120</v>
      </c>
      <c r="B599" t="s">
        <v>2345</v>
      </c>
      <c r="C599" t="s">
        <v>2346</v>
      </c>
      <c r="D599" s="4" t="s">
        <v>2347</v>
      </c>
      <c r="E599">
        <f t="shared" si="82"/>
        <v>984689</v>
      </c>
      <c r="F599" t="s">
        <v>2348</v>
      </c>
      <c r="G599">
        <f t="shared" si="83"/>
        <v>1462</v>
      </c>
      <c r="H599">
        <v>4</v>
      </c>
      <c r="I599">
        <v>4</v>
      </c>
      <c r="J599" t="s">
        <v>61</v>
      </c>
      <c r="K599" t="s">
        <v>90</v>
      </c>
      <c r="L599" t="s">
        <v>62</v>
      </c>
      <c r="M599" t="s">
        <v>29</v>
      </c>
      <c r="N599" t="s">
        <v>1323</v>
      </c>
      <c r="O599" t="s">
        <v>2349</v>
      </c>
      <c r="P599" t="s">
        <v>2350</v>
      </c>
      <c r="Q599" t="s">
        <v>129</v>
      </c>
      <c r="T599" t="s">
        <v>2351</v>
      </c>
      <c r="V599" t="e">
        <f t="shared" si="85"/>
        <v>#VALUE!</v>
      </c>
      <c r="W599" t="e">
        <f t="shared" si="86"/>
        <v>#VALUE!</v>
      </c>
      <c r="X599">
        <f t="shared" si="87"/>
        <v>19.010000000000002</v>
      </c>
      <c r="Y599" t="e">
        <f t="shared" si="88"/>
        <v>#VALUE!</v>
      </c>
      <c r="Z599" s="4">
        <f t="shared" si="89"/>
        <v>19.010000000000002</v>
      </c>
      <c r="AA599" t="s">
        <v>2352</v>
      </c>
      <c r="AB599">
        <v>5</v>
      </c>
      <c r="AC599" t="s">
        <v>2353</v>
      </c>
      <c r="AD599" s="4">
        <f t="shared" si="84"/>
        <v>102.57728</v>
      </c>
      <c r="AE599" t="s">
        <v>2354</v>
      </c>
      <c r="AF599" s="4">
        <f t="shared" si="90"/>
        <v>138</v>
      </c>
      <c r="AG599" t="s">
        <v>39</v>
      </c>
    </row>
    <row r="600" spans="1:33" x14ac:dyDescent="0.3">
      <c r="A600" t="s">
        <v>120</v>
      </c>
      <c r="B600" t="s">
        <v>2345</v>
      </c>
      <c r="C600" t="s">
        <v>2355</v>
      </c>
      <c r="D600" s="4" t="s">
        <v>2356</v>
      </c>
      <c r="E600">
        <f t="shared" si="82"/>
        <v>1041189</v>
      </c>
      <c r="F600" t="s">
        <v>2348</v>
      </c>
      <c r="G600">
        <f t="shared" si="83"/>
        <v>1462</v>
      </c>
      <c r="H600">
        <v>4</v>
      </c>
      <c r="I600">
        <v>4</v>
      </c>
      <c r="J600" t="s">
        <v>61</v>
      </c>
      <c r="K600" t="s">
        <v>90</v>
      </c>
      <c r="L600" t="s">
        <v>62</v>
      </c>
      <c r="M600" t="s">
        <v>29</v>
      </c>
      <c r="N600" t="s">
        <v>1323</v>
      </c>
      <c r="O600" t="s">
        <v>2349</v>
      </c>
      <c r="P600" t="s">
        <v>2350</v>
      </c>
      <c r="Q600" t="s">
        <v>129</v>
      </c>
      <c r="T600" t="s">
        <v>2351</v>
      </c>
      <c r="V600" t="e">
        <f t="shared" si="85"/>
        <v>#VALUE!</v>
      </c>
      <c r="W600" t="e">
        <f t="shared" si="86"/>
        <v>#VALUE!</v>
      </c>
      <c r="X600">
        <f t="shared" si="87"/>
        <v>19.010000000000002</v>
      </c>
      <c r="Y600" t="e">
        <f t="shared" si="88"/>
        <v>#VALUE!</v>
      </c>
      <c r="Z600" s="4">
        <f t="shared" si="89"/>
        <v>19.010000000000002</v>
      </c>
      <c r="AA600" t="s">
        <v>2352</v>
      </c>
      <c r="AB600">
        <v>5</v>
      </c>
      <c r="AC600" t="s">
        <v>2353</v>
      </c>
      <c r="AD600" s="4">
        <f t="shared" si="84"/>
        <v>102.57728</v>
      </c>
      <c r="AE600" t="s">
        <v>2354</v>
      </c>
      <c r="AF600" s="4">
        <f t="shared" si="90"/>
        <v>138</v>
      </c>
      <c r="AG600" t="s">
        <v>39</v>
      </c>
    </row>
    <row r="601" spans="1:33" x14ac:dyDescent="0.3">
      <c r="A601" t="s">
        <v>120</v>
      </c>
      <c r="B601" t="s">
        <v>2345</v>
      </c>
      <c r="C601" t="s">
        <v>2357</v>
      </c>
      <c r="D601" s="4" t="s">
        <v>2358</v>
      </c>
      <c r="E601">
        <f t="shared" si="82"/>
        <v>1094689</v>
      </c>
      <c r="F601" t="s">
        <v>2348</v>
      </c>
      <c r="G601">
        <f t="shared" si="83"/>
        <v>1462</v>
      </c>
      <c r="H601">
        <v>4</v>
      </c>
      <c r="I601">
        <v>4</v>
      </c>
      <c r="J601" t="s">
        <v>61</v>
      </c>
      <c r="K601" t="s">
        <v>90</v>
      </c>
      <c r="L601" t="s">
        <v>62</v>
      </c>
      <c r="M601" t="s">
        <v>29</v>
      </c>
      <c r="N601" t="s">
        <v>1323</v>
      </c>
      <c r="O601" t="s">
        <v>2349</v>
      </c>
      <c r="P601" t="s">
        <v>2350</v>
      </c>
      <c r="Q601" t="s">
        <v>129</v>
      </c>
      <c r="T601" t="s">
        <v>2359</v>
      </c>
      <c r="V601" t="e">
        <f t="shared" si="85"/>
        <v>#VALUE!</v>
      </c>
      <c r="W601" t="e">
        <f t="shared" si="86"/>
        <v>#VALUE!</v>
      </c>
      <c r="X601">
        <f t="shared" si="87"/>
        <v>17.010000000000002</v>
      </c>
      <c r="Y601" t="e">
        <f t="shared" si="88"/>
        <v>#VALUE!</v>
      </c>
      <c r="Z601" s="4">
        <f t="shared" si="89"/>
        <v>17.010000000000002</v>
      </c>
      <c r="AA601" t="s">
        <v>2352</v>
      </c>
      <c r="AB601">
        <v>5</v>
      </c>
      <c r="AC601" t="s">
        <v>2353</v>
      </c>
      <c r="AD601" s="4">
        <f t="shared" si="84"/>
        <v>102.57728</v>
      </c>
      <c r="AE601" t="s">
        <v>2354</v>
      </c>
      <c r="AF601" s="4">
        <f t="shared" si="90"/>
        <v>138</v>
      </c>
      <c r="AG601" t="s">
        <v>51</v>
      </c>
    </row>
    <row r="602" spans="1:33" x14ac:dyDescent="0.3">
      <c r="A602" t="s">
        <v>120</v>
      </c>
      <c r="B602" t="s">
        <v>2345</v>
      </c>
      <c r="C602" t="s">
        <v>2360</v>
      </c>
      <c r="D602" s="4" t="s">
        <v>2361</v>
      </c>
      <c r="E602">
        <f t="shared" si="82"/>
        <v>1151189</v>
      </c>
      <c r="F602" t="s">
        <v>2348</v>
      </c>
      <c r="G602">
        <f t="shared" si="83"/>
        <v>1462</v>
      </c>
      <c r="H602">
        <v>4</v>
      </c>
      <c r="I602">
        <v>4</v>
      </c>
      <c r="J602" t="s">
        <v>61</v>
      </c>
      <c r="K602" t="s">
        <v>90</v>
      </c>
      <c r="L602" t="s">
        <v>62</v>
      </c>
      <c r="M602" t="s">
        <v>29</v>
      </c>
      <c r="N602" t="s">
        <v>1323</v>
      </c>
      <c r="O602" t="s">
        <v>2349</v>
      </c>
      <c r="P602" t="s">
        <v>2350</v>
      </c>
      <c r="Q602" t="s">
        <v>129</v>
      </c>
      <c r="T602" t="s">
        <v>2359</v>
      </c>
      <c r="V602" t="e">
        <f t="shared" si="85"/>
        <v>#VALUE!</v>
      </c>
      <c r="W602" t="e">
        <f t="shared" si="86"/>
        <v>#VALUE!</v>
      </c>
      <c r="X602">
        <f t="shared" si="87"/>
        <v>17.010000000000002</v>
      </c>
      <c r="Y602" t="e">
        <f t="shared" si="88"/>
        <v>#VALUE!</v>
      </c>
      <c r="Z602" s="4">
        <f t="shared" si="89"/>
        <v>17.010000000000002</v>
      </c>
      <c r="AA602" t="s">
        <v>2352</v>
      </c>
      <c r="AB602">
        <v>5</v>
      </c>
      <c r="AC602" t="s">
        <v>2353</v>
      </c>
      <c r="AD602" s="4">
        <f t="shared" si="84"/>
        <v>102.57728</v>
      </c>
      <c r="AE602" t="s">
        <v>2354</v>
      </c>
      <c r="AF602" s="4">
        <f t="shared" si="90"/>
        <v>138</v>
      </c>
      <c r="AG602" t="s">
        <v>51</v>
      </c>
    </row>
    <row r="603" spans="1:33" x14ac:dyDescent="0.3">
      <c r="A603" t="s">
        <v>785</v>
      </c>
      <c r="B603" t="s">
        <v>2362</v>
      </c>
      <c r="C603" t="s">
        <v>2363</v>
      </c>
      <c r="D603" s="4" t="s">
        <v>2364</v>
      </c>
      <c r="E603">
        <f t="shared" ref="E603:E666" si="91">VALUE(SUBSTITUTE(SUBSTITUTE(D603,"Rs. ",""),",",""))</f>
        <v>989219</v>
      </c>
      <c r="F603" t="s">
        <v>799</v>
      </c>
      <c r="G603">
        <f t="shared" ref="G603:G666" si="92">VALUE(SUBSTITUTE(F603, " cc",""))</f>
        <v>1368</v>
      </c>
      <c r="H603">
        <v>4</v>
      </c>
      <c r="I603">
        <v>4</v>
      </c>
      <c r="J603" t="s">
        <v>61</v>
      </c>
      <c r="K603" t="s">
        <v>27</v>
      </c>
      <c r="L603" t="s">
        <v>62</v>
      </c>
      <c r="M603" t="s">
        <v>29</v>
      </c>
      <c r="N603" t="s">
        <v>789</v>
      </c>
      <c r="O603" t="s">
        <v>2365</v>
      </c>
      <c r="P603" t="s">
        <v>791</v>
      </c>
      <c r="Q603" t="s">
        <v>641</v>
      </c>
      <c r="R603" t="s">
        <v>160</v>
      </c>
      <c r="T603" t="s">
        <v>800</v>
      </c>
      <c r="V603">
        <f t="shared" si="85"/>
        <v>17</v>
      </c>
      <c r="W603" t="e">
        <f t="shared" si="86"/>
        <v>#VALUE!</v>
      </c>
      <c r="X603">
        <f t="shared" si="87"/>
        <v>17.100000000000001</v>
      </c>
      <c r="Y603" t="e">
        <f t="shared" si="88"/>
        <v>#VALUE!</v>
      </c>
      <c r="Z603" s="4">
        <f t="shared" si="89"/>
        <v>17</v>
      </c>
      <c r="AB603">
        <v>5</v>
      </c>
      <c r="AC603" t="s">
        <v>2366</v>
      </c>
      <c r="AD603" s="4">
        <f t="shared" ref="AD603:AD666" si="93">IFERROR(LEFT(AC603,FIND("@",AC603)-3)*0.98632,IFERROR(LEFT(AC603,FIND("b",AC603)-1),LEFT(AC603,FIND("B",AC603)-1)))</f>
        <v>141.04375999999999</v>
      </c>
      <c r="AE603" t="s">
        <v>802</v>
      </c>
      <c r="AF603" s="4">
        <f t="shared" si="90"/>
        <v>210</v>
      </c>
      <c r="AG603" t="s">
        <v>39</v>
      </c>
    </row>
    <row r="604" spans="1:33" x14ac:dyDescent="0.3">
      <c r="A604" t="s">
        <v>767</v>
      </c>
      <c r="B604" t="s">
        <v>2367</v>
      </c>
      <c r="C604" t="s">
        <v>2289</v>
      </c>
      <c r="D604" s="4" t="s">
        <v>2368</v>
      </c>
      <c r="E604">
        <f t="shared" si="91"/>
        <v>992748</v>
      </c>
      <c r="F604" t="s">
        <v>2369</v>
      </c>
      <c r="G604">
        <f t="shared" si="92"/>
        <v>2179</v>
      </c>
      <c r="H604">
        <v>3</v>
      </c>
      <c r="I604">
        <v>4</v>
      </c>
      <c r="J604" t="s">
        <v>26</v>
      </c>
      <c r="K604" t="s">
        <v>27</v>
      </c>
      <c r="L604" t="s">
        <v>125</v>
      </c>
      <c r="M604" t="s">
        <v>334</v>
      </c>
      <c r="N604" t="s">
        <v>2370</v>
      </c>
      <c r="O604" t="s">
        <v>2371</v>
      </c>
      <c r="P604" t="s">
        <v>1590</v>
      </c>
      <c r="Q604" t="s">
        <v>324</v>
      </c>
      <c r="R604" t="s">
        <v>2372</v>
      </c>
      <c r="T604" t="s">
        <v>2372</v>
      </c>
      <c r="V604">
        <f t="shared" si="85"/>
        <v>18.489999999999998</v>
      </c>
      <c r="W604" t="e">
        <f t="shared" si="86"/>
        <v>#VALUE!</v>
      </c>
      <c r="X604">
        <f t="shared" si="87"/>
        <v>18.489999999999998</v>
      </c>
      <c r="Y604" t="e">
        <f t="shared" si="88"/>
        <v>#VALUE!</v>
      </c>
      <c r="Z604" s="4">
        <f t="shared" si="89"/>
        <v>18.489999999999998</v>
      </c>
      <c r="AB604">
        <v>5</v>
      </c>
      <c r="AC604" t="s">
        <v>937</v>
      </c>
      <c r="AD604" s="4">
        <f t="shared" si="93"/>
        <v>118.3584</v>
      </c>
      <c r="AE604" t="s">
        <v>2373</v>
      </c>
      <c r="AF604" s="4">
        <f t="shared" si="90"/>
        <v>280</v>
      </c>
      <c r="AG604" t="s">
        <v>39</v>
      </c>
    </row>
    <row r="605" spans="1:33" x14ac:dyDescent="0.3">
      <c r="A605" t="s">
        <v>767</v>
      </c>
      <c r="B605" t="s">
        <v>2367</v>
      </c>
      <c r="C605" t="s">
        <v>2291</v>
      </c>
      <c r="D605" s="4" t="s">
        <v>2374</v>
      </c>
      <c r="E605">
        <f t="shared" si="91"/>
        <v>1029650</v>
      </c>
      <c r="F605" t="s">
        <v>2369</v>
      </c>
      <c r="G605">
        <f t="shared" si="92"/>
        <v>2179</v>
      </c>
      <c r="H605">
        <v>3</v>
      </c>
      <c r="I605">
        <v>4</v>
      </c>
      <c r="J605" t="s">
        <v>26</v>
      </c>
      <c r="K605" t="s">
        <v>27</v>
      </c>
      <c r="L605" t="s">
        <v>125</v>
      </c>
      <c r="M605" t="s">
        <v>334</v>
      </c>
      <c r="N605" t="s">
        <v>2370</v>
      </c>
      <c r="O605" t="s">
        <v>2371</v>
      </c>
      <c r="P605" t="s">
        <v>1590</v>
      </c>
      <c r="Q605" t="s">
        <v>324</v>
      </c>
      <c r="R605" t="s">
        <v>2372</v>
      </c>
      <c r="T605" t="s">
        <v>2372</v>
      </c>
      <c r="V605">
        <f t="shared" si="85"/>
        <v>18.489999999999998</v>
      </c>
      <c r="W605" t="e">
        <f t="shared" si="86"/>
        <v>#VALUE!</v>
      </c>
      <c r="X605">
        <f t="shared" si="87"/>
        <v>18.489999999999998</v>
      </c>
      <c r="Y605" t="e">
        <f t="shared" si="88"/>
        <v>#VALUE!</v>
      </c>
      <c r="Z605" s="4">
        <f t="shared" si="89"/>
        <v>18.489999999999998</v>
      </c>
      <c r="AB605">
        <v>5</v>
      </c>
      <c r="AC605" t="s">
        <v>937</v>
      </c>
      <c r="AD605" s="4">
        <f t="shared" si="93"/>
        <v>118.3584</v>
      </c>
      <c r="AE605" t="s">
        <v>2373</v>
      </c>
      <c r="AF605" s="4">
        <f t="shared" si="90"/>
        <v>280</v>
      </c>
      <c r="AG605" t="s">
        <v>39</v>
      </c>
    </row>
    <row r="606" spans="1:33" x14ac:dyDescent="0.3">
      <c r="A606" t="s">
        <v>767</v>
      </c>
      <c r="B606" t="s">
        <v>2367</v>
      </c>
      <c r="C606" t="s">
        <v>2375</v>
      </c>
      <c r="D606" s="4" t="s">
        <v>2376</v>
      </c>
      <c r="E606">
        <f t="shared" si="91"/>
        <v>1142157</v>
      </c>
      <c r="F606" t="s">
        <v>2369</v>
      </c>
      <c r="G606">
        <f t="shared" si="92"/>
        <v>2179</v>
      </c>
      <c r="H606">
        <v>3</v>
      </c>
      <c r="I606">
        <v>4</v>
      </c>
      <c r="J606" t="s">
        <v>26</v>
      </c>
      <c r="K606" t="s">
        <v>27</v>
      </c>
      <c r="L606" t="s">
        <v>125</v>
      </c>
      <c r="M606" t="s">
        <v>334</v>
      </c>
      <c r="N606" t="s">
        <v>2370</v>
      </c>
      <c r="O606" t="s">
        <v>2371</v>
      </c>
      <c r="P606" t="s">
        <v>1590</v>
      </c>
      <c r="Q606" t="s">
        <v>324</v>
      </c>
      <c r="R606" t="s">
        <v>2372</v>
      </c>
      <c r="T606" t="s">
        <v>2372</v>
      </c>
      <c r="V606">
        <f t="shared" si="85"/>
        <v>18.489999999999998</v>
      </c>
      <c r="W606" t="e">
        <f t="shared" si="86"/>
        <v>#VALUE!</v>
      </c>
      <c r="X606">
        <f t="shared" si="87"/>
        <v>18.489999999999998</v>
      </c>
      <c r="Y606" t="e">
        <f t="shared" si="88"/>
        <v>#VALUE!</v>
      </c>
      <c r="Z606" s="4">
        <f t="shared" si="89"/>
        <v>18.489999999999998</v>
      </c>
      <c r="AB606">
        <v>5</v>
      </c>
      <c r="AC606" t="s">
        <v>937</v>
      </c>
      <c r="AD606" s="4">
        <f t="shared" si="93"/>
        <v>118.3584</v>
      </c>
      <c r="AE606" t="s">
        <v>2373</v>
      </c>
      <c r="AF606" s="4">
        <f t="shared" si="90"/>
        <v>280</v>
      </c>
      <c r="AG606" t="s">
        <v>39</v>
      </c>
    </row>
    <row r="607" spans="1:33" x14ac:dyDescent="0.3">
      <c r="A607" t="s">
        <v>767</v>
      </c>
      <c r="B607" t="s">
        <v>2377</v>
      </c>
      <c r="C607" t="s">
        <v>2378</v>
      </c>
      <c r="D607" s="4" t="s">
        <v>679</v>
      </c>
      <c r="E607">
        <f t="shared" si="91"/>
        <v>999900</v>
      </c>
      <c r="F607" t="s">
        <v>1803</v>
      </c>
      <c r="G607">
        <f t="shared" si="92"/>
        <v>1497</v>
      </c>
      <c r="H607">
        <v>4</v>
      </c>
      <c r="J607" t="s">
        <v>61</v>
      </c>
      <c r="K607" t="s">
        <v>27</v>
      </c>
      <c r="L607" t="s">
        <v>62</v>
      </c>
      <c r="M607" t="s">
        <v>334</v>
      </c>
      <c r="N607" t="s">
        <v>2379</v>
      </c>
      <c r="O607" t="s">
        <v>2380</v>
      </c>
      <c r="P607" t="s">
        <v>2381</v>
      </c>
      <c r="Q607" t="s">
        <v>129</v>
      </c>
      <c r="T607" t="s">
        <v>1562</v>
      </c>
      <c r="V607" t="e">
        <f t="shared" si="85"/>
        <v>#VALUE!</v>
      </c>
      <c r="W607" t="e">
        <f t="shared" si="86"/>
        <v>#VALUE!</v>
      </c>
      <c r="X607">
        <f t="shared" si="87"/>
        <v>17.3</v>
      </c>
      <c r="Y607" t="e">
        <f t="shared" si="88"/>
        <v>#VALUE!</v>
      </c>
      <c r="Z607" s="4">
        <f t="shared" si="89"/>
        <v>17.3</v>
      </c>
      <c r="AB607">
        <v>6</v>
      </c>
      <c r="AC607" t="s">
        <v>2382</v>
      </c>
      <c r="AD607" s="4" t="str">
        <f t="shared" si="93"/>
        <v>121</v>
      </c>
      <c r="AE607" t="s">
        <v>2383</v>
      </c>
      <c r="AF607" s="4">
        <f t="shared" si="90"/>
        <v>300</v>
      </c>
      <c r="AG607" t="s">
        <v>39</v>
      </c>
    </row>
    <row r="608" spans="1:33" x14ac:dyDescent="0.3">
      <c r="A608" t="s">
        <v>767</v>
      </c>
      <c r="B608" t="s">
        <v>2377</v>
      </c>
      <c r="C608" t="s">
        <v>2384</v>
      </c>
      <c r="D608" s="4" t="s">
        <v>2385</v>
      </c>
      <c r="E608">
        <f t="shared" si="91"/>
        <v>1156471</v>
      </c>
      <c r="F608" t="s">
        <v>1803</v>
      </c>
      <c r="G608">
        <f t="shared" si="92"/>
        <v>1497</v>
      </c>
      <c r="H608">
        <v>4</v>
      </c>
      <c r="J608" t="s">
        <v>61</v>
      </c>
      <c r="K608" t="s">
        <v>27</v>
      </c>
      <c r="L608" t="s">
        <v>62</v>
      </c>
      <c r="M608" t="s">
        <v>334</v>
      </c>
      <c r="N608" t="s">
        <v>2379</v>
      </c>
      <c r="O608" t="s">
        <v>2380</v>
      </c>
      <c r="P608" t="s">
        <v>2381</v>
      </c>
      <c r="Q608" t="s">
        <v>129</v>
      </c>
      <c r="T608" t="s">
        <v>1562</v>
      </c>
      <c r="V608" t="e">
        <f t="shared" si="85"/>
        <v>#VALUE!</v>
      </c>
      <c r="W608" t="e">
        <f t="shared" si="86"/>
        <v>#VALUE!</v>
      </c>
      <c r="X608">
        <f t="shared" si="87"/>
        <v>17.3</v>
      </c>
      <c r="Y608" t="e">
        <f t="shared" si="88"/>
        <v>#VALUE!</v>
      </c>
      <c r="Z608" s="4">
        <f t="shared" si="89"/>
        <v>17.3</v>
      </c>
      <c r="AB608">
        <v>6</v>
      </c>
      <c r="AC608" t="s">
        <v>2382</v>
      </c>
      <c r="AD608" s="4" t="str">
        <f t="shared" si="93"/>
        <v>121</v>
      </c>
      <c r="AE608" t="s">
        <v>2383</v>
      </c>
      <c r="AF608" s="4">
        <f t="shared" si="90"/>
        <v>300</v>
      </c>
      <c r="AG608" t="s">
        <v>39</v>
      </c>
    </row>
    <row r="609" spans="1:33" x14ac:dyDescent="0.3">
      <c r="A609" t="s">
        <v>767</v>
      </c>
      <c r="B609" t="s">
        <v>2377</v>
      </c>
      <c r="C609" t="s">
        <v>2386</v>
      </c>
      <c r="D609" s="4" t="s">
        <v>2387</v>
      </c>
      <c r="E609">
        <f t="shared" si="91"/>
        <v>1308592</v>
      </c>
      <c r="F609" t="s">
        <v>1803</v>
      </c>
      <c r="G609">
        <f t="shared" si="92"/>
        <v>1497</v>
      </c>
      <c r="H609">
        <v>4</v>
      </c>
      <c r="J609" t="s">
        <v>61</v>
      </c>
      <c r="K609" t="s">
        <v>27</v>
      </c>
      <c r="L609" t="s">
        <v>62</v>
      </c>
      <c r="M609" t="s">
        <v>334</v>
      </c>
      <c r="N609" t="s">
        <v>2379</v>
      </c>
      <c r="O609" t="s">
        <v>2380</v>
      </c>
      <c r="P609" t="s">
        <v>2381</v>
      </c>
      <c r="Q609" t="s">
        <v>129</v>
      </c>
      <c r="T609" t="s">
        <v>1562</v>
      </c>
      <c r="V609" t="e">
        <f t="shared" si="85"/>
        <v>#VALUE!</v>
      </c>
      <c r="W609" t="e">
        <f t="shared" si="86"/>
        <v>#VALUE!</v>
      </c>
      <c r="X609">
        <f t="shared" si="87"/>
        <v>17.3</v>
      </c>
      <c r="Y609" t="e">
        <f t="shared" si="88"/>
        <v>#VALUE!</v>
      </c>
      <c r="Z609" s="4">
        <f t="shared" si="89"/>
        <v>17.3</v>
      </c>
      <c r="AB609">
        <v>6</v>
      </c>
      <c r="AC609" t="s">
        <v>2382</v>
      </c>
      <c r="AD609" s="4" t="str">
        <f t="shared" si="93"/>
        <v>121</v>
      </c>
      <c r="AE609" t="s">
        <v>2383</v>
      </c>
      <c r="AF609" s="4">
        <f t="shared" si="90"/>
        <v>300</v>
      </c>
      <c r="AG609" t="s">
        <v>39</v>
      </c>
    </row>
    <row r="610" spans="1:33" x14ac:dyDescent="0.3">
      <c r="A610" t="s">
        <v>767</v>
      </c>
      <c r="B610" t="s">
        <v>2377</v>
      </c>
      <c r="C610" t="s">
        <v>2388</v>
      </c>
      <c r="D610" s="4" t="s">
        <v>2389</v>
      </c>
      <c r="E610">
        <f t="shared" si="91"/>
        <v>1468440</v>
      </c>
      <c r="F610" t="s">
        <v>1803</v>
      </c>
      <c r="G610">
        <f t="shared" si="92"/>
        <v>1497</v>
      </c>
      <c r="H610">
        <v>4</v>
      </c>
      <c r="J610" t="s">
        <v>61</v>
      </c>
      <c r="K610" t="s">
        <v>27</v>
      </c>
      <c r="L610" t="s">
        <v>62</v>
      </c>
      <c r="M610" t="s">
        <v>334</v>
      </c>
      <c r="N610" t="s">
        <v>2379</v>
      </c>
      <c r="O610" t="s">
        <v>2380</v>
      </c>
      <c r="P610" t="s">
        <v>2381</v>
      </c>
      <c r="Q610" t="s">
        <v>129</v>
      </c>
      <c r="T610" t="s">
        <v>1562</v>
      </c>
      <c r="V610" t="e">
        <f t="shared" si="85"/>
        <v>#VALUE!</v>
      </c>
      <c r="W610" t="e">
        <f t="shared" si="86"/>
        <v>#VALUE!</v>
      </c>
      <c r="X610">
        <f t="shared" si="87"/>
        <v>17.3</v>
      </c>
      <c r="Y610" t="e">
        <f t="shared" si="88"/>
        <v>#VALUE!</v>
      </c>
      <c r="Z610" s="4">
        <f t="shared" si="89"/>
        <v>17.3</v>
      </c>
      <c r="AB610">
        <v>6</v>
      </c>
      <c r="AC610" t="s">
        <v>2382</v>
      </c>
      <c r="AD610" s="4" t="str">
        <f t="shared" si="93"/>
        <v>121</v>
      </c>
      <c r="AE610" t="s">
        <v>2383</v>
      </c>
      <c r="AF610" s="4">
        <f t="shared" si="90"/>
        <v>300</v>
      </c>
      <c r="AG610" t="s">
        <v>39</v>
      </c>
    </row>
    <row r="611" spans="1:33" x14ac:dyDescent="0.3">
      <c r="A611" t="s">
        <v>767</v>
      </c>
      <c r="B611" t="s">
        <v>2377</v>
      </c>
      <c r="C611" t="s">
        <v>2390</v>
      </c>
      <c r="D611" s="4" t="s">
        <v>679</v>
      </c>
      <c r="E611">
        <f t="shared" si="91"/>
        <v>999900</v>
      </c>
      <c r="F611" t="s">
        <v>1803</v>
      </c>
      <c r="G611">
        <f t="shared" si="92"/>
        <v>1497</v>
      </c>
      <c r="H611">
        <v>4</v>
      </c>
      <c r="J611" t="s">
        <v>61</v>
      </c>
      <c r="K611" t="s">
        <v>27</v>
      </c>
      <c r="L611" t="s">
        <v>62</v>
      </c>
      <c r="M611" t="s">
        <v>334</v>
      </c>
      <c r="N611" t="s">
        <v>2379</v>
      </c>
      <c r="O611" t="s">
        <v>2380</v>
      </c>
      <c r="P611" t="s">
        <v>2381</v>
      </c>
      <c r="Q611" t="s">
        <v>129</v>
      </c>
      <c r="T611" t="s">
        <v>1562</v>
      </c>
      <c r="V611" t="e">
        <f t="shared" si="85"/>
        <v>#VALUE!</v>
      </c>
      <c r="W611" t="e">
        <f t="shared" si="86"/>
        <v>#VALUE!</v>
      </c>
      <c r="X611">
        <f t="shared" si="87"/>
        <v>17.3</v>
      </c>
      <c r="Y611" t="e">
        <f t="shared" si="88"/>
        <v>#VALUE!</v>
      </c>
      <c r="Z611" s="4">
        <f t="shared" si="89"/>
        <v>17.3</v>
      </c>
      <c r="AB611">
        <v>6</v>
      </c>
      <c r="AC611" t="s">
        <v>2382</v>
      </c>
      <c r="AD611" s="4" t="str">
        <f t="shared" si="93"/>
        <v>121</v>
      </c>
      <c r="AE611" t="s">
        <v>2383</v>
      </c>
      <c r="AF611" s="4">
        <f t="shared" si="90"/>
        <v>300</v>
      </c>
      <c r="AG611" t="s">
        <v>39</v>
      </c>
    </row>
    <row r="612" spans="1:33" x14ac:dyDescent="0.3">
      <c r="A612" t="s">
        <v>767</v>
      </c>
      <c r="B612" t="s">
        <v>2377</v>
      </c>
      <c r="C612" t="s">
        <v>2391</v>
      </c>
      <c r="D612" s="4" t="s">
        <v>2392</v>
      </c>
      <c r="E612">
        <f t="shared" si="91"/>
        <v>1164569</v>
      </c>
      <c r="F612" t="s">
        <v>1803</v>
      </c>
      <c r="G612">
        <f t="shared" si="92"/>
        <v>1497</v>
      </c>
      <c r="H612">
        <v>4</v>
      </c>
      <c r="J612" t="s">
        <v>61</v>
      </c>
      <c r="K612" t="s">
        <v>27</v>
      </c>
      <c r="L612" t="s">
        <v>62</v>
      </c>
      <c r="M612" t="s">
        <v>334</v>
      </c>
      <c r="N612" t="s">
        <v>2379</v>
      </c>
      <c r="O612" t="s">
        <v>2380</v>
      </c>
      <c r="P612" t="s">
        <v>2381</v>
      </c>
      <c r="Q612" t="s">
        <v>129</v>
      </c>
      <c r="T612" t="s">
        <v>1562</v>
      </c>
      <c r="V612" t="e">
        <f t="shared" si="85"/>
        <v>#VALUE!</v>
      </c>
      <c r="W612" t="e">
        <f t="shared" si="86"/>
        <v>#VALUE!</v>
      </c>
      <c r="X612">
        <f t="shared" si="87"/>
        <v>17.3</v>
      </c>
      <c r="Y612" t="e">
        <f t="shared" si="88"/>
        <v>#VALUE!</v>
      </c>
      <c r="Z612" s="4">
        <f t="shared" si="89"/>
        <v>17.3</v>
      </c>
      <c r="AB612">
        <v>6</v>
      </c>
      <c r="AC612" t="s">
        <v>2382</v>
      </c>
      <c r="AD612" s="4" t="str">
        <f t="shared" si="93"/>
        <v>121</v>
      </c>
      <c r="AE612" t="s">
        <v>2383</v>
      </c>
      <c r="AF612" s="4">
        <f t="shared" si="90"/>
        <v>300</v>
      </c>
      <c r="AG612" t="s">
        <v>39</v>
      </c>
    </row>
    <row r="613" spans="1:33" x14ac:dyDescent="0.3">
      <c r="A613" t="s">
        <v>767</v>
      </c>
      <c r="B613" t="s">
        <v>2377</v>
      </c>
      <c r="C613" t="s">
        <v>2393</v>
      </c>
      <c r="D613" s="4" t="s">
        <v>2394</v>
      </c>
      <c r="E613">
        <f t="shared" si="91"/>
        <v>1316690</v>
      </c>
      <c r="F613" t="s">
        <v>1803</v>
      </c>
      <c r="G613">
        <f t="shared" si="92"/>
        <v>1497</v>
      </c>
      <c r="H613">
        <v>4</v>
      </c>
      <c r="J613" t="s">
        <v>61</v>
      </c>
      <c r="K613" t="s">
        <v>27</v>
      </c>
      <c r="L613" t="s">
        <v>62</v>
      </c>
      <c r="M613" t="s">
        <v>334</v>
      </c>
      <c r="N613" t="s">
        <v>2379</v>
      </c>
      <c r="O613" t="s">
        <v>2380</v>
      </c>
      <c r="P613" t="s">
        <v>2381</v>
      </c>
      <c r="Q613" t="s">
        <v>129</v>
      </c>
      <c r="T613" t="s">
        <v>1562</v>
      </c>
      <c r="V613" t="e">
        <f t="shared" si="85"/>
        <v>#VALUE!</v>
      </c>
      <c r="W613" t="e">
        <f t="shared" si="86"/>
        <v>#VALUE!</v>
      </c>
      <c r="X613">
        <f t="shared" si="87"/>
        <v>17.3</v>
      </c>
      <c r="Y613" t="e">
        <f t="shared" si="88"/>
        <v>#VALUE!</v>
      </c>
      <c r="Z613" s="4">
        <f t="shared" si="89"/>
        <v>17.3</v>
      </c>
      <c r="AB613">
        <v>6</v>
      </c>
      <c r="AC613" t="s">
        <v>2382</v>
      </c>
      <c r="AD613" s="4" t="str">
        <f t="shared" si="93"/>
        <v>121</v>
      </c>
      <c r="AE613" t="s">
        <v>2383</v>
      </c>
      <c r="AF613" s="4">
        <f t="shared" si="90"/>
        <v>300</v>
      </c>
      <c r="AG613" t="s">
        <v>39</v>
      </c>
    </row>
    <row r="614" spans="1:33" x14ac:dyDescent="0.3">
      <c r="A614" t="s">
        <v>767</v>
      </c>
      <c r="B614" t="s">
        <v>2377</v>
      </c>
      <c r="C614" t="s">
        <v>2395</v>
      </c>
      <c r="D614" s="4" t="s">
        <v>2396</v>
      </c>
      <c r="E614">
        <f t="shared" si="91"/>
        <v>1476538</v>
      </c>
      <c r="F614" t="s">
        <v>1803</v>
      </c>
      <c r="G614">
        <f t="shared" si="92"/>
        <v>1497</v>
      </c>
      <c r="H614">
        <v>4</v>
      </c>
      <c r="J614" t="s">
        <v>61</v>
      </c>
      <c r="K614" t="s">
        <v>27</v>
      </c>
      <c r="L614" t="s">
        <v>62</v>
      </c>
      <c r="M614" t="s">
        <v>334</v>
      </c>
      <c r="N614" t="s">
        <v>2379</v>
      </c>
      <c r="O614" t="s">
        <v>2380</v>
      </c>
      <c r="P614" t="s">
        <v>2381</v>
      </c>
      <c r="Q614" t="s">
        <v>129</v>
      </c>
      <c r="T614" t="s">
        <v>1562</v>
      </c>
      <c r="V614" t="e">
        <f t="shared" si="85"/>
        <v>#VALUE!</v>
      </c>
      <c r="W614" t="e">
        <f t="shared" si="86"/>
        <v>#VALUE!</v>
      </c>
      <c r="X614">
        <f t="shared" si="87"/>
        <v>17.3</v>
      </c>
      <c r="Y614" t="e">
        <f t="shared" si="88"/>
        <v>#VALUE!</v>
      </c>
      <c r="Z614" s="4">
        <f t="shared" si="89"/>
        <v>17.3</v>
      </c>
      <c r="AB614">
        <v>6</v>
      </c>
      <c r="AC614" t="s">
        <v>2382</v>
      </c>
      <c r="AD614" s="4" t="str">
        <f t="shared" si="93"/>
        <v>121</v>
      </c>
      <c r="AE614" t="s">
        <v>2383</v>
      </c>
      <c r="AF614" s="4">
        <f t="shared" si="90"/>
        <v>300</v>
      </c>
      <c r="AG614" t="s">
        <v>39</v>
      </c>
    </row>
    <row r="615" spans="1:33" x14ac:dyDescent="0.3">
      <c r="A615" t="s">
        <v>767</v>
      </c>
      <c r="B615" t="s">
        <v>2397</v>
      </c>
      <c r="C615" t="s">
        <v>2398</v>
      </c>
      <c r="D615" s="4" t="s">
        <v>2399</v>
      </c>
      <c r="E615">
        <f t="shared" si="91"/>
        <v>999994</v>
      </c>
      <c r="F615" t="s">
        <v>2066</v>
      </c>
      <c r="G615">
        <f t="shared" si="92"/>
        <v>2523</v>
      </c>
      <c r="H615">
        <v>4</v>
      </c>
      <c r="I615">
        <v>4</v>
      </c>
      <c r="J615" t="s">
        <v>61</v>
      </c>
      <c r="K615" t="s">
        <v>27</v>
      </c>
      <c r="L615" t="s">
        <v>125</v>
      </c>
      <c r="M615" t="s">
        <v>334</v>
      </c>
      <c r="N615" t="s">
        <v>2320</v>
      </c>
      <c r="O615" t="s">
        <v>965</v>
      </c>
      <c r="P615" t="s">
        <v>2340</v>
      </c>
      <c r="Q615" t="s">
        <v>324</v>
      </c>
      <c r="R615" t="s">
        <v>997</v>
      </c>
      <c r="S615" t="s">
        <v>2298</v>
      </c>
      <c r="T615" t="s">
        <v>2298</v>
      </c>
      <c r="V615">
        <f t="shared" si="85"/>
        <v>11.5</v>
      </c>
      <c r="W615">
        <f t="shared" si="86"/>
        <v>15.4</v>
      </c>
      <c r="X615">
        <f t="shared" si="87"/>
        <v>15.4</v>
      </c>
      <c r="Y615" t="e">
        <f t="shared" si="88"/>
        <v>#VALUE!</v>
      </c>
      <c r="Z615" s="4">
        <f t="shared" si="89"/>
        <v>11.5</v>
      </c>
      <c r="AB615">
        <v>5</v>
      </c>
      <c r="AC615" t="s">
        <v>2400</v>
      </c>
      <c r="AD615" s="4">
        <f t="shared" si="93"/>
        <v>73.974000000000004</v>
      </c>
      <c r="AE615" t="s">
        <v>2401</v>
      </c>
      <c r="AF615" s="4">
        <f t="shared" si="90"/>
        <v>200</v>
      </c>
      <c r="AG615" t="s">
        <v>39</v>
      </c>
    </row>
    <row r="616" spans="1:33" x14ac:dyDescent="0.3">
      <c r="A616" t="s">
        <v>767</v>
      </c>
      <c r="B616" t="s">
        <v>2397</v>
      </c>
      <c r="C616" t="s">
        <v>2402</v>
      </c>
      <c r="D616" s="4" t="s">
        <v>2403</v>
      </c>
      <c r="E616">
        <f t="shared" si="91"/>
        <v>1236258</v>
      </c>
      <c r="F616" t="s">
        <v>2369</v>
      </c>
      <c r="G616">
        <f t="shared" si="92"/>
        <v>2179</v>
      </c>
      <c r="H616">
        <v>4</v>
      </c>
      <c r="I616">
        <v>2</v>
      </c>
      <c r="J616" t="s">
        <v>905</v>
      </c>
      <c r="K616" t="s">
        <v>27</v>
      </c>
      <c r="L616" t="s">
        <v>125</v>
      </c>
      <c r="M616" t="s">
        <v>334</v>
      </c>
      <c r="N616" t="s">
        <v>1166</v>
      </c>
      <c r="O616" t="s">
        <v>2404</v>
      </c>
      <c r="P616" t="s">
        <v>1113</v>
      </c>
      <c r="Q616" t="s">
        <v>324</v>
      </c>
      <c r="R616" t="s">
        <v>2405</v>
      </c>
      <c r="S616" t="s">
        <v>2406</v>
      </c>
      <c r="T616" t="s">
        <v>2406</v>
      </c>
      <c r="V616">
        <f t="shared" si="85"/>
        <v>8.1</v>
      </c>
      <c r="W616">
        <f t="shared" si="86"/>
        <v>10.220000000000001</v>
      </c>
      <c r="X616">
        <f t="shared" si="87"/>
        <v>10.220000000000001</v>
      </c>
      <c r="Y616" t="e">
        <f t="shared" si="88"/>
        <v>#VALUE!</v>
      </c>
      <c r="Z616" s="4">
        <f t="shared" si="89"/>
        <v>8.1</v>
      </c>
      <c r="AA616" t="s">
        <v>2407</v>
      </c>
      <c r="AB616">
        <v>5</v>
      </c>
      <c r="AC616" t="s">
        <v>2408</v>
      </c>
      <c r="AD616" s="4">
        <f t="shared" si="93"/>
        <v>119.34472</v>
      </c>
      <c r="AE616" t="s">
        <v>2373</v>
      </c>
      <c r="AF616" s="4">
        <f t="shared" si="90"/>
        <v>280</v>
      </c>
      <c r="AG616" t="s">
        <v>39</v>
      </c>
    </row>
    <row r="617" spans="1:33" x14ac:dyDescent="0.3">
      <c r="A617" t="s">
        <v>767</v>
      </c>
      <c r="B617" t="s">
        <v>2397</v>
      </c>
      <c r="C617" t="s">
        <v>2409</v>
      </c>
      <c r="D617" s="4" t="s">
        <v>2410</v>
      </c>
      <c r="E617">
        <f t="shared" si="91"/>
        <v>1123158</v>
      </c>
      <c r="F617" t="s">
        <v>2369</v>
      </c>
      <c r="G617">
        <f t="shared" si="92"/>
        <v>2179</v>
      </c>
      <c r="H617">
        <v>4</v>
      </c>
      <c r="I617">
        <v>4</v>
      </c>
      <c r="J617" t="s">
        <v>26</v>
      </c>
      <c r="K617" t="s">
        <v>27</v>
      </c>
      <c r="L617" t="s">
        <v>125</v>
      </c>
      <c r="M617" t="s">
        <v>334</v>
      </c>
      <c r="N617" t="s">
        <v>1166</v>
      </c>
      <c r="O617" t="s">
        <v>2404</v>
      </c>
      <c r="P617" t="s">
        <v>1113</v>
      </c>
      <c r="Q617" t="s">
        <v>324</v>
      </c>
      <c r="R617" t="s">
        <v>2068</v>
      </c>
      <c r="S617" t="s">
        <v>1343</v>
      </c>
      <c r="T617" t="s">
        <v>1343</v>
      </c>
      <c r="V617">
        <f t="shared" si="85"/>
        <v>9.4</v>
      </c>
      <c r="W617">
        <f t="shared" si="86"/>
        <v>13.5</v>
      </c>
      <c r="X617">
        <f t="shared" si="87"/>
        <v>13.5</v>
      </c>
      <c r="Y617" t="e">
        <f t="shared" si="88"/>
        <v>#VALUE!</v>
      </c>
      <c r="Z617" s="4">
        <f t="shared" si="89"/>
        <v>9.4</v>
      </c>
      <c r="AA617" t="s">
        <v>1826</v>
      </c>
      <c r="AB617">
        <v>5</v>
      </c>
      <c r="AC617" t="s">
        <v>2408</v>
      </c>
      <c r="AD617" s="4">
        <f t="shared" si="93"/>
        <v>119.34472</v>
      </c>
      <c r="AE617" t="s">
        <v>2373</v>
      </c>
      <c r="AF617" s="4">
        <f t="shared" si="90"/>
        <v>280</v>
      </c>
      <c r="AG617" t="s">
        <v>39</v>
      </c>
    </row>
    <row r="618" spans="1:33" x14ac:dyDescent="0.3">
      <c r="A618" t="s">
        <v>767</v>
      </c>
      <c r="B618" t="s">
        <v>2397</v>
      </c>
      <c r="C618" t="s">
        <v>2411</v>
      </c>
      <c r="D618" s="4" t="s">
        <v>2412</v>
      </c>
      <c r="E618">
        <f t="shared" si="91"/>
        <v>1220030</v>
      </c>
      <c r="F618" t="s">
        <v>2369</v>
      </c>
      <c r="G618">
        <f t="shared" si="92"/>
        <v>2179</v>
      </c>
      <c r="H618">
        <v>4</v>
      </c>
      <c r="I618">
        <v>4</v>
      </c>
      <c r="J618" t="s">
        <v>61</v>
      </c>
      <c r="K618" t="s">
        <v>27</v>
      </c>
      <c r="L618" t="s">
        <v>125</v>
      </c>
      <c r="M618" t="s">
        <v>334</v>
      </c>
      <c r="N618" t="s">
        <v>2413</v>
      </c>
      <c r="O618" t="s">
        <v>965</v>
      </c>
      <c r="P618" t="s">
        <v>2340</v>
      </c>
      <c r="Q618" t="s">
        <v>324</v>
      </c>
      <c r="R618" t="s">
        <v>997</v>
      </c>
      <c r="S618" t="s">
        <v>2298</v>
      </c>
      <c r="T618" t="s">
        <v>2298</v>
      </c>
      <c r="V618">
        <f t="shared" si="85"/>
        <v>11.5</v>
      </c>
      <c r="W618">
        <f t="shared" si="86"/>
        <v>15.4</v>
      </c>
      <c r="X618">
        <f t="shared" si="87"/>
        <v>15.4</v>
      </c>
      <c r="Y618" t="e">
        <f t="shared" si="88"/>
        <v>#VALUE!</v>
      </c>
      <c r="Z618" s="4">
        <f t="shared" si="89"/>
        <v>11.5</v>
      </c>
      <c r="AB618">
        <v>5</v>
      </c>
      <c r="AC618" t="s">
        <v>937</v>
      </c>
      <c r="AD618" s="4">
        <f t="shared" si="93"/>
        <v>118.3584</v>
      </c>
      <c r="AE618" t="s">
        <v>2373</v>
      </c>
      <c r="AF618" s="4">
        <f t="shared" si="90"/>
        <v>280</v>
      </c>
      <c r="AG618" t="s">
        <v>39</v>
      </c>
    </row>
    <row r="619" spans="1:33" x14ac:dyDescent="0.3">
      <c r="A619" t="s">
        <v>767</v>
      </c>
      <c r="B619" t="s">
        <v>2397</v>
      </c>
      <c r="C619" t="s">
        <v>2414</v>
      </c>
      <c r="D619" s="4" t="s">
        <v>2415</v>
      </c>
      <c r="E619">
        <f t="shared" si="91"/>
        <v>1330006</v>
      </c>
      <c r="F619" t="s">
        <v>2369</v>
      </c>
      <c r="G619">
        <f t="shared" si="92"/>
        <v>2179</v>
      </c>
      <c r="H619">
        <v>4</v>
      </c>
      <c r="I619">
        <v>4</v>
      </c>
      <c r="J619" t="s">
        <v>61</v>
      </c>
      <c r="K619" t="s">
        <v>27</v>
      </c>
      <c r="L619" t="s">
        <v>125</v>
      </c>
      <c r="M619" t="s">
        <v>334</v>
      </c>
      <c r="N619" t="s">
        <v>2413</v>
      </c>
      <c r="O619" t="s">
        <v>965</v>
      </c>
      <c r="P619" t="s">
        <v>2340</v>
      </c>
      <c r="Q619" t="s">
        <v>324</v>
      </c>
      <c r="R619" t="s">
        <v>997</v>
      </c>
      <c r="S619" t="s">
        <v>2298</v>
      </c>
      <c r="T619" t="s">
        <v>2298</v>
      </c>
      <c r="V619">
        <f t="shared" si="85"/>
        <v>11.5</v>
      </c>
      <c r="W619">
        <f t="shared" si="86"/>
        <v>15.4</v>
      </c>
      <c r="X619">
        <f t="shared" si="87"/>
        <v>15.4</v>
      </c>
      <c r="Y619" t="e">
        <f t="shared" si="88"/>
        <v>#VALUE!</v>
      </c>
      <c r="Z619" s="4">
        <f t="shared" si="89"/>
        <v>11.5</v>
      </c>
      <c r="AB619">
        <v>5</v>
      </c>
      <c r="AC619" t="s">
        <v>937</v>
      </c>
      <c r="AD619" s="4">
        <f t="shared" si="93"/>
        <v>118.3584</v>
      </c>
      <c r="AE619" t="s">
        <v>2373</v>
      </c>
      <c r="AF619" s="4">
        <f t="shared" si="90"/>
        <v>280</v>
      </c>
      <c r="AG619" t="s">
        <v>39</v>
      </c>
    </row>
    <row r="620" spans="1:33" x14ac:dyDescent="0.3">
      <c r="A620" t="s">
        <v>767</v>
      </c>
      <c r="B620" t="s">
        <v>2397</v>
      </c>
      <c r="C620" t="s">
        <v>2416</v>
      </c>
      <c r="D620" s="4" t="s">
        <v>2417</v>
      </c>
      <c r="E620">
        <f t="shared" si="91"/>
        <v>1360668</v>
      </c>
      <c r="F620" t="s">
        <v>2369</v>
      </c>
      <c r="G620">
        <f t="shared" si="92"/>
        <v>2179</v>
      </c>
      <c r="H620">
        <v>4</v>
      </c>
      <c r="I620">
        <v>4</v>
      </c>
      <c r="J620" t="s">
        <v>61</v>
      </c>
      <c r="K620" t="s">
        <v>27</v>
      </c>
      <c r="L620" t="s">
        <v>125</v>
      </c>
      <c r="M620" t="s">
        <v>334</v>
      </c>
      <c r="N620" t="s">
        <v>2413</v>
      </c>
      <c r="O620" t="s">
        <v>965</v>
      </c>
      <c r="P620" t="s">
        <v>2340</v>
      </c>
      <c r="Q620" t="s">
        <v>324</v>
      </c>
      <c r="R620" t="s">
        <v>997</v>
      </c>
      <c r="S620" t="s">
        <v>2298</v>
      </c>
      <c r="T620" t="s">
        <v>2298</v>
      </c>
      <c r="V620">
        <f t="shared" si="85"/>
        <v>11.5</v>
      </c>
      <c r="W620">
        <f t="shared" si="86"/>
        <v>15.4</v>
      </c>
      <c r="X620">
        <f t="shared" si="87"/>
        <v>15.4</v>
      </c>
      <c r="Y620" t="e">
        <f t="shared" si="88"/>
        <v>#VALUE!</v>
      </c>
      <c r="Z620" s="4">
        <f t="shared" si="89"/>
        <v>11.5</v>
      </c>
      <c r="AB620">
        <v>5</v>
      </c>
      <c r="AC620" t="s">
        <v>2418</v>
      </c>
      <c r="AD620" s="4">
        <f t="shared" si="93"/>
        <v>138.0848</v>
      </c>
      <c r="AE620" t="s">
        <v>2419</v>
      </c>
      <c r="AF620" s="4">
        <f t="shared" si="90"/>
        <v>320</v>
      </c>
      <c r="AG620" t="s">
        <v>39</v>
      </c>
    </row>
    <row r="621" spans="1:33" x14ac:dyDescent="0.3">
      <c r="A621" t="s">
        <v>767</v>
      </c>
      <c r="B621" t="s">
        <v>2397</v>
      </c>
      <c r="C621" t="s">
        <v>2420</v>
      </c>
      <c r="D621" s="4" t="s">
        <v>2421</v>
      </c>
      <c r="E621">
        <f t="shared" si="91"/>
        <v>1540081</v>
      </c>
      <c r="F621" t="s">
        <v>2369</v>
      </c>
      <c r="G621">
        <f t="shared" si="92"/>
        <v>2179</v>
      </c>
      <c r="H621">
        <v>4</v>
      </c>
      <c r="I621">
        <v>4</v>
      </c>
      <c r="J621" t="s">
        <v>61</v>
      </c>
      <c r="K621" t="s">
        <v>27</v>
      </c>
      <c r="L621" t="s">
        <v>125</v>
      </c>
      <c r="M621" t="s">
        <v>334</v>
      </c>
      <c r="N621" t="s">
        <v>2413</v>
      </c>
      <c r="O621" t="s">
        <v>965</v>
      </c>
      <c r="P621" t="s">
        <v>2340</v>
      </c>
      <c r="Q621" t="s">
        <v>324</v>
      </c>
      <c r="R621" t="s">
        <v>997</v>
      </c>
      <c r="S621" t="s">
        <v>2298</v>
      </c>
      <c r="T621" t="s">
        <v>2298</v>
      </c>
      <c r="V621">
        <f t="shared" si="85"/>
        <v>11.5</v>
      </c>
      <c r="W621">
        <f t="shared" si="86"/>
        <v>15.4</v>
      </c>
      <c r="X621">
        <f t="shared" si="87"/>
        <v>15.4</v>
      </c>
      <c r="Y621" t="e">
        <f t="shared" si="88"/>
        <v>#VALUE!</v>
      </c>
      <c r="Z621" s="4">
        <f t="shared" si="89"/>
        <v>11.5</v>
      </c>
      <c r="AB621">
        <v>5</v>
      </c>
      <c r="AC621" t="s">
        <v>2418</v>
      </c>
      <c r="AD621" s="4">
        <f t="shared" si="93"/>
        <v>138.0848</v>
      </c>
      <c r="AE621" t="s">
        <v>2419</v>
      </c>
      <c r="AF621" s="4">
        <f t="shared" si="90"/>
        <v>320</v>
      </c>
      <c r="AG621" t="s">
        <v>39</v>
      </c>
    </row>
    <row r="622" spans="1:33" x14ac:dyDescent="0.3">
      <c r="A622" t="s">
        <v>767</v>
      </c>
      <c r="B622" t="s">
        <v>2397</v>
      </c>
      <c r="C622" t="s">
        <v>2422</v>
      </c>
      <c r="D622" s="4" t="s">
        <v>2423</v>
      </c>
      <c r="E622">
        <f t="shared" si="91"/>
        <v>1663054</v>
      </c>
      <c r="F622" t="s">
        <v>2369</v>
      </c>
      <c r="G622">
        <f t="shared" si="92"/>
        <v>2179</v>
      </c>
      <c r="H622">
        <v>4</v>
      </c>
      <c r="I622">
        <v>4</v>
      </c>
      <c r="J622" t="s">
        <v>61</v>
      </c>
      <c r="K622" t="s">
        <v>27</v>
      </c>
      <c r="L622" t="s">
        <v>125</v>
      </c>
      <c r="M622" t="s">
        <v>334</v>
      </c>
      <c r="N622" t="s">
        <v>2413</v>
      </c>
      <c r="O622" t="s">
        <v>965</v>
      </c>
      <c r="P622" t="s">
        <v>2340</v>
      </c>
      <c r="Q622" t="s">
        <v>324</v>
      </c>
      <c r="R622" t="s">
        <v>997</v>
      </c>
      <c r="S622" t="s">
        <v>2298</v>
      </c>
      <c r="T622" t="s">
        <v>2298</v>
      </c>
      <c r="V622">
        <f t="shared" si="85"/>
        <v>11.5</v>
      </c>
      <c r="W622">
        <f t="shared" si="86"/>
        <v>15.4</v>
      </c>
      <c r="X622">
        <f t="shared" si="87"/>
        <v>15.4</v>
      </c>
      <c r="Y622" t="e">
        <f t="shared" si="88"/>
        <v>#VALUE!</v>
      </c>
      <c r="Z622" s="4">
        <f t="shared" si="89"/>
        <v>11.5</v>
      </c>
      <c r="AB622">
        <v>5</v>
      </c>
      <c r="AC622" t="s">
        <v>2418</v>
      </c>
      <c r="AD622" s="4">
        <f t="shared" si="93"/>
        <v>138.0848</v>
      </c>
      <c r="AE622" t="s">
        <v>2419</v>
      </c>
      <c r="AF622" s="4">
        <f t="shared" si="90"/>
        <v>320</v>
      </c>
      <c r="AG622" t="s">
        <v>39</v>
      </c>
    </row>
    <row r="623" spans="1:33" x14ac:dyDescent="0.3">
      <c r="A623" t="s">
        <v>767</v>
      </c>
      <c r="B623" t="s">
        <v>2397</v>
      </c>
      <c r="C623" t="s">
        <v>2424</v>
      </c>
      <c r="D623" s="4" t="s">
        <v>2425</v>
      </c>
      <c r="E623">
        <f t="shared" si="91"/>
        <v>1423710</v>
      </c>
      <c r="F623" t="s">
        <v>2369</v>
      </c>
      <c r="G623">
        <f t="shared" si="92"/>
        <v>2179</v>
      </c>
      <c r="H623">
        <v>4</v>
      </c>
      <c r="I623">
        <v>4</v>
      </c>
      <c r="J623" t="s">
        <v>61</v>
      </c>
      <c r="K623" t="s">
        <v>27</v>
      </c>
      <c r="L623" t="s">
        <v>125</v>
      </c>
      <c r="M623" t="s">
        <v>334</v>
      </c>
      <c r="N623" t="s">
        <v>2413</v>
      </c>
      <c r="O623" t="s">
        <v>965</v>
      </c>
      <c r="P623" t="s">
        <v>2340</v>
      </c>
      <c r="Q623" t="s">
        <v>324</v>
      </c>
      <c r="R623" t="s">
        <v>997</v>
      </c>
      <c r="S623" t="s">
        <v>2298</v>
      </c>
      <c r="T623" t="s">
        <v>2298</v>
      </c>
      <c r="V623">
        <f t="shared" si="85"/>
        <v>11.5</v>
      </c>
      <c r="W623">
        <f t="shared" si="86"/>
        <v>15.4</v>
      </c>
      <c r="X623">
        <f t="shared" si="87"/>
        <v>15.4</v>
      </c>
      <c r="Y623" t="e">
        <f t="shared" si="88"/>
        <v>#VALUE!</v>
      </c>
      <c r="Z623" s="4">
        <f t="shared" si="89"/>
        <v>11.5</v>
      </c>
      <c r="AB623">
        <v>6</v>
      </c>
      <c r="AC623" t="s">
        <v>2418</v>
      </c>
      <c r="AD623" s="4">
        <f t="shared" si="93"/>
        <v>138.0848</v>
      </c>
      <c r="AE623" t="s">
        <v>2419</v>
      </c>
      <c r="AF623" s="4">
        <f t="shared" si="90"/>
        <v>320</v>
      </c>
      <c r="AG623" t="s">
        <v>39</v>
      </c>
    </row>
    <row r="624" spans="1:33" x14ac:dyDescent="0.3">
      <c r="A624" t="s">
        <v>944</v>
      </c>
      <c r="B624" t="s">
        <v>2426</v>
      </c>
      <c r="C624" t="s">
        <v>2427</v>
      </c>
      <c r="D624" s="4" t="s">
        <v>2428</v>
      </c>
      <c r="E624">
        <f t="shared" si="91"/>
        <v>1425599</v>
      </c>
      <c r="F624" t="s">
        <v>578</v>
      </c>
      <c r="G624">
        <f t="shared" si="92"/>
        <v>1498</v>
      </c>
      <c r="H624">
        <v>4</v>
      </c>
      <c r="I624">
        <v>4</v>
      </c>
      <c r="J624" t="s">
        <v>61</v>
      </c>
      <c r="K624" t="s">
        <v>27</v>
      </c>
      <c r="L624" t="s">
        <v>62</v>
      </c>
      <c r="M624" t="s">
        <v>334</v>
      </c>
      <c r="N624" t="s">
        <v>2429</v>
      </c>
      <c r="O624" t="s">
        <v>2430</v>
      </c>
      <c r="P624" t="s">
        <v>2257</v>
      </c>
      <c r="Q624" t="s">
        <v>444</v>
      </c>
      <c r="R624" t="s">
        <v>775</v>
      </c>
      <c r="S624" t="s">
        <v>2431</v>
      </c>
      <c r="T624" t="s">
        <v>2431</v>
      </c>
      <c r="V624">
        <f t="shared" si="85"/>
        <v>18</v>
      </c>
      <c r="W624">
        <f t="shared" si="86"/>
        <v>21.72</v>
      </c>
      <c r="X624">
        <f t="shared" si="87"/>
        <v>21.72</v>
      </c>
      <c r="Y624" t="e">
        <f t="shared" si="88"/>
        <v>#VALUE!</v>
      </c>
      <c r="Z624" s="4">
        <f t="shared" si="89"/>
        <v>18</v>
      </c>
      <c r="AA624" t="s">
        <v>2432</v>
      </c>
      <c r="AB624">
        <v>7</v>
      </c>
      <c r="AC624" t="s">
        <v>2155</v>
      </c>
      <c r="AD624" s="4">
        <f t="shared" si="93"/>
        <v>108.4952</v>
      </c>
      <c r="AE624" t="s">
        <v>600</v>
      </c>
      <c r="AF624" s="4">
        <f t="shared" si="90"/>
        <v>250</v>
      </c>
      <c r="AG624" t="s">
        <v>51</v>
      </c>
    </row>
    <row r="625" spans="1:33" x14ac:dyDescent="0.3">
      <c r="A625" t="s">
        <v>944</v>
      </c>
      <c r="B625" t="s">
        <v>2426</v>
      </c>
      <c r="C625" t="s">
        <v>2433</v>
      </c>
      <c r="D625" s="4" t="s">
        <v>2434</v>
      </c>
      <c r="E625">
        <f t="shared" si="91"/>
        <v>1269599</v>
      </c>
      <c r="F625" t="s">
        <v>2254</v>
      </c>
      <c r="G625">
        <f t="shared" si="92"/>
        <v>1598</v>
      </c>
      <c r="H625">
        <v>4</v>
      </c>
      <c r="I625">
        <v>4</v>
      </c>
      <c r="J625" t="s">
        <v>61</v>
      </c>
      <c r="K625" t="s">
        <v>27</v>
      </c>
      <c r="L625" t="s">
        <v>62</v>
      </c>
      <c r="M625" t="s">
        <v>29</v>
      </c>
      <c r="N625" t="s">
        <v>2429</v>
      </c>
      <c r="O625" t="s">
        <v>2430</v>
      </c>
      <c r="P625" t="s">
        <v>2257</v>
      </c>
      <c r="Q625" t="s">
        <v>444</v>
      </c>
      <c r="R625" t="s">
        <v>130</v>
      </c>
      <c r="S625" t="s">
        <v>2435</v>
      </c>
      <c r="T625" t="s">
        <v>2435</v>
      </c>
      <c r="V625">
        <f t="shared" si="85"/>
        <v>12</v>
      </c>
      <c r="W625">
        <f t="shared" si="86"/>
        <v>14.84</v>
      </c>
      <c r="X625">
        <f t="shared" si="87"/>
        <v>14.84</v>
      </c>
      <c r="Y625" t="e">
        <f t="shared" si="88"/>
        <v>#VALUE!</v>
      </c>
      <c r="Z625" s="4">
        <f t="shared" si="89"/>
        <v>12</v>
      </c>
      <c r="AA625" t="s">
        <v>2436</v>
      </c>
      <c r="AB625">
        <v>7</v>
      </c>
      <c r="AC625" t="s">
        <v>2261</v>
      </c>
      <c r="AD625" s="4">
        <f t="shared" si="93"/>
        <v>103.56359999999999</v>
      </c>
      <c r="AE625" t="s">
        <v>2437</v>
      </c>
      <c r="AF625" s="4">
        <f t="shared" si="90"/>
        <v>153</v>
      </c>
      <c r="AG625" t="s">
        <v>51</v>
      </c>
    </row>
    <row r="626" spans="1:33" x14ac:dyDescent="0.3">
      <c r="A626" t="s">
        <v>944</v>
      </c>
      <c r="B626" t="s">
        <v>2426</v>
      </c>
      <c r="C626" t="s">
        <v>2438</v>
      </c>
      <c r="D626" s="4" t="s">
        <v>2439</v>
      </c>
      <c r="E626">
        <f t="shared" si="91"/>
        <v>1299599</v>
      </c>
      <c r="F626" t="s">
        <v>578</v>
      </c>
      <c r="G626">
        <f t="shared" si="92"/>
        <v>1498</v>
      </c>
      <c r="H626">
        <v>4</v>
      </c>
      <c r="I626">
        <v>4</v>
      </c>
      <c r="J626" t="s">
        <v>61</v>
      </c>
      <c r="K626" t="s">
        <v>27</v>
      </c>
      <c r="L626" t="s">
        <v>62</v>
      </c>
      <c r="M626" t="s">
        <v>334</v>
      </c>
      <c r="N626" t="s">
        <v>2429</v>
      </c>
      <c r="O626" t="s">
        <v>2430</v>
      </c>
      <c r="P626" t="s">
        <v>2257</v>
      </c>
      <c r="Q626" t="s">
        <v>444</v>
      </c>
      <c r="R626" t="s">
        <v>775</v>
      </c>
      <c r="S626" t="s">
        <v>2440</v>
      </c>
      <c r="T626" t="s">
        <v>2440</v>
      </c>
      <c r="V626">
        <f t="shared" si="85"/>
        <v>18</v>
      </c>
      <c r="W626">
        <f t="shared" si="86"/>
        <v>21.13</v>
      </c>
      <c r="X626">
        <f t="shared" si="87"/>
        <v>21.13</v>
      </c>
      <c r="Y626" t="e">
        <f t="shared" si="88"/>
        <v>#VALUE!</v>
      </c>
      <c r="Z626" s="4">
        <f t="shared" si="89"/>
        <v>18</v>
      </c>
      <c r="AA626" t="s">
        <v>165</v>
      </c>
      <c r="AB626">
        <v>5</v>
      </c>
      <c r="AC626" t="s">
        <v>2155</v>
      </c>
      <c r="AD626" s="4">
        <f t="shared" si="93"/>
        <v>108.4952</v>
      </c>
      <c r="AE626" t="s">
        <v>600</v>
      </c>
      <c r="AF626" s="4">
        <f t="shared" si="90"/>
        <v>250</v>
      </c>
      <c r="AG626" t="s">
        <v>39</v>
      </c>
    </row>
    <row r="627" spans="1:33" x14ac:dyDescent="0.3">
      <c r="A627" t="s">
        <v>944</v>
      </c>
      <c r="B627" t="s">
        <v>2426</v>
      </c>
      <c r="C627" t="s">
        <v>2441</v>
      </c>
      <c r="D627" s="4" t="s">
        <v>2442</v>
      </c>
      <c r="E627">
        <f t="shared" si="91"/>
        <v>1139599</v>
      </c>
      <c r="F627" t="s">
        <v>2254</v>
      </c>
      <c r="G627">
        <f t="shared" si="92"/>
        <v>1598</v>
      </c>
      <c r="H627">
        <v>4</v>
      </c>
      <c r="I627">
        <v>4</v>
      </c>
      <c r="J627" t="s">
        <v>61</v>
      </c>
      <c r="K627" t="s">
        <v>27</v>
      </c>
      <c r="L627" t="s">
        <v>62</v>
      </c>
      <c r="M627" t="s">
        <v>29</v>
      </c>
      <c r="N627" t="s">
        <v>2429</v>
      </c>
      <c r="O627" t="s">
        <v>2430</v>
      </c>
      <c r="P627" t="s">
        <v>2257</v>
      </c>
      <c r="Q627" t="s">
        <v>444</v>
      </c>
      <c r="R627" t="s">
        <v>130</v>
      </c>
      <c r="S627" t="s">
        <v>2443</v>
      </c>
      <c r="T627" t="s">
        <v>2443</v>
      </c>
      <c r="V627">
        <f t="shared" si="85"/>
        <v>12</v>
      </c>
      <c r="W627">
        <f t="shared" si="86"/>
        <v>15.41</v>
      </c>
      <c r="X627">
        <f t="shared" si="87"/>
        <v>15.41</v>
      </c>
      <c r="Y627" t="e">
        <f t="shared" si="88"/>
        <v>#VALUE!</v>
      </c>
      <c r="Z627" s="4">
        <f t="shared" si="89"/>
        <v>12</v>
      </c>
      <c r="AA627" t="s">
        <v>2265</v>
      </c>
      <c r="AB627">
        <v>5</v>
      </c>
      <c r="AC627" t="s">
        <v>2261</v>
      </c>
      <c r="AD627" s="4">
        <f t="shared" si="93"/>
        <v>103.56359999999999</v>
      </c>
      <c r="AE627" t="s">
        <v>2437</v>
      </c>
      <c r="AF627" s="4">
        <f t="shared" si="90"/>
        <v>153</v>
      </c>
      <c r="AG627" t="s">
        <v>39</v>
      </c>
    </row>
    <row r="628" spans="1:33" x14ac:dyDescent="0.3">
      <c r="A628" t="s">
        <v>767</v>
      </c>
      <c r="B628" t="s">
        <v>2444</v>
      </c>
      <c r="C628" t="s">
        <v>2445</v>
      </c>
      <c r="D628" s="4" t="s">
        <v>2446</v>
      </c>
      <c r="E628">
        <f t="shared" si="91"/>
        <v>1610180</v>
      </c>
      <c r="F628" t="s">
        <v>2369</v>
      </c>
      <c r="G628">
        <f t="shared" si="92"/>
        <v>2179</v>
      </c>
      <c r="H628">
        <v>4</v>
      </c>
      <c r="I628">
        <v>4</v>
      </c>
      <c r="J628" t="s">
        <v>61</v>
      </c>
      <c r="K628" t="s">
        <v>27</v>
      </c>
      <c r="L628" t="s">
        <v>62</v>
      </c>
      <c r="M628" t="s">
        <v>29</v>
      </c>
      <c r="N628" t="s">
        <v>2447</v>
      </c>
      <c r="O628" t="s">
        <v>2380</v>
      </c>
      <c r="P628" t="s">
        <v>2448</v>
      </c>
      <c r="Q628" t="s">
        <v>324</v>
      </c>
      <c r="T628" t="s">
        <v>2449</v>
      </c>
      <c r="V628" t="e">
        <f t="shared" si="85"/>
        <v>#VALUE!</v>
      </c>
      <c r="W628" t="e">
        <f t="shared" si="86"/>
        <v>#VALUE!</v>
      </c>
      <c r="X628">
        <f t="shared" si="87"/>
        <v>13.85</v>
      </c>
      <c r="Y628" t="e">
        <f t="shared" si="88"/>
        <v>#VALUE!</v>
      </c>
      <c r="Z628" s="4">
        <f t="shared" si="89"/>
        <v>13.85</v>
      </c>
      <c r="AA628" t="s">
        <v>1183</v>
      </c>
      <c r="AB628">
        <v>6</v>
      </c>
      <c r="AC628" t="s">
        <v>2450</v>
      </c>
      <c r="AD628" s="4">
        <f t="shared" si="93"/>
        <v>138.0848</v>
      </c>
      <c r="AE628" t="s">
        <v>2451</v>
      </c>
      <c r="AF628" s="4">
        <f t="shared" si="90"/>
        <v>320</v>
      </c>
      <c r="AG628" t="s">
        <v>51</v>
      </c>
    </row>
    <row r="629" spans="1:33" x14ac:dyDescent="0.3">
      <c r="A629" t="s">
        <v>767</v>
      </c>
      <c r="B629" t="s">
        <v>2444</v>
      </c>
      <c r="C629" t="s">
        <v>2452</v>
      </c>
      <c r="D629" s="4" t="s">
        <v>2453</v>
      </c>
      <c r="E629">
        <f t="shared" si="91"/>
        <v>1418313</v>
      </c>
      <c r="F629" t="s">
        <v>2369</v>
      </c>
      <c r="G629">
        <f t="shared" si="92"/>
        <v>2179</v>
      </c>
      <c r="H629">
        <v>4</v>
      </c>
      <c r="I629">
        <v>4</v>
      </c>
      <c r="J629" t="s">
        <v>61</v>
      </c>
      <c r="K629" t="s">
        <v>27</v>
      </c>
      <c r="L629" t="s">
        <v>125</v>
      </c>
      <c r="M629" t="s">
        <v>334</v>
      </c>
      <c r="N629" t="s">
        <v>2447</v>
      </c>
      <c r="O629" t="s">
        <v>2380</v>
      </c>
      <c r="P629" t="s">
        <v>2448</v>
      </c>
      <c r="Q629" t="s">
        <v>324</v>
      </c>
      <c r="R629" t="s">
        <v>326</v>
      </c>
      <c r="S629" t="s">
        <v>296</v>
      </c>
      <c r="T629" t="s">
        <v>296</v>
      </c>
      <c r="V629">
        <f t="shared" si="85"/>
        <v>16</v>
      </c>
      <c r="W629">
        <f t="shared" si="86"/>
        <v>15.1</v>
      </c>
      <c r="X629">
        <f t="shared" si="87"/>
        <v>15.1</v>
      </c>
      <c r="Y629" t="e">
        <f t="shared" si="88"/>
        <v>#VALUE!</v>
      </c>
      <c r="Z629" s="4">
        <f t="shared" si="89"/>
        <v>16</v>
      </c>
      <c r="AA629" t="s">
        <v>1183</v>
      </c>
      <c r="AB629">
        <v>6</v>
      </c>
      <c r="AC629" t="s">
        <v>2454</v>
      </c>
      <c r="AD629" s="4">
        <f t="shared" si="93"/>
        <v>152.87959999999998</v>
      </c>
      <c r="AE629" t="s">
        <v>2455</v>
      </c>
      <c r="AF629" s="4">
        <f t="shared" si="90"/>
        <v>330</v>
      </c>
      <c r="AG629" t="s">
        <v>39</v>
      </c>
    </row>
    <row r="630" spans="1:33" x14ac:dyDescent="0.3">
      <c r="A630" t="s">
        <v>767</v>
      </c>
      <c r="B630" t="s">
        <v>2444</v>
      </c>
      <c r="C630" t="s">
        <v>2456</v>
      </c>
      <c r="D630" s="4" t="s">
        <v>2457</v>
      </c>
      <c r="E630">
        <f t="shared" si="91"/>
        <v>1539488</v>
      </c>
      <c r="F630" t="s">
        <v>2369</v>
      </c>
      <c r="G630">
        <f t="shared" si="92"/>
        <v>2179</v>
      </c>
      <c r="H630">
        <v>4</v>
      </c>
      <c r="I630">
        <v>4</v>
      </c>
      <c r="J630" t="s">
        <v>61</v>
      </c>
      <c r="K630" t="s">
        <v>27</v>
      </c>
      <c r="L630" t="s">
        <v>62</v>
      </c>
      <c r="M630" t="s">
        <v>334</v>
      </c>
      <c r="N630" t="s">
        <v>2447</v>
      </c>
      <c r="O630" t="s">
        <v>2380</v>
      </c>
      <c r="P630" t="s">
        <v>2448</v>
      </c>
      <c r="Q630" t="s">
        <v>324</v>
      </c>
      <c r="R630" t="s">
        <v>326</v>
      </c>
      <c r="T630" t="s">
        <v>326</v>
      </c>
      <c r="V630">
        <f t="shared" si="85"/>
        <v>16</v>
      </c>
      <c r="W630" t="e">
        <f t="shared" si="86"/>
        <v>#VALUE!</v>
      </c>
      <c r="X630">
        <f t="shared" si="87"/>
        <v>16</v>
      </c>
      <c r="Y630" t="e">
        <f t="shared" si="88"/>
        <v>#VALUE!</v>
      </c>
      <c r="Z630" s="4">
        <f t="shared" si="89"/>
        <v>16</v>
      </c>
      <c r="AA630" t="s">
        <v>1183</v>
      </c>
      <c r="AB630">
        <v>6</v>
      </c>
      <c r="AC630" t="s">
        <v>2454</v>
      </c>
      <c r="AD630" s="4">
        <f t="shared" si="93"/>
        <v>152.87959999999998</v>
      </c>
      <c r="AE630" t="s">
        <v>2455</v>
      </c>
      <c r="AF630" s="4">
        <f t="shared" si="90"/>
        <v>330</v>
      </c>
      <c r="AG630" t="s">
        <v>51</v>
      </c>
    </row>
    <row r="631" spans="1:33" x14ac:dyDescent="0.3">
      <c r="A631" t="s">
        <v>767</v>
      </c>
      <c r="B631" t="s">
        <v>2444</v>
      </c>
      <c r="C631" t="s">
        <v>2458</v>
      </c>
      <c r="D631" s="4" t="s">
        <v>2459</v>
      </c>
      <c r="E631">
        <f t="shared" si="91"/>
        <v>1588943</v>
      </c>
      <c r="F631" t="s">
        <v>2369</v>
      </c>
      <c r="G631">
        <f t="shared" si="92"/>
        <v>2179</v>
      </c>
      <c r="H631">
        <v>4</v>
      </c>
      <c r="I631">
        <v>4</v>
      </c>
      <c r="J631" t="s">
        <v>61</v>
      </c>
      <c r="K631" t="s">
        <v>27</v>
      </c>
      <c r="L631" t="s">
        <v>62</v>
      </c>
      <c r="M631" t="s">
        <v>334</v>
      </c>
      <c r="N631" t="s">
        <v>2447</v>
      </c>
      <c r="O631" t="s">
        <v>2380</v>
      </c>
      <c r="P631" t="s">
        <v>2448</v>
      </c>
      <c r="Q631" t="s">
        <v>324</v>
      </c>
      <c r="R631" t="s">
        <v>326</v>
      </c>
      <c r="T631" t="s">
        <v>326</v>
      </c>
      <c r="V631">
        <f t="shared" si="85"/>
        <v>16</v>
      </c>
      <c r="W631" t="e">
        <f t="shared" si="86"/>
        <v>#VALUE!</v>
      </c>
      <c r="X631">
        <f t="shared" si="87"/>
        <v>16</v>
      </c>
      <c r="Y631" t="e">
        <f t="shared" si="88"/>
        <v>#VALUE!</v>
      </c>
      <c r="Z631" s="4">
        <f t="shared" si="89"/>
        <v>16</v>
      </c>
      <c r="AA631" t="s">
        <v>1183</v>
      </c>
      <c r="AB631">
        <v>6</v>
      </c>
      <c r="AC631" t="s">
        <v>2454</v>
      </c>
      <c r="AD631" s="4">
        <f t="shared" si="93"/>
        <v>152.87959999999998</v>
      </c>
      <c r="AE631" t="s">
        <v>2455</v>
      </c>
      <c r="AF631" s="4">
        <f t="shared" si="90"/>
        <v>330</v>
      </c>
      <c r="AG631" t="s">
        <v>39</v>
      </c>
    </row>
    <row r="632" spans="1:33" x14ac:dyDescent="0.3">
      <c r="A632" t="s">
        <v>767</v>
      </c>
      <c r="B632" t="s">
        <v>2444</v>
      </c>
      <c r="C632" t="s">
        <v>2460</v>
      </c>
      <c r="D632" s="4" t="s">
        <v>2461</v>
      </c>
      <c r="E632">
        <f t="shared" si="91"/>
        <v>1710118</v>
      </c>
      <c r="F632" t="s">
        <v>2369</v>
      </c>
      <c r="G632">
        <f t="shared" si="92"/>
        <v>2179</v>
      </c>
      <c r="H632">
        <v>4</v>
      </c>
      <c r="I632">
        <v>4</v>
      </c>
      <c r="J632" t="s">
        <v>61</v>
      </c>
      <c r="K632" t="s">
        <v>27</v>
      </c>
      <c r="L632" t="s">
        <v>62</v>
      </c>
      <c r="M632" t="s">
        <v>334</v>
      </c>
      <c r="N632" t="s">
        <v>2447</v>
      </c>
      <c r="O632" t="s">
        <v>2380</v>
      </c>
      <c r="P632" t="s">
        <v>2448</v>
      </c>
      <c r="Q632" t="s">
        <v>324</v>
      </c>
      <c r="R632" t="s">
        <v>326</v>
      </c>
      <c r="T632" t="s">
        <v>326</v>
      </c>
      <c r="V632">
        <f t="shared" si="85"/>
        <v>16</v>
      </c>
      <c r="W632" t="e">
        <f t="shared" si="86"/>
        <v>#VALUE!</v>
      </c>
      <c r="X632">
        <f t="shared" si="87"/>
        <v>16</v>
      </c>
      <c r="Y632" t="e">
        <f t="shared" si="88"/>
        <v>#VALUE!</v>
      </c>
      <c r="Z632" s="4">
        <f t="shared" si="89"/>
        <v>16</v>
      </c>
      <c r="AA632" t="s">
        <v>1183</v>
      </c>
      <c r="AB632">
        <v>6</v>
      </c>
      <c r="AC632" t="s">
        <v>2454</v>
      </c>
      <c r="AD632" s="4">
        <f t="shared" si="93"/>
        <v>152.87959999999998</v>
      </c>
      <c r="AE632" t="s">
        <v>2455</v>
      </c>
      <c r="AF632" s="4">
        <f t="shared" si="90"/>
        <v>330</v>
      </c>
      <c r="AG632" t="s">
        <v>51</v>
      </c>
    </row>
    <row r="633" spans="1:33" x14ac:dyDescent="0.3">
      <c r="A633" t="s">
        <v>767</v>
      </c>
      <c r="B633" t="s">
        <v>2444</v>
      </c>
      <c r="C633" t="s">
        <v>2462</v>
      </c>
      <c r="D633" s="4" t="s">
        <v>2463</v>
      </c>
      <c r="E633">
        <f t="shared" si="91"/>
        <v>1716319</v>
      </c>
      <c r="F633" t="s">
        <v>2369</v>
      </c>
      <c r="G633">
        <f t="shared" si="92"/>
        <v>2179</v>
      </c>
      <c r="H633">
        <v>4</v>
      </c>
      <c r="I633">
        <v>4</v>
      </c>
      <c r="J633" t="s">
        <v>61</v>
      </c>
      <c r="K633" t="s">
        <v>27</v>
      </c>
      <c r="L633" t="s">
        <v>62</v>
      </c>
      <c r="M633" t="s">
        <v>334</v>
      </c>
      <c r="N633" t="s">
        <v>2447</v>
      </c>
      <c r="O633" t="s">
        <v>2380</v>
      </c>
      <c r="P633" t="s">
        <v>2448</v>
      </c>
      <c r="Q633" t="s">
        <v>324</v>
      </c>
      <c r="R633" t="s">
        <v>326</v>
      </c>
      <c r="T633" t="s">
        <v>326</v>
      </c>
      <c r="V633">
        <f t="shared" si="85"/>
        <v>16</v>
      </c>
      <c r="W633" t="e">
        <f t="shared" si="86"/>
        <v>#VALUE!</v>
      </c>
      <c r="X633">
        <f t="shared" si="87"/>
        <v>16</v>
      </c>
      <c r="Y633" t="e">
        <f t="shared" si="88"/>
        <v>#VALUE!</v>
      </c>
      <c r="Z633" s="4">
        <f t="shared" si="89"/>
        <v>16</v>
      </c>
      <c r="AA633" t="s">
        <v>1183</v>
      </c>
      <c r="AB633">
        <v>6</v>
      </c>
      <c r="AC633" t="s">
        <v>2454</v>
      </c>
      <c r="AD633" s="4">
        <f t="shared" si="93"/>
        <v>152.87959999999998</v>
      </c>
      <c r="AE633" t="s">
        <v>2455</v>
      </c>
      <c r="AF633" s="4">
        <f t="shared" si="90"/>
        <v>330</v>
      </c>
      <c r="AG633" t="s">
        <v>39</v>
      </c>
    </row>
    <row r="634" spans="1:33" x14ac:dyDescent="0.3">
      <c r="A634" t="s">
        <v>767</v>
      </c>
      <c r="B634" t="s">
        <v>2444</v>
      </c>
      <c r="C634" t="s">
        <v>2464</v>
      </c>
      <c r="D634" s="4" t="s">
        <v>2465</v>
      </c>
      <c r="E634">
        <f t="shared" si="91"/>
        <v>1837586</v>
      </c>
      <c r="F634" t="s">
        <v>2369</v>
      </c>
      <c r="G634">
        <f t="shared" si="92"/>
        <v>2179</v>
      </c>
      <c r="H634">
        <v>4</v>
      </c>
      <c r="I634">
        <v>4</v>
      </c>
      <c r="J634" t="s">
        <v>61</v>
      </c>
      <c r="K634" t="s">
        <v>27</v>
      </c>
      <c r="L634" t="s">
        <v>62</v>
      </c>
      <c r="M634" t="s">
        <v>334</v>
      </c>
      <c r="N634" t="s">
        <v>2447</v>
      </c>
      <c r="O634" t="s">
        <v>2380</v>
      </c>
      <c r="P634" t="s">
        <v>2448</v>
      </c>
      <c r="Q634" t="s">
        <v>324</v>
      </c>
      <c r="R634" t="s">
        <v>326</v>
      </c>
      <c r="T634" t="s">
        <v>326</v>
      </c>
      <c r="V634">
        <f t="shared" si="85"/>
        <v>16</v>
      </c>
      <c r="W634" t="e">
        <f t="shared" si="86"/>
        <v>#VALUE!</v>
      </c>
      <c r="X634">
        <f t="shared" si="87"/>
        <v>16</v>
      </c>
      <c r="Y634" t="e">
        <f t="shared" si="88"/>
        <v>#VALUE!</v>
      </c>
      <c r="Z634" s="4">
        <f t="shared" si="89"/>
        <v>16</v>
      </c>
      <c r="AA634" t="s">
        <v>1183</v>
      </c>
      <c r="AB634">
        <v>6</v>
      </c>
      <c r="AC634" t="s">
        <v>2454</v>
      </c>
      <c r="AD634" s="4">
        <f t="shared" si="93"/>
        <v>152.87959999999998</v>
      </c>
      <c r="AE634" t="s">
        <v>2455</v>
      </c>
      <c r="AF634" s="4">
        <f t="shared" si="90"/>
        <v>330</v>
      </c>
      <c r="AG634" t="s">
        <v>51</v>
      </c>
    </row>
    <row r="635" spans="1:33" x14ac:dyDescent="0.3">
      <c r="A635" t="s">
        <v>767</v>
      </c>
      <c r="B635" t="s">
        <v>2444</v>
      </c>
      <c r="C635" t="s">
        <v>2466</v>
      </c>
      <c r="D635" s="4" t="s">
        <v>2467</v>
      </c>
      <c r="E635">
        <f t="shared" si="91"/>
        <v>1741319</v>
      </c>
      <c r="F635" t="s">
        <v>2369</v>
      </c>
      <c r="G635">
        <f t="shared" si="92"/>
        <v>2179</v>
      </c>
      <c r="H635">
        <v>4</v>
      </c>
      <c r="I635">
        <v>4</v>
      </c>
      <c r="J635" t="s">
        <v>61</v>
      </c>
      <c r="K635" t="s">
        <v>27</v>
      </c>
      <c r="L635" t="s">
        <v>62</v>
      </c>
      <c r="M635" t="s">
        <v>334</v>
      </c>
      <c r="N635" t="s">
        <v>2447</v>
      </c>
      <c r="O635" t="s">
        <v>2380</v>
      </c>
      <c r="P635" t="s">
        <v>2448</v>
      </c>
      <c r="Q635" t="s">
        <v>324</v>
      </c>
      <c r="R635" t="s">
        <v>326</v>
      </c>
      <c r="T635" t="s">
        <v>326</v>
      </c>
      <c r="V635">
        <f t="shared" si="85"/>
        <v>16</v>
      </c>
      <c r="W635" t="e">
        <f t="shared" si="86"/>
        <v>#VALUE!</v>
      </c>
      <c r="X635">
        <f t="shared" si="87"/>
        <v>16</v>
      </c>
      <c r="Y635" t="e">
        <f t="shared" si="88"/>
        <v>#VALUE!</v>
      </c>
      <c r="Z635" s="4">
        <f t="shared" si="89"/>
        <v>16</v>
      </c>
      <c r="AA635" t="s">
        <v>1183</v>
      </c>
      <c r="AB635">
        <v>6</v>
      </c>
      <c r="AC635" t="s">
        <v>2454</v>
      </c>
      <c r="AD635" s="4">
        <f t="shared" si="93"/>
        <v>152.87959999999998</v>
      </c>
      <c r="AE635" t="s">
        <v>2455</v>
      </c>
      <c r="AF635" s="4">
        <f t="shared" si="90"/>
        <v>330</v>
      </c>
      <c r="AG635" t="s">
        <v>39</v>
      </c>
    </row>
    <row r="636" spans="1:33" x14ac:dyDescent="0.3">
      <c r="A636" t="s">
        <v>767</v>
      </c>
      <c r="B636" t="s">
        <v>2444</v>
      </c>
      <c r="C636" t="s">
        <v>2468</v>
      </c>
      <c r="D636" s="4" t="s">
        <v>2469</v>
      </c>
      <c r="E636">
        <f t="shared" si="91"/>
        <v>1862586</v>
      </c>
      <c r="F636" t="s">
        <v>2369</v>
      </c>
      <c r="G636">
        <f t="shared" si="92"/>
        <v>2179</v>
      </c>
      <c r="H636">
        <v>4</v>
      </c>
      <c r="I636">
        <v>4</v>
      </c>
      <c r="J636" t="s">
        <v>61</v>
      </c>
      <c r="K636" t="s">
        <v>27</v>
      </c>
      <c r="L636" t="s">
        <v>62</v>
      </c>
      <c r="M636" t="s">
        <v>334</v>
      </c>
      <c r="N636" t="s">
        <v>2447</v>
      </c>
      <c r="O636" t="s">
        <v>2380</v>
      </c>
      <c r="P636" t="s">
        <v>2448</v>
      </c>
      <c r="Q636" t="s">
        <v>324</v>
      </c>
      <c r="R636" t="s">
        <v>326</v>
      </c>
      <c r="T636" t="s">
        <v>326</v>
      </c>
      <c r="V636">
        <f t="shared" si="85"/>
        <v>16</v>
      </c>
      <c r="W636" t="e">
        <f t="shared" si="86"/>
        <v>#VALUE!</v>
      </c>
      <c r="X636">
        <f t="shared" si="87"/>
        <v>16</v>
      </c>
      <c r="Y636" t="e">
        <f t="shared" si="88"/>
        <v>#VALUE!</v>
      </c>
      <c r="Z636" s="4">
        <f t="shared" si="89"/>
        <v>16</v>
      </c>
      <c r="AA636" t="s">
        <v>1183</v>
      </c>
      <c r="AB636">
        <v>6</v>
      </c>
      <c r="AC636" t="s">
        <v>2454</v>
      </c>
      <c r="AD636" s="4">
        <f t="shared" si="93"/>
        <v>152.87959999999998</v>
      </c>
      <c r="AE636" t="s">
        <v>2455</v>
      </c>
      <c r="AF636" s="4">
        <f t="shared" si="90"/>
        <v>330</v>
      </c>
      <c r="AG636" t="s">
        <v>51</v>
      </c>
    </row>
    <row r="637" spans="1:33" x14ac:dyDescent="0.3">
      <c r="A637" t="s">
        <v>767</v>
      </c>
      <c r="B637" t="s">
        <v>2444</v>
      </c>
      <c r="C637" t="s">
        <v>2470</v>
      </c>
      <c r="D637" s="4" t="s">
        <v>2471</v>
      </c>
      <c r="E637">
        <f t="shared" si="91"/>
        <v>1852488</v>
      </c>
      <c r="F637" t="s">
        <v>2369</v>
      </c>
      <c r="G637">
        <f t="shared" si="92"/>
        <v>2179</v>
      </c>
      <c r="H637">
        <v>4</v>
      </c>
      <c r="I637">
        <v>4</v>
      </c>
      <c r="J637" t="s">
        <v>876</v>
      </c>
      <c r="K637" t="s">
        <v>27</v>
      </c>
      <c r="L637" t="s">
        <v>62</v>
      </c>
      <c r="M637" t="s">
        <v>334</v>
      </c>
      <c r="N637" t="s">
        <v>2447</v>
      </c>
      <c r="O637" t="s">
        <v>2380</v>
      </c>
      <c r="P637" t="s">
        <v>2448</v>
      </c>
      <c r="Q637" t="s">
        <v>324</v>
      </c>
      <c r="R637" t="s">
        <v>326</v>
      </c>
      <c r="T637" t="s">
        <v>326</v>
      </c>
      <c r="V637">
        <f t="shared" si="85"/>
        <v>16</v>
      </c>
      <c r="W637" t="e">
        <f t="shared" si="86"/>
        <v>#VALUE!</v>
      </c>
      <c r="X637">
        <f t="shared" si="87"/>
        <v>16</v>
      </c>
      <c r="Y637" t="e">
        <f t="shared" si="88"/>
        <v>#VALUE!</v>
      </c>
      <c r="Z637" s="4">
        <f t="shared" si="89"/>
        <v>16</v>
      </c>
      <c r="AA637" t="s">
        <v>1183</v>
      </c>
      <c r="AB637">
        <v>6</v>
      </c>
      <c r="AC637" t="s">
        <v>2454</v>
      </c>
      <c r="AD637" s="4">
        <f t="shared" si="93"/>
        <v>152.87959999999998</v>
      </c>
      <c r="AE637" t="s">
        <v>2455</v>
      </c>
      <c r="AF637" s="4">
        <f t="shared" si="90"/>
        <v>330</v>
      </c>
      <c r="AG637" t="s">
        <v>39</v>
      </c>
    </row>
    <row r="638" spans="1:33" x14ac:dyDescent="0.3">
      <c r="A638" t="s">
        <v>767</v>
      </c>
      <c r="B638" t="s">
        <v>2444</v>
      </c>
      <c r="C638" t="s">
        <v>2472</v>
      </c>
      <c r="D638" s="4" t="s">
        <v>2473</v>
      </c>
      <c r="E638">
        <f t="shared" si="91"/>
        <v>1973664</v>
      </c>
      <c r="F638" t="s">
        <v>2369</v>
      </c>
      <c r="G638">
        <f t="shared" si="92"/>
        <v>2179</v>
      </c>
      <c r="H638">
        <v>4</v>
      </c>
      <c r="I638">
        <v>4</v>
      </c>
      <c r="J638" t="s">
        <v>876</v>
      </c>
      <c r="K638" t="s">
        <v>27</v>
      </c>
      <c r="L638" t="s">
        <v>62</v>
      </c>
      <c r="M638" t="s">
        <v>334</v>
      </c>
      <c r="N638" t="s">
        <v>2447</v>
      </c>
      <c r="O638" t="s">
        <v>2380</v>
      </c>
      <c r="P638" t="s">
        <v>2448</v>
      </c>
      <c r="Q638" t="s">
        <v>324</v>
      </c>
      <c r="R638" t="s">
        <v>326</v>
      </c>
      <c r="T638" t="s">
        <v>326</v>
      </c>
      <c r="V638">
        <f t="shared" ref="V638:V701" si="94">VALUE(SUBSTITUTE(SUBSTITUTE(R638,"?","")," km/litre",""))</f>
        <v>16</v>
      </c>
      <c r="W638" t="e">
        <f t="shared" ref="W638:W701" si="95">VALUE(SUBSTITUTE(S638," km/litre",""))</f>
        <v>#VALUE!</v>
      </c>
      <c r="X638">
        <f t="shared" ref="X638:X701" si="96">VALUE(SUBSTITUTE(T638," km/litre",""))</f>
        <v>16</v>
      </c>
      <c r="Y638" t="e">
        <f t="shared" ref="Y638:Y701" si="97">VALUE(SUBSTITUTE(U638," km/kg",""))</f>
        <v>#VALUE!</v>
      </c>
      <c r="Z638" s="4">
        <f t="shared" ref="Z638:Z701" si="98">IFERROR(V638,IFERROR(W638,IFERROR(X638,Y638)))</f>
        <v>16</v>
      </c>
      <c r="AA638" t="s">
        <v>1183</v>
      </c>
      <c r="AB638">
        <v>6</v>
      </c>
      <c r="AC638" t="s">
        <v>2454</v>
      </c>
      <c r="AD638" s="4">
        <f t="shared" si="93"/>
        <v>152.87959999999998</v>
      </c>
      <c r="AE638" t="s">
        <v>2455</v>
      </c>
      <c r="AF638" s="4">
        <f t="shared" si="90"/>
        <v>330</v>
      </c>
      <c r="AG638" t="s">
        <v>51</v>
      </c>
    </row>
    <row r="639" spans="1:33" x14ac:dyDescent="0.3">
      <c r="A639" t="s">
        <v>767</v>
      </c>
      <c r="B639" t="s">
        <v>2444</v>
      </c>
      <c r="C639" t="s">
        <v>2474</v>
      </c>
      <c r="D639" s="4" t="s">
        <v>2475</v>
      </c>
      <c r="E639">
        <f t="shared" si="91"/>
        <v>1230924</v>
      </c>
      <c r="F639" t="s">
        <v>2369</v>
      </c>
      <c r="G639">
        <f t="shared" si="92"/>
        <v>2179</v>
      </c>
      <c r="H639">
        <v>4</v>
      </c>
      <c r="I639">
        <v>4</v>
      </c>
      <c r="J639" t="s">
        <v>61</v>
      </c>
      <c r="K639" t="s">
        <v>27</v>
      </c>
      <c r="L639" t="s">
        <v>62</v>
      </c>
      <c r="M639" t="s">
        <v>334</v>
      </c>
      <c r="N639" t="s">
        <v>2447</v>
      </c>
      <c r="O639" t="s">
        <v>2380</v>
      </c>
      <c r="P639" t="s">
        <v>2448</v>
      </c>
      <c r="Q639" t="s">
        <v>324</v>
      </c>
      <c r="R639" t="s">
        <v>326</v>
      </c>
      <c r="T639" t="s">
        <v>326</v>
      </c>
      <c r="V639">
        <f t="shared" si="94"/>
        <v>16</v>
      </c>
      <c r="W639" t="e">
        <f t="shared" si="95"/>
        <v>#VALUE!</v>
      </c>
      <c r="X639">
        <f t="shared" si="96"/>
        <v>16</v>
      </c>
      <c r="Y639" t="e">
        <f t="shared" si="97"/>
        <v>#VALUE!</v>
      </c>
      <c r="Z639" s="4">
        <f t="shared" si="98"/>
        <v>16</v>
      </c>
      <c r="AA639" t="s">
        <v>1183</v>
      </c>
      <c r="AB639">
        <v>6</v>
      </c>
      <c r="AC639" t="s">
        <v>2454</v>
      </c>
      <c r="AD639" s="4">
        <f t="shared" si="93"/>
        <v>152.87959999999998</v>
      </c>
      <c r="AE639" t="s">
        <v>2476</v>
      </c>
      <c r="AF639" s="4">
        <f t="shared" ref="AF639:AF702" si="99">VALUE(LEFT(AE639,FIND("N",AE639)-1))</f>
        <v>360</v>
      </c>
      <c r="AG639" t="s">
        <v>39</v>
      </c>
    </row>
    <row r="640" spans="1:33" x14ac:dyDescent="0.3">
      <c r="A640" t="s">
        <v>767</v>
      </c>
      <c r="B640" t="s">
        <v>2477</v>
      </c>
      <c r="C640" t="s">
        <v>781</v>
      </c>
      <c r="D640" s="4" t="s">
        <v>2478</v>
      </c>
      <c r="E640">
        <f t="shared" si="91"/>
        <v>1293214</v>
      </c>
      <c r="F640" t="s">
        <v>2479</v>
      </c>
      <c r="G640">
        <f t="shared" si="92"/>
        <v>72</v>
      </c>
      <c r="J640" t="s">
        <v>61</v>
      </c>
      <c r="M640" t="s">
        <v>2290</v>
      </c>
      <c r="N640" t="s">
        <v>772</v>
      </c>
      <c r="O640" t="s">
        <v>2480</v>
      </c>
      <c r="P640" t="s">
        <v>774</v>
      </c>
      <c r="Q640" t="s">
        <v>444</v>
      </c>
      <c r="R640" t="s">
        <v>2481</v>
      </c>
      <c r="V640">
        <f t="shared" si="94"/>
        <v>110</v>
      </c>
      <c r="W640" t="e">
        <f t="shared" si="95"/>
        <v>#VALUE!</v>
      </c>
      <c r="X640" t="e">
        <f t="shared" si="96"/>
        <v>#VALUE!</v>
      </c>
      <c r="Y640" t="e">
        <f t="shared" si="97"/>
        <v>#VALUE!</v>
      </c>
      <c r="Z640" s="4">
        <f t="shared" si="98"/>
        <v>110</v>
      </c>
      <c r="AC640" t="s">
        <v>2482</v>
      </c>
      <c r="AD640" s="4">
        <f t="shared" si="93"/>
        <v>40.439119999999996</v>
      </c>
      <c r="AE640" t="s">
        <v>2483</v>
      </c>
      <c r="AF640" s="4">
        <f t="shared" si="99"/>
        <v>91</v>
      </c>
      <c r="AG640" t="s">
        <v>51</v>
      </c>
    </row>
    <row r="641" spans="1:33" x14ac:dyDescent="0.3">
      <c r="A641" t="s">
        <v>767</v>
      </c>
      <c r="B641" t="s">
        <v>2477</v>
      </c>
      <c r="C641" t="s">
        <v>769</v>
      </c>
      <c r="D641" s="4" t="s">
        <v>2484</v>
      </c>
      <c r="E641">
        <f t="shared" si="91"/>
        <v>1267208</v>
      </c>
      <c r="F641" t="s">
        <v>2479</v>
      </c>
      <c r="G641">
        <f t="shared" si="92"/>
        <v>72</v>
      </c>
      <c r="J641" t="s">
        <v>61</v>
      </c>
      <c r="M641" t="s">
        <v>2290</v>
      </c>
      <c r="N641" t="s">
        <v>772</v>
      </c>
      <c r="O641" t="s">
        <v>2480</v>
      </c>
      <c r="P641" t="s">
        <v>774</v>
      </c>
      <c r="Q641" t="s">
        <v>444</v>
      </c>
      <c r="R641" t="s">
        <v>2481</v>
      </c>
      <c r="V641">
        <f t="shared" si="94"/>
        <v>110</v>
      </c>
      <c r="W641" t="e">
        <f t="shared" si="95"/>
        <v>#VALUE!</v>
      </c>
      <c r="X641" t="e">
        <f t="shared" si="96"/>
        <v>#VALUE!</v>
      </c>
      <c r="Y641" t="e">
        <f t="shared" si="97"/>
        <v>#VALUE!</v>
      </c>
      <c r="Z641" s="4">
        <f t="shared" si="98"/>
        <v>110</v>
      </c>
      <c r="AC641" t="s">
        <v>2482</v>
      </c>
      <c r="AD641" s="4">
        <f t="shared" si="93"/>
        <v>40.439119999999996</v>
      </c>
      <c r="AE641" t="s">
        <v>2483</v>
      </c>
      <c r="AF641" s="4">
        <f t="shared" si="99"/>
        <v>91</v>
      </c>
      <c r="AG641" t="s">
        <v>51</v>
      </c>
    </row>
    <row r="642" spans="1:33" x14ac:dyDescent="0.3">
      <c r="A642" t="s">
        <v>767</v>
      </c>
      <c r="B642" t="s">
        <v>2477</v>
      </c>
      <c r="C642" t="s">
        <v>783</v>
      </c>
      <c r="D642" s="4" t="s">
        <v>2485</v>
      </c>
      <c r="E642">
        <f t="shared" si="91"/>
        <v>1303241</v>
      </c>
      <c r="F642" t="s">
        <v>2479</v>
      </c>
      <c r="G642">
        <f t="shared" si="92"/>
        <v>72</v>
      </c>
      <c r="J642" t="s">
        <v>61</v>
      </c>
      <c r="M642" t="s">
        <v>2290</v>
      </c>
      <c r="N642" t="s">
        <v>772</v>
      </c>
      <c r="O642" t="s">
        <v>2480</v>
      </c>
      <c r="P642" t="s">
        <v>774</v>
      </c>
      <c r="Q642" t="s">
        <v>444</v>
      </c>
      <c r="R642" t="s">
        <v>2481</v>
      </c>
      <c r="V642">
        <f t="shared" si="94"/>
        <v>110</v>
      </c>
      <c r="W642" t="e">
        <f t="shared" si="95"/>
        <v>#VALUE!</v>
      </c>
      <c r="X642" t="e">
        <f t="shared" si="96"/>
        <v>#VALUE!</v>
      </c>
      <c r="Y642" t="e">
        <f t="shared" si="97"/>
        <v>#VALUE!</v>
      </c>
      <c r="Z642" s="4">
        <f t="shared" si="98"/>
        <v>110</v>
      </c>
      <c r="AC642" t="s">
        <v>2482</v>
      </c>
      <c r="AD642" s="4">
        <f t="shared" si="93"/>
        <v>40.439119999999996</v>
      </c>
      <c r="AE642" t="s">
        <v>2483</v>
      </c>
      <c r="AF642" s="4">
        <f t="shared" si="99"/>
        <v>91</v>
      </c>
      <c r="AG642" t="s">
        <v>51</v>
      </c>
    </row>
    <row r="643" spans="1:33" x14ac:dyDescent="0.3">
      <c r="A643" t="s">
        <v>21</v>
      </c>
      <c r="B643" t="s">
        <v>2486</v>
      </c>
      <c r="C643" t="s">
        <v>2487</v>
      </c>
      <c r="D643" s="4" t="s">
        <v>2488</v>
      </c>
      <c r="E643">
        <f t="shared" si="91"/>
        <v>1639374</v>
      </c>
      <c r="F643" t="s">
        <v>2369</v>
      </c>
      <c r="G643">
        <f t="shared" si="92"/>
        <v>2179</v>
      </c>
      <c r="H643">
        <v>4</v>
      </c>
      <c r="I643">
        <v>4</v>
      </c>
      <c r="J643" t="s">
        <v>26</v>
      </c>
      <c r="K643" t="s">
        <v>27</v>
      </c>
      <c r="L643" t="s">
        <v>62</v>
      </c>
      <c r="M643" t="s">
        <v>334</v>
      </c>
      <c r="N643" t="s">
        <v>2489</v>
      </c>
      <c r="O643" t="s">
        <v>2490</v>
      </c>
      <c r="P643" t="s">
        <v>2491</v>
      </c>
      <c r="Q643" t="s">
        <v>324</v>
      </c>
      <c r="R643" t="s">
        <v>159</v>
      </c>
      <c r="S643" t="s">
        <v>1857</v>
      </c>
      <c r="T643" t="s">
        <v>1857</v>
      </c>
      <c r="V643">
        <f t="shared" si="94"/>
        <v>14</v>
      </c>
      <c r="W643">
        <f t="shared" si="95"/>
        <v>17.600000000000001</v>
      </c>
      <c r="X643">
        <f t="shared" si="96"/>
        <v>17.600000000000001</v>
      </c>
      <c r="Y643" t="e">
        <f t="shared" si="97"/>
        <v>#VALUE!</v>
      </c>
      <c r="Z643" s="4">
        <f t="shared" si="98"/>
        <v>14</v>
      </c>
      <c r="AA643" t="s">
        <v>2492</v>
      </c>
      <c r="AB643">
        <v>6</v>
      </c>
      <c r="AC643" t="s">
        <v>2493</v>
      </c>
      <c r="AD643" s="4">
        <f t="shared" si="93"/>
        <v>153.86591999999999</v>
      </c>
      <c r="AE643" t="s">
        <v>2494</v>
      </c>
      <c r="AF643" s="4">
        <f t="shared" si="99"/>
        <v>400</v>
      </c>
      <c r="AG643" t="s">
        <v>39</v>
      </c>
    </row>
    <row r="644" spans="1:33" x14ac:dyDescent="0.3">
      <c r="A644" t="s">
        <v>21</v>
      </c>
      <c r="B644" t="s">
        <v>2486</v>
      </c>
      <c r="C644" t="s">
        <v>2495</v>
      </c>
      <c r="D644" s="4" t="s">
        <v>2496</v>
      </c>
      <c r="E644">
        <f t="shared" si="91"/>
        <v>1929417</v>
      </c>
      <c r="F644" t="s">
        <v>2369</v>
      </c>
      <c r="G644">
        <f t="shared" si="92"/>
        <v>2179</v>
      </c>
      <c r="J644" t="s">
        <v>26</v>
      </c>
      <c r="K644" t="s">
        <v>27</v>
      </c>
      <c r="L644" t="s">
        <v>62</v>
      </c>
      <c r="M644" t="s">
        <v>334</v>
      </c>
      <c r="N644" t="s">
        <v>2489</v>
      </c>
      <c r="O644" t="s">
        <v>2490</v>
      </c>
      <c r="P644" t="s">
        <v>2491</v>
      </c>
      <c r="Q644" t="s">
        <v>324</v>
      </c>
      <c r="R644" t="s">
        <v>159</v>
      </c>
      <c r="S644" t="s">
        <v>1857</v>
      </c>
      <c r="T644" t="s">
        <v>1857</v>
      </c>
      <c r="V644">
        <f t="shared" si="94"/>
        <v>14</v>
      </c>
      <c r="W644">
        <f t="shared" si="95"/>
        <v>17.600000000000001</v>
      </c>
      <c r="X644">
        <f t="shared" si="96"/>
        <v>17.600000000000001</v>
      </c>
      <c r="Y644" t="e">
        <f t="shared" si="97"/>
        <v>#VALUE!</v>
      </c>
      <c r="Z644" s="4">
        <f t="shared" si="98"/>
        <v>14</v>
      </c>
      <c r="AA644" t="s">
        <v>2492</v>
      </c>
      <c r="AB644">
        <v>6</v>
      </c>
      <c r="AC644" t="s">
        <v>2493</v>
      </c>
      <c r="AD644" s="4">
        <f t="shared" si="93"/>
        <v>153.86591999999999</v>
      </c>
      <c r="AE644" t="s">
        <v>2497</v>
      </c>
      <c r="AF644" s="4">
        <f t="shared" si="99"/>
        <v>320</v>
      </c>
      <c r="AG644" t="s">
        <v>39</v>
      </c>
    </row>
    <row r="645" spans="1:33" x14ac:dyDescent="0.3">
      <c r="A645" t="s">
        <v>21</v>
      </c>
      <c r="B645" t="s">
        <v>2486</v>
      </c>
      <c r="C645" t="s">
        <v>2498</v>
      </c>
      <c r="D645" s="4" t="s">
        <v>2499</v>
      </c>
      <c r="E645">
        <f t="shared" si="91"/>
        <v>1912593</v>
      </c>
      <c r="F645" t="s">
        <v>2369</v>
      </c>
      <c r="G645">
        <f t="shared" si="92"/>
        <v>2179</v>
      </c>
      <c r="H645">
        <v>4</v>
      </c>
      <c r="I645">
        <v>4</v>
      </c>
      <c r="J645" t="s">
        <v>876</v>
      </c>
      <c r="K645" t="s">
        <v>27</v>
      </c>
      <c r="L645" t="s">
        <v>62</v>
      </c>
      <c r="M645" t="s">
        <v>334</v>
      </c>
      <c r="N645" t="s">
        <v>2489</v>
      </c>
      <c r="O645" t="s">
        <v>2490</v>
      </c>
      <c r="P645" t="s">
        <v>2491</v>
      </c>
      <c r="Q645" t="s">
        <v>324</v>
      </c>
      <c r="R645" t="s">
        <v>159</v>
      </c>
      <c r="S645" t="s">
        <v>1857</v>
      </c>
      <c r="T645" t="s">
        <v>1857</v>
      </c>
      <c r="V645">
        <f t="shared" si="94"/>
        <v>14</v>
      </c>
      <c r="W645">
        <f t="shared" si="95"/>
        <v>17.600000000000001</v>
      </c>
      <c r="X645">
        <f t="shared" si="96"/>
        <v>17.600000000000001</v>
      </c>
      <c r="Y645" t="e">
        <f t="shared" si="97"/>
        <v>#VALUE!</v>
      </c>
      <c r="Z645" s="4">
        <f t="shared" si="98"/>
        <v>14</v>
      </c>
      <c r="AA645" t="s">
        <v>2492</v>
      </c>
      <c r="AB645">
        <v>6</v>
      </c>
      <c r="AC645" t="s">
        <v>2493</v>
      </c>
      <c r="AD645" s="4">
        <f t="shared" si="93"/>
        <v>153.86591999999999</v>
      </c>
      <c r="AE645" t="s">
        <v>2494</v>
      </c>
      <c r="AF645" s="4">
        <f t="shared" si="99"/>
        <v>400</v>
      </c>
      <c r="AG645" t="s">
        <v>51</v>
      </c>
    </row>
    <row r="646" spans="1:33" x14ac:dyDescent="0.3">
      <c r="A646" t="s">
        <v>21</v>
      </c>
      <c r="B646" t="s">
        <v>2486</v>
      </c>
      <c r="C646" t="s">
        <v>2500</v>
      </c>
      <c r="D646" s="4" t="s">
        <v>2501</v>
      </c>
      <c r="E646">
        <f t="shared" si="91"/>
        <v>1796458</v>
      </c>
      <c r="F646" t="s">
        <v>2369</v>
      </c>
      <c r="G646">
        <f t="shared" si="92"/>
        <v>2179</v>
      </c>
      <c r="H646">
        <v>4</v>
      </c>
      <c r="I646">
        <v>4</v>
      </c>
      <c r="J646" t="s">
        <v>26</v>
      </c>
      <c r="K646" t="s">
        <v>27</v>
      </c>
      <c r="L646" t="s">
        <v>62</v>
      </c>
      <c r="M646" t="s">
        <v>334</v>
      </c>
      <c r="N646" t="s">
        <v>2489</v>
      </c>
      <c r="O646" t="s">
        <v>2490</v>
      </c>
      <c r="P646" t="s">
        <v>2491</v>
      </c>
      <c r="Q646" t="s">
        <v>324</v>
      </c>
      <c r="R646" t="s">
        <v>159</v>
      </c>
      <c r="S646" t="s">
        <v>1857</v>
      </c>
      <c r="T646" t="s">
        <v>1857</v>
      </c>
      <c r="V646">
        <f t="shared" si="94"/>
        <v>14</v>
      </c>
      <c r="W646">
        <f t="shared" si="95"/>
        <v>17.600000000000001</v>
      </c>
      <c r="X646">
        <f t="shared" si="96"/>
        <v>17.600000000000001</v>
      </c>
      <c r="Y646" t="e">
        <f t="shared" si="97"/>
        <v>#VALUE!</v>
      </c>
      <c r="Z646" s="4">
        <f t="shared" si="98"/>
        <v>14</v>
      </c>
      <c r="AA646" t="s">
        <v>2492</v>
      </c>
      <c r="AB646">
        <v>6</v>
      </c>
      <c r="AC646" t="s">
        <v>2493</v>
      </c>
      <c r="AD646" s="4">
        <f t="shared" si="93"/>
        <v>153.86591999999999</v>
      </c>
      <c r="AE646" t="s">
        <v>2494</v>
      </c>
      <c r="AF646" s="4">
        <f t="shared" si="99"/>
        <v>400</v>
      </c>
      <c r="AG646" t="s">
        <v>39</v>
      </c>
    </row>
    <row r="647" spans="1:33" x14ac:dyDescent="0.3">
      <c r="A647" t="s">
        <v>21</v>
      </c>
      <c r="B647" t="s">
        <v>2486</v>
      </c>
      <c r="C647" t="s">
        <v>2502</v>
      </c>
      <c r="D647" s="4" t="s">
        <v>2503</v>
      </c>
      <c r="E647">
        <f t="shared" si="91"/>
        <v>1371864</v>
      </c>
      <c r="F647" t="s">
        <v>2369</v>
      </c>
      <c r="G647">
        <f t="shared" si="92"/>
        <v>2179</v>
      </c>
      <c r="H647">
        <v>4</v>
      </c>
      <c r="I647">
        <v>4</v>
      </c>
      <c r="J647" t="s">
        <v>26</v>
      </c>
      <c r="K647" t="s">
        <v>27</v>
      </c>
      <c r="L647" t="s">
        <v>62</v>
      </c>
      <c r="M647" t="s">
        <v>334</v>
      </c>
      <c r="N647" t="s">
        <v>2489</v>
      </c>
      <c r="O647" t="s">
        <v>2490</v>
      </c>
      <c r="P647" t="s">
        <v>2491</v>
      </c>
      <c r="Q647" t="s">
        <v>324</v>
      </c>
      <c r="R647" t="s">
        <v>159</v>
      </c>
      <c r="S647" t="s">
        <v>1857</v>
      </c>
      <c r="T647" t="s">
        <v>1857</v>
      </c>
      <c r="V647">
        <f t="shared" si="94"/>
        <v>14</v>
      </c>
      <c r="W647">
        <f t="shared" si="95"/>
        <v>17.600000000000001</v>
      </c>
      <c r="X647">
        <f t="shared" si="96"/>
        <v>17.600000000000001</v>
      </c>
      <c r="Y647" t="e">
        <f t="shared" si="97"/>
        <v>#VALUE!</v>
      </c>
      <c r="Z647" s="4">
        <f t="shared" si="98"/>
        <v>14</v>
      </c>
      <c r="AA647" t="s">
        <v>2492</v>
      </c>
      <c r="AB647">
        <v>5</v>
      </c>
      <c r="AC647" t="s">
        <v>2504</v>
      </c>
      <c r="AD647" s="4">
        <f t="shared" si="93"/>
        <v>147.94800000000001</v>
      </c>
      <c r="AE647" t="s">
        <v>2497</v>
      </c>
      <c r="AF647" s="4">
        <f t="shared" si="99"/>
        <v>320</v>
      </c>
      <c r="AG647" t="s">
        <v>39</v>
      </c>
    </row>
    <row r="648" spans="1:33" x14ac:dyDescent="0.3">
      <c r="A648" t="s">
        <v>21</v>
      </c>
      <c r="B648" t="s">
        <v>2486</v>
      </c>
      <c r="C648" t="s">
        <v>2505</v>
      </c>
      <c r="D648" s="4" t="s">
        <v>2506</v>
      </c>
      <c r="E648">
        <f t="shared" si="91"/>
        <v>1531377</v>
      </c>
      <c r="F648" t="s">
        <v>2369</v>
      </c>
      <c r="G648">
        <f t="shared" si="92"/>
        <v>2179</v>
      </c>
      <c r="H648">
        <v>4</v>
      </c>
      <c r="I648">
        <v>4</v>
      </c>
      <c r="J648" t="s">
        <v>26</v>
      </c>
      <c r="K648" t="s">
        <v>27</v>
      </c>
      <c r="L648" t="s">
        <v>62</v>
      </c>
      <c r="M648" t="s">
        <v>334</v>
      </c>
      <c r="N648" t="s">
        <v>2489</v>
      </c>
      <c r="O648" t="s">
        <v>2490</v>
      </c>
      <c r="P648" t="s">
        <v>2491</v>
      </c>
      <c r="Q648" t="s">
        <v>324</v>
      </c>
      <c r="R648" t="s">
        <v>159</v>
      </c>
      <c r="S648" t="s">
        <v>1857</v>
      </c>
      <c r="T648" t="s">
        <v>1857</v>
      </c>
      <c r="V648">
        <f t="shared" si="94"/>
        <v>14</v>
      </c>
      <c r="W648">
        <f t="shared" si="95"/>
        <v>17.600000000000001</v>
      </c>
      <c r="X648">
        <f t="shared" si="96"/>
        <v>17.600000000000001</v>
      </c>
      <c r="Y648" t="e">
        <f t="shared" si="97"/>
        <v>#VALUE!</v>
      </c>
      <c r="Z648" s="4">
        <f t="shared" si="98"/>
        <v>14</v>
      </c>
      <c r="AA648" t="s">
        <v>2492</v>
      </c>
      <c r="AB648">
        <v>6</v>
      </c>
      <c r="AC648" t="s">
        <v>2493</v>
      </c>
      <c r="AD648" s="4">
        <f t="shared" si="93"/>
        <v>153.86591999999999</v>
      </c>
      <c r="AE648" t="s">
        <v>2494</v>
      </c>
      <c r="AF648" s="4">
        <f t="shared" si="99"/>
        <v>400</v>
      </c>
      <c r="AG648" t="s">
        <v>39</v>
      </c>
    </row>
    <row r="649" spans="1:33" x14ac:dyDescent="0.3">
      <c r="A649" t="s">
        <v>21</v>
      </c>
      <c r="B649" t="s">
        <v>2486</v>
      </c>
      <c r="C649" t="s">
        <v>2507</v>
      </c>
      <c r="D649" s="4" t="s">
        <v>2508</v>
      </c>
      <c r="E649">
        <f t="shared" si="91"/>
        <v>1655587</v>
      </c>
      <c r="F649" t="s">
        <v>2369</v>
      </c>
      <c r="G649">
        <f t="shared" si="92"/>
        <v>2179</v>
      </c>
      <c r="H649">
        <v>4</v>
      </c>
      <c r="I649">
        <v>4</v>
      </c>
      <c r="J649" t="s">
        <v>26</v>
      </c>
      <c r="K649" t="s">
        <v>27</v>
      </c>
      <c r="L649" t="s">
        <v>62</v>
      </c>
      <c r="M649" t="s">
        <v>334</v>
      </c>
      <c r="N649" t="s">
        <v>2489</v>
      </c>
      <c r="O649" t="s">
        <v>2490</v>
      </c>
      <c r="P649" t="s">
        <v>2491</v>
      </c>
      <c r="Q649" t="s">
        <v>324</v>
      </c>
      <c r="R649" t="s">
        <v>159</v>
      </c>
      <c r="S649" t="s">
        <v>1857</v>
      </c>
      <c r="T649" t="s">
        <v>1857</v>
      </c>
      <c r="V649">
        <f t="shared" si="94"/>
        <v>14</v>
      </c>
      <c r="W649">
        <f t="shared" si="95"/>
        <v>17.600000000000001</v>
      </c>
      <c r="X649">
        <f t="shared" si="96"/>
        <v>17.600000000000001</v>
      </c>
      <c r="Y649" t="e">
        <f t="shared" si="97"/>
        <v>#VALUE!</v>
      </c>
      <c r="Z649" s="4">
        <f t="shared" si="98"/>
        <v>14</v>
      </c>
      <c r="AA649" t="s">
        <v>2492</v>
      </c>
      <c r="AB649">
        <v>6</v>
      </c>
      <c r="AC649" t="s">
        <v>2493</v>
      </c>
      <c r="AD649" s="4">
        <f t="shared" si="93"/>
        <v>153.86591999999999</v>
      </c>
      <c r="AE649" t="s">
        <v>2494</v>
      </c>
      <c r="AF649" s="4">
        <f t="shared" si="99"/>
        <v>400</v>
      </c>
      <c r="AG649" t="s">
        <v>51</v>
      </c>
    </row>
    <row r="650" spans="1:33" x14ac:dyDescent="0.3">
      <c r="A650" t="s">
        <v>350</v>
      </c>
      <c r="B650" t="s">
        <v>2509</v>
      </c>
      <c r="C650" t="s">
        <v>2510</v>
      </c>
      <c r="D650" s="4" t="s">
        <v>2511</v>
      </c>
      <c r="E650">
        <f t="shared" si="91"/>
        <v>1605000</v>
      </c>
      <c r="F650" t="s">
        <v>2512</v>
      </c>
      <c r="G650">
        <f t="shared" si="92"/>
        <v>2393</v>
      </c>
      <c r="H650">
        <v>4</v>
      </c>
      <c r="I650">
        <v>4</v>
      </c>
      <c r="J650" t="s">
        <v>26</v>
      </c>
      <c r="K650" t="s">
        <v>2292</v>
      </c>
      <c r="L650" t="s">
        <v>125</v>
      </c>
      <c r="M650" t="s">
        <v>334</v>
      </c>
      <c r="N650" t="s">
        <v>2513</v>
      </c>
      <c r="O650" t="s">
        <v>2514</v>
      </c>
      <c r="P650" t="s">
        <v>2515</v>
      </c>
      <c r="Q650" t="s">
        <v>305</v>
      </c>
      <c r="R650" t="s">
        <v>130</v>
      </c>
      <c r="T650" t="s">
        <v>2298</v>
      </c>
      <c r="V650">
        <f t="shared" si="94"/>
        <v>12</v>
      </c>
      <c r="W650" t="e">
        <f t="shared" si="95"/>
        <v>#VALUE!</v>
      </c>
      <c r="X650">
        <f t="shared" si="96"/>
        <v>15.4</v>
      </c>
      <c r="Y650" t="e">
        <f t="shared" si="97"/>
        <v>#VALUE!</v>
      </c>
      <c r="Z650" s="4">
        <f t="shared" si="98"/>
        <v>12</v>
      </c>
      <c r="AA650" t="s">
        <v>2516</v>
      </c>
      <c r="AB650">
        <v>5</v>
      </c>
      <c r="AC650" t="s">
        <v>2517</v>
      </c>
      <c r="AD650" s="4">
        <f t="shared" si="93"/>
        <v>147.94800000000001</v>
      </c>
      <c r="AE650" t="s">
        <v>2518</v>
      </c>
      <c r="AF650" s="4">
        <f t="shared" si="99"/>
        <v>343</v>
      </c>
      <c r="AG650" t="s">
        <v>39</v>
      </c>
    </row>
    <row r="651" spans="1:33" x14ac:dyDescent="0.3">
      <c r="A651" t="s">
        <v>350</v>
      </c>
      <c r="B651" t="s">
        <v>2509</v>
      </c>
      <c r="C651" t="s">
        <v>2519</v>
      </c>
      <c r="D651" s="4" t="s">
        <v>2520</v>
      </c>
      <c r="E651">
        <f t="shared" si="91"/>
        <v>1927000</v>
      </c>
      <c r="F651" t="s">
        <v>2512</v>
      </c>
      <c r="G651">
        <f t="shared" si="92"/>
        <v>2393</v>
      </c>
      <c r="H651">
        <v>4</v>
      </c>
      <c r="I651">
        <v>4</v>
      </c>
      <c r="J651" t="s">
        <v>26</v>
      </c>
      <c r="K651" t="s">
        <v>27</v>
      </c>
      <c r="L651" t="s">
        <v>125</v>
      </c>
      <c r="M651" t="s">
        <v>334</v>
      </c>
      <c r="N651" t="s">
        <v>2513</v>
      </c>
      <c r="O651" t="s">
        <v>2514</v>
      </c>
      <c r="P651" t="s">
        <v>2515</v>
      </c>
      <c r="Q651" t="s">
        <v>305</v>
      </c>
      <c r="R651" t="s">
        <v>130</v>
      </c>
      <c r="T651" t="s">
        <v>131</v>
      </c>
      <c r="V651">
        <f t="shared" si="94"/>
        <v>12</v>
      </c>
      <c r="W651" t="e">
        <f t="shared" si="95"/>
        <v>#VALUE!</v>
      </c>
      <c r="X651">
        <f t="shared" si="96"/>
        <v>15</v>
      </c>
      <c r="Y651" t="e">
        <f t="shared" si="97"/>
        <v>#VALUE!</v>
      </c>
      <c r="Z651" s="4">
        <f t="shared" si="98"/>
        <v>12</v>
      </c>
      <c r="AA651" t="s">
        <v>2521</v>
      </c>
      <c r="AB651">
        <v>5</v>
      </c>
      <c r="AC651" t="s">
        <v>2517</v>
      </c>
      <c r="AD651" s="4">
        <f t="shared" si="93"/>
        <v>147.94800000000001</v>
      </c>
      <c r="AE651" t="s">
        <v>2518</v>
      </c>
      <c r="AF651" s="4">
        <f t="shared" si="99"/>
        <v>343</v>
      </c>
      <c r="AG651" t="s">
        <v>39</v>
      </c>
    </row>
    <row r="652" spans="1:33" x14ac:dyDescent="0.3">
      <c r="A652" t="s">
        <v>350</v>
      </c>
      <c r="B652" t="s">
        <v>2509</v>
      </c>
      <c r="C652" t="s">
        <v>2522</v>
      </c>
      <c r="D652" s="4" t="s">
        <v>2523</v>
      </c>
      <c r="E652">
        <f t="shared" si="91"/>
        <v>1610000</v>
      </c>
      <c r="F652" t="s">
        <v>2512</v>
      </c>
      <c r="G652">
        <f t="shared" si="92"/>
        <v>2393</v>
      </c>
      <c r="H652">
        <v>4</v>
      </c>
      <c r="I652">
        <v>4</v>
      </c>
      <c r="J652" t="s">
        <v>26</v>
      </c>
      <c r="K652" t="s">
        <v>2292</v>
      </c>
      <c r="L652" t="s">
        <v>125</v>
      </c>
      <c r="M652" t="s">
        <v>334</v>
      </c>
      <c r="N652" t="s">
        <v>2513</v>
      </c>
      <c r="O652" t="s">
        <v>2514</v>
      </c>
      <c r="P652" t="s">
        <v>2515</v>
      </c>
      <c r="Q652" t="s">
        <v>305</v>
      </c>
      <c r="R652" t="s">
        <v>130</v>
      </c>
      <c r="T652" t="s">
        <v>2298</v>
      </c>
      <c r="V652">
        <f t="shared" si="94"/>
        <v>12</v>
      </c>
      <c r="W652" t="e">
        <f t="shared" si="95"/>
        <v>#VALUE!</v>
      </c>
      <c r="X652">
        <f t="shared" si="96"/>
        <v>15.4</v>
      </c>
      <c r="Y652" t="e">
        <f t="shared" si="97"/>
        <v>#VALUE!</v>
      </c>
      <c r="Z652" s="4">
        <f t="shared" si="98"/>
        <v>12</v>
      </c>
      <c r="AA652" t="s">
        <v>2524</v>
      </c>
      <c r="AB652">
        <v>5</v>
      </c>
      <c r="AC652" t="s">
        <v>2517</v>
      </c>
      <c r="AD652" s="4">
        <f t="shared" si="93"/>
        <v>147.94800000000001</v>
      </c>
      <c r="AE652" t="s">
        <v>2518</v>
      </c>
      <c r="AF652" s="4">
        <f t="shared" si="99"/>
        <v>343</v>
      </c>
      <c r="AG652" t="s">
        <v>39</v>
      </c>
    </row>
    <row r="653" spans="1:33" x14ac:dyDescent="0.3">
      <c r="A653" t="s">
        <v>350</v>
      </c>
      <c r="B653" t="s">
        <v>2509</v>
      </c>
      <c r="C653" t="s">
        <v>2525</v>
      </c>
      <c r="D653" s="4" t="s">
        <v>2526</v>
      </c>
      <c r="E653">
        <f t="shared" si="91"/>
        <v>1932000</v>
      </c>
      <c r="F653" t="s">
        <v>2512</v>
      </c>
      <c r="G653">
        <f t="shared" si="92"/>
        <v>2393</v>
      </c>
      <c r="H653">
        <v>4</v>
      </c>
      <c r="I653">
        <v>4</v>
      </c>
      <c r="J653" t="s">
        <v>26</v>
      </c>
      <c r="K653" t="s">
        <v>2292</v>
      </c>
      <c r="L653" t="s">
        <v>125</v>
      </c>
      <c r="M653" t="s">
        <v>334</v>
      </c>
      <c r="N653" t="s">
        <v>2513</v>
      </c>
      <c r="O653" t="s">
        <v>2514</v>
      </c>
      <c r="P653" t="s">
        <v>2515</v>
      </c>
      <c r="Q653" t="s">
        <v>305</v>
      </c>
      <c r="R653" t="s">
        <v>130</v>
      </c>
      <c r="T653" t="s">
        <v>2298</v>
      </c>
      <c r="V653">
        <f t="shared" si="94"/>
        <v>12</v>
      </c>
      <c r="W653" t="e">
        <f t="shared" si="95"/>
        <v>#VALUE!</v>
      </c>
      <c r="X653">
        <f t="shared" si="96"/>
        <v>15.4</v>
      </c>
      <c r="Y653" t="e">
        <f t="shared" si="97"/>
        <v>#VALUE!</v>
      </c>
      <c r="Z653" s="4">
        <f t="shared" si="98"/>
        <v>12</v>
      </c>
      <c r="AA653" t="s">
        <v>2527</v>
      </c>
      <c r="AB653">
        <v>5</v>
      </c>
      <c r="AC653" t="s">
        <v>2517</v>
      </c>
      <c r="AD653" s="4">
        <f t="shared" si="93"/>
        <v>147.94800000000001</v>
      </c>
      <c r="AE653" t="s">
        <v>2518</v>
      </c>
      <c r="AF653" s="4">
        <f t="shared" si="99"/>
        <v>343</v>
      </c>
      <c r="AG653" t="s">
        <v>39</v>
      </c>
    </row>
    <row r="654" spans="1:33" x14ac:dyDescent="0.3">
      <c r="A654" t="s">
        <v>350</v>
      </c>
      <c r="B654" t="s">
        <v>2509</v>
      </c>
      <c r="C654" t="s">
        <v>2528</v>
      </c>
      <c r="D654" s="4" t="s">
        <v>2529</v>
      </c>
      <c r="E654">
        <f t="shared" si="91"/>
        <v>2113000</v>
      </c>
      <c r="F654" t="s">
        <v>2512</v>
      </c>
      <c r="G654">
        <f t="shared" si="92"/>
        <v>2393</v>
      </c>
      <c r="H654">
        <v>4</v>
      </c>
      <c r="I654">
        <v>4</v>
      </c>
      <c r="J654" t="s">
        <v>26</v>
      </c>
      <c r="K654" t="s">
        <v>2292</v>
      </c>
      <c r="L654" t="s">
        <v>125</v>
      </c>
      <c r="M654" t="s">
        <v>334</v>
      </c>
      <c r="N654" t="s">
        <v>2513</v>
      </c>
      <c r="O654" t="s">
        <v>2514</v>
      </c>
      <c r="P654" t="s">
        <v>2515</v>
      </c>
      <c r="Q654" t="s">
        <v>305</v>
      </c>
      <c r="R654" t="s">
        <v>130</v>
      </c>
      <c r="T654" t="s">
        <v>296</v>
      </c>
      <c r="V654">
        <f t="shared" si="94"/>
        <v>12</v>
      </c>
      <c r="W654" t="e">
        <f t="shared" si="95"/>
        <v>#VALUE!</v>
      </c>
      <c r="X654">
        <f t="shared" si="96"/>
        <v>15.1</v>
      </c>
      <c r="Y654" t="e">
        <f t="shared" si="97"/>
        <v>#VALUE!</v>
      </c>
      <c r="Z654" s="4">
        <f t="shared" si="98"/>
        <v>12</v>
      </c>
      <c r="AA654" t="s">
        <v>2530</v>
      </c>
      <c r="AB654">
        <v>5</v>
      </c>
      <c r="AC654" t="s">
        <v>2517</v>
      </c>
      <c r="AD654" s="4">
        <f t="shared" si="93"/>
        <v>147.94800000000001</v>
      </c>
      <c r="AE654" t="s">
        <v>2518</v>
      </c>
      <c r="AF654" s="4">
        <f t="shared" si="99"/>
        <v>343</v>
      </c>
      <c r="AG654" t="s">
        <v>39</v>
      </c>
    </row>
    <row r="655" spans="1:33" x14ac:dyDescent="0.3">
      <c r="A655" t="s">
        <v>350</v>
      </c>
      <c r="B655" t="s">
        <v>2509</v>
      </c>
      <c r="C655" t="s">
        <v>2531</v>
      </c>
      <c r="D655" s="4" t="s">
        <v>2532</v>
      </c>
      <c r="E655">
        <f t="shared" si="91"/>
        <v>1620000</v>
      </c>
      <c r="F655" t="s">
        <v>2533</v>
      </c>
      <c r="G655">
        <f t="shared" si="92"/>
        <v>2694</v>
      </c>
      <c r="H655">
        <v>4</v>
      </c>
      <c r="I655">
        <v>4</v>
      </c>
      <c r="J655" t="s">
        <v>26</v>
      </c>
      <c r="K655" t="s">
        <v>2292</v>
      </c>
      <c r="L655" t="s">
        <v>125</v>
      </c>
      <c r="M655" t="s">
        <v>29</v>
      </c>
      <c r="N655" t="s">
        <v>2513</v>
      </c>
      <c r="O655" t="s">
        <v>2514</v>
      </c>
      <c r="P655" t="s">
        <v>2515</v>
      </c>
      <c r="Q655" t="s">
        <v>305</v>
      </c>
      <c r="R655" t="s">
        <v>831</v>
      </c>
      <c r="T655" t="s">
        <v>2534</v>
      </c>
      <c r="V655">
        <f t="shared" si="94"/>
        <v>11.2</v>
      </c>
      <c r="W655" t="e">
        <f t="shared" si="95"/>
        <v>#VALUE!</v>
      </c>
      <c r="X655">
        <f t="shared" si="96"/>
        <v>10.83</v>
      </c>
      <c r="Y655" t="e">
        <f t="shared" si="97"/>
        <v>#VALUE!</v>
      </c>
      <c r="Z655" s="4">
        <f t="shared" si="98"/>
        <v>11.2</v>
      </c>
      <c r="AA655" t="s">
        <v>2524</v>
      </c>
      <c r="AB655">
        <v>6</v>
      </c>
      <c r="AC655" t="s">
        <v>2535</v>
      </c>
      <c r="AD655" s="4">
        <f t="shared" si="93"/>
        <v>163.72911999999999</v>
      </c>
      <c r="AE655" t="s">
        <v>2536</v>
      </c>
      <c r="AF655" s="4">
        <f t="shared" si="99"/>
        <v>245</v>
      </c>
      <c r="AG655" t="s">
        <v>51</v>
      </c>
    </row>
    <row r="656" spans="1:33" x14ac:dyDescent="0.3">
      <c r="A656" t="s">
        <v>350</v>
      </c>
      <c r="B656" t="s">
        <v>2509</v>
      </c>
      <c r="C656" t="s">
        <v>2537</v>
      </c>
      <c r="D656" s="4" t="s">
        <v>2538</v>
      </c>
      <c r="E656">
        <f t="shared" si="91"/>
        <v>1615000</v>
      </c>
      <c r="F656" t="s">
        <v>2533</v>
      </c>
      <c r="G656">
        <f t="shared" si="92"/>
        <v>2694</v>
      </c>
      <c r="H656">
        <v>4</v>
      </c>
      <c r="I656">
        <v>4</v>
      </c>
      <c r="J656" t="s">
        <v>26</v>
      </c>
      <c r="K656" t="s">
        <v>2292</v>
      </c>
      <c r="L656" t="s">
        <v>125</v>
      </c>
      <c r="M656" t="s">
        <v>29</v>
      </c>
      <c r="N656" t="s">
        <v>2513</v>
      </c>
      <c r="O656" t="s">
        <v>2514</v>
      </c>
      <c r="P656" t="s">
        <v>2515</v>
      </c>
      <c r="Q656" t="s">
        <v>305</v>
      </c>
      <c r="R656" t="s">
        <v>831</v>
      </c>
      <c r="T656" t="s">
        <v>2534</v>
      </c>
      <c r="V656">
        <f t="shared" si="94"/>
        <v>11.2</v>
      </c>
      <c r="W656" t="e">
        <f t="shared" si="95"/>
        <v>#VALUE!</v>
      </c>
      <c r="X656">
        <f t="shared" si="96"/>
        <v>10.83</v>
      </c>
      <c r="Y656" t="e">
        <f t="shared" si="97"/>
        <v>#VALUE!</v>
      </c>
      <c r="Z656" s="4">
        <f t="shared" si="98"/>
        <v>11.2</v>
      </c>
      <c r="AA656" t="s">
        <v>2524</v>
      </c>
      <c r="AB656">
        <v>6</v>
      </c>
      <c r="AC656" t="s">
        <v>2539</v>
      </c>
      <c r="AD656" s="4">
        <f t="shared" si="93"/>
        <v>163.72911999999999</v>
      </c>
      <c r="AE656" t="s">
        <v>2540</v>
      </c>
      <c r="AF656" s="4">
        <f t="shared" si="99"/>
        <v>245</v>
      </c>
      <c r="AG656" t="s">
        <v>51</v>
      </c>
    </row>
    <row r="657" spans="1:33" x14ac:dyDescent="0.3">
      <c r="A657" t="s">
        <v>350</v>
      </c>
      <c r="B657" t="s">
        <v>2509</v>
      </c>
      <c r="C657" t="s">
        <v>2541</v>
      </c>
      <c r="D657" s="4" t="s">
        <v>2542</v>
      </c>
      <c r="E657">
        <f t="shared" si="91"/>
        <v>2103000</v>
      </c>
      <c r="F657" t="s">
        <v>2512</v>
      </c>
      <c r="G657">
        <f t="shared" si="92"/>
        <v>2393</v>
      </c>
      <c r="H657">
        <v>4</v>
      </c>
      <c r="I657">
        <v>4</v>
      </c>
      <c r="J657" t="s">
        <v>26</v>
      </c>
      <c r="K657" t="s">
        <v>27</v>
      </c>
      <c r="L657" t="s">
        <v>125</v>
      </c>
      <c r="M657" t="s">
        <v>29</v>
      </c>
      <c r="N657" t="s">
        <v>2513</v>
      </c>
      <c r="O657" t="s">
        <v>2514</v>
      </c>
      <c r="P657" t="s">
        <v>2515</v>
      </c>
      <c r="Q657" t="s">
        <v>305</v>
      </c>
      <c r="R657" t="s">
        <v>831</v>
      </c>
      <c r="T657" t="s">
        <v>2543</v>
      </c>
      <c r="V657">
        <f t="shared" si="94"/>
        <v>11.2</v>
      </c>
      <c r="W657" t="e">
        <f t="shared" si="95"/>
        <v>#VALUE!</v>
      </c>
      <c r="X657">
        <f t="shared" si="96"/>
        <v>10.75</v>
      </c>
      <c r="Y657" t="e">
        <f t="shared" si="97"/>
        <v>#VALUE!</v>
      </c>
      <c r="Z657" s="4">
        <f t="shared" si="98"/>
        <v>11.2</v>
      </c>
      <c r="AA657" t="s">
        <v>2530</v>
      </c>
      <c r="AB657">
        <v>6</v>
      </c>
      <c r="AC657" t="s">
        <v>2544</v>
      </c>
      <c r="AD657" s="4" t="str">
        <f t="shared" si="93"/>
        <v xml:space="preserve">164 </v>
      </c>
      <c r="AE657" t="s">
        <v>2545</v>
      </c>
      <c r="AF657" s="4">
        <f t="shared" si="99"/>
        <v>245</v>
      </c>
      <c r="AG657" t="s">
        <v>51</v>
      </c>
    </row>
    <row r="658" spans="1:33" x14ac:dyDescent="0.3">
      <c r="A658" t="s">
        <v>350</v>
      </c>
      <c r="B658" t="s">
        <v>2509</v>
      </c>
      <c r="C658" t="s">
        <v>2546</v>
      </c>
      <c r="D658" s="4" t="s">
        <v>2547</v>
      </c>
      <c r="E658">
        <f t="shared" si="91"/>
        <v>1807000</v>
      </c>
      <c r="F658" t="s">
        <v>2512</v>
      </c>
      <c r="G658">
        <f t="shared" si="92"/>
        <v>2393</v>
      </c>
      <c r="H658">
        <v>4</v>
      </c>
      <c r="I658">
        <v>4</v>
      </c>
      <c r="J658" t="s">
        <v>26</v>
      </c>
      <c r="K658" t="s">
        <v>27</v>
      </c>
      <c r="L658" t="s">
        <v>125</v>
      </c>
      <c r="M658" t="s">
        <v>29</v>
      </c>
      <c r="N658" t="s">
        <v>2513</v>
      </c>
      <c r="O658" t="s">
        <v>2514</v>
      </c>
      <c r="P658" t="s">
        <v>2515</v>
      </c>
      <c r="Q658" t="s">
        <v>305</v>
      </c>
      <c r="R658" t="s">
        <v>831</v>
      </c>
      <c r="T658" t="s">
        <v>2548</v>
      </c>
      <c r="V658">
        <f t="shared" si="94"/>
        <v>11.2</v>
      </c>
      <c r="W658" t="e">
        <f t="shared" si="95"/>
        <v>#VALUE!</v>
      </c>
      <c r="X658">
        <f t="shared" si="96"/>
        <v>11.25</v>
      </c>
      <c r="Y658" t="e">
        <f t="shared" si="97"/>
        <v>#VALUE!</v>
      </c>
      <c r="Z658" s="4">
        <f t="shared" si="98"/>
        <v>11.2</v>
      </c>
      <c r="AA658" t="s">
        <v>2521</v>
      </c>
      <c r="AB658">
        <v>5</v>
      </c>
      <c r="AC658" t="s">
        <v>2517</v>
      </c>
      <c r="AD658" s="4">
        <f t="shared" si="93"/>
        <v>147.94800000000001</v>
      </c>
      <c r="AE658" t="s">
        <v>2518</v>
      </c>
      <c r="AF658" s="4">
        <f t="shared" si="99"/>
        <v>343</v>
      </c>
      <c r="AG658" t="s">
        <v>39</v>
      </c>
    </row>
    <row r="659" spans="1:33" x14ac:dyDescent="0.3">
      <c r="A659" t="s">
        <v>350</v>
      </c>
      <c r="B659" t="s">
        <v>2509</v>
      </c>
      <c r="C659" t="s">
        <v>2549</v>
      </c>
      <c r="D659" s="4" t="s">
        <v>2550</v>
      </c>
      <c r="E659">
        <f t="shared" si="91"/>
        <v>1493000</v>
      </c>
      <c r="F659" t="s">
        <v>2551</v>
      </c>
      <c r="G659">
        <f t="shared" si="92"/>
        <v>2755</v>
      </c>
      <c r="H659">
        <v>4</v>
      </c>
      <c r="I659">
        <v>4</v>
      </c>
      <c r="J659" t="s">
        <v>26</v>
      </c>
      <c r="K659" t="s">
        <v>2292</v>
      </c>
      <c r="L659" t="s">
        <v>125</v>
      </c>
      <c r="M659" t="s">
        <v>29</v>
      </c>
      <c r="N659" t="s">
        <v>2513</v>
      </c>
      <c r="O659" t="s">
        <v>2514</v>
      </c>
      <c r="P659" t="s">
        <v>2515</v>
      </c>
      <c r="Q659" t="s">
        <v>305</v>
      </c>
      <c r="R659" t="s">
        <v>831</v>
      </c>
      <c r="T659" t="s">
        <v>2548</v>
      </c>
      <c r="V659">
        <f t="shared" si="94"/>
        <v>11.2</v>
      </c>
      <c r="W659" t="e">
        <f t="shared" si="95"/>
        <v>#VALUE!</v>
      </c>
      <c r="X659">
        <f t="shared" si="96"/>
        <v>11.25</v>
      </c>
      <c r="Y659" t="e">
        <f t="shared" si="97"/>
        <v>#VALUE!</v>
      </c>
      <c r="Z659" s="4">
        <f t="shared" si="98"/>
        <v>11.2</v>
      </c>
      <c r="AA659" t="s">
        <v>2524</v>
      </c>
      <c r="AB659">
        <v>6</v>
      </c>
      <c r="AC659" t="s">
        <v>2552</v>
      </c>
      <c r="AD659" s="4">
        <f t="shared" si="93"/>
        <v>171.61967999999999</v>
      </c>
      <c r="AE659" t="s">
        <v>2553</v>
      </c>
      <c r="AF659" s="4">
        <f t="shared" si="99"/>
        <v>360</v>
      </c>
      <c r="AG659" t="s">
        <v>39</v>
      </c>
    </row>
    <row r="660" spans="1:33" x14ac:dyDescent="0.3">
      <c r="A660" t="s">
        <v>350</v>
      </c>
      <c r="B660" t="s">
        <v>2509</v>
      </c>
      <c r="C660" t="s">
        <v>2554</v>
      </c>
      <c r="D660" s="4" t="s">
        <v>2555</v>
      </c>
      <c r="E660">
        <f t="shared" si="91"/>
        <v>1498000</v>
      </c>
      <c r="F660" t="s">
        <v>2551</v>
      </c>
      <c r="G660">
        <f t="shared" si="92"/>
        <v>2755</v>
      </c>
      <c r="H660">
        <v>4</v>
      </c>
      <c r="I660">
        <v>4</v>
      </c>
      <c r="J660" t="s">
        <v>26</v>
      </c>
      <c r="K660" t="s">
        <v>2292</v>
      </c>
      <c r="L660" t="s">
        <v>125</v>
      </c>
      <c r="M660" t="s">
        <v>29</v>
      </c>
      <c r="N660" t="s">
        <v>2513</v>
      </c>
      <c r="O660" t="s">
        <v>2514</v>
      </c>
      <c r="P660" t="s">
        <v>2515</v>
      </c>
      <c r="Q660" t="s">
        <v>305</v>
      </c>
      <c r="R660" t="s">
        <v>831</v>
      </c>
      <c r="T660" t="s">
        <v>2548</v>
      </c>
      <c r="V660">
        <f t="shared" si="94"/>
        <v>11.2</v>
      </c>
      <c r="W660" t="e">
        <f t="shared" si="95"/>
        <v>#VALUE!</v>
      </c>
      <c r="X660">
        <f t="shared" si="96"/>
        <v>11.25</v>
      </c>
      <c r="Y660" t="e">
        <f t="shared" si="97"/>
        <v>#VALUE!</v>
      </c>
      <c r="Z660" s="4">
        <f t="shared" si="98"/>
        <v>11.2</v>
      </c>
      <c r="AA660" t="s">
        <v>2524</v>
      </c>
      <c r="AB660">
        <v>6</v>
      </c>
      <c r="AC660" t="s">
        <v>2552</v>
      </c>
      <c r="AD660" s="4">
        <f t="shared" si="93"/>
        <v>171.61967999999999</v>
      </c>
      <c r="AE660" t="s">
        <v>2553</v>
      </c>
      <c r="AF660" s="4">
        <f t="shared" si="99"/>
        <v>360</v>
      </c>
      <c r="AG660" t="s">
        <v>39</v>
      </c>
    </row>
    <row r="661" spans="1:33" x14ac:dyDescent="0.3">
      <c r="A661" t="s">
        <v>350</v>
      </c>
      <c r="B661" t="s">
        <v>2509</v>
      </c>
      <c r="C661" t="s">
        <v>2556</v>
      </c>
      <c r="D661" s="4" t="s">
        <v>2557</v>
      </c>
      <c r="E661">
        <f t="shared" si="91"/>
        <v>2097000</v>
      </c>
      <c r="F661" t="s">
        <v>2512</v>
      </c>
      <c r="G661">
        <f t="shared" si="92"/>
        <v>2393</v>
      </c>
      <c r="H661">
        <v>4</v>
      </c>
      <c r="I661">
        <v>4</v>
      </c>
      <c r="J661" t="s">
        <v>26</v>
      </c>
      <c r="K661" t="s">
        <v>2292</v>
      </c>
      <c r="L661" t="s">
        <v>125</v>
      </c>
      <c r="M661" t="s">
        <v>334</v>
      </c>
      <c r="N661" t="s">
        <v>2513</v>
      </c>
      <c r="O661" t="s">
        <v>2514</v>
      </c>
      <c r="P661" t="s">
        <v>2515</v>
      </c>
      <c r="Q661" t="s">
        <v>305</v>
      </c>
      <c r="R661" t="s">
        <v>130</v>
      </c>
      <c r="T661" t="s">
        <v>131</v>
      </c>
      <c r="V661">
        <f t="shared" si="94"/>
        <v>12</v>
      </c>
      <c r="W661" t="e">
        <f t="shared" si="95"/>
        <v>#VALUE!</v>
      </c>
      <c r="X661">
        <f t="shared" si="96"/>
        <v>15</v>
      </c>
      <c r="Y661" t="e">
        <f t="shared" si="97"/>
        <v>#VALUE!</v>
      </c>
      <c r="Z661" s="4">
        <f t="shared" si="98"/>
        <v>12</v>
      </c>
      <c r="AA661" t="s">
        <v>2558</v>
      </c>
      <c r="AB661">
        <v>5</v>
      </c>
      <c r="AC661" t="s">
        <v>2517</v>
      </c>
      <c r="AD661" s="4">
        <f t="shared" si="93"/>
        <v>147.94800000000001</v>
      </c>
      <c r="AE661" t="s">
        <v>2518</v>
      </c>
      <c r="AF661" s="4">
        <f t="shared" si="99"/>
        <v>343</v>
      </c>
      <c r="AG661" t="s">
        <v>39</v>
      </c>
    </row>
    <row r="662" spans="1:33" x14ac:dyDescent="0.3">
      <c r="A662" t="s">
        <v>350</v>
      </c>
      <c r="B662" t="s">
        <v>2509</v>
      </c>
      <c r="C662" t="s">
        <v>2559</v>
      </c>
      <c r="D662" s="4" t="s">
        <v>2560</v>
      </c>
      <c r="E662">
        <f t="shared" si="91"/>
        <v>1892000</v>
      </c>
      <c r="F662" t="s">
        <v>2512</v>
      </c>
      <c r="G662">
        <f t="shared" si="92"/>
        <v>2393</v>
      </c>
      <c r="H662">
        <v>4</v>
      </c>
      <c r="I662">
        <v>4</v>
      </c>
      <c r="J662" t="s">
        <v>26</v>
      </c>
      <c r="K662" t="s">
        <v>2292</v>
      </c>
      <c r="L662" t="s">
        <v>125</v>
      </c>
      <c r="M662" t="s">
        <v>29</v>
      </c>
      <c r="N662" t="s">
        <v>2513</v>
      </c>
      <c r="O662" t="s">
        <v>2514</v>
      </c>
      <c r="P662" t="s">
        <v>2515</v>
      </c>
      <c r="Q662" t="s">
        <v>305</v>
      </c>
      <c r="R662" t="s">
        <v>831</v>
      </c>
      <c r="T662" t="s">
        <v>2548</v>
      </c>
      <c r="V662">
        <f t="shared" si="94"/>
        <v>11.2</v>
      </c>
      <c r="W662" t="e">
        <f t="shared" si="95"/>
        <v>#VALUE!</v>
      </c>
      <c r="X662">
        <f t="shared" si="96"/>
        <v>11.25</v>
      </c>
      <c r="Y662" t="e">
        <f t="shared" si="97"/>
        <v>#VALUE!</v>
      </c>
      <c r="Z662" s="4">
        <f t="shared" si="98"/>
        <v>11.2</v>
      </c>
      <c r="AA662" t="s">
        <v>2521</v>
      </c>
      <c r="AB662">
        <v>5</v>
      </c>
      <c r="AC662" t="s">
        <v>2535</v>
      </c>
      <c r="AD662" s="4">
        <f t="shared" si="93"/>
        <v>163.72911999999999</v>
      </c>
      <c r="AE662" t="s">
        <v>2536</v>
      </c>
      <c r="AF662" s="4">
        <f t="shared" si="99"/>
        <v>245</v>
      </c>
      <c r="AG662" t="s">
        <v>39</v>
      </c>
    </row>
    <row r="663" spans="1:33" x14ac:dyDescent="0.3">
      <c r="A663" t="s">
        <v>350</v>
      </c>
      <c r="B663" t="s">
        <v>2509</v>
      </c>
      <c r="C663" t="s">
        <v>2561</v>
      </c>
      <c r="D663" s="4" t="s">
        <v>2562</v>
      </c>
      <c r="E663">
        <f t="shared" si="91"/>
        <v>2171000</v>
      </c>
      <c r="F663" t="s">
        <v>2533</v>
      </c>
      <c r="G663">
        <f t="shared" si="92"/>
        <v>2694</v>
      </c>
      <c r="H663">
        <v>4</v>
      </c>
      <c r="I663">
        <v>4</v>
      </c>
      <c r="J663" t="s">
        <v>26</v>
      </c>
      <c r="K663" t="s">
        <v>2292</v>
      </c>
      <c r="L663" t="s">
        <v>125</v>
      </c>
      <c r="M663" t="s">
        <v>29</v>
      </c>
      <c r="N663" t="s">
        <v>2513</v>
      </c>
      <c r="O663" t="s">
        <v>2514</v>
      </c>
      <c r="P663" t="s">
        <v>2515</v>
      </c>
      <c r="Q663" t="s">
        <v>305</v>
      </c>
      <c r="R663" t="s">
        <v>831</v>
      </c>
      <c r="T663" t="s">
        <v>2543</v>
      </c>
      <c r="V663">
        <f t="shared" si="94"/>
        <v>11.2</v>
      </c>
      <c r="W663" t="e">
        <f t="shared" si="95"/>
        <v>#VALUE!</v>
      </c>
      <c r="X663">
        <f t="shared" si="96"/>
        <v>10.75</v>
      </c>
      <c r="Y663" t="e">
        <f t="shared" si="97"/>
        <v>#VALUE!</v>
      </c>
      <c r="Z663" s="4">
        <f t="shared" si="98"/>
        <v>11.2</v>
      </c>
      <c r="AA663" t="s">
        <v>2530</v>
      </c>
      <c r="AB663">
        <v>6</v>
      </c>
      <c r="AC663" t="s">
        <v>2535</v>
      </c>
      <c r="AD663" s="4">
        <f t="shared" si="93"/>
        <v>163.72911999999999</v>
      </c>
      <c r="AE663" t="s">
        <v>2536</v>
      </c>
      <c r="AF663" s="4">
        <f t="shared" si="99"/>
        <v>245</v>
      </c>
      <c r="AG663" t="s">
        <v>51</v>
      </c>
    </row>
    <row r="664" spans="1:33" x14ac:dyDescent="0.3">
      <c r="A664" t="s">
        <v>350</v>
      </c>
      <c r="B664" t="s">
        <v>2509</v>
      </c>
      <c r="C664" t="s">
        <v>2563</v>
      </c>
      <c r="D664" s="4" t="s">
        <v>2564</v>
      </c>
      <c r="E664">
        <f t="shared" si="91"/>
        <v>1592000</v>
      </c>
      <c r="F664" t="s">
        <v>2512</v>
      </c>
      <c r="G664">
        <f t="shared" si="92"/>
        <v>2393</v>
      </c>
      <c r="H664">
        <v>4</v>
      </c>
      <c r="I664">
        <v>4</v>
      </c>
      <c r="J664" t="s">
        <v>26</v>
      </c>
      <c r="K664" t="s">
        <v>2292</v>
      </c>
      <c r="L664" t="s">
        <v>125</v>
      </c>
      <c r="M664" t="s">
        <v>334</v>
      </c>
      <c r="N664" t="s">
        <v>2513</v>
      </c>
      <c r="O664" t="s">
        <v>2514</v>
      </c>
      <c r="P664" t="s">
        <v>2515</v>
      </c>
      <c r="Q664" t="s">
        <v>305</v>
      </c>
      <c r="R664" t="s">
        <v>130</v>
      </c>
      <c r="T664" t="s">
        <v>2298</v>
      </c>
      <c r="V664">
        <f t="shared" si="94"/>
        <v>12</v>
      </c>
      <c r="W664" t="e">
        <f t="shared" si="95"/>
        <v>#VALUE!</v>
      </c>
      <c r="X664">
        <f t="shared" si="96"/>
        <v>15.4</v>
      </c>
      <c r="Y664" t="e">
        <f t="shared" si="97"/>
        <v>#VALUE!</v>
      </c>
      <c r="Z664" s="4">
        <f t="shared" si="98"/>
        <v>12</v>
      </c>
      <c r="AA664" t="s">
        <v>2516</v>
      </c>
      <c r="AB664">
        <v>5</v>
      </c>
      <c r="AC664" t="s">
        <v>2517</v>
      </c>
      <c r="AD664" s="4">
        <f t="shared" si="93"/>
        <v>147.94800000000001</v>
      </c>
      <c r="AE664" t="s">
        <v>2518</v>
      </c>
      <c r="AF664" s="4">
        <f t="shared" si="99"/>
        <v>343</v>
      </c>
      <c r="AG664" t="s">
        <v>39</v>
      </c>
    </row>
    <row r="665" spans="1:33" x14ac:dyDescent="0.3">
      <c r="A665" t="s">
        <v>350</v>
      </c>
      <c r="B665" t="s">
        <v>2509</v>
      </c>
      <c r="C665" t="s">
        <v>2565</v>
      </c>
      <c r="D665" s="4" t="s">
        <v>2566</v>
      </c>
      <c r="E665">
        <f t="shared" si="91"/>
        <v>1587000</v>
      </c>
      <c r="F665" t="s">
        <v>2512</v>
      </c>
      <c r="G665">
        <f t="shared" si="92"/>
        <v>2393</v>
      </c>
      <c r="H665">
        <v>4</v>
      </c>
      <c r="I665">
        <v>4</v>
      </c>
      <c r="J665" t="s">
        <v>26</v>
      </c>
      <c r="K665" t="s">
        <v>2292</v>
      </c>
      <c r="L665" t="s">
        <v>125</v>
      </c>
      <c r="M665" t="s">
        <v>334</v>
      </c>
      <c r="N665" t="s">
        <v>2513</v>
      </c>
      <c r="O665" t="s">
        <v>2514</v>
      </c>
      <c r="P665" t="s">
        <v>2515</v>
      </c>
      <c r="Q665" t="s">
        <v>305</v>
      </c>
      <c r="R665" t="s">
        <v>130</v>
      </c>
      <c r="T665" t="s">
        <v>296</v>
      </c>
      <c r="V665">
        <f t="shared" si="94"/>
        <v>12</v>
      </c>
      <c r="W665" t="e">
        <f t="shared" si="95"/>
        <v>#VALUE!</v>
      </c>
      <c r="X665">
        <f t="shared" si="96"/>
        <v>15.1</v>
      </c>
      <c r="Y665" t="e">
        <f t="shared" si="97"/>
        <v>#VALUE!</v>
      </c>
      <c r="Z665" s="4">
        <f t="shared" si="98"/>
        <v>12</v>
      </c>
      <c r="AA665" t="s">
        <v>2524</v>
      </c>
      <c r="AB665">
        <v>5</v>
      </c>
      <c r="AC665" t="s">
        <v>2517</v>
      </c>
      <c r="AD665" s="4">
        <f t="shared" si="93"/>
        <v>147.94800000000001</v>
      </c>
      <c r="AE665" t="s">
        <v>2518</v>
      </c>
      <c r="AF665" s="4">
        <f t="shared" si="99"/>
        <v>343</v>
      </c>
      <c r="AG665" t="s">
        <v>39</v>
      </c>
    </row>
    <row r="666" spans="1:33" x14ac:dyDescent="0.3">
      <c r="A666" t="s">
        <v>871</v>
      </c>
      <c r="B666" t="s">
        <v>2567</v>
      </c>
      <c r="C666" t="s">
        <v>2568</v>
      </c>
      <c r="D666" s="4" t="s">
        <v>2569</v>
      </c>
      <c r="E666">
        <f t="shared" si="91"/>
        <v>1996000</v>
      </c>
      <c r="F666" t="s">
        <v>799</v>
      </c>
      <c r="G666">
        <f t="shared" si="92"/>
        <v>1368</v>
      </c>
      <c r="H666">
        <v>6</v>
      </c>
      <c r="I666">
        <v>4</v>
      </c>
      <c r="J666" t="s">
        <v>61</v>
      </c>
      <c r="K666" t="s">
        <v>90</v>
      </c>
      <c r="L666" t="s">
        <v>125</v>
      </c>
      <c r="M666" t="s">
        <v>29</v>
      </c>
      <c r="N666" t="s">
        <v>2077</v>
      </c>
      <c r="O666" t="s">
        <v>2570</v>
      </c>
      <c r="P666" t="s">
        <v>879</v>
      </c>
      <c r="Q666" t="s">
        <v>324</v>
      </c>
      <c r="T666" t="s">
        <v>470</v>
      </c>
      <c r="V666" t="e">
        <f t="shared" si="94"/>
        <v>#VALUE!</v>
      </c>
      <c r="W666" t="e">
        <f t="shared" si="95"/>
        <v>#VALUE!</v>
      </c>
      <c r="X666">
        <f t="shared" si="96"/>
        <v>16.3</v>
      </c>
      <c r="Y666" t="e">
        <f t="shared" si="97"/>
        <v>#VALUE!</v>
      </c>
      <c r="Z666" s="4">
        <f t="shared" si="98"/>
        <v>16.3</v>
      </c>
      <c r="AA666" t="s">
        <v>2571</v>
      </c>
      <c r="AC666" t="s">
        <v>2572</v>
      </c>
      <c r="AD666" s="4">
        <f t="shared" si="93"/>
        <v>159.78384</v>
      </c>
      <c r="AE666" t="s">
        <v>1066</v>
      </c>
      <c r="AF666" s="4">
        <f t="shared" si="99"/>
        <v>250</v>
      </c>
      <c r="AG666" t="s">
        <v>51</v>
      </c>
    </row>
    <row r="667" spans="1:33" x14ac:dyDescent="0.3">
      <c r="A667" t="s">
        <v>871</v>
      </c>
      <c r="B667" t="s">
        <v>2567</v>
      </c>
      <c r="C667" t="s">
        <v>2573</v>
      </c>
      <c r="D667" s="4" t="s">
        <v>2574</v>
      </c>
      <c r="E667">
        <f t="shared" ref="E667:E723" si="100">VALUE(SUBSTITUTE(SUBSTITUTE(D667,"Rs. ",""),",",""))</f>
        <v>1560000</v>
      </c>
      <c r="F667" t="s">
        <v>799</v>
      </c>
      <c r="G667">
        <f t="shared" ref="G667:G723" si="101">VALUE(SUBSTITUTE(F667, " cc",""))</f>
        <v>1368</v>
      </c>
      <c r="H667">
        <v>6</v>
      </c>
      <c r="I667">
        <v>4</v>
      </c>
      <c r="J667" t="s">
        <v>61</v>
      </c>
      <c r="K667" t="s">
        <v>90</v>
      </c>
      <c r="L667" t="s">
        <v>125</v>
      </c>
      <c r="M667" t="s">
        <v>29</v>
      </c>
      <c r="N667" t="s">
        <v>2077</v>
      </c>
      <c r="O667" t="s">
        <v>2570</v>
      </c>
      <c r="P667" t="s">
        <v>879</v>
      </c>
      <c r="Q667" t="s">
        <v>324</v>
      </c>
      <c r="T667" t="s">
        <v>470</v>
      </c>
      <c r="V667" t="e">
        <f t="shared" si="94"/>
        <v>#VALUE!</v>
      </c>
      <c r="W667" t="e">
        <f t="shared" si="95"/>
        <v>#VALUE!</v>
      </c>
      <c r="X667">
        <f t="shared" si="96"/>
        <v>16.3</v>
      </c>
      <c r="Y667" t="e">
        <f t="shared" si="97"/>
        <v>#VALUE!</v>
      </c>
      <c r="Z667" s="4">
        <f t="shared" si="98"/>
        <v>16.3</v>
      </c>
      <c r="AA667" t="s">
        <v>2575</v>
      </c>
      <c r="AC667" t="s">
        <v>2572</v>
      </c>
      <c r="AD667" s="4">
        <f t="shared" ref="AD667:AD723" si="102">IFERROR(LEFT(AC667,FIND("@",AC667)-3)*0.98632,IFERROR(LEFT(AC667,FIND("b",AC667)-1),LEFT(AC667,FIND("B",AC667)-1)))</f>
        <v>159.78384</v>
      </c>
      <c r="AE667" t="s">
        <v>1066</v>
      </c>
      <c r="AF667" s="4">
        <f t="shared" si="99"/>
        <v>250</v>
      </c>
      <c r="AG667" t="s">
        <v>39</v>
      </c>
    </row>
    <row r="668" spans="1:33" x14ac:dyDescent="0.3">
      <c r="A668" t="s">
        <v>871</v>
      </c>
      <c r="B668" t="s">
        <v>2567</v>
      </c>
      <c r="C668" t="s">
        <v>2576</v>
      </c>
      <c r="D668" s="4" t="s">
        <v>2577</v>
      </c>
      <c r="E668">
        <f t="shared" si="100"/>
        <v>2055000</v>
      </c>
      <c r="F668" t="s">
        <v>799</v>
      </c>
      <c r="G668">
        <f t="shared" si="101"/>
        <v>1368</v>
      </c>
      <c r="H668">
        <v>6</v>
      </c>
      <c r="I668">
        <v>4</v>
      </c>
      <c r="J668" t="s">
        <v>61</v>
      </c>
      <c r="K668" t="s">
        <v>90</v>
      </c>
      <c r="L668" t="s">
        <v>125</v>
      </c>
      <c r="M668" t="s">
        <v>29</v>
      </c>
      <c r="N668" t="s">
        <v>2077</v>
      </c>
      <c r="O668" t="s">
        <v>2570</v>
      </c>
      <c r="P668" t="s">
        <v>879</v>
      </c>
      <c r="Q668" t="s">
        <v>324</v>
      </c>
      <c r="T668" t="s">
        <v>2578</v>
      </c>
      <c r="V668" t="e">
        <f t="shared" si="94"/>
        <v>#VALUE!</v>
      </c>
      <c r="W668" t="e">
        <f t="shared" si="95"/>
        <v>#VALUE!</v>
      </c>
      <c r="X668">
        <f t="shared" si="96"/>
        <v>14.1</v>
      </c>
      <c r="Y668" t="e">
        <f t="shared" si="97"/>
        <v>#VALUE!</v>
      </c>
      <c r="Z668" s="4">
        <f t="shared" si="98"/>
        <v>14.1</v>
      </c>
      <c r="AA668" t="s">
        <v>2571</v>
      </c>
      <c r="AC668" t="s">
        <v>2572</v>
      </c>
      <c r="AD668" s="4">
        <f t="shared" si="102"/>
        <v>159.78384</v>
      </c>
      <c r="AE668" t="s">
        <v>1066</v>
      </c>
      <c r="AF668" s="4">
        <f t="shared" si="99"/>
        <v>250</v>
      </c>
      <c r="AG668" t="s">
        <v>51</v>
      </c>
    </row>
    <row r="669" spans="1:33" x14ac:dyDescent="0.3">
      <c r="A669" t="s">
        <v>871</v>
      </c>
      <c r="B669" t="s">
        <v>2567</v>
      </c>
      <c r="C669" t="s">
        <v>2579</v>
      </c>
      <c r="D669" s="4" t="s">
        <v>2580</v>
      </c>
      <c r="E669">
        <f t="shared" si="100"/>
        <v>1661000</v>
      </c>
      <c r="F669" t="s">
        <v>875</v>
      </c>
      <c r="G669">
        <f t="shared" si="101"/>
        <v>1956</v>
      </c>
      <c r="H669">
        <v>6</v>
      </c>
      <c r="I669">
        <v>4</v>
      </c>
      <c r="J669" t="s">
        <v>61</v>
      </c>
      <c r="K669" t="s">
        <v>90</v>
      </c>
      <c r="L669" t="s">
        <v>125</v>
      </c>
      <c r="M669" t="s">
        <v>334</v>
      </c>
      <c r="N669" t="s">
        <v>2077</v>
      </c>
      <c r="O669" t="s">
        <v>2570</v>
      </c>
      <c r="P669" t="s">
        <v>879</v>
      </c>
      <c r="Q669" t="s">
        <v>324</v>
      </c>
      <c r="T669" t="s">
        <v>800</v>
      </c>
      <c r="V669" t="e">
        <f t="shared" si="94"/>
        <v>#VALUE!</v>
      </c>
      <c r="W669" t="e">
        <f t="shared" si="95"/>
        <v>#VALUE!</v>
      </c>
      <c r="X669">
        <f t="shared" si="96"/>
        <v>17.100000000000001</v>
      </c>
      <c r="Y669" t="e">
        <f t="shared" si="97"/>
        <v>#VALUE!</v>
      </c>
      <c r="Z669" s="4">
        <f t="shared" si="98"/>
        <v>17.100000000000001</v>
      </c>
      <c r="AA669" t="s">
        <v>2575</v>
      </c>
      <c r="AC669" t="s">
        <v>881</v>
      </c>
      <c r="AD669" s="4">
        <f t="shared" si="102"/>
        <v>170.63335999999998</v>
      </c>
      <c r="AE669" t="s">
        <v>882</v>
      </c>
      <c r="AF669" s="4">
        <f t="shared" si="99"/>
        <v>350</v>
      </c>
      <c r="AG669" t="s">
        <v>39</v>
      </c>
    </row>
    <row r="670" spans="1:33" x14ac:dyDescent="0.3">
      <c r="A670" t="s">
        <v>871</v>
      </c>
      <c r="B670" t="s">
        <v>2567</v>
      </c>
      <c r="C670" t="s">
        <v>2581</v>
      </c>
      <c r="D670" s="4" t="s">
        <v>2582</v>
      </c>
      <c r="E670">
        <f t="shared" si="100"/>
        <v>1803000</v>
      </c>
      <c r="F670" t="s">
        <v>875</v>
      </c>
      <c r="G670">
        <f t="shared" si="101"/>
        <v>1956</v>
      </c>
      <c r="H670">
        <v>6</v>
      </c>
      <c r="I670">
        <v>4</v>
      </c>
      <c r="J670" t="s">
        <v>61</v>
      </c>
      <c r="K670" t="s">
        <v>90</v>
      </c>
      <c r="L670" t="s">
        <v>125</v>
      </c>
      <c r="M670" t="s">
        <v>334</v>
      </c>
      <c r="N670" t="s">
        <v>2077</v>
      </c>
      <c r="O670" t="s">
        <v>2570</v>
      </c>
      <c r="P670" t="s">
        <v>879</v>
      </c>
      <c r="Q670" t="s">
        <v>324</v>
      </c>
      <c r="T670" t="s">
        <v>800</v>
      </c>
      <c r="V670" t="e">
        <f t="shared" si="94"/>
        <v>#VALUE!</v>
      </c>
      <c r="W670" t="e">
        <f t="shared" si="95"/>
        <v>#VALUE!</v>
      </c>
      <c r="X670">
        <f t="shared" si="96"/>
        <v>17.100000000000001</v>
      </c>
      <c r="Y670" t="e">
        <f t="shared" si="97"/>
        <v>#VALUE!</v>
      </c>
      <c r="Z670" s="4">
        <f t="shared" si="98"/>
        <v>17.100000000000001</v>
      </c>
      <c r="AA670" t="s">
        <v>2583</v>
      </c>
      <c r="AC670" t="s">
        <v>881</v>
      </c>
      <c r="AD670" s="4">
        <f t="shared" si="102"/>
        <v>170.63335999999998</v>
      </c>
      <c r="AE670" t="s">
        <v>882</v>
      </c>
      <c r="AF670" s="4">
        <f t="shared" si="99"/>
        <v>350</v>
      </c>
      <c r="AG670" t="s">
        <v>39</v>
      </c>
    </row>
    <row r="671" spans="1:33" x14ac:dyDescent="0.3">
      <c r="A671" t="s">
        <v>871</v>
      </c>
      <c r="B671" t="s">
        <v>2567</v>
      </c>
      <c r="C671" t="s">
        <v>2584</v>
      </c>
      <c r="D671" s="4" t="s">
        <v>2585</v>
      </c>
      <c r="E671">
        <f t="shared" si="100"/>
        <v>1888000</v>
      </c>
      <c r="F671" t="s">
        <v>875</v>
      </c>
      <c r="G671">
        <f t="shared" si="101"/>
        <v>1956</v>
      </c>
      <c r="H671">
        <v>6</v>
      </c>
      <c r="I671">
        <v>4</v>
      </c>
      <c r="J671" t="s">
        <v>61</v>
      </c>
      <c r="K671" t="s">
        <v>90</v>
      </c>
      <c r="L671" t="s">
        <v>125</v>
      </c>
      <c r="M671" t="s">
        <v>334</v>
      </c>
      <c r="N671" t="s">
        <v>2077</v>
      </c>
      <c r="O671" t="s">
        <v>2570</v>
      </c>
      <c r="P671" t="s">
        <v>879</v>
      </c>
      <c r="Q671" t="s">
        <v>324</v>
      </c>
      <c r="T671" t="s">
        <v>800</v>
      </c>
      <c r="V671" t="e">
        <f t="shared" si="94"/>
        <v>#VALUE!</v>
      </c>
      <c r="W671" t="e">
        <f t="shared" si="95"/>
        <v>#VALUE!</v>
      </c>
      <c r="X671">
        <f t="shared" si="96"/>
        <v>17.100000000000001</v>
      </c>
      <c r="Y671" t="e">
        <f t="shared" si="97"/>
        <v>#VALUE!</v>
      </c>
      <c r="Z671" s="4">
        <f t="shared" si="98"/>
        <v>17.100000000000001</v>
      </c>
      <c r="AA671" t="s">
        <v>2583</v>
      </c>
      <c r="AB671">
        <v>6</v>
      </c>
      <c r="AC671" t="s">
        <v>881</v>
      </c>
      <c r="AD671" s="4">
        <f t="shared" si="102"/>
        <v>170.63335999999998</v>
      </c>
      <c r="AE671" t="s">
        <v>882</v>
      </c>
      <c r="AF671" s="4">
        <f t="shared" si="99"/>
        <v>350</v>
      </c>
      <c r="AG671" t="s">
        <v>39</v>
      </c>
    </row>
    <row r="672" spans="1:33" x14ac:dyDescent="0.3">
      <c r="A672" t="s">
        <v>871</v>
      </c>
      <c r="B672" t="s">
        <v>2567</v>
      </c>
      <c r="C672" t="s">
        <v>2586</v>
      </c>
      <c r="D672" s="4" t="s">
        <v>2587</v>
      </c>
      <c r="E672">
        <f t="shared" si="100"/>
        <v>1973000</v>
      </c>
      <c r="F672" t="s">
        <v>875</v>
      </c>
      <c r="G672">
        <f t="shared" si="101"/>
        <v>1956</v>
      </c>
      <c r="H672">
        <v>6</v>
      </c>
      <c r="I672">
        <v>4</v>
      </c>
      <c r="J672" t="s">
        <v>61</v>
      </c>
      <c r="K672" t="s">
        <v>90</v>
      </c>
      <c r="L672" t="s">
        <v>125</v>
      </c>
      <c r="M672" t="s">
        <v>334</v>
      </c>
      <c r="N672" t="s">
        <v>2077</v>
      </c>
      <c r="O672" t="s">
        <v>2570</v>
      </c>
      <c r="P672" t="s">
        <v>879</v>
      </c>
      <c r="Q672" t="s">
        <v>324</v>
      </c>
      <c r="T672" t="s">
        <v>800</v>
      </c>
      <c r="V672" t="e">
        <f t="shared" si="94"/>
        <v>#VALUE!</v>
      </c>
      <c r="W672" t="e">
        <f t="shared" si="95"/>
        <v>#VALUE!</v>
      </c>
      <c r="X672">
        <f t="shared" si="96"/>
        <v>17.100000000000001</v>
      </c>
      <c r="Y672" t="e">
        <f t="shared" si="97"/>
        <v>#VALUE!</v>
      </c>
      <c r="Z672" s="4">
        <f t="shared" si="98"/>
        <v>17.100000000000001</v>
      </c>
      <c r="AA672" t="s">
        <v>2571</v>
      </c>
      <c r="AC672" t="s">
        <v>881</v>
      </c>
      <c r="AD672" s="4">
        <f t="shared" si="102"/>
        <v>170.63335999999998</v>
      </c>
      <c r="AE672" t="s">
        <v>882</v>
      </c>
      <c r="AF672" s="4">
        <f t="shared" si="99"/>
        <v>350</v>
      </c>
      <c r="AG672" t="s">
        <v>39</v>
      </c>
    </row>
    <row r="673" spans="1:33" x14ac:dyDescent="0.3">
      <c r="A673" t="s">
        <v>871</v>
      </c>
      <c r="B673" t="s">
        <v>2567</v>
      </c>
      <c r="C673" t="s">
        <v>2588</v>
      </c>
      <c r="D673" s="4" t="s">
        <v>2589</v>
      </c>
      <c r="E673">
        <f t="shared" si="100"/>
        <v>2022000</v>
      </c>
      <c r="F673" t="s">
        <v>875</v>
      </c>
      <c r="G673">
        <f t="shared" si="101"/>
        <v>1956</v>
      </c>
      <c r="H673">
        <v>6</v>
      </c>
      <c r="I673">
        <v>4</v>
      </c>
      <c r="J673" t="s">
        <v>61</v>
      </c>
      <c r="K673" t="s">
        <v>90</v>
      </c>
      <c r="L673" t="s">
        <v>125</v>
      </c>
      <c r="M673" t="s">
        <v>334</v>
      </c>
      <c r="N673" t="s">
        <v>2077</v>
      </c>
      <c r="O673" t="s">
        <v>2570</v>
      </c>
      <c r="P673" t="s">
        <v>879</v>
      </c>
      <c r="Q673" t="s">
        <v>324</v>
      </c>
      <c r="T673" t="s">
        <v>800</v>
      </c>
      <c r="V673" t="e">
        <f t="shared" si="94"/>
        <v>#VALUE!</v>
      </c>
      <c r="W673" t="e">
        <f t="shared" si="95"/>
        <v>#VALUE!</v>
      </c>
      <c r="X673">
        <f t="shared" si="96"/>
        <v>17.100000000000001</v>
      </c>
      <c r="Y673" t="e">
        <f t="shared" si="97"/>
        <v>#VALUE!</v>
      </c>
      <c r="Z673" s="4">
        <f t="shared" si="98"/>
        <v>17.100000000000001</v>
      </c>
      <c r="AA673" t="s">
        <v>2571</v>
      </c>
      <c r="AC673" t="s">
        <v>881</v>
      </c>
      <c r="AD673" s="4">
        <f t="shared" si="102"/>
        <v>170.63335999999998</v>
      </c>
      <c r="AE673" t="s">
        <v>882</v>
      </c>
      <c r="AF673" s="4">
        <f t="shared" si="99"/>
        <v>350</v>
      </c>
      <c r="AG673" t="s">
        <v>39</v>
      </c>
    </row>
    <row r="674" spans="1:33" x14ac:dyDescent="0.3">
      <c r="A674" t="s">
        <v>871</v>
      </c>
      <c r="B674" t="s">
        <v>2567</v>
      </c>
      <c r="C674" t="s">
        <v>2590</v>
      </c>
      <c r="D674" s="4" t="s">
        <v>2591</v>
      </c>
      <c r="E674">
        <f t="shared" si="100"/>
        <v>2151000</v>
      </c>
      <c r="F674" t="s">
        <v>875</v>
      </c>
      <c r="G674">
        <f t="shared" si="101"/>
        <v>1956</v>
      </c>
      <c r="H674">
        <v>6</v>
      </c>
      <c r="I674">
        <v>4</v>
      </c>
      <c r="J674" t="s">
        <v>876</v>
      </c>
      <c r="K674" t="s">
        <v>90</v>
      </c>
      <c r="L674" t="s">
        <v>125</v>
      </c>
      <c r="M674" t="s">
        <v>334</v>
      </c>
      <c r="N674" t="s">
        <v>2077</v>
      </c>
      <c r="O674" t="s">
        <v>2570</v>
      </c>
      <c r="P674" t="s">
        <v>879</v>
      </c>
      <c r="Q674" t="s">
        <v>324</v>
      </c>
      <c r="T674" t="s">
        <v>470</v>
      </c>
      <c r="V674" t="e">
        <f t="shared" si="94"/>
        <v>#VALUE!</v>
      </c>
      <c r="W674" t="e">
        <f t="shared" si="95"/>
        <v>#VALUE!</v>
      </c>
      <c r="X674">
        <f t="shared" si="96"/>
        <v>16.3</v>
      </c>
      <c r="Y674" t="e">
        <f t="shared" si="97"/>
        <v>#VALUE!</v>
      </c>
      <c r="Z674" s="4">
        <f t="shared" si="98"/>
        <v>16.3</v>
      </c>
      <c r="AA674" t="s">
        <v>2592</v>
      </c>
      <c r="AC674" t="s">
        <v>881</v>
      </c>
      <c r="AD674" s="4">
        <f t="shared" si="102"/>
        <v>170.63335999999998</v>
      </c>
      <c r="AE674" t="s">
        <v>882</v>
      </c>
      <c r="AF674" s="4">
        <f t="shared" si="99"/>
        <v>350</v>
      </c>
      <c r="AG674" t="s">
        <v>39</v>
      </c>
    </row>
    <row r="675" spans="1:33" x14ac:dyDescent="0.3">
      <c r="A675" t="s">
        <v>871</v>
      </c>
      <c r="B675" t="s">
        <v>2567</v>
      </c>
      <c r="C675" t="s">
        <v>2593</v>
      </c>
      <c r="D675" s="4" t="s">
        <v>2594</v>
      </c>
      <c r="E675">
        <f t="shared" si="100"/>
        <v>2199000</v>
      </c>
      <c r="F675" t="s">
        <v>875</v>
      </c>
      <c r="G675">
        <f t="shared" si="101"/>
        <v>1956</v>
      </c>
      <c r="H675">
        <v>6</v>
      </c>
      <c r="I675">
        <v>4</v>
      </c>
      <c r="J675" t="s">
        <v>876</v>
      </c>
      <c r="K675" t="s">
        <v>27</v>
      </c>
      <c r="L675" t="s">
        <v>125</v>
      </c>
      <c r="M675" t="s">
        <v>334</v>
      </c>
      <c r="N675" t="s">
        <v>2077</v>
      </c>
      <c r="O675" t="s">
        <v>2570</v>
      </c>
      <c r="P675" t="s">
        <v>879</v>
      </c>
      <c r="Q675" t="s">
        <v>324</v>
      </c>
      <c r="T675" t="s">
        <v>470</v>
      </c>
      <c r="V675" t="e">
        <f t="shared" si="94"/>
        <v>#VALUE!</v>
      </c>
      <c r="W675" t="e">
        <f t="shared" si="95"/>
        <v>#VALUE!</v>
      </c>
      <c r="X675">
        <f t="shared" si="96"/>
        <v>16.3</v>
      </c>
      <c r="Y675" t="e">
        <f t="shared" si="97"/>
        <v>#VALUE!</v>
      </c>
      <c r="Z675" s="4">
        <f t="shared" si="98"/>
        <v>16.3</v>
      </c>
      <c r="AA675" t="s">
        <v>2592</v>
      </c>
      <c r="AC675" t="s">
        <v>881</v>
      </c>
      <c r="AD675" s="4">
        <f t="shared" si="102"/>
        <v>170.63335999999998</v>
      </c>
      <c r="AE675" t="s">
        <v>882</v>
      </c>
      <c r="AF675" s="4">
        <f t="shared" si="99"/>
        <v>350</v>
      </c>
      <c r="AG675" t="s">
        <v>39</v>
      </c>
    </row>
    <row r="676" spans="1:33" x14ac:dyDescent="0.3">
      <c r="A676" t="s">
        <v>871</v>
      </c>
      <c r="B676" t="s">
        <v>2567</v>
      </c>
      <c r="C676" t="s">
        <v>2595</v>
      </c>
      <c r="D676" s="4" t="s">
        <v>2596</v>
      </c>
      <c r="E676">
        <f t="shared" si="100"/>
        <v>2167000</v>
      </c>
      <c r="F676" t="s">
        <v>799</v>
      </c>
      <c r="G676">
        <f t="shared" si="101"/>
        <v>1368</v>
      </c>
      <c r="H676">
        <v>6</v>
      </c>
      <c r="I676">
        <v>4</v>
      </c>
      <c r="J676" t="s">
        <v>61</v>
      </c>
      <c r="K676" t="s">
        <v>90</v>
      </c>
      <c r="L676" t="s">
        <v>125</v>
      </c>
      <c r="M676" t="s">
        <v>29</v>
      </c>
      <c r="N676" t="s">
        <v>2077</v>
      </c>
      <c r="O676" t="s">
        <v>2570</v>
      </c>
      <c r="P676" t="s">
        <v>879</v>
      </c>
      <c r="Q676" t="s">
        <v>324</v>
      </c>
      <c r="T676" t="s">
        <v>470</v>
      </c>
      <c r="V676" t="e">
        <f t="shared" si="94"/>
        <v>#VALUE!</v>
      </c>
      <c r="W676" t="e">
        <f t="shared" si="95"/>
        <v>#VALUE!</v>
      </c>
      <c r="X676">
        <f t="shared" si="96"/>
        <v>16.3</v>
      </c>
      <c r="Y676" t="e">
        <f t="shared" si="97"/>
        <v>#VALUE!</v>
      </c>
      <c r="Z676" s="4">
        <f t="shared" si="98"/>
        <v>16.3</v>
      </c>
      <c r="AA676" t="s">
        <v>2571</v>
      </c>
      <c r="AB676">
        <v>7</v>
      </c>
      <c r="AC676" t="s">
        <v>2572</v>
      </c>
      <c r="AD676" s="4">
        <f t="shared" si="102"/>
        <v>159.78384</v>
      </c>
      <c r="AE676" t="s">
        <v>1066</v>
      </c>
      <c r="AF676" s="4">
        <f t="shared" si="99"/>
        <v>250</v>
      </c>
      <c r="AG676" t="s">
        <v>51</v>
      </c>
    </row>
    <row r="677" spans="1:33" x14ac:dyDescent="0.3">
      <c r="A677" t="s">
        <v>871</v>
      </c>
      <c r="B677" t="s">
        <v>2567</v>
      </c>
      <c r="C677" t="s">
        <v>2597</v>
      </c>
      <c r="D677" s="4" t="s">
        <v>2598</v>
      </c>
      <c r="E677">
        <f t="shared" si="100"/>
        <v>2133000</v>
      </c>
      <c r="F677" t="s">
        <v>875</v>
      </c>
      <c r="G677">
        <f t="shared" si="101"/>
        <v>1956</v>
      </c>
      <c r="H677">
        <v>6</v>
      </c>
      <c r="I677">
        <v>4</v>
      </c>
      <c r="J677" t="s">
        <v>61</v>
      </c>
      <c r="K677" t="s">
        <v>90</v>
      </c>
      <c r="L677" t="s">
        <v>125</v>
      </c>
      <c r="M677" t="s">
        <v>334</v>
      </c>
      <c r="N677" t="s">
        <v>2077</v>
      </c>
      <c r="O677" t="s">
        <v>2570</v>
      </c>
      <c r="P677" t="s">
        <v>879</v>
      </c>
      <c r="Q677" t="s">
        <v>324</v>
      </c>
      <c r="T677" t="s">
        <v>800</v>
      </c>
      <c r="V677" t="e">
        <f t="shared" si="94"/>
        <v>#VALUE!</v>
      </c>
      <c r="W677" t="e">
        <f t="shared" si="95"/>
        <v>#VALUE!</v>
      </c>
      <c r="X677">
        <f t="shared" si="96"/>
        <v>17.100000000000001</v>
      </c>
      <c r="Y677" t="e">
        <f t="shared" si="97"/>
        <v>#VALUE!</v>
      </c>
      <c r="Z677" s="4">
        <f t="shared" si="98"/>
        <v>17.100000000000001</v>
      </c>
      <c r="AA677" t="s">
        <v>2571</v>
      </c>
      <c r="AB677">
        <v>6</v>
      </c>
      <c r="AC677" t="s">
        <v>881</v>
      </c>
      <c r="AD677" s="4">
        <f t="shared" si="102"/>
        <v>170.63335999999998</v>
      </c>
      <c r="AE677" t="s">
        <v>882</v>
      </c>
      <c r="AF677" s="4">
        <f t="shared" si="99"/>
        <v>350</v>
      </c>
      <c r="AG677" t="s">
        <v>39</v>
      </c>
    </row>
    <row r="678" spans="1:33" x14ac:dyDescent="0.3">
      <c r="A678" t="s">
        <v>871</v>
      </c>
      <c r="B678" t="s">
        <v>2567</v>
      </c>
      <c r="C678" t="s">
        <v>2599</v>
      </c>
      <c r="D678" s="4" t="s">
        <v>2600</v>
      </c>
      <c r="E678">
        <f t="shared" si="100"/>
        <v>2311000</v>
      </c>
      <c r="F678" t="s">
        <v>875</v>
      </c>
      <c r="G678">
        <f t="shared" si="101"/>
        <v>1956</v>
      </c>
      <c r="H678">
        <v>6</v>
      </c>
      <c r="I678">
        <v>4</v>
      </c>
      <c r="J678" t="s">
        <v>876</v>
      </c>
      <c r="K678" t="s">
        <v>90</v>
      </c>
      <c r="L678" t="s">
        <v>125</v>
      </c>
      <c r="M678" t="s">
        <v>334</v>
      </c>
      <c r="N678" t="s">
        <v>2077</v>
      </c>
      <c r="O678" t="s">
        <v>2570</v>
      </c>
      <c r="P678" t="s">
        <v>879</v>
      </c>
      <c r="Q678" t="s">
        <v>324</v>
      </c>
      <c r="T678" t="s">
        <v>470</v>
      </c>
      <c r="V678" t="e">
        <f t="shared" si="94"/>
        <v>#VALUE!</v>
      </c>
      <c r="W678" t="e">
        <f t="shared" si="95"/>
        <v>#VALUE!</v>
      </c>
      <c r="X678">
        <f t="shared" si="96"/>
        <v>16.3</v>
      </c>
      <c r="Y678" t="e">
        <f t="shared" si="97"/>
        <v>#VALUE!</v>
      </c>
      <c r="Z678" s="4">
        <f t="shared" si="98"/>
        <v>16.3</v>
      </c>
      <c r="AA678" t="s">
        <v>2592</v>
      </c>
      <c r="AB678">
        <v>6</v>
      </c>
      <c r="AC678" t="s">
        <v>881</v>
      </c>
      <c r="AD678" s="4">
        <f t="shared" si="102"/>
        <v>170.63335999999998</v>
      </c>
      <c r="AE678" t="s">
        <v>882</v>
      </c>
      <c r="AF678" s="4">
        <f t="shared" si="99"/>
        <v>350</v>
      </c>
      <c r="AG678" t="s">
        <v>39</v>
      </c>
    </row>
    <row r="679" spans="1:33" x14ac:dyDescent="0.3">
      <c r="A679" t="s">
        <v>871</v>
      </c>
      <c r="B679" t="s">
        <v>2567</v>
      </c>
      <c r="C679" t="s">
        <v>2601</v>
      </c>
      <c r="D679" s="4" t="s">
        <v>2602</v>
      </c>
      <c r="E679">
        <f t="shared" si="100"/>
        <v>1699000</v>
      </c>
      <c r="F679" t="s">
        <v>875</v>
      </c>
      <c r="G679">
        <f t="shared" si="101"/>
        <v>1956</v>
      </c>
      <c r="H679">
        <v>6</v>
      </c>
      <c r="I679">
        <v>4</v>
      </c>
      <c r="J679" t="s">
        <v>61</v>
      </c>
      <c r="K679" t="s">
        <v>90</v>
      </c>
      <c r="L679" t="s">
        <v>125</v>
      </c>
      <c r="M679" t="s">
        <v>334</v>
      </c>
      <c r="N679" t="s">
        <v>2077</v>
      </c>
      <c r="O679" t="s">
        <v>2570</v>
      </c>
      <c r="P679" t="s">
        <v>879</v>
      </c>
      <c r="Q679" t="s">
        <v>324</v>
      </c>
      <c r="T679" t="s">
        <v>800</v>
      </c>
      <c r="V679" t="e">
        <f t="shared" si="94"/>
        <v>#VALUE!</v>
      </c>
      <c r="W679" t="e">
        <f t="shared" si="95"/>
        <v>#VALUE!</v>
      </c>
      <c r="X679">
        <f t="shared" si="96"/>
        <v>17.100000000000001</v>
      </c>
      <c r="Y679" t="e">
        <f t="shared" si="97"/>
        <v>#VALUE!</v>
      </c>
      <c r="Z679" s="4">
        <f t="shared" si="98"/>
        <v>17.100000000000001</v>
      </c>
      <c r="AA679" t="s">
        <v>2575</v>
      </c>
      <c r="AC679" t="s">
        <v>881</v>
      </c>
      <c r="AD679" s="4">
        <f t="shared" si="102"/>
        <v>170.63335999999998</v>
      </c>
      <c r="AE679" t="s">
        <v>882</v>
      </c>
      <c r="AF679" s="4">
        <f t="shared" si="99"/>
        <v>350</v>
      </c>
      <c r="AG679" t="s">
        <v>39</v>
      </c>
    </row>
    <row r="680" spans="1:33" x14ac:dyDescent="0.3">
      <c r="A680" t="s">
        <v>871</v>
      </c>
      <c r="B680" t="s">
        <v>2567</v>
      </c>
      <c r="C680" t="s">
        <v>2603</v>
      </c>
      <c r="D680" s="4" t="s">
        <v>2604</v>
      </c>
      <c r="E680">
        <f t="shared" si="100"/>
        <v>1599000</v>
      </c>
      <c r="F680" t="s">
        <v>799</v>
      </c>
      <c r="G680">
        <f t="shared" si="101"/>
        <v>1368</v>
      </c>
      <c r="H680">
        <v>6</v>
      </c>
      <c r="I680">
        <v>4</v>
      </c>
      <c r="J680" t="s">
        <v>61</v>
      </c>
      <c r="K680" t="s">
        <v>90</v>
      </c>
      <c r="L680" t="s">
        <v>125</v>
      </c>
      <c r="M680" t="s">
        <v>29</v>
      </c>
      <c r="N680" t="s">
        <v>2077</v>
      </c>
      <c r="O680" t="s">
        <v>2570</v>
      </c>
      <c r="P680" t="s">
        <v>879</v>
      </c>
      <c r="Q680" t="s">
        <v>324</v>
      </c>
      <c r="T680" t="s">
        <v>470</v>
      </c>
      <c r="V680" t="e">
        <f t="shared" si="94"/>
        <v>#VALUE!</v>
      </c>
      <c r="W680" t="e">
        <f t="shared" si="95"/>
        <v>#VALUE!</v>
      </c>
      <c r="X680">
        <f t="shared" si="96"/>
        <v>16.3</v>
      </c>
      <c r="Y680" t="e">
        <f t="shared" si="97"/>
        <v>#VALUE!</v>
      </c>
      <c r="Z680" s="4">
        <f t="shared" si="98"/>
        <v>16.3</v>
      </c>
      <c r="AA680" t="s">
        <v>2575</v>
      </c>
      <c r="AC680" t="s">
        <v>2572</v>
      </c>
      <c r="AD680" s="4">
        <f t="shared" si="102"/>
        <v>159.78384</v>
      </c>
      <c r="AE680" t="s">
        <v>1066</v>
      </c>
      <c r="AF680" s="4">
        <f t="shared" si="99"/>
        <v>250</v>
      </c>
      <c r="AG680" t="s">
        <v>39</v>
      </c>
    </row>
    <row r="681" spans="1:33" x14ac:dyDescent="0.3">
      <c r="A681" t="s">
        <v>871</v>
      </c>
      <c r="B681" t="s">
        <v>2567</v>
      </c>
      <c r="C681" t="s">
        <v>2605</v>
      </c>
      <c r="D681" s="4" t="s">
        <v>2606</v>
      </c>
      <c r="E681">
        <f t="shared" si="100"/>
        <v>1900000</v>
      </c>
      <c r="F681" t="s">
        <v>799</v>
      </c>
      <c r="G681">
        <f t="shared" si="101"/>
        <v>1368</v>
      </c>
      <c r="H681">
        <v>6</v>
      </c>
      <c r="I681">
        <v>4</v>
      </c>
      <c r="J681" t="s">
        <v>61</v>
      </c>
      <c r="K681" t="s">
        <v>90</v>
      </c>
      <c r="L681" t="s">
        <v>125</v>
      </c>
      <c r="M681" t="s">
        <v>29</v>
      </c>
      <c r="N681" t="s">
        <v>2077</v>
      </c>
      <c r="O681" t="s">
        <v>2570</v>
      </c>
      <c r="P681" t="s">
        <v>879</v>
      </c>
      <c r="Q681" t="s">
        <v>324</v>
      </c>
      <c r="T681" t="s">
        <v>2578</v>
      </c>
      <c r="V681" t="e">
        <f t="shared" si="94"/>
        <v>#VALUE!</v>
      </c>
      <c r="W681" t="e">
        <f t="shared" si="95"/>
        <v>#VALUE!</v>
      </c>
      <c r="X681">
        <f t="shared" si="96"/>
        <v>14.1</v>
      </c>
      <c r="Y681" t="e">
        <f t="shared" si="97"/>
        <v>#VALUE!</v>
      </c>
      <c r="Z681" s="4">
        <f t="shared" si="98"/>
        <v>14.1</v>
      </c>
      <c r="AA681" t="s">
        <v>2571</v>
      </c>
      <c r="AC681" t="s">
        <v>2607</v>
      </c>
      <c r="AD681" s="4">
        <f t="shared" si="102"/>
        <v>160.77016</v>
      </c>
      <c r="AE681" t="s">
        <v>2608</v>
      </c>
      <c r="AF681" s="4">
        <f t="shared" si="99"/>
        <v>250</v>
      </c>
      <c r="AG681" t="s">
        <v>51</v>
      </c>
    </row>
    <row r="682" spans="1:33" x14ac:dyDescent="0.3">
      <c r="A682" t="s">
        <v>871</v>
      </c>
      <c r="B682" t="s">
        <v>2567</v>
      </c>
      <c r="C682" t="s">
        <v>2609</v>
      </c>
      <c r="D682" s="4" t="s">
        <v>2610</v>
      </c>
      <c r="E682">
        <f t="shared" si="100"/>
        <v>2070000</v>
      </c>
      <c r="F682" t="s">
        <v>799</v>
      </c>
      <c r="G682">
        <f t="shared" si="101"/>
        <v>1368</v>
      </c>
      <c r="H682">
        <v>6</v>
      </c>
      <c r="I682">
        <v>4</v>
      </c>
      <c r="J682" t="s">
        <v>61</v>
      </c>
      <c r="K682" t="s">
        <v>90</v>
      </c>
      <c r="L682" t="s">
        <v>125</v>
      </c>
      <c r="M682" t="s">
        <v>29</v>
      </c>
      <c r="N682" t="s">
        <v>2077</v>
      </c>
      <c r="O682" t="s">
        <v>2570</v>
      </c>
      <c r="P682" t="s">
        <v>879</v>
      </c>
      <c r="Q682" t="s">
        <v>324</v>
      </c>
      <c r="T682" t="s">
        <v>470</v>
      </c>
      <c r="V682" t="e">
        <f t="shared" si="94"/>
        <v>#VALUE!</v>
      </c>
      <c r="W682" t="e">
        <f t="shared" si="95"/>
        <v>#VALUE!</v>
      </c>
      <c r="X682">
        <f t="shared" si="96"/>
        <v>16.3</v>
      </c>
      <c r="Y682" t="e">
        <f t="shared" si="97"/>
        <v>#VALUE!</v>
      </c>
      <c r="Z682" s="4">
        <f t="shared" si="98"/>
        <v>16.3</v>
      </c>
      <c r="AA682" t="s">
        <v>2571</v>
      </c>
      <c r="AB682">
        <v>7</v>
      </c>
      <c r="AC682" t="s">
        <v>2572</v>
      </c>
      <c r="AD682" s="4">
        <f t="shared" si="102"/>
        <v>159.78384</v>
      </c>
      <c r="AE682" t="s">
        <v>1066</v>
      </c>
      <c r="AF682" s="4">
        <f t="shared" si="99"/>
        <v>250</v>
      </c>
      <c r="AG682" t="s">
        <v>51</v>
      </c>
    </row>
    <row r="683" spans="1:33" x14ac:dyDescent="0.3">
      <c r="A683" t="s">
        <v>871</v>
      </c>
      <c r="B683" t="s">
        <v>2567</v>
      </c>
      <c r="C683" t="s">
        <v>2611</v>
      </c>
      <c r="D683" s="4" t="s">
        <v>2612</v>
      </c>
      <c r="E683">
        <f t="shared" si="100"/>
        <v>2036300</v>
      </c>
      <c r="F683" t="s">
        <v>875</v>
      </c>
      <c r="G683">
        <f t="shared" si="101"/>
        <v>1956</v>
      </c>
      <c r="H683">
        <v>6</v>
      </c>
      <c r="I683">
        <v>4</v>
      </c>
      <c r="J683" t="s">
        <v>61</v>
      </c>
      <c r="K683" t="s">
        <v>90</v>
      </c>
      <c r="L683" t="s">
        <v>125</v>
      </c>
      <c r="M683" t="s">
        <v>334</v>
      </c>
      <c r="N683" t="s">
        <v>2077</v>
      </c>
      <c r="O683" t="s">
        <v>2570</v>
      </c>
      <c r="P683" t="s">
        <v>879</v>
      </c>
      <c r="Q683" t="s">
        <v>324</v>
      </c>
      <c r="T683" t="s">
        <v>800</v>
      </c>
      <c r="V683" t="e">
        <f t="shared" si="94"/>
        <v>#VALUE!</v>
      </c>
      <c r="W683" t="e">
        <f t="shared" si="95"/>
        <v>#VALUE!</v>
      </c>
      <c r="X683">
        <f t="shared" si="96"/>
        <v>17.100000000000001</v>
      </c>
      <c r="Y683" t="e">
        <f t="shared" si="97"/>
        <v>#VALUE!</v>
      </c>
      <c r="Z683" s="4">
        <f t="shared" si="98"/>
        <v>17.100000000000001</v>
      </c>
      <c r="AA683" t="s">
        <v>2571</v>
      </c>
      <c r="AC683" t="s">
        <v>881</v>
      </c>
      <c r="AD683" s="4">
        <f t="shared" si="102"/>
        <v>170.63335999999998</v>
      </c>
      <c r="AE683" t="s">
        <v>882</v>
      </c>
      <c r="AF683" s="4">
        <f t="shared" si="99"/>
        <v>350</v>
      </c>
      <c r="AG683" t="s">
        <v>39</v>
      </c>
    </row>
    <row r="684" spans="1:33" x14ac:dyDescent="0.3">
      <c r="A684" t="s">
        <v>871</v>
      </c>
      <c r="B684" t="s">
        <v>2567</v>
      </c>
      <c r="C684" t="s">
        <v>2613</v>
      </c>
      <c r="D684" s="4" t="s">
        <v>2614</v>
      </c>
      <c r="E684">
        <f t="shared" si="100"/>
        <v>2214000</v>
      </c>
      <c r="F684" t="s">
        <v>875</v>
      </c>
      <c r="G684">
        <f t="shared" si="101"/>
        <v>1956</v>
      </c>
      <c r="H684">
        <v>6</v>
      </c>
      <c r="I684">
        <v>4</v>
      </c>
      <c r="J684" t="s">
        <v>876</v>
      </c>
      <c r="K684" t="s">
        <v>90</v>
      </c>
      <c r="L684" t="s">
        <v>125</v>
      </c>
      <c r="M684" t="s">
        <v>334</v>
      </c>
      <c r="N684" t="s">
        <v>2077</v>
      </c>
      <c r="O684" t="s">
        <v>2570</v>
      </c>
      <c r="P684" t="s">
        <v>879</v>
      </c>
      <c r="Q684" t="s">
        <v>324</v>
      </c>
      <c r="T684" t="s">
        <v>470</v>
      </c>
      <c r="V684" t="e">
        <f t="shared" si="94"/>
        <v>#VALUE!</v>
      </c>
      <c r="W684" t="e">
        <f t="shared" si="95"/>
        <v>#VALUE!</v>
      </c>
      <c r="X684">
        <f t="shared" si="96"/>
        <v>16.3</v>
      </c>
      <c r="Y684" t="e">
        <f t="shared" si="97"/>
        <v>#VALUE!</v>
      </c>
      <c r="Z684" s="4">
        <f t="shared" si="98"/>
        <v>16.3</v>
      </c>
      <c r="AA684" t="s">
        <v>2592</v>
      </c>
      <c r="AC684" t="s">
        <v>881</v>
      </c>
      <c r="AD684" s="4">
        <f t="shared" si="102"/>
        <v>170.63335999999998</v>
      </c>
      <c r="AE684" t="s">
        <v>882</v>
      </c>
      <c r="AF684" s="4">
        <f t="shared" si="99"/>
        <v>350</v>
      </c>
      <c r="AG684" t="s">
        <v>39</v>
      </c>
    </row>
    <row r="685" spans="1:33" x14ac:dyDescent="0.3">
      <c r="A685" t="s">
        <v>871</v>
      </c>
      <c r="B685" t="s">
        <v>2567</v>
      </c>
      <c r="C685" t="s">
        <v>2615</v>
      </c>
      <c r="D685" s="4" t="s">
        <v>2616</v>
      </c>
      <c r="E685">
        <f t="shared" si="100"/>
        <v>2499000</v>
      </c>
      <c r="F685" t="s">
        <v>875</v>
      </c>
      <c r="G685">
        <f t="shared" si="101"/>
        <v>1956</v>
      </c>
      <c r="H685">
        <v>6</v>
      </c>
      <c r="I685">
        <v>4</v>
      </c>
      <c r="J685" t="s">
        <v>876</v>
      </c>
      <c r="K685" t="s">
        <v>90</v>
      </c>
      <c r="L685" t="s">
        <v>125</v>
      </c>
      <c r="M685" t="s">
        <v>334</v>
      </c>
      <c r="N685" t="s">
        <v>2077</v>
      </c>
      <c r="O685" t="s">
        <v>2570</v>
      </c>
      <c r="P685" t="s">
        <v>879</v>
      </c>
      <c r="Q685" t="s">
        <v>324</v>
      </c>
      <c r="T685" t="s">
        <v>800</v>
      </c>
      <c r="V685" t="e">
        <f t="shared" si="94"/>
        <v>#VALUE!</v>
      </c>
      <c r="W685" t="e">
        <f t="shared" si="95"/>
        <v>#VALUE!</v>
      </c>
      <c r="X685">
        <f t="shared" si="96"/>
        <v>17.100000000000001</v>
      </c>
      <c r="Y685" t="e">
        <f t="shared" si="97"/>
        <v>#VALUE!</v>
      </c>
      <c r="Z685" s="4">
        <f t="shared" si="98"/>
        <v>17.100000000000001</v>
      </c>
      <c r="AA685" t="s">
        <v>2571</v>
      </c>
      <c r="AB685">
        <v>9</v>
      </c>
      <c r="AC685" t="s">
        <v>881</v>
      </c>
      <c r="AD685" s="4">
        <f t="shared" si="102"/>
        <v>170.63335999999998</v>
      </c>
      <c r="AE685" t="s">
        <v>882</v>
      </c>
      <c r="AF685" s="4">
        <f t="shared" si="99"/>
        <v>350</v>
      </c>
      <c r="AG685" t="s">
        <v>51</v>
      </c>
    </row>
    <row r="686" spans="1:33" x14ac:dyDescent="0.3">
      <c r="A686" t="s">
        <v>871</v>
      </c>
      <c r="B686" t="s">
        <v>2567</v>
      </c>
      <c r="C686" t="s">
        <v>2617</v>
      </c>
      <c r="D686" s="4" t="s">
        <v>2618</v>
      </c>
      <c r="E686">
        <f t="shared" si="100"/>
        <v>2196000</v>
      </c>
      <c r="F686" t="s">
        <v>875</v>
      </c>
      <c r="G686">
        <f t="shared" si="101"/>
        <v>1956</v>
      </c>
      <c r="H686">
        <v>6</v>
      </c>
      <c r="I686">
        <v>4</v>
      </c>
      <c r="J686" t="s">
        <v>876</v>
      </c>
      <c r="K686" t="s">
        <v>90</v>
      </c>
      <c r="L686" t="s">
        <v>125</v>
      </c>
      <c r="M686" t="s">
        <v>334</v>
      </c>
      <c r="N686" t="s">
        <v>2077</v>
      </c>
      <c r="O686" t="s">
        <v>2570</v>
      </c>
      <c r="P686" t="s">
        <v>879</v>
      </c>
      <c r="Q686" t="s">
        <v>324</v>
      </c>
      <c r="T686" t="s">
        <v>800</v>
      </c>
      <c r="V686" t="e">
        <f t="shared" si="94"/>
        <v>#VALUE!</v>
      </c>
      <c r="W686" t="e">
        <f t="shared" si="95"/>
        <v>#VALUE!</v>
      </c>
      <c r="X686">
        <f t="shared" si="96"/>
        <v>17.100000000000001</v>
      </c>
      <c r="Y686" t="e">
        <f t="shared" si="97"/>
        <v>#VALUE!</v>
      </c>
      <c r="Z686" s="4">
        <f t="shared" si="98"/>
        <v>17.100000000000001</v>
      </c>
      <c r="AA686" t="s">
        <v>2583</v>
      </c>
      <c r="AB686">
        <v>9</v>
      </c>
      <c r="AC686" t="s">
        <v>881</v>
      </c>
      <c r="AD686" s="4">
        <f t="shared" si="102"/>
        <v>170.63335999999998</v>
      </c>
      <c r="AE686" t="s">
        <v>882</v>
      </c>
      <c r="AF686" s="4">
        <f t="shared" si="99"/>
        <v>350</v>
      </c>
      <c r="AG686" t="s">
        <v>51</v>
      </c>
    </row>
    <row r="687" spans="1:33" x14ac:dyDescent="0.3">
      <c r="A687" t="s">
        <v>350</v>
      </c>
      <c r="B687" t="s">
        <v>2619</v>
      </c>
      <c r="C687" t="s">
        <v>2620</v>
      </c>
      <c r="D687" s="4" t="s">
        <v>2621</v>
      </c>
      <c r="E687">
        <f t="shared" si="100"/>
        <v>1645000</v>
      </c>
      <c r="F687" t="s">
        <v>948</v>
      </c>
      <c r="G687">
        <f t="shared" si="101"/>
        <v>1798</v>
      </c>
      <c r="H687">
        <v>4</v>
      </c>
      <c r="I687">
        <v>4</v>
      </c>
      <c r="J687" t="s">
        <v>61</v>
      </c>
      <c r="K687" t="s">
        <v>27</v>
      </c>
      <c r="L687" t="s">
        <v>62</v>
      </c>
      <c r="M687" t="s">
        <v>29</v>
      </c>
      <c r="N687" t="s">
        <v>128</v>
      </c>
      <c r="O687" t="s">
        <v>2622</v>
      </c>
      <c r="P687" t="s">
        <v>2350</v>
      </c>
      <c r="Q687" t="s">
        <v>444</v>
      </c>
      <c r="R687" t="s">
        <v>987</v>
      </c>
      <c r="T687" t="s">
        <v>739</v>
      </c>
      <c r="V687">
        <f t="shared" si="94"/>
        <v>9.5</v>
      </c>
      <c r="W687" t="e">
        <f t="shared" si="95"/>
        <v>#VALUE!</v>
      </c>
      <c r="X687">
        <f t="shared" si="96"/>
        <v>16.7</v>
      </c>
      <c r="Y687" t="e">
        <f t="shared" si="97"/>
        <v>#VALUE!</v>
      </c>
      <c r="Z687" s="4">
        <f t="shared" si="98"/>
        <v>9.5</v>
      </c>
      <c r="AA687" t="s">
        <v>2035</v>
      </c>
      <c r="AB687">
        <v>6</v>
      </c>
      <c r="AC687" t="s">
        <v>2623</v>
      </c>
      <c r="AD687" s="4">
        <f t="shared" si="102"/>
        <v>138.0848</v>
      </c>
      <c r="AE687" t="s">
        <v>2624</v>
      </c>
      <c r="AF687" s="4">
        <f t="shared" si="99"/>
        <v>173</v>
      </c>
      <c r="AG687" t="s">
        <v>39</v>
      </c>
    </row>
    <row r="688" spans="1:33" x14ac:dyDescent="0.3">
      <c r="A688" t="s">
        <v>350</v>
      </c>
      <c r="B688" t="s">
        <v>2619</v>
      </c>
      <c r="C688" t="s">
        <v>2625</v>
      </c>
      <c r="D688" s="4" t="s">
        <v>2626</v>
      </c>
      <c r="E688">
        <f t="shared" si="100"/>
        <v>1806000</v>
      </c>
      <c r="F688" t="s">
        <v>948</v>
      </c>
      <c r="G688">
        <f t="shared" si="101"/>
        <v>1798</v>
      </c>
      <c r="H688">
        <v>4</v>
      </c>
      <c r="I688">
        <v>4</v>
      </c>
      <c r="J688" t="s">
        <v>61</v>
      </c>
      <c r="K688" t="s">
        <v>27</v>
      </c>
      <c r="L688" t="s">
        <v>62</v>
      </c>
      <c r="M688" t="s">
        <v>29</v>
      </c>
      <c r="N688" t="s">
        <v>128</v>
      </c>
      <c r="O688" t="s">
        <v>2622</v>
      </c>
      <c r="P688" t="s">
        <v>2350</v>
      </c>
      <c r="Q688" t="s">
        <v>444</v>
      </c>
      <c r="R688" t="s">
        <v>987</v>
      </c>
      <c r="T688" t="s">
        <v>739</v>
      </c>
      <c r="V688">
        <f t="shared" si="94"/>
        <v>9.5</v>
      </c>
      <c r="W688" t="e">
        <f t="shared" si="95"/>
        <v>#VALUE!</v>
      </c>
      <c r="X688">
        <f t="shared" si="96"/>
        <v>16.7</v>
      </c>
      <c r="Y688" t="e">
        <f t="shared" si="97"/>
        <v>#VALUE!</v>
      </c>
      <c r="Z688" s="4">
        <f t="shared" si="98"/>
        <v>9.5</v>
      </c>
      <c r="AA688" t="s">
        <v>2627</v>
      </c>
      <c r="AB688">
        <v>7</v>
      </c>
      <c r="AC688" t="s">
        <v>2623</v>
      </c>
      <c r="AD688" s="4">
        <f t="shared" si="102"/>
        <v>138.0848</v>
      </c>
      <c r="AE688" t="s">
        <v>2624</v>
      </c>
      <c r="AF688" s="4">
        <f t="shared" si="99"/>
        <v>173</v>
      </c>
      <c r="AG688" t="s">
        <v>51</v>
      </c>
    </row>
    <row r="689" spans="1:33" x14ac:dyDescent="0.3">
      <c r="A689" t="s">
        <v>350</v>
      </c>
      <c r="B689" t="s">
        <v>2619</v>
      </c>
      <c r="C689" t="s">
        <v>2628</v>
      </c>
      <c r="D689" s="4" t="s">
        <v>2629</v>
      </c>
      <c r="E689">
        <f t="shared" si="100"/>
        <v>1882000</v>
      </c>
      <c r="F689" t="s">
        <v>948</v>
      </c>
      <c r="G689">
        <f t="shared" si="101"/>
        <v>1798</v>
      </c>
      <c r="H689">
        <v>4</v>
      </c>
      <c r="I689">
        <v>4</v>
      </c>
      <c r="J689" t="s">
        <v>61</v>
      </c>
      <c r="K689" t="s">
        <v>27</v>
      </c>
      <c r="L689" t="s">
        <v>62</v>
      </c>
      <c r="M689" t="s">
        <v>29</v>
      </c>
      <c r="N689" t="s">
        <v>128</v>
      </c>
      <c r="O689" t="s">
        <v>2622</v>
      </c>
      <c r="P689" t="s">
        <v>2350</v>
      </c>
      <c r="Q689" t="s">
        <v>444</v>
      </c>
      <c r="R689" t="s">
        <v>987</v>
      </c>
      <c r="T689" t="s">
        <v>739</v>
      </c>
      <c r="V689">
        <f t="shared" si="94"/>
        <v>9.5</v>
      </c>
      <c r="W689" t="e">
        <f t="shared" si="95"/>
        <v>#VALUE!</v>
      </c>
      <c r="X689">
        <f t="shared" si="96"/>
        <v>16.7</v>
      </c>
      <c r="Y689" t="e">
        <f t="shared" si="97"/>
        <v>#VALUE!</v>
      </c>
      <c r="Z689" s="4">
        <f t="shared" si="98"/>
        <v>9.5</v>
      </c>
      <c r="AA689" t="s">
        <v>2630</v>
      </c>
      <c r="AB689">
        <v>6</v>
      </c>
      <c r="AC689" t="s">
        <v>2623</v>
      </c>
      <c r="AD689" s="4">
        <f t="shared" si="102"/>
        <v>138.0848</v>
      </c>
      <c r="AE689" t="s">
        <v>2624</v>
      </c>
      <c r="AF689" s="4">
        <f t="shared" si="99"/>
        <v>173</v>
      </c>
      <c r="AG689" t="s">
        <v>39</v>
      </c>
    </row>
    <row r="690" spans="1:33" x14ac:dyDescent="0.3">
      <c r="A690" t="s">
        <v>350</v>
      </c>
      <c r="B690" t="s">
        <v>2619</v>
      </c>
      <c r="C690" t="s">
        <v>2631</v>
      </c>
      <c r="D690" s="4" t="s">
        <v>2632</v>
      </c>
      <c r="E690">
        <f t="shared" si="100"/>
        <v>1936000</v>
      </c>
      <c r="F690" t="s">
        <v>367</v>
      </c>
      <c r="G690">
        <f t="shared" si="101"/>
        <v>1364</v>
      </c>
      <c r="H690">
        <v>4</v>
      </c>
      <c r="I690">
        <v>4</v>
      </c>
      <c r="J690" t="s">
        <v>61</v>
      </c>
      <c r="K690" t="s">
        <v>27</v>
      </c>
      <c r="L690" t="s">
        <v>62</v>
      </c>
      <c r="M690" t="s">
        <v>334</v>
      </c>
      <c r="N690" t="s">
        <v>128</v>
      </c>
      <c r="O690" t="s">
        <v>2622</v>
      </c>
      <c r="P690" t="s">
        <v>2350</v>
      </c>
      <c r="Q690" t="s">
        <v>444</v>
      </c>
      <c r="R690" t="s">
        <v>846</v>
      </c>
      <c r="S690" t="s">
        <v>2633</v>
      </c>
      <c r="T690" t="s">
        <v>2633</v>
      </c>
      <c r="V690">
        <f t="shared" si="94"/>
        <v>18.2</v>
      </c>
      <c r="W690">
        <f t="shared" si="95"/>
        <v>21</v>
      </c>
      <c r="X690">
        <f t="shared" si="96"/>
        <v>21</v>
      </c>
      <c r="Y690" t="e">
        <f t="shared" si="97"/>
        <v>#VALUE!</v>
      </c>
      <c r="Z690" s="4">
        <f t="shared" si="98"/>
        <v>18.2</v>
      </c>
      <c r="AA690" t="s">
        <v>2634</v>
      </c>
      <c r="AB690">
        <v>6</v>
      </c>
      <c r="AC690" t="s">
        <v>2635</v>
      </c>
      <c r="AD690" s="4">
        <f t="shared" si="102"/>
        <v>87.190688000000009</v>
      </c>
      <c r="AE690" t="s">
        <v>2636</v>
      </c>
      <c r="AF690" s="4">
        <f t="shared" si="99"/>
        <v>205</v>
      </c>
      <c r="AG690" t="s">
        <v>39</v>
      </c>
    </row>
    <row r="691" spans="1:33" x14ac:dyDescent="0.3">
      <c r="A691" t="s">
        <v>350</v>
      </c>
      <c r="B691" t="s">
        <v>2619</v>
      </c>
      <c r="C691" t="s">
        <v>2637</v>
      </c>
      <c r="D691" s="4" t="s">
        <v>2638</v>
      </c>
      <c r="E691">
        <f t="shared" si="100"/>
        <v>1771000</v>
      </c>
      <c r="F691" t="s">
        <v>367</v>
      </c>
      <c r="G691">
        <f t="shared" si="101"/>
        <v>1364</v>
      </c>
      <c r="H691">
        <v>4</v>
      </c>
      <c r="I691">
        <v>4</v>
      </c>
      <c r="J691" t="s">
        <v>61</v>
      </c>
      <c r="K691" t="s">
        <v>27</v>
      </c>
      <c r="L691" t="s">
        <v>62</v>
      </c>
      <c r="M691" t="s">
        <v>334</v>
      </c>
      <c r="N691" t="s">
        <v>128</v>
      </c>
      <c r="O691" t="s">
        <v>2622</v>
      </c>
      <c r="P691" t="s">
        <v>2350</v>
      </c>
      <c r="Q691" t="s">
        <v>444</v>
      </c>
      <c r="R691" t="s">
        <v>492</v>
      </c>
      <c r="S691" t="s">
        <v>2633</v>
      </c>
      <c r="T691" t="s">
        <v>2633</v>
      </c>
      <c r="V691">
        <f t="shared" si="94"/>
        <v>18.399999999999999</v>
      </c>
      <c r="W691">
        <f t="shared" si="95"/>
        <v>21</v>
      </c>
      <c r="X691">
        <f t="shared" si="96"/>
        <v>21</v>
      </c>
      <c r="Y691" t="e">
        <f t="shared" si="97"/>
        <v>#VALUE!</v>
      </c>
      <c r="Z691" s="4">
        <f t="shared" si="98"/>
        <v>18.399999999999999</v>
      </c>
      <c r="AA691" t="s">
        <v>2639</v>
      </c>
      <c r="AB691">
        <v>6</v>
      </c>
      <c r="AC691" t="s">
        <v>2635</v>
      </c>
      <c r="AD691" s="4">
        <f t="shared" si="102"/>
        <v>87.190688000000009</v>
      </c>
      <c r="AE691" t="s">
        <v>2636</v>
      </c>
      <c r="AF691" s="4">
        <f t="shared" si="99"/>
        <v>205</v>
      </c>
      <c r="AG691" t="s">
        <v>39</v>
      </c>
    </row>
    <row r="692" spans="1:33" x14ac:dyDescent="0.3">
      <c r="A692" t="s">
        <v>350</v>
      </c>
      <c r="B692" t="s">
        <v>2619</v>
      </c>
      <c r="C692" t="s">
        <v>2640</v>
      </c>
      <c r="D692" s="4" t="s">
        <v>2641</v>
      </c>
      <c r="E692">
        <f t="shared" si="100"/>
        <v>2019000</v>
      </c>
      <c r="F692" t="s">
        <v>948</v>
      </c>
      <c r="G692">
        <f t="shared" si="101"/>
        <v>1798</v>
      </c>
      <c r="H692">
        <v>4</v>
      </c>
      <c r="I692">
        <v>4</v>
      </c>
      <c r="J692" t="s">
        <v>61</v>
      </c>
      <c r="K692" t="s">
        <v>27</v>
      </c>
      <c r="L692" t="s">
        <v>62</v>
      </c>
      <c r="M692" t="s">
        <v>29</v>
      </c>
      <c r="N692" t="s">
        <v>128</v>
      </c>
      <c r="O692" t="s">
        <v>2622</v>
      </c>
      <c r="P692" t="s">
        <v>2350</v>
      </c>
      <c r="Q692" t="s">
        <v>444</v>
      </c>
      <c r="R692" t="s">
        <v>987</v>
      </c>
      <c r="T692" t="s">
        <v>739</v>
      </c>
      <c r="V692">
        <f t="shared" si="94"/>
        <v>9.5</v>
      </c>
      <c r="W692" t="e">
        <f t="shared" si="95"/>
        <v>#VALUE!</v>
      </c>
      <c r="X692">
        <f t="shared" si="96"/>
        <v>16.7</v>
      </c>
      <c r="Y692" t="e">
        <f t="shared" si="97"/>
        <v>#VALUE!</v>
      </c>
      <c r="Z692" s="4">
        <f t="shared" si="98"/>
        <v>9.5</v>
      </c>
      <c r="AA692" t="s">
        <v>2642</v>
      </c>
      <c r="AB692">
        <v>6</v>
      </c>
      <c r="AC692" t="s">
        <v>2623</v>
      </c>
      <c r="AD692" s="4">
        <f t="shared" si="102"/>
        <v>138.0848</v>
      </c>
      <c r="AE692" t="s">
        <v>2624</v>
      </c>
      <c r="AF692" s="4">
        <f t="shared" si="99"/>
        <v>173</v>
      </c>
      <c r="AG692" t="s">
        <v>51</v>
      </c>
    </row>
    <row r="693" spans="1:33" x14ac:dyDescent="0.3">
      <c r="A693" t="s">
        <v>839</v>
      </c>
      <c r="B693" t="s">
        <v>2643</v>
      </c>
      <c r="C693" t="s">
        <v>2644</v>
      </c>
      <c r="D693" s="4" t="s">
        <v>2645</v>
      </c>
      <c r="E693">
        <f t="shared" si="100"/>
        <v>1793900</v>
      </c>
      <c r="F693" t="s">
        <v>2646</v>
      </c>
      <c r="G693">
        <f t="shared" si="101"/>
        <v>1799</v>
      </c>
      <c r="H693">
        <v>4</v>
      </c>
      <c r="I693">
        <v>4</v>
      </c>
      <c r="J693" t="s">
        <v>61</v>
      </c>
      <c r="K693" t="s">
        <v>90</v>
      </c>
      <c r="L693" t="s">
        <v>62</v>
      </c>
      <c r="M693" t="s">
        <v>29</v>
      </c>
      <c r="N693" t="s">
        <v>2647</v>
      </c>
      <c r="O693" t="s">
        <v>2648</v>
      </c>
      <c r="P693" t="s">
        <v>2649</v>
      </c>
      <c r="Q693" t="s">
        <v>444</v>
      </c>
      <c r="T693" t="s">
        <v>2056</v>
      </c>
      <c r="V693" t="e">
        <f t="shared" si="94"/>
        <v>#VALUE!</v>
      </c>
      <c r="W693" t="e">
        <f t="shared" si="95"/>
        <v>#VALUE!</v>
      </c>
      <c r="X693">
        <f t="shared" si="96"/>
        <v>16.5</v>
      </c>
      <c r="Y693" t="e">
        <f t="shared" si="97"/>
        <v>#VALUE!</v>
      </c>
      <c r="Z693" s="4">
        <f t="shared" si="98"/>
        <v>16.5</v>
      </c>
      <c r="AA693" t="s">
        <v>2046</v>
      </c>
      <c r="AB693">
        <v>7</v>
      </c>
      <c r="AC693" t="s">
        <v>2650</v>
      </c>
      <c r="AD693" s="4">
        <f t="shared" si="102"/>
        <v>139.07112000000001</v>
      </c>
      <c r="AE693" t="s">
        <v>2651</v>
      </c>
      <c r="AF693" s="4">
        <f t="shared" si="99"/>
        <v>174</v>
      </c>
      <c r="AG693" t="s">
        <v>51</v>
      </c>
    </row>
    <row r="694" spans="1:33" x14ac:dyDescent="0.3">
      <c r="A694" t="s">
        <v>839</v>
      </c>
      <c r="B694" t="s">
        <v>2643</v>
      </c>
      <c r="C694" t="s">
        <v>2652</v>
      </c>
      <c r="D694" s="4" t="s">
        <v>2653</v>
      </c>
      <c r="E694">
        <f t="shared" si="100"/>
        <v>1944900</v>
      </c>
      <c r="F694" t="s">
        <v>2646</v>
      </c>
      <c r="G694">
        <f t="shared" si="101"/>
        <v>1799</v>
      </c>
      <c r="H694">
        <v>4</v>
      </c>
      <c r="I694">
        <v>4</v>
      </c>
      <c r="J694" t="s">
        <v>61</v>
      </c>
      <c r="K694" t="s">
        <v>90</v>
      </c>
      <c r="L694" t="s">
        <v>62</v>
      </c>
      <c r="M694" t="s">
        <v>29</v>
      </c>
      <c r="N694" t="s">
        <v>2647</v>
      </c>
      <c r="O694" t="s">
        <v>2648</v>
      </c>
      <c r="P694" t="s">
        <v>2649</v>
      </c>
      <c r="Q694" t="s">
        <v>444</v>
      </c>
      <c r="T694" t="s">
        <v>2056</v>
      </c>
      <c r="V694" t="e">
        <f t="shared" si="94"/>
        <v>#VALUE!</v>
      </c>
      <c r="W694" t="e">
        <f t="shared" si="95"/>
        <v>#VALUE!</v>
      </c>
      <c r="X694">
        <f t="shared" si="96"/>
        <v>16.5</v>
      </c>
      <c r="Y694" t="e">
        <f t="shared" si="97"/>
        <v>#VALUE!</v>
      </c>
      <c r="Z694" s="4">
        <f t="shared" si="98"/>
        <v>16.5</v>
      </c>
      <c r="AA694" t="s">
        <v>2654</v>
      </c>
      <c r="AB694">
        <v>7</v>
      </c>
      <c r="AC694" t="s">
        <v>2650</v>
      </c>
      <c r="AD694" s="4">
        <f t="shared" si="102"/>
        <v>139.07112000000001</v>
      </c>
      <c r="AE694" t="s">
        <v>2651</v>
      </c>
      <c r="AF694" s="4">
        <f t="shared" si="99"/>
        <v>174</v>
      </c>
      <c r="AG694" t="s">
        <v>51</v>
      </c>
    </row>
    <row r="695" spans="1:33" x14ac:dyDescent="0.3">
      <c r="A695" t="s">
        <v>839</v>
      </c>
      <c r="B695" t="s">
        <v>2643</v>
      </c>
      <c r="C695" t="s">
        <v>2655</v>
      </c>
      <c r="D695" s="4" t="s">
        <v>2656</v>
      </c>
      <c r="E695">
        <f t="shared" si="100"/>
        <v>2124900</v>
      </c>
      <c r="F695" t="s">
        <v>2646</v>
      </c>
      <c r="G695">
        <f t="shared" si="101"/>
        <v>1799</v>
      </c>
      <c r="H695">
        <v>4</v>
      </c>
      <c r="I695">
        <v>4</v>
      </c>
      <c r="J695" t="s">
        <v>61</v>
      </c>
      <c r="K695" t="s">
        <v>90</v>
      </c>
      <c r="L695" t="s">
        <v>62</v>
      </c>
      <c r="M695" t="s">
        <v>29</v>
      </c>
      <c r="N695" t="s">
        <v>2647</v>
      </c>
      <c r="O695" t="s">
        <v>2648</v>
      </c>
      <c r="P695" t="s">
        <v>2649</v>
      </c>
      <c r="Q695" t="s">
        <v>444</v>
      </c>
      <c r="T695" t="s">
        <v>2657</v>
      </c>
      <c r="V695" t="e">
        <f t="shared" si="94"/>
        <v>#VALUE!</v>
      </c>
      <c r="W695" t="e">
        <f t="shared" si="95"/>
        <v>#VALUE!</v>
      </c>
      <c r="X695">
        <f t="shared" si="96"/>
        <v>16.8</v>
      </c>
      <c r="Y695" t="e">
        <f t="shared" si="97"/>
        <v>#VALUE!</v>
      </c>
      <c r="Z695" s="4">
        <f t="shared" si="98"/>
        <v>16.8</v>
      </c>
      <c r="AA695" t="s">
        <v>2127</v>
      </c>
      <c r="AB695">
        <v>7</v>
      </c>
      <c r="AC695" t="s">
        <v>2650</v>
      </c>
      <c r="AD695" s="4">
        <f t="shared" si="102"/>
        <v>139.07112000000001</v>
      </c>
      <c r="AE695" t="s">
        <v>2651</v>
      </c>
      <c r="AF695" s="4">
        <f t="shared" si="99"/>
        <v>174</v>
      </c>
      <c r="AG695" t="s">
        <v>51</v>
      </c>
    </row>
    <row r="696" spans="1:33" x14ac:dyDescent="0.3">
      <c r="A696" t="s">
        <v>839</v>
      </c>
      <c r="B696" t="s">
        <v>2643</v>
      </c>
      <c r="C696" t="s">
        <v>2658</v>
      </c>
      <c r="D696" s="4" t="s">
        <v>2659</v>
      </c>
      <c r="E696">
        <f t="shared" si="100"/>
        <v>2054900</v>
      </c>
      <c r="F696" t="s">
        <v>935</v>
      </c>
      <c r="G696">
        <f t="shared" si="101"/>
        <v>1597</v>
      </c>
      <c r="H696">
        <v>4</v>
      </c>
      <c r="I696">
        <v>4</v>
      </c>
      <c r="J696" t="s">
        <v>61</v>
      </c>
      <c r="K696" t="s">
        <v>90</v>
      </c>
      <c r="L696" t="s">
        <v>62</v>
      </c>
      <c r="M696" t="s">
        <v>334</v>
      </c>
      <c r="N696" t="s">
        <v>2647</v>
      </c>
      <c r="O696" t="s">
        <v>2648</v>
      </c>
      <c r="P696" t="s">
        <v>2649</v>
      </c>
      <c r="Q696" t="s">
        <v>444</v>
      </c>
      <c r="T696" t="s">
        <v>2660</v>
      </c>
      <c r="V696" t="e">
        <f t="shared" si="94"/>
        <v>#VALUE!</v>
      </c>
      <c r="W696" t="e">
        <f t="shared" si="95"/>
        <v>#VALUE!</v>
      </c>
      <c r="X696">
        <f t="shared" si="96"/>
        <v>26.8</v>
      </c>
      <c r="Y696" t="e">
        <f t="shared" si="97"/>
        <v>#VALUE!</v>
      </c>
      <c r="Z696" s="4">
        <f t="shared" si="98"/>
        <v>26.8</v>
      </c>
      <c r="AA696" t="s">
        <v>2661</v>
      </c>
      <c r="AB696">
        <v>6</v>
      </c>
      <c r="AC696" t="s">
        <v>2662</v>
      </c>
      <c r="AD696" s="4">
        <f t="shared" si="102"/>
        <v>118.3584</v>
      </c>
      <c r="AE696" t="s">
        <v>2663</v>
      </c>
      <c r="AF696" s="4">
        <f t="shared" si="99"/>
        <v>300</v>
      </c>
      <c r="AG696" t="s">
        <v>39</v>
      </c>
    </row>
    <row r="697" spans="1:33" x14ac:dyDescent="0.3">
      <c r="A697" t="s">
        <v>839</v>
      </c>
      <c r="B697" t="s">
        <v>2643</v>
      </c>
      <c r="C697" t="s">
        <v>2664</v>
      </c>
      <c r="D697" s="4" t="s">
        <v>2665</v>
      </c>
      <c r="E697">
        <f t="shared" si="100"/>
        <v>2234900</v>
      </c>
      <c r="F697" t="s">
        <v>935</v>
      </c>
      <c r="G697">
        <f t="shared" si="101"/>
        <v>1597</v>
      </c>
      <c r="H697">
        <v>4</v>
      </c>
      <c r="I697">
        <v>4</v>
      </c>
      <c r="J697" t="s">
        <v>61</v>
      </c>
      <c r="K697" t="s">
        <v>90</v>
      </c>
      <c r="L697" t="s">
        <v>62</v>
      </c>
      <c r="M697" t="s">
        <v>334</v>
      </c>
      <c r="N697" t="s">
        <v>2647</v>
      </c>
      <c r="O697" t="s">
        <v>2648</v>
      </c>
      <c r="P697" t="s">
        <v>2649</v>
      </c>
      <c r="Q697" t="s">
        <v>444</v>
      </c>
      <c r="T697" t="s">
        <v>2660</v>
      </c>
      <c r="V697" t="e">
        <f t="shared" si="94"/>
        <v>#VALUE!</v>
      </c>
      <c r="W697" t="e">
        <f t="shared" si="95"/>
        <v>#VALUE!</v>
      </c>
      <c r="X697">
        <f t="shared" si="96"/>
        <v>26.8</v>
      </c>
      <c r="Y697" t="e">
        <f t="shared" si="97"/>
        <v>#VALUE!</v>
      </c>
      <c r="Z697" s="4">
        <f t="shared" si="98"/>
        <v>26.8</v>
      </c>
      <c r="AA697" t="s">
        <v>2666</v>
      </c>
      <c r="AB697">
        <v>6</v>
      </c>
      <c r="AC697" t="s">
        <v>937</v>
      </c>
      <c r="AD697" s="4">
        <f t="shared" si="102"/>
        <v>118.3584</v>
      </c>
      <c r="AE697" t="s">
        <v>938</v>
      </c>
      <c r="AF697" s="4">
        <f t="shared" si="99"/>
        <v>300</v>
      </c>
      <c r="AG697" t="s">
        <v>39</v>
      </c>
    </row>
    <row r="698" spans="1:33" x14ac:dyDescent="0.3">
      <c r="A698" t="s">
        <v>944</v>
      </c>
      <c r="B698" t="s">
        <v>2671</v>
      </c>
      <c r="C698" t="s">
        <v>2672</v>
      </c>
      <c r="D698" s="4" t="s">
        <v>2673</v>
      </c>
      <c r="E698">
        <f t="shared" si="100"/>
        <v>2599599</v>
      </c>
      <c r="F698" t="s">
        <v>948</v>
      </c>
      <c r="G698">
        <f t="shared" si="101"/>
        <v>1798</v>
      </c>
      <c r="H698">
        <v>4</v>
      </c>
      <c r="I698">
        <v>4</v>
      </c>
      <c r="J698" t="s">
        <v>61</v>
      </c>
      <c r="K698" t="s">
        <v>27</v>
      </c>
      <c r="L698" t="s">
        <v>62</v>
      </c>
      <c r="M698" t="s">
        <v>29</v>
      </c>
      <c r="N698" t="s">
        <v>672</v>
      </c>
      <c r="O698" t="s">
        <v>949</v>
      </c>
      <c r="P698" t="s">
        <v>950</v>
      </c>
      <c r="Q698" t="s">
        <v>444</v>
      </c>
      <c r="R698" t="s">
        <v>2674</v>
      </c>
      <c r="S698" t="s">
        <v>2675</v>
      </c>
      <c r="T698" t="s">
        <v>2675</v>
      </c>
      <c r="V698">
        <f t="shared" si="94"/>
        <v>10.6</v>
      </c>
      <c r="W698">
        <f t="shared" si="95"/>
        <v>14.12</v>
      </c>
      <c r="X698">
        <f t="shared" si="96"/>
        <v>14.12</v>
      </c>
      <c r="Y698" t="e">
        <f t="shared" si="97"/>
        <v>#VALUE!</v>
      </c>
      <c r="Z698" s="4">
        <f t="shared" si="98"/>
        <v>10.6</v>
      </c>
      <c r="AA698" t="s">
        <v>2676</v>
      </c>
      <c r="AB698">
        <v>6</v>
      </c>
      <c r="AC698" t="s">
        <v>952</v>
      </c>
      <c r="AD698" s="4">
        <f t="shared" si="102"/>
        <v>177.5376</v>
      </c>
      <c r="AE698" t="s">
        <v>2677</v>
      </c>
      <c r="AF698" s="4">
        <f t="shared" si="99"/>
        <v>320</v>
      </c>
      <c r="AG698" t="s">
        <v>39</v>
      </c>
    </row>
    <row r="699" spans="1:33" x14ac:dyDescent="0.3">
      <c r="A699" t="s">
        <v>944</v>
      </c>
      <c r="B699" t="s">
        <v>2671</v>
      </c>
      <c r="C699" t="s">
        <v>2678</v>
      </c>
      <c r="D699" s="4" t="s">
        <v>2679</v>
      </c>
      <c r="E699">
        <f t="shared" si="100"/>
        <v>2779599</v>
      </c>
      <c r="F699" t="s">
        <v>948</v>
      </c>
      <c r="G699">
        <f t="shared" si="101"/>
        <v>1798</v>
      </c>
      <c r="H699">
        <v>4</v>
      </c>
      <c r="I699">
        <v>4</v>
      </c>
      <c r="J699" t="s">
        <v>61</v>
      </c>
      <c r="K699" t="s">
        <v>27</v>
      </c>
      <c r="L699" t="s">
        <v>62</v>
      </c>
      <c r="M699" t="s">
        <v>29</v>
      </c>
      <c r="N699" t="s">
        <v>672</v>
      </c>
      <c r="O699" t="s">
        <v>949</v>
      </c>
      <c r="P699" t="s">
        <v>950</v>
      </c>
      <c r="Q699" t="s">
        <v>444</v>
      </c>
      <c r="R699" t="s">
        <v>2680</v>
      </c>
      <c r="S699" t="s">
        <v>2681</v>
      </c>
      <c r="T699" t="s">
        <v>2681</v>
      </c>
      <c r="V699">
        <f t="shared" si="94"/>
        <v>10.1</v>
      </c>
      <c r="W699">
        <f t="shared" si="95"/>
        <v>14.67</v>
      </c>
      <c r="X699">
        <f t="shared" si="96"/>
        <v>14.67</v>
      </c>
      <c r="Y699" t="e">
        <f t="shared" si="97"/>
        <v>#VALUE!</v>
      </c>
      <c r="Z699" s="4">
        <f t="shared" si="98"/>
        <v>10.1</v>
      </c>
      <c r="AA699" t="s">
        <v>140</v>
      </c>
      <c r="AB699">
        <v>7</v>
      </c>
      <c r="AC699" t="s">
        <v>952</v>
      </c>
      <c r="AD699" s="4">
        <f t="shared" si="102"/>
        <v>177.5376</v>
      </c>
      <c r="AE699" t="s">
        <v>953</v>
      </c>
      <c r="AF699" s="4">
        <f t="shared" si="99"/>
        <v>250</v>
      </c>
      <c r="AG699" t="s">
        <v>51</v>
      </c>
    </row>
    <row r="700" spans="1:33" x14ac:dyDescent="0.3">
      <c r="A700" t="s">
        <v>944</v>
      </c>
      <c r="B700" t="s">
        <v>2671</v>
      </c>
      <c r="C700" t="s">
        <v>2682</v>
      </c>
      <c r="D700" s="4" t="s">
        <v>2683</v>
      </c>
      <c r="E700">
        <f t="shared" si="100"/>
        <v>3099599</v>
      </c>
      <c r="F700" t="s">
        <v>948</v>
      </c>
      <c r="G700">
        <f t="shared" si="101"/>
        <v>1798</v>
      </c>
      <c r="H700">
        <v>4</v>
      </c>
      <c r="I700">
        <v>4</v>
      </c>
      <c r="J700" t="s">
        <v>61</v>
      </c>
      <c r="K700" t="s">
        <v>27</v>
      </c>
      <c r="L700" t="s">
        <v>62</v>
      </c>
      <c r="M700" t="s">
        <v>29</v>
      </c>
      <c r="N700" t="s">
        <v>672</v>
      </c>
      <c r="O700" t="s">
        <v>949</v>
      </c>
      <c r="P700" t="s">
        <v>950</v>
      </c>
      <c r="Q700" t="s">
        <v>444</v>
      </c>
      <c r="R700" t="s">
        <v>2034</v>
      </c>
      <c r="S700" t="s">
        <v>951</v>
      </c>
      <c r="T700" t="s">
        <v>951</v>
      </c>
      <c r="V700" t="e">
        <f t="shared" si="94"/>
        <v>#VALUE!</v>
      </c>
      <c r="W700">
        <f t="shared" si="95"/>
        <v>13.7</v>
      </c>
      <c r="X700">
        <f t="shared" si="96"/>
        <v>13.7</v>
      </c>
      <c r="Y700" t="e">
        <f t="shared" si="97"/>
        <v>#VALUE!</v>
      </c>
      <c r="Z700" s="4">
        <f t="shared" si="98"/>
        <v>13.7</v>
      </c>
      <c r="AA700" t="s">
        <v>140</v>
      </c>
      <c r="AB700">
        <v>7</v>
      </c>
      <c r="AC700" t="s">
        <v>952</v>
      </c>
      <c r="AD700" s="4">
        <f t="shared" si="102"/>
        <v>177.5376</v>
      </c>
      <c r="AE700" t="s">
        <v>953</v>
      </c>
      <c r="AF700" s="4">
        <f t="shared" si="99"/>
        <v>250</v>
      </c>
      <c r="AG700" t="s">
        <v>51</v>
      </c>
    </row>
    <row r="701" spans="1:33" x14ac:dyDescent="0.3">
      <c r="A701" t="s">
        <v>944</v>
      </c>
      <c r="B701" t="s">
        <v>2671</v>
      </c>
      <c r="C701" t="s">
        <v>2684</v>
      </c>
      <c r="D701" s="4" t="s">
        <v>2685</v>
      </c>
      <c r="E701">
        <f t="shared" si="100"/>
        <v>3349599</v>
      </c>
      <c r="F701" t="s">
        <v>913</v>
      </c>
      <c r="G701">
        <f t="shared" si="101"/>
        <v>1968</v>
      </c>
      <c r="H701">
        <v>4</v>
      </c>
      <c r="I701">
        <v>4</v>
      </c>
      <c r="J701" t="s">
        <v>61</v>
      </c>
      <c r="K701" t="s">
        <v>27</v>
      </c>
      <c r="L701" t="s">
        <v>62</v>
      </c>
      <c r="M701" t="s">
        <v>334</v>
      </c>
      <c r="N701" t="s">
        <v>672</v>
      </c>
      <c r="O701" t="s">
        <v>949</v>
      </c>
      <c r="P701" t="s">
        <v>950</v>
      </c>
      <c r="Q701" t="s">
        <v>444</v>
      </c>
      <c r="R701" t="s">
        <v>296</v>
      </c>
      <c r="S701" t="s">
        <v>956</v>
      </c>
      <c r="T701" t="s">
        <v>956</v>
      </c>
      <c r="V701">
        <f t="shared" si="94"/>
        <v>15.1</v>
      </c>
      <c r="W701">
        <f t="shared" si="95"/>
        <v>18.190000000000001</v>
      </c>
      <c r="X701">
        <f t="shared" si="96"/>
        <v>18.190000000000001</v>
      </c>
      <c r="Y701" t="e">
        <f t="shared" si="97"/>
        <v>#VALUE!</v>
      </c>
      <c r="Z701" s="4">
        <f t="shared" si="98"/>
        <v>15.1</v>
      </c>
      <c r="AA701" t="s">
        <v>957</v>
      </c>
      <c r="AB701">
        <v>6</v>
      </c>
      <c r="AC701" t="s">
        <v>958</v>
      </c>
      <c r="AD701" s="4">
        <f t="shared" si="102"/>
        <v>174.57864000000001</v>
      </c>
      <c r="AE701" t="s">
        <v>959</v>
      </c>
      <c r="AF701" s="4">
        <f t="shared" si="99"/>
        <v>350</v>
      </c>
      <c r="AG701" t="s">
        <v>51</v>
      </c>
    </row>
    <row r="702" spans="1:33" x14ac:dyDescent="0.3">
      <c r="A702" t="s">
        <v>944</v>
      </c>
      <c r="B702" t="s">
        <v>2671</v>
      </c>
      <c r="C702" t="s">
        <v>2686</v>
      </c>
      <c r="D702" s="4" t="s">
        <v>2687</v>
      </c>
      <c r="E702">
        <f t="shared" si="100"/>
        <v>3029599</v>
      </c>
      <c r="F702" t="s">
        <v>913</v>
      </c>
      <c r="G702">
        <f t="shared" si="101"/>
        <v>1968</v>
      </c>
      <c r="H702">
        <v>4</v>
      </c>
      <c r="I702">
        <v>4</v>
      </c>
      <c r="J702" t="s">
        <v>61</v>
      </c>
      <c r="K702" t="s">
        <v>27</v>
      </c>
      <c r="L702" t="s">
        <v>62</v>
      </c>
      <c r="M702" t="s">
        <v>334</v>
      </c>
      <c r="N702" t="s">
        <v>672</v>
      </c>
      <c r="O702" t="s">
        <v>949</v>
      </c>
      <c r="P702" t="s">
        <v>950</v>
      </c>
      <c r="Q702" t="s">
        <v>444</v>
      </c>
      <c r="R702" t="s">
        <v>296</v>
      </c>
      <c r="S702" t="s">
        <v>956</v>
      </c>
      <c r="T702" t="s">
        <v>956</v>
      </c>
      <c r="V702">
        <f t="shared" ref="V702:V765" si="103">VALUE(SUBSTITUTE(SUBSTITUTE(R702,"?","")," km/litre",""))</f>
        <v>15.1</v>
      </c>
      <c r="W702">
        <f t="shared" ref="W702:W765" si="104">VALUE(SUBSTITUTE(S702," km/litre",""))</f>
        <v>18.190000000000001</v>
      </c>
      <c r="X702">
        <f t="shared" ref="X702:X765" si="105">VALUE(SUBSTITUTE(T702," km/litre",""))</f>
        <v>18.190000000000001</v>
      </c>
      <c r="Y702" t="e">
        <f t="shared" ref="Y702:Y765" si="106">VALUE(SUBSTITUTE(U702," km/kg",""))</f>
        <v>#VALUE!</v>
      </c>
      <c r="Z702" s="4">
        <f t="shared" ref="Z702:Z765" si="107">IFERROR(V702,IFERROR(W702,IFERROR(X702,Y702)))</f>
        <v>15.1</v>
      </c>
      <c r="AA702" t="s">
        <v>957</v>
      </c>
      <c r="AB702">
        <v>6</v>
      </c>
      <c r="AC702" t="s">
        <v>958</v>
      </c>
      <c r="AD702" s="4">
        <f t="shared" si="102"/>
        <v>174.57864000000001</v>
      </c>
      <c r="AE702" t="s">
        <v>959</v>
      </c>
      <c r="AF702" s="4">
        <f t="shared" si="99"/>
        <v>350</v>
      </c>
      <c r="AG702" t="s">
        <v>51</v>
      </c>
    </row>
    <row r="703" spans="1:33" x14ac:dyDescent="0.3">
      <c r="A703" t="s">
        <v>944</v>
      </c>
      <c r="B703" t="s">
        <v>2671</v>
      </c>
      <c r="C703" t="s">
        <v>2688</v>
      </c>
      <c r="D703" s="4" t="s">
        <v>2673</v>
      </c>
      <c r="E703">
        <f t="shared" si="100"/>
        <v>2599599</v>
      </c>
      <c r="F703" t="s">
        <v>948</v>
      </c>
      <c r="G703">
        <f t="shared" si="101"/>
        <v>1798</v>
      </c>
      <c r="H703">
        <v>4</v>
      </c>
      <c r="I703">
        <v>4</v>
      </c>
      <c r="J703" t="s">
        <v>61</v>
      </c>
      <c r="K703" t="s">
        <v>27</v>
      </c>
      <c r="L703" t="s">
        <v>62</v>
      </c>
      <c r="M703" t="s">
        <v>29</v>
      </c>
      <c r="N703" t="s">
        <v>672</v>
      </c>
      <c r="O703" t="s">
        <v>949</v>
      </c>
      <c r="P703" t="s">
        <v>950</v>
      </c>
      <c r="Q703" t="s">
        <v>444</v>
      </c>
      <c r="R703" t="s">
        <v>2680</v>
      </c>
      <c r="S703" t="s">
        <v>2681</v>
      </c>
      <c r="T703" t="s">
        <v>2681</v>
      </c>
      <c r="V703">
        <f t="shared" si="103"/>
        <v>10.1</v>
      </c>
      <c r="W703">
        <f t="shared" si="104"/>
        <v>14.67</v>
      </c>
      <c r="X703">
        <f t="shared" si="105"/>
        <v>14.67</v>
      </c>
      <c r="Y703" t="e">
        <f t="shared" si="106"/>
        <v>#VALUE!</v>
      </c>
      <c r="Z703" s="4">
        <f t="shared" si="107"/>
        <v>10.1</v>
      </c>
      <c r="AA703" t="s">
        <v>140</v>
      </c>
      <c r="AB703">
        <v>7</v>
      </c>
      <c r="AC703" t="s">
        <v>952</v>
      </c>
      <c r="AD703" s="4">
        <f t="shared" si="102"/>
        <v>177.5376</v>
      </c>
      <c r="AE703" t="s">
        <v>953</v>
      </c>
      <c r="AF703" s="4">
        <f t="shared" ref="AF703:AF766" si="108">VALUE(LEFT(AE703,FIND("N",AE703)-1))</f>
        <v>250</v>
      </c>
      <c r="AG703" t="s">
        <v>51</v>
      </c>
    </row>
    <row r="704" spans="1:33" x14ac:dyDescent="0.3">
      <c r="A704" t="s">
        <v>944</v>
      </c>
      <c r="B704" t="s">
        <v>2671</v>
      </c>
      <c r="C704" t="s">
        <v>2689</v>
      </c>
      <c r="D704" s="4" t="s">
        <v>2690</v>
      </c>
      <c r="E704">
        <f t="shared" si="100"/>
        <v>2849599</v>
      </c>
      <c r="F704" t="s">
        <v>913</v>
      </c>
      <c r="G704">
        <f t="shared" si="101"/>
        <v>1968</v>
      </c>
      <c r="H704">
        <v>4</v>
      </c>
      <c r="I704">
        <v>4</v>
      </c>
      <c r="J704" t="s">
        <v>61</v>
      </c>
      <c r="K704" t="s">
        <v>27</v>
      </c>
      <c r="L704" t="s">
        <v>62</v>
      </c>
      <c r="M704" t="s">
        <v>334</v>
      </c>
      <c r="N704" t="s">
        <v>672</v>
      </c>
      <c r="O704" t="s">
        <v>949</v>
      </c>
      <c r="P704" t="s">
        <v>950</v>
      </c>
      <c r="Q704" t="s">
        <v>444</v>
      </c>
      <c r="R704" t="s">
        <v>296</v>
      </c>
      <c r="S704" t="s">
        <v>956</v>
      </c>
      <c r="T704" t="s">
        <v>956</v>
      </c>
      <c r="V704">
        <f t="shared" si="103"/>
        <v>15.1</v>
      </c>
      <c r="W704">
        <f t="shared" si="104"/>
        <v>18.190000000000001</v>
      </c>
      <c r="X704">
        <f t="shared" si="105"/>
        <v>18.190000000000001</v>
      </c>
      <c r="Y704" t="e">
        <f t="shared" si="106"/>
        <v>#VALUE!</v>
      </c>
      <c r="Z704" s="4">
        <f t="shared" si="107"/>
        <v>15.1</v>
      </c>
      <c r="AA704" t="s">
        <v>957</v>
      </c>
      <c r="AB704">
        <v>6</v>
      </c>
      <c r="AC704" t="s">
        <v>958</v>
      </c>
      <c r="AD704" s="4">
        <f t="shared" si="102"/>
        <v>174.57864000000001</v>
      </c>
      <c r="AE704" t="s">
        <v>959</v>
      </c>
      <c r="AF704" s="4">
        <f t="shared" si="108"/>
        <v>350</v>
      </c>
      <c r="AG704" t="s">
        <v>51</v>
      </c>
    </row>
    <row r="705" spans="1:33" x14ac:dyDescent="0.3">
      <c r="A705" t="s">
        <v>1089</v>
      </c>
      <c r="B705" t="s">
        <v>2691</v>
      </c>
      <c r="C705" t="s">
        <v>2692</v>
      </c>
      <c r="D705" s="4" t="s">
        <v>2693</v>
      </c>
      <c r="E705">
        <f t="shared" si="100"/>
        <v>2769000</v>
      </c>
      <c r="F705" t="s">
        <v>1163</v>
      </c>
      <c r="G705">
        <f t="shared" si="101"/>
        <v>1984</v>
      </c>
      <c r="H705">
        <v>5</v>
      </c>
      <c r="I705">
        <v>4</v>
      </c>
      <c r="J705" t="s">
        <v>61</v>
      </c>
      <c r="K705" t="s">
        <v>27</v>
      </c>
      <c r="L705" t="s">
        <v>62</v>
      </c>
      <c r="M705" t="s">
        <v>334</v>
      </c>
      <c r="N705" t="s">
        <v>2694</v>
      </c>
      <c r="O705" t="s">
        <v>733</v>
      </c>
      <c r="P705" t="s">
        <v>2695</v>
      </c>
      <c r="Q705" t="s">
        <v>33</v>
      </c>
      <c r="R705" t="s">
        <v>2696</v>
      </c>
      <c r="T705" t="s">
        <v>2697</v>
      </c>
      <c r="V705" t="e">
        <f t="shared" si="103"/>
        <v>#VALUE!</v>
      </c>
      <c r="W705" t="e">
        <f t="shared" si="104"/>
        <v>#VALUE!</v>
      </c>
      <c r="X705">
        <f t="shared" si="105"/>
        <v>16.809999999999999</v>
      </c>
      <c r="Y705" t="e">
        <f t="shared" si="106"/>
        <v>#VALUE!</v>
      </c>
      <c r="Z705" s="4">
        <f t="shared" si="107"/>
        <v>16.809999999999999</v>
      </c>
      <c r="AA705" t="s">
        <v>675</v>
      </c>
      <c r="AB705">
        <v>6</v>
      </c>
      <c r="AC705" t="s">
        <v>2698</v>
      </c>
      <c r="AD705" s="4">
        <f t="shared" si="102"/>
        <v>147.94800000000001</v>
      </c>
      <c r="AE705" t="s">
        <v>2699</v>
      </c>
      <c r="AF705" s="4">
        <f t="shared" si="108"/>
        <v>350</v>
      </c>
      <c r="AG705" t="s">
        <v>51</v>
      </c>
    </row>
    <row r="706" spans="1:33" x14ac:dyDescent="0.3">
      <c r="A706" t="s">
        <v>1089</v>
      </c>
      <c r="B706" t="s">
        <v>2691</v>
      </c>
      <c r="C706" t="s">
        <v>2700</v>
      </c>
      <c r="D706" s="4" t="s">
        <v>2701</v>
      </c>
      <c r="E706">
        <f t="shared" si="100"/>
        <v>3191000</v>
      </c>
      <c r="F706" t="s">
        <v>1163</v>
      </c>
      <c r="G706">
        <f t="shared" si="101"/>
        <v>1984</v>
      </c>
      <c r="H706">
        <v>5</v>
      </c>
      <c r="I706">
        <v>4</v>
      </c>
      <c r="J706" t="s">
        <v>61</v>
      </c>
      <c r="K706" t="s">
        <v>27</v>
      </c>
      <c r="L706" t="s">
        <v>62</v>
      </c>
      <c r="M706" t="s">
        <v>334</v>
      </c>
      <c r="N706" t="s">
        <v>2694</v>
      </c>
      <c r="O706" t="s">
        <v>733</v>
      </c>
      <c r="P706" t="s">
        <v>2695</v>
      </c>
      <c r="Q706" t="s">
        <v>33</v>
      </c>
      <c r="R706" t="s">
        <v>2696</v>
      </c>
      <c r="T706" t="s">
        <v>2697</v>
      </c>
      <c r="V706" t="e">
        <f t="shared" si="103"/>
        <v>#VALUE!</v>
      </c>
      <c r="W706" t="e">
        <f t="shared" si="104"/>
        <v>#VALUE!</v>
      </c>
      <c r="X706">
        <f t="shared" si="105"/>
        <v>16.809999999999999</v>
      </c>
      <c r="Y706" t="e">
        <f t="shared" si="106"/>
        <v>#VALUE!</v>
      </c>
      <c r="Z706" s="4">
        <f t="shared" si="107"/>
        <v>16.809999999999999</v>
      </c>
      <c r="AA706" t="s">
        <v>675</v>
      </c>
      <c r="AB706">
        <v>6</v>
      </c>
      <c r="AC706" t="s">
        <v>2702</v>
      </c>
      <c r="AD706" s="4">
        <f t="shared" si="102"/>
        <v>147.94800000000001</v>
      </c>
      <c r="AE706" t="s">
        <v>2699</v>
      </c>
      <c r="AF706" s="4">
        <f t="shared" si="108"/>
        <v>350</v>
      </c>
      <c r="AG706" t="s">
        <v>51</v>
      </c>
    </row>
    <row r="707" spans="1:33" x14ac:dyDescent="0.3">
      <c r="A707" t="s">
        <v>350</v>
      </c>
      <c r="B707" t="s">
        <v>2703</v>
      </c>
      <c r="C707" t="s">
        <v>2704</v>
      </c>
      <c r="D707" s="4" t="s">
        <v>2705</v>
      </c>
      <c r="E707">
        <f t="shared" si="100"/>
        <v>3205000</v>
      </c>
      <c r="F707" t="s">
        <v>2551</v>
      </c>
      <c r="G707">
        <f t="shared" si="101"/>
        <v>2755</v>
      </c>
      <c r="H707">
        <v>4</v>
      </c>
      <c r="I707">
        <v>4</v>
      </c>
      <c r="J707" t="s">
        <v>26</v>
      </c>
      <c r="K707" t="s">
        <v>27</v>
      </c>
      <c r="L707" t="s">
        <v>62</v>
      </c>
      <c r="M707" t="s">
        <v>334</v>
      </c>
      <c r="N707" t="s">
        <v>1590</v>
      </c>
      <c r="O707" t="s">
        <v>2706</v>
      </c>
      <c r="P707" t="s">
        <v>929</v>
      </c>
      <c r="Q707" t="s">
        <v>324</v>
      </c>
      <c r="R707" t="s">
        <v>2707</v>
      </c>
      <c r="S707" t="s">
        <v>2708</v>
      </c>
      <c r="T707" t="s">
        <v>2708</v>
      </c>
      <c r="V707">
        <f t="shared" si="103"/>
        <v>12.55</v>
      </c>
      <c r="W707">
        <f t="shared" si="104"/>
        <v>12.9</v>
      </c>
      <c r="X707">
        <f t="shared" si="105"/>
        <v>12.9</v>
      </c>
      <c r="Y707" t="e">
        <f t="shared" si="106"/>
        <v>#VALUE!</v>
      </c>
      <c r="Z707" s="4">
        <f t="shared" si="107"/>
        <v>12.55</v>
      </c>
      <c r="AA707" t="s">
        <v>2709</v>
      </c>
      <c r="AB707">
        <v>5</v>
      </c>
      <c r="AC707" t="s">
        <v>2710</v>
      </c>
      <c r="AD707" s="4">
        <f t="shared" si="102"/>
        <v>174.57864000000001</v>
      </c>
      <c r="AE707" t="s">
        <v>2711</v>
      </c>
      <c r="AF707" s="4">
        <f t="shared" si="108"/>
        <v>450</v>
      </c>
      <c r="AG707" t="s">
        <v>51</v>
      </c>
    </row>
    <row r="708" spans="1:33" x14ac:dyDescent="0.3">
      <c r="A708" t="s">
        <v>350</v>
      </c>
      <c r="B708" t="s">
        <v>2703</v>
      </c>
      <c r="C708" t="s">
        <v>2712</v>
      </c>
      <c r="D708" s="4" t="s">
        <v>2713</v>
      </c>
      <c r="E708">
        <f t="shared" si="100"/>
        <v>3019000</v>
      </c>
      <c r="F708" t="s">
        <v>2551</v>
      </c>
      <c r="G708">
        <f t="shared" si="101"/>
        <v>2755</v>
      </c>
      <c r="H708">
        <v>4</v>
      </c>
      <c r="I708">
        <v>4</v>
      </c>
      <c r="J708" t="s">
        <v>26</v>
      </c>
      <c r="K708" t="s">
        <v>27</v>
      </c>
      <c r="L708" t="s">
        <v>62</v>
      </c>
      <c r="M708" t="s">
        <v>334</v>
      </c>
      <c r="N708" t="s">
        <v>1590</v>
      </c>
      <c r="O708" t="s">
        <v>2706</v>
      </c>
      <c r="P708" t="s">
        <v>929</v>
      </c>
      <c r="Q708" t="s">
        <v>324</v>
      </c>
      <c r="R708" t="s">
        <v>2714</v>
      </c>
      <c r="S708" t="s">
        <v>2715</v>
      </c>
      <c r="T708" t="s">
        <v>2715</v>
      </c>
      <c r="V708" t="e">
        <f t="shared" si="103"/>
        <v>#VALUE!</v>
      </c>
      <c r="W708">
        <f t="shared" si="104"/>
        <v>14.24</v>
      </c>
      <c r="X708">
        <f t="shared" si="105"/>
        <v>14.24</v>
      </c>
      <c r="Y708" t="e">
        <f t="shared" si="106"/>
        <v>#VALUE!</v>
      </c>
      <c r="Z708" s="4">
        <f t="shared" si="107"/>
        <v>14.24</v>
      </c>
      <c r="AA708" t="s">
        <v>2709</v>
      </c>
      <c r="AB708">
        <v>5</v>
      </c>
      <c r="AC708" t="s">
        <v>2710</v>
      </c>
      <c r="AD708" s="4">
        <f t="shared" si="102"/>
        <v>174.57864000000001</v>
      </c>
      <c r="AE708" t="s">
        <v>2716</v>
      </c>
      <c r="AF708" s="4">
        <f t="shared" si="108"/>
        <v>420</v>
      </c>
      <c r="AG708" t="s">
        <v>39</v>
      </c>
    </row>
    <row r="709" spans="1:33" x14ac:dyDescent="0.3">
      <c r="A709" t="s">
        <v>350</v>
      </c>
      <c r="B709" t="s">
        <v>2703</v>
      </c>
      <c r="C709" t="s">
        <v>2717</v>
      </c>
      <c r="D709" s="4" t="s">
        <v>2718</v>
      </c>
      <c r="E709">
        <f t="shared" si="100"/>
        <v>3216000</v>
      </c>
      <c r="F709" t="s">
        <v>2551</v>
      </c>
      <c r="G709">
        <f t="shared" si="101"/>
        <v>2755</v>
      </c>
      <c r="H709">
        <v>4</v>
      </c>
      <c r="I709">
        <v>4</v>
      </c>
      <c r="J709" t="s">
        <v>905</v>
      </c>
      <c r="K709" t="s">
        <v>27</v>
      </c>
      <c r="L709" t="s">
        <v>62</v>
      </c>
      <c r="M709" t="s">
        <v>334</v>
      </c>
      <c r="N709" t="s">
        <v>1590</v>
      </c>
      <c r="O709" t="s">
        <v>2706</v>
      </c>
      <c r="P709" t="s">
        <v>929</v>
      </c>
      <c r="Q709" t="s">
        <v>324</v>
      </c>
      <c r="R709" t="s">
        <v>2714</v>
      </c>
      <c r="S709" t="s">
        <v>2715</v>
      </c>
      <c r="T709" t="s">
        <v>2715</v>
      </c>
      <c r="V709" t="e">
        <f t="shared" si="103"/>
        <v>#VALUE!</v>
      </c>
      <c r="W709">
        <f t="shared" si="104"/>
        <v>14.24</v>
      </c>
      <c r="X709">
        <f t="shared" si="105"/>
        <v>14.24</v>
      </c>
      <c r="Y709" t="e">
        <f t="shared" si="106"/>
        <v>#VALUE!</v>
      </c>
      <c r="Z709" s="4">
        <f t="shared" si="107"/>
        <v>14.24</v>
      </c>
      <c r="AB709">
        <v>5</v>
      </c>
      <c r="AC709" t="s">
        <v>2710</v>
      </c>
      <c r="AD709" s="4">
        <f t="shared" si="102"/>
        <v>174.57864000000001</v>
      </c>
      <c r="AE709" t="s">
        <v>2716</v>
      </c>
      <c r="AF709" s="4">
        <f t="shared" si="108"/>
        <v>420</v>
      </c>
      <c r="AG709" t="s">
        <v>39</v>
      </c>
    </row>
    <row r="710" spans="1:33" x14ac:dyDescent="0.3">
      <c r="A710" t="s">
        <v>350</v>
      </c>
      <c r="B710" t="s">
        <v>2703</v>
      </c>
      <c r="C710" t="s">
        <v>2719</v>
      </c>
      <c r="D710" s="4" t="s">
        <v>2670</v>
      </c>
      <c r="E710">
        <f t="shared" si="100"/>
        <v>3395000</v>
      </c>
      <c r="F710" t="s">
        <v>2551</v>
      </c>
      <c r="G710">
        <f t="shared" si="101"/>
        <v>2755</v>
      </c>
      <c r="H710">
        <v>4</v>
      </c>
      <c r="I710">
        <v>4</v>
      </c>
      <c r="J710" t="s">
        <v>905</v>
      </c>
      <c r="K710" t="s">
        <v>27</v>
      </c>
      <c r="L710" t="s">
        <v>62</v>
      </c>
      <c r="M710" t="s">
        <v>334</v>
      </c>
      <c r="N710" t="s">
        <v>1590</v>
      </c>
      <c r="O710" t="s">
        <v>2706</v>
      </c>
      <c r="P710" t="s">
        <v>929</v>
      </c>
      <c r="Q710" t="s">
        <v>324</v>
      </c>
      <c r="R710" t="s">
        <v>2714</v>
      </c>
      <c r="S710" t="s">
        <v>2708</v>
      </c>
      <c r="T710" t="s">
        <v>2708</v>
      </c>
      <c r="V710" t="e">
        <f t="shared" si="103"/>
        <v>#VALUE!</v>
      </c>
      <c r="W710">
        <f t="shared" si="104"/>
        <v>12.9</v>
      </c>
      <c r="X710">
        <f t="shared" si="105"/>
        <v>12.9</v>
      </c>
      <c r="Y710" t="e">
        <f t="shared" si="106"/>
        <v>#VALUE!</v>
      </c>
      <c r="Z710" s="4">
        <f t="shared" si="107"/>
        <v>12.9</v>
      </c>
      <c r="AB710">
        <v>5</v>
      </c>
      <c r="AC710" t="s">
        <v>2710</v>
      </c>
      <c r="AD710" s="4">
        <f t="shared" si="102"/>
        <v>174.57864000000001</v>
      </c>
      <c r="AE710" t="s">
        <v>2711</v>
      </c>
      <c r="AF710" s="4">
        <f t="shared" si="108"/>
        <v>450</v>
      </c>
      <c r="AG710" t="s">
        <v>51</v>
      </c>
    </row>
    <row r="711" spans="1:33" x14ac:dyDescent="0.3">
      <c r="A711" t="s">
        <v>350</v>
      </c>
      <c r="B711" t="s">
        <v>2703</v>
      </c>
      <c r="C711" t="s">
        <v>2720</v>
      </c>
      <c r="D711" s="4" t="s">
        <v>2721</v>
      </c>
      <c r="E711">
        <f t="shared" si="100"/>
        <v>2977000</v>
      </c>
      <c r="F711" t="s">
        <v>2533</v>
      </c>
      <c r="G711">
        <f t="shared" si="101"/>
        <v>2694</v>
      </c>
      <c r="H711">
        <v>4</v>
      </c>
      <c r="I711">
        <v>4</v>
      </c>
      <c r="J711" t="s">
        <v>26</v>
      </c>
      <c r="K711" t="s">
        <v>27</v>
      </c>
      <c r="L711" t="s">
        <v>62</v>
      </c>
      <c r="M711" t="s">
        <v>29</v>
      </c>
      <c r="N711" t="s">
        <v>1590</v>
      </c>
      <c r="O711" t="s">
        <v>2706</v>
      </c>
      <c r="P711" t="s">
        <v>929</v>
      </c>
      <c r="Q711" t="s">
        <v>324</v>
      </c>
      <c r="R711" t="s">
        <v>1380</v>
      </c>
      <c r="S711" t="s">
        <v>2722</v>
      </c>
      <c r="T711" t="s">
        <v>2722</v>
      </c>
      <c r="V711">
        <f t="shared" si="103"/>
        <v>7.8</v>
      </c>
      <c r="W711">
        <f t="shared" si="104"/>
        <v>10.26</v>
      </c>
      <c r="X711">
        <f t="shared" si="105"/>
        <v>10.26</v>
      </c>
      <c r="Y711" t="e">
        <f t="shared" si="106"/>
        <v>#VALUE!</v>
      </c>
      <c r="Z711" s="4">
        <f t="shared" si="107"/>
        <v>7.8</v>
      </c>
      <c r="AB711">
        <v>5</v>
      </c>
      <c r="AC711" t="s">
        <v>2535</v>
      </c>
      <c r="AD711" s="4">
        <f t="shared" si="102"/>
        <v>163.72911999999999</v>
      </c>
      <c r="AE711" t="s">
        <v>2536</v>
      </c>
      <c r="AF711" s="4">
        <f t="shared" si="108"/>
        <v>245</v>
      </c>
      <c r="AG711" t="s">
        <v>51</v>
      </c>
    </row>
    <row r="712" spans="1:33" x14ac:dyDescent="0.3">
      <c r="A712" t="s">
        <v>350</v>
      </c>
      <c r="B712" t="s">
        <v>2703</v>
      </c>
      <c r="C712" t="s">
        <v>2723</v>
      </c>
      <c r="D712" s="4" t="s">
        <v>2724</v>
      </c>
      <c r="E712">
        <f t="shared" si="100"/>
        <v>2818000</v>
      </c>
      <c r="F712" t="s">
        <v>2533</v>
      </c>
      <c r="G712">
        <f t="shared" si="101"/>
        <v>2694</v>
      </c>
      <c r="H712">
        <v>4</v>
      </c>
      <c r="I712">
        <v>4</v>
      </c>
      <c r="J712" t="s">
        <v>26</v>
      </c>
      <c r="K712" t="s">
        <v>27</v>
      </c>
      <c r="L712" t="s">
        <v>62</v>
      </c>
      <c r="M712" t="s">
        <v>29</v>
      </c>
      <c r="N712" t="s">
        <v>1590</v>
      </c>
      <c r="O712" t="s">
        <v>2706</v>
      </c>
      <c r="P712" t="s">
        <v>929</v>
      </c>
      <c r="Q712" t="s">
        <v>324</v>
      </c>
      <c r="R712" t="s">
        <v>1380</v>
      </c>
      <c r="S712" t="s">
        <v>2725</v>
      </c>
      <c r="T712" t="s">
        <v>2725</v>
      </c>
      <c r="V712">
        <f t="shared" si="103"/>
        <v>7.8</v>
      </c>
      <c r="W712">
        <f t="shared" si="104"/>
        <v>10.01</v>
      </c>
      <c r="X712">
        <f t="shared" si="105"/>
        <v>10.01</v>
      </c>
      <c r="Y712" t="e">
        <f t="shared" si="106"/>
        <v>#VALUE!</v>
      </c>
      <c r="Z712" s="4">
        <f t="shared" si="107"/>
        <v>7.8</v>
      </c>
      <c r="AB712">
        <v>5</v>
      </c>
      <c r="AC712" t="s">
        <v>2535</v>
      </c>
      <c r="AD712" s="4">
        <f t="shared" si="102"/>
        <v>163.72911999999999</v>
      </c>
      <c r="AE712" t="s">
        <v>2536</v>
      </c>
      <c r="AF712" s="4">
        <f t="shared" si="108"/>
        <v>245</v>
      </c>
      <c r="AG712" t="s">
        <v>39</v>
      </c>
    </row>
    <row r="713" spans="1:33" x14ac:dyDescent="0.3">
      <c r="A713" t="s">
        <v>350</v>
      </c>
      <c r="B713" t="s">
        <v>2703</v>
      </c>
      <c r="C713" t="s">
        <v>2726</v>
      </c>
      <c r="D713" s="4" t="s">
        <v>2727</v>
      </c>
      <c r="E713">
        <f t="shared" si="100"/>
        <v>3420000</v>
      </c>
      <c r="F713" t="s">
        <v>2551</v>
      </c>
      <c r="G713">
        <f t="shared" si="101"/>
        <v>2755</v>
      </c>
      <c r="H713">
        <v>4</v>
      </c>
      <c r="I713">
        <v>4</v>
      </c>
      <c r="J713" t="s">
        <v>26</v>
      </c>
      <c r="K713" t="s">
        <v>27</v>
      </c>
      <c r="L713" t="s">
        <v>62</v>
      </c>
      <c r="M713" t="s">
        <v>334</v>
      </c>
      <c r="N713" t="s">
        <v>1590</v>
      </c>
      <c r="O713" t="s">
        <v>2706</v>
      </c>
      <c r="P713" t="s">
        <v>929</v>
      </c>
      <c r="Q713" t="s">
        <v>324</v>
      </c>
      <c r="R713" t="s">
        <v>2707</v>
      </c>
      <c r="S713" t="s">
        <v>2708</v>
      </c>
      <c r="T713" t="s">
        <v>2708</v>
      </c>
      <c r="V713">
        <f t="shared" si="103"/>
        <v>12.55</v>
      </c>
      <c r="W713">
        <f t="shared" si="104"/>
        <v>12.9</v>
      </c>
      <c r="X713">
        <f t="shared" si="105"/>
        <v>12.9</v>
      </c>
      <c r="Y713" t="e">
        <f t="shared" si="106"/>
        <v>#VALUE!</v>
      </c>
      <c r="Z713" s="4">
        <f t="shared" si="107"/>
        <v>12.55</v>
      </c>
      <c r="AA713" t="s">
        <v>2709</v>
      </c>
      <c r="AB713">
        <v>6</v>
      </c>
      <c r="AC713" t="s">
        <v>2710</v>
      </c>
      <c r="AD713" s="4">
        <f t="shared" si="102"/>
        <v>174.57864000000001</v>
      </c>
      <c r="AE713" t="s">
        <v>2711</v>
      </c>
      <c r="AF713" s="4">
        <f t="shared" si="108"/>
        <v>450</v>
      </c>
      <c r="AG713" t="s">
        <v>51</v>
      </c>
    </row>
    <row r="714" spans="1:33" x14ac:dyDescent="0.3">
      <c r="A714" t="s">
        <v>635</v>
      </c>
      <c r="B714" t="s">
        <v>2728</v>
      </c>
      <c r="C714" t="s">
        <v>2729</v>
      </c>
      <c r="D714" s="4" t="s">
        <v>2730</v>
      </c>
      <c r="E714">
        <f t="shared" si="100"/>
        <v>3470000</v>
      </c>
      <c r="F714" t="s">
        <v>2731</v>
      </c>
      <c r="G714">
        <f t="shared" si="101"/>
        <v>3198</v>
      </c>
      <c r="H714">
        <v>5</v>
      </c>
      <c r="I714">
        <v>4</v>
      </c>
      <c r="J714" t="s">
        <v>876</v>
      </c>
      <c r="K714" t="s">
        <v>27</v>
      </c>
      <c r="L714" t="s">
        <v>62</v>
      </c>
      <c r="M714" t="s">
        <v>334</v>
      </c>
      <c r="N714" t="s">
        <v>2732</v>
      </c>
      <c r="O714" t="s">
        <v>2733</v>
      </c>
      <c r="P714" t="s">
        <v>2734</v>
      </c>
      <c r="Q714" t="s">
        <v>324</v>
      </c>
      <c r="R714" t="s">
        <v>2735</v>
      </c>
      <c r="S714" t="s">
        <v>2736</v>
      </c>
      <c r="T714" t="s">
        <v>2736</v>
      </c>
      <c r="V714">
        <f t="shared" si="103"/>
        <v>7.7</v>
      </c>
      <c r="W714">
        <f t="shared" si="104"/>
        <v>10.91</v>
      </c>
      <c r="X714">
        <f t="shared" si="105"/>
        <v>10.91</v>
      </c>
      <c r="Y714" t="e">
        <f t="shared" si="106"/>
        <v>#VALUE!</v>
      </c>
      <c r="Z714" s="4">
        <f t="shared" si="107"/>
        <v>7.7</v>
      </c>
      <c r="AA714" t="s">
        <v>2737</v>
      </c>
      <c r="AB714">
        <v>6</v>
      </c>
      <c r="AC714" t="s">
        <v>2738</v>
      </c>
      <c r="AD714" s="4">
        <f t="shared" si="102"/>
        <v>197.26399999999998</v>
      </c>
      <c r="AE714" t="s">
        <v>2739</v>
      </c>
      <c r="AF714" s="4">
        <f t="shared" si="108"/>
        <v>470</v>
      </c>
      <c r="AG714" t="s">
        <v>51</v>
      </c>
    </row>
    <row r="715" spans="1:33" x14ac:dyDescent="0.3">
      <c r="A715" t="s">
        <v>635</v>
      </c>
      <c r="B715" t="s">
        <v>2728</v>
      </c>
      <c r="C715" t="s">
        <v>2740</v>
      </c>
      <c r="D715" s="4" t="s">
        <v>2741</v>
      </c>
      <c r="E715">
        <f t="shared" si="100"/>
        <v>3233000</v>
      </c>
      <c r="F715" t="s">
        <v>2742</v>
      </c>
      <c r="G715">
        <f t="shared" si="101"/>
        <v>2198</v>
      </c>
      <c r="H715">
        <v>4</v>
      </c>
      <c r="I715">
        <v>4</v>
      </c>
      <c r="J715" t="s">
        <v>26</v>
      </c>
      <c r="K715" t="s">
        <v>27</v>
      </c>
      <c r="L715" t="s">
        <v>62</v>
      </c>
      <c r="M715" t="s">
        <v>334</v>
      </c>
      <c r="N715" t="s">
        <v>2732</v>
      </c>
      <c r="O715" t="s">
        <v>2733</v>
      </c>
      <c r="P715" t="s">
        <v>2734</v>
      </c>
      <c r="Q715" t="s">
        <v>324</v>
      </c>
      <c r="R715" t="s">
        <v>2743</v>
      </c>
      <c r="S715" t="s">
        <v>2744</v>
      </c>
      <c r="T715" t="s">
        <v>2744</v>
      </c>
      <c r="V715">
        <f t="shared" si="103"/>
        <v>9.3000000000000007</v>
      </c>
      <c r="W715">
        <f t="shared" si="104"/>
        <v>12.62</v>
      </c>
      <c r="X715">
        <f t="shared" si="105"/>
        <v>12.62</v>
      </c>
      <c r="Y715" t="e">
        <f t="shared" si="106"/>
        <v>#VALUE!</v>
      </c>
      <c r="Z715" s="4">
        <f t="shared" si="107"/>
        <v>9.3000000000000007</v>
      </c>
      <c r="AA715" t="s">
        <v>2745</v>
      </c>
      <c r="AB715">
        <v>6</v>
      </c>
      <c r="AC715" t="s">
        <v>2746</v>
      </c>
      <c r="AD715" s="4">
        <f t="shared" si="102"/>
        <v>157.81119999999999</v>
      </c>
      <c r="AE715" t="s">
        <v>2747</v>
      </c>
      <c r="AF715" s="4">
        <f t="shared" si="108"/>
        <v>385</v>
      </c>
      <c r="AG715" t="s">
        <v>51</v>
      </c>
    </row>
    <row r="716" spans="1:33" x14ac:dyDescent="0.3">
      <c r="A716" t="s">
        <v>635</v>
      </c>
      <c r="B716" t="s">
        <v>2728</v>
      </c>
      <c r="C716" t="s">
        <v>2748</v>
      </c>
      <c r="D716" s="4" t="s">
        <v>2749</v>
      </c>
      <c r="E716">
        <f t="shared" si="100"/>
        <v>2920000</v>
      </c>
      <c r="F716" t="s">
        <v>2742</v>
      </c>
      <c r="G716">
        <f t="shared" si="101"/>
        <v>2198</v>
      </c>
      <c r="H716">
        <v>4</v>
      </c>
      <c r="I716">
        <v>4</v>
      </c>
      <c r="J716" t="s">
        <v>26</v>
      </c>
      <c r="K716" t="s">
        <v>27</v>
      </c>
      <c r="L716" t="s">
        <v>62</v>
      </c>
      <c r="M716" t="s">
        <v>334</v>
      </c>
      <c r="N716" t="s">
        <v>2732</v>
      </c>
      <c r="O716" t="s">
        <v>2733</v>
      </c>
      <c r="P716" t="s">
        <v>2734</v>
      </c>
      <c r="Q716" t="s">
        <v>324</v>
      </c>
      <c r="R716" t="s">
        <v>2743</v>
      </c>
      <c r="S716" t="s">
        <v>2744</v>
      </c>
      <c r="T716" t="s">
        <v>2744</v>
      </c>
      <c r="V716">
        <f t="shared" si="103"/>
        <v>9.3000000000000007</v>
      </c>
      <c r="W716">
        <f t="shared" si="104"/>
        <v>12.62</v>
      </c>
      <c r="X716">
        <f t="shared" si="105"/>
        <v>12.62</v>
      </c>
      <c r="Y716" t="e">
        <f t="shared" si="106"/>
        <v>#VALUE!</v>
      </c>
      <c r="Z716" s="4">
        <f t="shared" si="107"/>
        <v>9.3000000000000007</v>
      </c>
      <c r="AA716" t="s">
        <v>2745</v>
      </c>
      <c r="AB716">
        <v>6</v>
      </c>
      <c r="AC716" t="s">
        <v>2746</v>
      </c>
      <c r="AD716" s="4">
        <f t="shared" si="102"/>
        <v>157.81119999999999</v>
      </c>
      <c r="AE716" t="s">
        <v>2747</v>
      </c>
      <c r="AF716" s="4">
        <f t="shared" si="108"/>
        <v>385</v>
      </c>
      <c r="AG716" t="s">
        <v>39</v>
      </c>
    </row>
    <row r="717" spans="1:33" x14ac:dyDescent="0.3">
      <c r="A717" t="s">
        <v>1067</v>
      </c>
      <c r="B717" t="s">
        <v>2750</v>
      </c>
      <c r="C717" t="s">
        <v>1069</v>
      </c>
      <c r="D717" s="4" t="s">
        <v>2751</v>
      </c>
      <c r="E717">
        <f t="shared" si="100"/>
        <v>2990000</v>
      </c>
      <c r="F717" t="s">
        <v>732</v>
      </c>
      <c r="G717">
        <f t="shared" si="101"/>
        <v>1496</v>
      </c>
      <c r="H717">
        <v>3</v>
      </c>
      <c r="I717">
        <v>4</v>
      </c>
      <c r="J717" t="s">
        <v>61</v>
      </c>
      <c r="K717" t="s">
        <v>27</v>
      </c>
      <c r="L717" t="s">
        <v>125</v>
      </c>
      <c r="M717" t="s">
        <v>334</v>
      </c>
      <c r="N717" t="s">
        <v>1101</v>
      </c>
      <c r="O717" t="s">
        <v>2752</v>
      </c>
      <c r="P717" t="s">
        <v>1073</v>
      </c>
      <c r="Q717" t="s">
        <v>33</v>
      </c>
      <c r="T717" t="s">
        <v>1075</v>
      </c>
      <c r="V717" t="e">
        <f t="shared" si="103"/>
        <v>#VALUE!</v>
      </c>
      <c r="W717" t="e">
        <f t="shared" si="104"/>
        <v>#VALUE!</v>
      </c>
      <c r="X717">
        <f t="shared" si="105"/>
        <v>21.15</v>
      </c>
      <c r="Y717" t="e">
        <f t="shared" si="106"/>
        <v>#VALUE!</v>
      </c>
      <c r="Z717" s="4">
        <f t="shared" si="107"/>
        <v>21.15</v>
      </c>
      <c r="AA717" t="s">
        <v>832</v>
      </c>
      <c r="AB717">
        <v>6</v>
      </c>
      <c r="AC717" t="s">
        <v>1077</v>
      </c>
      <c r="AD717" s="4">
        <f t="shared" si="102"/>
        <v>114.41311999999999</v>
      </c>
      <c r="AE717" t="s">
        <v>1078</v>
      </c>
      <c r="AF717" s="4">
        <f t="shared" si="108"/>
        <v>270</v>
      </c>
      <c r="AG717" t="s">
        <v>51</v>
      </c>
    </row>
    <row r="718" spans="1:33" x14ac:dyDescent="0.3">
      <c r="A718" t="s">
        <v>1067</v>
      </c>
      <c r="B718" t="s">
        <v>2750</v>
      </c>
      <c r="C718" t="s">
        <v>1080</v>
      </c>
      <c r="D718" s="4" t="s">
        <v>2727</v>
      </c>
      <c r="E718">
        <f t="shared" si="100"/>
        <v>3420000</v>
      </c>
      <c r="F718" t="s">
        <v>1082</v>
      </c>
      <c r="G718">
        <f t="shared" si="101"/>
        <v>1998</v>
      </c>
      <c r="H718">
        <v>4</v>
      </c>
      <c r="I718">
        <v>4</v>
      </c>
      <c r="J718" t="s">
        <v>61</v>
      </c>
      <c r="K718" t="s">
        <v>27</v>
      </c>
      <c r="L718" t="s">
        <v>125</v>
      </c>
      <c r="M718" t="s">
        <v>29</v>
      </c>
      <c r="N718" t="s">
        <v>1101</v>
      </c>
      <c r="O718" t="s">
        <v>1084</v>
      </c>
      <c r="P718" t="s">
        <v>1073</v>
      </c>
      <c r="Q718" t="s">
        <v>33</v>
      </c>
      <c r="T718" t="s">
        <v>2753</v>
      </c>
      <c r="V718" t="e">
        <f t="shared" si="103"/>
        <v>#VALUE!</v>
      </c>
      <c r="W718" t="e">
        <f t="shared" si="104"/>
        <v>#VALUE!</v>
      </c>
      <c r="X718">
        <f t="shared" si="105"/>
        <v>15.75</v>
      </c>
      <c r="Y718" t="e">
        <f t="shared" si="106"/>
        <v>#VALUE!</v>
      </c>
      <c r="Z718" s="4">
        <f t="shared" si="107"/>
        <v>15.75</v>
      </c>
      <c r="AA718" t="s">
        <v>219</v>
      </c>
      <c r="AB718">
        <v>6</v>
      </c>
      <c r="AC718" t="s">
        <v>1087</v>
      </c>
      <c r="AD718" s="4">
        <f t="shared" si="102"/>
        <v>189.37343999999999</v>
      </c>
      <c r="AE718" t="s">
        <v>1088</v>
      </c>
      <c r="AF718" s="4">
        <f t="shared" si="108"/>
        <v>280</v>
      </c>
      <c r="AG718" t="s">
        <v>51</v>
      </c>
    </row>
    <row r="719" spans="1:33" x14ac:dyDescent="0.3">
      <c r="A719" t="s">
        <v>944</v>
      </c>
      <c r="B719" t="s">
        <v>2754</v>
      </c>
      <c r="C719" t="s">
        <v>2755</v>
      </c>
      <c r="D719" s="4" t="s">
        <v>2756</v>
      </c>
      <c r="E719">
        <f t="shared" si="100"/>
        <v>3399000</v>
      </c>
      <c r="F719" t="s">
        <v>913</v>
      </c>
      <c r="G719">
        <f t="shared" si="101"/>
        <v>1968</v>
      </c>
      <c r="H719">
        <v>4</v>
      </c>
      <c r="I719">
        <v>4</v>
      </c>
      <c r="J719" t="s">
        <v>905</v>
      </c>
      <c r="K719" t="s">
        <v>90</v>
      </c>
      <c r="L719" t="s">
        <v>125</v>
      </c>
      <c r="M719" t="s">
        <v>334</v>
      </c>
      <c r="N719" t="s">
        <v>399</v>
      </c>
      <c r="O719" t="s">
        <v>2757</v>
      </c>
      <c r="P719" t="s">
        <v>2758</v>
      </c>
      <c r="Q719" t="s">
        <v>324</v>
      </c>
      <c r="T719" t="s">
        <v>2759</v>
      </c>
      <c r="V719" t="e">
        <f t="shared" si="103"/>
        <v>#VALUE!</v>
      </c>
      <c r="W719" t="e">
        <f t="shared" si="104"/>
        <v>#VALUE!</v>
      </c>
      <c r="X719">
        <f t="shared" si="105"/>
        <v>16.25</v>
      </c>
      <c r="Y719" t="e">
        <f t="shared" si="106"/>
        <v>#VALUE!</v>
      </c>
      <c r="Z719" s="4">
        <f t="shared" si="107"/>
        <v>16.25</v>
      </c>
      <c r="AA719" t="s">
        <v>2760</v>
      </c>
      <c r="AB719">
        <v>7</v>
      </c>
      <c r="AC719" t="s">
        <v>2761</v>
      </c>
      <c r="AD719" s="4" t="str">
        <f t="shared" si="102"/>
        <v xml:space="preserve">148 </v>
      </c>
      <c r="AE719" t="s">
        <v>2762</v>
      </c>
      <c r="AF719" s="4">
        <f t="shared" si="108"/>
        <v>340</v>
      </c>
      <c r="AG719" t="s">
        <v>51</v>
      </c>
    </row>
    <row r="720" spans="1:33" x14ac:dyDescent="0.3">
      <c r="A720" t="s">
        <v>1174</v>
      </c>
      <c r="B720" t="s">
        <v>2763</v>
      </c>
      <c r="C720" t="s">
        <v>2764</v>
      </c>
      <c r="D720" s="4" t="s">
        <v>2765</v>
      </c>
      <c r="E720">
        <f t="shared" si="100"/>
        <v>3520000</v>
      </c>
      <c r="F720" t="s">
        <v>1178</v>
      </c>
      <c r="G720">
        <f t="shared" si="101"/>
        <v>1995</v>
      </c>
      <c r="H720">
        <v>4</v>
      </c>
      <c r="I720">
        <v>4</v>
      </c>
      <c r="J720" t="s">
        <v>876</v>
      </c>
      <c r="K720" t="s">
        <v>27</v>
      </c>
      <c r="L720" t="s">
        <v>125</v>
      </c>
      <c r="M720" t="s">
        <v>334</v>
      </c>
      <c r="N720" t="s">
        <v>2766</v>
      </c>
      <c r="O720" t="s">
        <v>2767</v>
      </c>
      <c r="P720" t="s">
        <v>2768</v>
      </c>
      <c r="Q720" t="s">
        <v>2769</v>
      </c>
      <c r="R720" t="s">
        <v>775</v>
      </c>
      <c r="S720" t="s">
        <v>2770</v>
      </c>
      <c r="T720" t="s">
        <v>2770</v>
      </c>
      <c r="V720">
        <f t="shared" si="103"/>
        <v>18</v>
      </c>
      <c r="W720">
        <f t="shared" si="104"/>
        <v>20.68</v>
      </c>
      <c r="X720">
        <f t="shared" si="105"/>
        <v>20.68</v>
      </c>
      <c r="Y720" t="e">
        <f t="shared" si="106"/>
        <v>#VALUE!</v>
      </c>
      <c r="Z720" s="4">
        <f t="shared" si="107"/>
        <v>18</v>
      </c>
      <c r="AB720">
        <v>8</v>
      </c>
      <c r="AC720" t="s">
        <v>2771</v>
      </c>
      <c r="AD720" s="4">
        <f t="shared" si="102"/>
        <v>187.4008</v>
      </c>
      <c r="AE720" t="s">
        <v>1184</v>
      </c>
      <c r="AF720" s="4">
        <f t="shared" si="108"/>
        <v>400</v>
      </c>
      <c r="AG720" t="s">
        <v>51</v>
      </c>
    </row>
    <row r="721" spans="1:33" x14ac:dyDescent="0.3">
      <c r="A721" t="s">
        <v>1174</v>
      </c>
      <c r="B721" t="s">
        <v>2763</v>
      </c>
      <c r="C721" t="s">
        <v>2772</v>
      </c>
      <c r="D721" s="4" t="s">
        <v>2773</v>
      </c>
      <c r="E721">
        <f t="shared" si="100"/>
        <v>3930000</v>
      </c>
      <c r="F721" t="s">
        <v>1178</v>
      </c>
      <c r="G721">
        <f t="shared" si="101"/>
        <v>1995</v>
      </c>
      <c r="H721">
        <v>4</v>
      </c>
      <c r="I721">
        <v>4</v>
      </c>
      <c r="J721" t="s">
        <v>876</v>
      </c>
      <c r="K721" t="s">
        <v>27</v>
      </c>
      <c r="L721" t="s">
        <v>125</v>
      </c>
      <c r="M721" t="s">
        <v>334</v>
      </c>
      <c r="N721" t="s">
        <v>2766</v>
      </c>
      <c r="O721" t="s">
        <v>2767</v>
      </c>
      <c r="P721" t="s">
        <v>2774</v>
      </c>
      <c r="Q721" t="s">
        <v>2775</v>
      </c>
      <c r="R721" t="s">
        <v>775</v>
      </c>
      <c r="S721" t="s">
        <v>2770</v>
      </c>
      <c r="T721" t="s">
        <v>2770</v>
      </c>
      <c r="V721">
        <f t="shared" si="103"/>
        <v>18</v>
      </c>
      <c r="W721">
        <f t="shared" si="104"/>
        <v>20.68</v>
      </c>
      <c r="X721">
        <f t="shared" si="105"/>
        <v>20.68</v>
      </c>
      <c r="Y721" t="e">
        <f t="shared" si="106"/>
        <v>#VALUE!</v>
      </c>
      <c r="Z721" s="4">
        <f t="shared" si="107"/>
        <v>18</v>
      </c>
      <c r="AB721">
        <v>8</v>
      </c>
      <c r="AC721" t="s">
        <v>1092</v>
      </c>
      <c r="AD721" s="4">
        <f t="shared" si="102"/>
        <v>187.4008</v>
      </c>
      <c r="AE721" t="s">
        <v>1184</v>
      </c>
      <c r="AF721" s="4">
        <f t="shared" si="108"/>
        <v>400</v>
      </c>
      <c r="AG721" t="s">
        <v>51</v>
      </c>
    </row>
    <row r="722" spans="1:33" x14ac:dyDescent="0.3">
      <c r="A722" t="s">
        <v>1174</v>
      </c>
      <c r="B722" t="s">
        <v>2763</v>
      </c>
      <c r="C722" t="s">
        <v>2776</v>
      </c>
      <c r="D722" s="4" t="s">
        <v>2777</v>
      </c>
      <c r="E722">
        <f t="shared" si="100"/>
        <v>4570000</v>
      </c>
      <c r="F722" t="s">
        <v>1178</v>
      </c>
      <c r="G722">
        <f t="shared" si="101"/>
        <v>1995</v>
      </c>
      <c r="H722">
        <v>4</v>
      </c>
      <c r="I722">
        <v>4</v>
      </c>
      <c r="J722" t="s">
        <v>876</v>
      </c>
      <c r="K722" t="s">
        <v>27</v>
      </c>
      <c r="L722" t="s">
        <v>125</v>
      </c>
      <c r="M722" t="s">
        <v>334</v>
      </c>
      <c r="N722" t="s">
        <v>2766</v>
      </c>
      <c r="O722" t="s">
        <v>2767</v>
      </c>
      <c r="P722" t="s">
        <v>2774</v>
      </c>
      <c r="Q722" t="s">
        <v>2775</v>
      </c>
      <c r="R722" t="s">
        <v>775</v>
      </c>
      <c r="S722" t="s">
        <v>2770</v>
      </c>
      <c r="T722" t="s">
        <v>2770</v>
      </c>
      <c r="V722">
        <f t="shared" si="103"/>
        <v>18</v>
      </c>
      <c r="W722">
        <f t="shared" si="104"/>
        <v>20.68</v>
      </c>
      <c r="X722">
        <f t="shared" si="105"/>
        <v>20.68</v>
      </c>
      <c r="Y722" t="e">
        <f t="shared" si="106"/>
        <v>#VALUE!</v>
      </c>
      <c r="Z722" s="4">
        <f t="shared" si="107"/>
        <v>18</v>
      </c>
      <c r="AB722">
        <v>8</v>
      </c>
      <c r="AC722" t="s">
        <v>1092</v>
      </c>
      <c r="AD722" s="4">
        <f t="shared" si="102"/>
        <v>187.4008</v>
      </c>
      <c r="AE722" t="s">
        <v>1184</v>
      </c>
      <c r="AF722" s="4">
        <f t="shared" si="108"/>
        <v>400</v>
      </c>
      <c r="AG722" t="s">
        <v>51</v>
      </c>
    </row>
    <row r="723" spans="1:33" x14ac:dyDescent="0.3">
      <c r="A723" t="s">
        <v>1174</v>
      </c>
      <c r="B723" t="s">
        <v>2763</v>
      </c>
      <c r="C723" t="s">
        <v>2778</v>
      </c>
      <c r="D723" s="4" t="s">
        <v>2779</v>
      </c>
      <c r="E723">
        <f t="shared" si="100"/>
        <v>4240000</v>
      </c>
      <c r="F723" t="s">
        <v>1178</v>
      </c>
      <c r="G723">
        <f t="shared" si="101"/>
        <v>1995</v>
      </c>
      <c r="H723">
        <v>4</v>
      </c>
      <c r="I723">
        <v>4</v>
      </c>
      <c r="J723" t="s">
        <v>26</v>
      </c>
      <c r="K723" t="s">
        <v>27</v>
      </c>
      <c r="L723" t="s">
        <v>125</v>
      </c>
      <c r="M723" t="s">
        <v>334</v>
      </c>
      <c r="N723" t="s">
        <v>2780</v>
      </c>
      <c r="O723" t="s">
        <v>2781</v>
      </c>
      <c r="P723" t="s">
        <v>2774</v>
      </c>
      <c r="Q723" t="s">
        <v>324</v>
      </c>
      <c r="T723" t="s">
        <v>2782</v>
      </c>
      <c r="V723" t="e">
        <f t="shared" si="103"/>
        <v>#VALUE!</v>
      </c>
      <c r="W723" t="e">
        <f t="shared" si="104"/>
        <v>#VALUE!</v>
      </c>
      <c r="X723">
        <f t="shared" si="105"/>
        <v>17.05</v>
      </c>
      <c r="Y723" t="e">
        <f t="shared" si="106"/>
        <v>#VALUE!</v>
      </c>
      <c r="Z723" s="4">
        <f t="shared" si="107"/>
        <v>17.05</v>
      </c>
      <c r="AA723" t="s">
        <v>1487</v>
      </c>
      <c r="AB723">
        <v>8</v>
      </c>
      <c r="AC723" t="s">
        <v>2783</v>
      </c>
      <c r="AD723" s="4" t="str">
        <f t="shared" si="102"/>
        <v>187</v>
      </c>
      <c r="AE723" t="s">
        <v>1184</v>
      </c>
      <c r="AF723" s="4">
        <f t="shared" si="108"/>
        <v>400</v>
      </c>
      <c r="AG723" t="s">
        <v>51</v>
      </c>
    </row>
    <row r="724" spans="1:33" x14ac:dyDescent="0.3">
      <c r="A724" t="s">
        <v>1174</v>
      </c>
      <c r="B724" t="s">
        <v>2763</v>
      </c>
      <c r="C724" t="s">
        <v>2785</v>
      </c>
      <c r="D724" s="4" t="s">
        <v>1081</v>
      </c>
      <c r="E724">
        <f t="shared" ref="E724:E768" si="109">VALUE(SUBSTITUTE(SUBSTITUTE(D724,"Rs. ",""),",",""))</f>
        <v>3830000</v>
      </c>
      <c r="F724" t="s">
        <v>1082</v>
      </c>
      <c r="G724">
        <f t="shared" ref="G724:G768" si="110">VALUE(SUBSTITUTE(F724, " cc",""))</f>
        <v>1998</v>
      </c>
      <c r="H724">
        <v>4</v>
      </c>
      <c r="I724">
        <v>4</v>
      </c>
      <c r="J724" t="s">
        <v>876</v>
      </c>
      <c r="K724" t="s">
        <v>90</v>
      </c>
      <c r="L724" t="s">
        <v>125</v>
      </c>
      <c r="M724" t="s">
        <v>29</v>
      </c>
      <c r="N724" t="s">
        <v>2766</v>
      </c>
      <c r="O724" t="s">
        <v>2767</v>
      </c>
      <c r="P724" t="s">
        <v>2204</v>
      </c>
      <c r="Q724" t="s">
        <v>2769</v>
      </c>
      <c r="R724" t="s">
        <v>2786</v>
      </c>
      <c r="T724" t="s">
        <v>470</v>
      </c>
      <c r="V724">
        <f t="shared" si="103"/>
        <v>15.71</v>
      </c>
      <c r="W724" t="e">
        <f t="shared" si="104"/>
        <v>#VALUE!</v>
      </c>
      <c r="X724">
        <f t="shared" si="105"/>
        <v>16.3</v>
      </c>
      <c r="Y724" t="e">
        <f t="shared" si="106"/>
        <v>#VALUE!</v>
      </c>
      <c r="Z724" s="4">
        <f t="shared" si="107"/>
        <v>15.71</v>
      </c>
      <c r="AB724">
        <v>7</v>
      </c>
      <c r="AC724" t="s">
        <v>2787</v>
      </c>
      <c r="AD724" s="4">
        <f t="shared" ref="AD724:AD768" si="111">IFERROR(LEFT(AC724,FIND("@",AC724)-3)*0.98632,IFERROR(LEFT(AC724,FIND("b",AC724)-1),LEFT(AC724,FIND("B",AC724)-1)))</f>
        <v>189.37343999999999</v>
      </c>
      <c r="AE724" t="s">
        <v>2788</v>
      </c>
      <c r="AF724" s="4">
        <f t="shared" si="108"/>
        <v>280</v>
      </c>
      <c r="AG724" t="s">
        <v>51</v>
      </c>
    </row>
    <row r="725" spans="1:33" x14ac:dyDescent="0.3">
      <c r="A725" t="s">
        <v>1089</v>
      </c>
      <c r="B725" t="s">
        <v>2789</v>
      </c>
      <c r="C725" t="s">
        <v>2790</v>
      </c>
      <c r="D725" s="4" t="s">
        <v>2791</v>
      </c>
      <c r="E725">
        <f t="shared" si="109"/>
        <v>5602000</v>
      </c>
      <c r="F725" t="s">
        <v>1090</v>
      </c>
      <c r="G725">
        <f t="shared" si="110"/>
        <v>1969</v>
      </c>
      <c r="H725">
        <v>4</v>
      </c>
      <c r="I725">
        <v>4</v>
      </c>
      <c r="J725" t="s">
        <v>61</v>
      </c>
      <c r="K725" t="s">
        <v>27</v>
      </c>
      <c r="L725" t="s">
        <v>62</v>
      </c>
      <c r="M725" t="s">
        <v>29</v>
      </c>
      <c r="N725" t="s">
        <v>2792</v>
      </c>
      <c r="O725" t="s">
        <v>2793</v>
      </c>
      <c r="P725" t="s">
        <v>2794</v>
      </c>
      <c r="Q725" t="s">
        <v>444</v>
      </c>
      <c r="R725" t="s">
        <v>1856</v>
      </c>
      <c r="S725" t="s">
        <v>498</v>
      </c>
      <c r="V725">
        <f t="shared" si="103"/>
        <v>13.2</v>
      </c>
      <c r="W725">
        <f t="shared" si="104"/>
        <v>18.5</v>
      </c>
      <c r="X725" t="e">
        <f t="shared" si="105"/>
        <v>#VALUE!</v>
      </c>
      <c r="Y725" t="e">
        <f t="shared" si="106"/>
        <v>#VALUE!</v>
      </c>
      <c r="Z725" s="4">
        <f t="shared" si="107"/>
        <v>13.2</v>
      </c>
      <c r="AA725" t="s">
        <v>2795</v>
      </c>
      <c r="AB725">
        <v>8</v>
      </c>
      <c r="AC725" t="s">
        <v>2796</v>
      </c>
      <c r="AD725" s="4">
        <f t="shared" si="111"/>
        <v>366.91104000000001</v>
      </c>
      <c r="AE725" t="s">
        <v>2797</v>
      </c>
      <c r="AF725" s="4">
        <f t="shared" si="108"/>
        <v>470</v>
      </c>
      <c r="AG725" t="s">
        <v>51</v>
      </c>
    </row>
    <row r="726" spans="1:33" x14ac:dyDescent="0.3">
      <c r="A726" t="s">
        <v>1089</v>
      </c>
      <c r="B726" t="s">
        <v>2789</v>
      </c>
      <c r="C726" t="s">
        <v>2798</v>
      </c>
      <c r="D726" s="4" t="s">
        <v>2799</v>
      </c>
      <c r="E726">
        <f t="shared" si="109"/>
        <v>3850500</v>
      </c>
      <c r="F726" t="s">
        <v>1163</v>
      </c>
      <c r="G726">
        <f t="shared" si="110"/>
        <v>1984</v>
      </c>
      <c r="H726">
        <v>5</v>
      </c>
      <c r="I726">
        <v>4</v>
      </c>
      <c r="J726" t="s">
        <v>61</v>
      </c>
      <c r="K726" t="s">
        <v>27</v>
      </c>
      <c r="L726" t="s">
        <v>125</v>
      </c>
      <c r="M726" t="s">
        <v>334</v>
      </c>
      <c r="N726" t="s">
        <v>2792</v>
      </c>
      <c r="O726" t="s">
        <v>2793</v>
      </c>
      <c r="P726" t="s">
        <v>1467</v>
      </c>
      <c r="Q726" t="s">
        <v>444</v>
      </c>
      <c r="T726" t="s">
        <v>1669</v>
      </c>
      <c r="V726" t="e">
        <f t="shared" si="103"/>
        <v>#VALUE!</v>
      </c>
      <c r="W726" t="e">
        <f t="shared" si="104"/>
        <v>#VALUE!</v>
      </c>
      <c r="X726">
        <f t="shared" si="105"/>
        <v>21.7</v>
      </c>
      <c r="Y726" t="e">
        <f t="shared" si="106"/>
        <v>#VALUE!</v>
      </c>
      <c r="Z726" s="4">
        <f t="shared" si="107"/>
        <v>21.7</v>
      </c>
      <c r="AA726" t="s">
        <v>2800</v>
      </c>
      <c r="AB726">
        <v>8</v>
      </c>
      <c r="AC726" t="s">
        <v>2801</v>
      </c>
      <c r="AD726" s="4" t="str">
        <f t="shared" si="111"/>
        <v xml:space="preserve">181 </v>
      </c>
      <c r="AE726" t="s">
        <v>2802</v>
      </c>
      <c r="AF726" s="4">
        <f t="shared" si="108"/>
        <v>400</v>
      </c>
      <c r="AG726" t="s">
        <v>51</v>
      </c>
    </row>
    <row r="727" spans="1:33" x14ac:dyDescent="0.3">
      <c r="A727" t="s">
        <v>1174</v>
      </c>
      <c r="B727" t="s">
        <v>2803</v>
      </c>
      <c r="C727" t="s">
        <v>2804</v>
      </c>
      <c r="D727" s="4" t="s">
        <v>2805</v>
      </c>
      <c r="E727">
        <f t="shared" si="109"/>
        <v>4140000</v>
      </c>
      <c r="F727" t="s">
        <v>1178</v>
      </c>
      <c r="G727">
        <f t="shared" si="110"/>
        <v>1995</v>
      </c>
      <c r="H727">
        <v>4</v>
      </c>
      <c r="I727">
        <v>4</v>
      </c>
      <c r="J727" t="s">
        <v>26</v>
      </c>
      <c r="K727" t="s">
        <v>90</v>
      </c>
      <c r="L727" t="s">
        <v>62</v>
      </c>
      <c r="M727" t="s">
        <v>334</v>
      </c>
      <c r="N727" t="s">
        <v>2806</v>
      </c>
      <c r="O727" t="s">
        <v>2807</v>
      </c>
      <c r="P727" t="s">
        <v>1986</v>
      </c>
      <c r="Q727" t="s">
        <v>444</v>
      </c>
      <c r="T727" t="s">
        <v>2808</v>
      </c>
      <c r="V727" t="e">
        <f t="shared" si="103"/>
        <v>#VALUE!</v>
      </c>
      <c r="W727" t="e">
        <f t="shared" si="104"/>
        <v>#VALUE!</v>
      </c>
      <c r="X727">
        <f t="shared" si="105"/>
        <v>19.62</v>
      </c>
      <c r="Y727" t="e">
        <f t="shared" si="106"/>
        <v>#VALUE!</v>
      </c>
      <c r="Z727" s="4">
        <f t="shared" si="107"/>
        <v>19.62</v>
      </c>
      <c r="AA727" t="s">
        <v>2809</v>
      </c>
      <c r="AB727">
        <v>8</v>
      </c>
      <c r="AC727" t="s">
        <v>2810</v>
      </c>
      <c r="AD727" s="4">
        <f t="shared" si="111"/>
        <v>187.4008</v>
      </c>
      <c r="AE727" t="s">
        <v>1194</v>
      </c>
      <c r="AF727" s="4">
        <f t="shared" si="108"/>
        <v>400</v>
      </c>
      <c r="AG727" t="s">
        <v>51</v>
      </c>
    </row>
    <row r="728" spans="1:33" x14ac:dyDescent="0.3">
      <c r="A728" t="s">
        <v>1174</v>
      </c>
      <c r="B728" t="s">
        <v>2803</v>
      </c>
      <c r="C728" t="s">
        <v>2811</v>
      </c>
      <c r="D728" s="4" t="s">
        <v>2812</v>
      </c>
      <c r="E728">
        <f t="shared" si="109"/>
        <v>4690000</v>
      </c>
      <c r="F728" t="s">
        <v>1178</v>
      </c>
      <c r="G728">
        <f t="shared" si="110"/>
        <v>1995</v>
      </c>
      <c r="H728">
        <v>4</v>
      </c>
      <c r="I728">
        <v>4</v>
      </c>
      <c r="J728" t="s">
        <v>26</v>
      </c>
      <c r="K728" t="s">
        <v>90</v>
      </c>
      <c r="L728" t="s">
        <v>62</v>
      </c>
      <c r="M728" t="s">
        <v>334</v>
      </c>
      <c r="N728" t="s">
        <v>2806</v>
      </c>
      <c r="O728" t="s">
        <v>2807</v>
      </c>
      <c r="P728" t="s">
        <v>1986</v>
      </c>
      <c r="Q728" t="s">
        <v>444</v>
      </c>
      <c r="T728" t="s">
        <v>2808</v>
      </c>
      <c r="V728" t="e">
        <f t="shared" si="103"/>
        <v>#VALUE!</v>
      </c>
      <c r="W728" t="e">
        <f t="shared" si="104"/>
        <v>#VALUE!</v>
      </c>
      <c r="X728">
        <f t="shared" si="105"/>
        <v>19.62</v>
      </c>
      <c r="Y728" t="e">
        <f t="shared" si="106"/>
        <v>#VALUE!</v>
      </c>
      <c r="Z728" s="4">
        <f t="shared" si="107"/>
        <v>19.62</v>
      </c>
      <c r="AA728" t="s">
        <v>2809</v>
      </c>
      <c r="AB728">
        <v>8</v>
      </c>
      <c r="AC728" t="s">
        <v>2810</v>
      </c>
      <c r="AD728" s="4">
        <f t="shared" si="111"/>
        <v>187.4008</v>
      </c>
      <c r="AE728" t="s">
        <v>1194</v>
      </c>
      <c r="AF728" s="4">
        <f t="shared" si="108"/>
        <v>400</v>
      </c>
      <c r="AG728" t="s">
        <v>51</v>
      </c>
    </row>
    <row r="729" spans="1:33" x14ac:dyDescent="0.3">
      <c r="A729" t="s">
        <v>1174</v>
      </c>
      <c r="B729" t="s">
        <v>2803</v>
      </c>
      <c r="C729" t="s">
        <v>2813</v>
      </c>
      <c r="D729" s="4" t="s">
        <v>2814</v>
      </c>
      <c r="E729">
        <f t="shared" si="109"/>
        <v>4790000</v>
      </c>
      <c r="F729" t="s">
        <v>1082</v>
      </c>
      <c r="G729">
        <f t="shared" si="110"/>
        <v>1998</v>
      </c>
      <c r="H729">
        <v>4</v>
      </c>
      <c r="I729">
        <v>4</v>
      </c>
      <c r="J729" t="s">
        <v>26</v>
      </c>
      <c r="K729" t="s">
        <v>90</v>
      </c>
      <c r="L729" t="s">
        <v>62</v>
      </c>
      <c r="M729" t="s">
        <v>29</v>
      </c>
      <c r="N729" t="s">
        <v>2806</v>
      </c>
      <c r="O729" t="s">
        <v>2807</v>
      </c>
      <c r="P729" t="s">
        <v>1986</v>
      </c>
      <c r="Q729" t="s">
        <v>444</v>
      </c>
      <c r="T729" t="s">
        <v>2815</v>
      </c>
      <c r="V729" t="e">
        <f t="shared" si="103"/>
        <v>#VALUE!</v>
      </c>
      <c r="W729" t="e">
        <f t="shared" si="104"/>
        <v>#VALUE!</v>
      </c>
      <c r="X729">
        <f t="shared" si="105"/>
        <v>16.13</v>
      </c>
      <c r="Y729" t="e">
        <f t="shared" si="106"/>
        <v>#VALUE!</v>
      </c>
      <c r="Z729" s="4">
        <f t="shared" si="107"/>
        <v>16.13</v>
      </c>
      <c r="AA729" t="s">
        <v>2816</v>
      </c>
      <c r="AB729">
        <v>8</v>
      </c>
      <c r="AC729" t="s">
        <v>2817</v>
      </c>
      <c r="AD729" s="4">
        <f t="shared" si="111"/>
        <v>254.47056000000001</v>
      </c>
      <c r="AE729" t="s">
        <v>2818</v>
      </c>
      <c r="AF729" s="4">
        <f t="shared" si="108"/>
        <v>400</v>
      </c>
      <c r="AG729" t="s">
        <v>51</v>
      </c>
    </row>
    <row r="730" spans="1:33" x14ac:dyDescent="0.3">
      <c r="A730" t="s">
        <v>1089</v>
      </c>
      <c r="B730" t="s">
        <v>2819</v>
      </c>
      <c r="C730" t="s">
        <v>781</v>
      </c>
      <c r="D730" s="4" t="s">
        <v>2820</v>
      </c>
      <c r="E730">
        <f t="shared" si="109"/>
        <v>4426500</v>
      </c>
      <c r="F730" t="s">
        <v>2821</v>
      </c>
      <c r="G730">
        <f t="shared" si="110"/>
        <v>2400</v>
      </c>
      <c r="H730">
        <v>5</v>
      </c>
      <c r="I730">
        <v>4</v>
      </c>
      <c r="J730" t="s">
        <v>876</v>
      </c>
      <c r="K730" t="s">
        <v>27</v>
      </c>
      <c r="L730" t="s">
        <v>62</v>
      </c>
      <c r="M730" t="s">
        <v>334</v>
      </c>
      <c r="N730" t="s">
        <v>2822</v>
      </c>
      <c r="O730" t="s">
        <v>2823</v>
      </c>
      <c r="P730" t="s">
        <v>2794</v>
      </c>
      <c r="Q730" t="s">
        <v>2824</v>
      </c>
      <c r="R730" t="s">
        <v>2825</v>
      </c>
      <c r="S730" t="s">
        <v>2150</v>
      </c>
      <c r="T730" t="s">
        <v>2150</v>
      </c>
      <c r="V730">
        <f t="shared" si="103"/>
        <v>15.6</v>
      </c>
      <c r="W730">
        <f t="shared" si="104"/>
        <v>19.600000000000001</v>
      </c>
      <c r="X730">
        <f t="shared" si="105"/>
        <v>19.600000000000001</v>
      </c>
      <c r="Y730" t="e">
        <f t="shared" si="106"/>
        <v>#VALUE!</v>
      </c>
      <c r="Z730" s="4">
        <f t="shared" si="107"/>
        <v>15.6</v>
      </c>
      <c r="AA730" t="s">
        <v>2826</v>
      </c>
      <c r="AB730">
        <v>6</v>
      </c>
      <c r="AC730" t="s">
        <v>1092</v>
      </c>
      <c r="AD730" s="4">
        <f t="shared" si="111"/>
        <v>187.4008</v>
      </c>
      <c r="AE730" t="s">
        <v>2827</v>
      </c>
      <c r="AF730" s="4">
        <f t="shared" si="108"/>
        <v>420</v>
      </c>
      <c r="AG730" t="s">
        <v>51</v>
      </c>
    </row>
    <row r="731" spans="1:33" x14ac:dyDescent="0.3">
      <c r="A731" t="s">
        <v>960</v>
      </c>
      <c r="B731" t="s">
        <v>2828</v>
      </c>
      <c r="C731" t="s">
        <v>962</v>
      </c>
      <c r="D731" s="4" t="s">
        <v>2829</v>
      </c>
      <c r="E731">
        <f t="shared" si="109"/>
        <v>5021200</v>
      </c>
      <c r="F731" t="s">
        <v>913</v>
      </c>
      <c r="G731">
        <f t="shared" si="110"/>
        <v>1968</v>
      </c>
      <c r="H731">
        <v>4</v>
      </c>
      <c r="I731">
        <v>4</v>
      </c>
      <c r="J731" t="s">
        <v>61</v>
      </c>
      <c r="K731" t="s">
        <v>27</v>
      </c>
      <c r="L731" t="s">
        <v>62</v>
      </c>
      <c r="M731" t="s">
        <v>334</v>
      </c>
      <c r="N731" t="s">
        <v>1049</v>
      </c>
      <c r="O731" t="s">
        <v>1050</v>
      </c>
      <c r="P731" t="s">
        <v>1051</v>
      </c>
      <c r="Q731" t="s">
        <v>324</v>
      </c>
      <c r="R731" t="s">
        <v>130</v>
      </c>
      <c r="T731" t="s">
        <v>1064</v>
      </c>
      <c r="V731">
        <f t="shared" si="103"/>
        <v>12</v>
      </c>
      <c r="W731" t="e">
        <f t="shared" si="104"/>
        <v>#VALUE!</v>
      </c>
      <c r="X731">
        <f t="shared" si="105"/>
        <v>16.899999999999999</v>
      </c>
      <c r="Y731" t="e">
        <f t="shared" si="106"/>
        <v>#VALUE!</v>
      </c>
      <c r="Z731" s="4">
        <f t="shared" si="107"/>
        <v>12</v>
      </c>
      <c r="AA731" t="s">
        <v>1053</v>
      </c>
      <c r="AB731">
        <v>7</v>
      </c>
      <c r="AC731" t="s">
        <v>2830</v>
      </c>
      <c r="AD731" s="4">
        <f t="shared" si="111"/>
        <v>187.4008</v>
      </c>
      <c r="AE731" t="s">
        <v>1184</v>
      </c>
      <c r="AF731" s="4">
        <f t="shared" si="108"/>
        <v>400</v>
      </c>
      <c r="AG731" t="s">
        <v>51</v>
      </c>
    </row>
    <row r="732" spans="1:33" x14ac:dyDescent="0.3">
      <c r="A732" t="s">
        <v>960</v>
      </c>
      <c r="B732" t="s">
        <v>2828</v>
      </c>
      <c r="C732" t="s">
        <v>970</v>
      </c>
      <c r="D732" s="4" t="s">
        <v>2831</v>
      </c>
      <c r="E732">
        <f t="shared" si="109"/>
        <v>5621200</v>
      </c>
      <c r="F732" t="s">
        <v>913</v>
      </c>
      <c r="G732">
        <f t="shared" si="110"/>
        <v>1968</v>
      </c>
      <c r="H732">
        <v>4</v>
      </c>
      <c r="I732">
        <v>4</v>
      </c>
      <c r="J732" t="s">
        <v>876</v>
      </c>
      <c r="K732" t="s">
        <v>27</v>
      </c>
      <c r="L732" t="s">
        <v>62</v>
      </c>
      <c r="M732" t="s">
        <v>334</v>
      </c>
      <c r="N732" t="s">
        <v>1049</v>
      </c>
      <c r="O732" t="s">
        <v>1050</v>
      </c>
      <c r="P732" t="s">
        <v>1051</v>
      </c>
      <c r="Q732" t="s">
        <v>324</v>
      </c>
      <c r="R732" t="s">
        <v>130</v>
      </c>
      <c r="T732" t="s">
        <v>1052</v>
      </c>
      <c r="V732">
        <f t="shared" si="103"/>
        <v>12</v>
      </c>
      <c r="W732" t="e">
        <f t="shared" si="104"/>
        <v>#VALUE!</v>
      </c>
      <c r="X732">
        <f t="shared" si="105"/>
        <v>15.73</v>
      </c>
      <c r="Y732" t="e">
        <f t="shared" si="106"/>
        <v>#VALUE!</v>
      </c>
      <c r="Z732" s="4">
        <f t="shared" si="107"/>
        <v>12</v>
      </c>
      <c r="AA732" t="s">
        <v>1053</v>
      </c>
      <c r="AB732">
        <v>7</v>
      </c>
      <c r="AC732" t="s">
        <v>2830</v>
      </c>
      <c r="AD732" s="4">
        <f t="shared" si="111"/>
        <v>187.4008</v>
      </c>
      <c r="AE732" t="s">
        <v>1184</v>
      </c>
      <c r="AF732" s="4">
        <f t="shared" si="108"/>
        <v>400</v>
      </c>
      <c r="AG732" t="s">
        <v>51</v>
      </c>
    </row>
    <row r="733" spans="1:33" x14ac:dyDescent="0.3">
      <c r="A733" t="s">
        <v>960</v>
      </c>
      <c r="B733" t="s">
        <v>2828</v>
      </c>
      <c r="C733" t="s">
        <v>2832</v>
      </c>
      <c r="D733" s="4" t="s">
        <v>2829</v>
      </c>
      <c r="E733">
        <f t="shared" si="109"/>
        <v>5021200</v>
      </c>
      <c r="F733" t="s">
        <v>1163</v>
      </c>
      <c r="G733">
        <f t="shared" si="110"/>
        <v>1984</v>
      </c>
      <c r="H733">
        <v>6</v>
      </c>
      <c r="I733">
        <v>4</v>
      </c>
      <c r="J733" t="s">
        <v>876</v>
      </c>
      <c r="K733" t="s">
        <v>27</v>
      </c>
      <c r="L733" t="s">
        <v>125</v>
      </c>
      <c r="M733" t="s">
        <v>29</v>
      </c>
      <c r="N733" t="s">
        <v>2833</v>
      </c>
      <c r="O733" t="s">
        <v>2834</v>
      </c>
      <c r="P733" t="s">
        <v>2835</v>
      </c>
      <c r="Q733" t="s">
        <v>324</v>
      </c>
      <c r="T733" t="s">
        <v>2836</v>
      </c>
      <c r="V733" t="e">
        <f t="shared" si="103"/>
        <v>#VALUE!</v>
      </c>
      <c r="W733" t="e">
        <f t="shared" si="104"/>
        <v>#VALUE!</v>
      </c>
      <c r="X733">
        <f t="shared" si="105"/>
        <v>12.44</v>
      </c>
      <c r="Y733" t="e">
        <f t="shared" si="106"/>
        <v>#VALUE!</v>
      </c>
      <c r="Z733" s="4">
        <f t="shared" si="107"/>
        <v>12.44</v>
      </c>
      <c r="AA733" t="s">
        <v>1016</v>
      </c>
      <c r="AB733">
        <v>7</v>
      </c>
      <c r="AC733" t="s">
        <v>2837</v>
      </c>
      <c r="AD733" s="4" t="str">
        <f t="shared" si="111"/>
        <v xml:space="preserve">248 </v>
      </c>
      <c r="AE733" t="s">
        <v>2838</v>
      </c>
      <c r="AF733" s="4">
        <f t="shared" si="108"/>
        <v>370</v>
      </c>
      <c r="AG733" t="s">
        <v>51</v>
      </c>
    </row>
    <row r="734" spans="1:33" x14ac:dyDescent="0.3">
      <c r="A734" t="s">
        <v>960</v>
      </c>
      <c r="B734" t="s">
        <v>2828</v>
      </c>
      <c r="C734" t="s">
        <v>2839</v>
      </c>
      <c r="D734" s="4" t="s">
        <v>2831</v>
      </c>
      <c r="E734">
        <f t="shared" si="109"/>
        <v>5621200</v>
      </c>
      <c r="F734" t="s">
        <v>1163</v>
      </c>
      <c r="G734">
        <f t="shared" si="110"/>
        <v>1984</v>
      </c>
      <c r="H734">
        <v>6</v>
      </c>
      <c r="I734">
        <v>4</v>
      </c>
      <c r="J734" t="s">
        <v>876</v>
      </c>
      <c r="K734" t="s">
        <v>27</v>
      </c>
      <c r="L734" t="s">
        <v>125</v>
      </c>
      <c r="M734" t="s">
        <v>29</v>
      </c>
      <c r="N734" t="s">
        <v>2833</v>
      </c>
      <c r="O734" t="s">
        <v>2834</v>
      </c>
      <c r="P734" t="s">
        <v>2835</v>
      </c>
      <c r="Q734" t="s">
        <v>324</v>
      </c>
      <c r="T734" t="s">
        <v>2836</v>
      </c>
      <c r="V734" t="e">
        <f t="shared" si="103"/>
        <v>#VALUE!</v>
      </c>
      <c r="W734" t="e">
        <f t="shared" si="104"/>
        <v>#VALUE!</v>
      </c>
      <c r="X734">
        <f t="shared" si="105"/>
        <v>12.44</v>
      </c>
      <c r="Y734" t="e">
        <f t="shared" si="106"/>
        <v>#VALUE!</v>
      </c>
      <c r="Z734" s="4">
        <f t="shared" si="107"/>
        <v>12.44</v>
      </c>
      <c r="AA734" t="s">
        <v>1016</v>
      </c>
      <c r="AB734">
        <v>7</v>
      </c>
      <c r="AC734" t="s">
        <v>2837</v>
      </c>
      <c r="AD734" s="4" t="str">
        <f t="shared" si="111"/>
        <v xml:space="preserve">248 </v>
      </c>
      <c r="AE734" t="s">
        <v>2838</v>
      </c>
      <c r="AF734" s="4">
        <f t="shared" si="108"/>
        <v>370</v>
      </c>
      <c r="AG734" t="s">
        <v>51</v>
      </c>
    </row>
    <row r="735" spans="1:33" x14ac:dyDescent="0.3">
      <c r="A735" t="s">
        <v>2840</v>
      </c>
      <c r="B735" t="s">
        <v>2841</v>
      </c>
      <c r="C735" t="s">
        <v>75</v>
      </c>
      <c r="D735" s="4" t="s">
        <v>2842</v>
      </c>
      <c r="E735">
        <f t="shared" si="109"/>
        <v>5494000</v>
      </c>
      <c r="F735" t="s">
        <v>1116</v>
      </c>
      <c r="G735">
        <f t="shared" si="110"/>
        <v>1999</v>
      </c>
      <c r="H735">
        <v>4</v>
      </c>
      <c r="I735">
        <v>4</v>
      </c>
      <c r="J735" t="s">
        <v>876</v>
      </c>
      <c r="K735" t="s">
        <v>90</v>
      </c>
      <c r="L735" t="s">
        <v>125</v>
      </c>
      <c r="M735" t="s">
        <v>334</v>
      </c>
      <c r="N735" t="s">
        <v>2843</v>
      </c>
      <c r="O735" t="s">
        <v>2844</v>
      </c>
      <c r="P735" t="s">
        <v>2845</v>
      </c>
      <c r="Q735" t="s">
        <v>324</v>
      </c>
      <c r="T735" t="s">
        <v>2825</v>
      </c>
      <c r="V735" t="e">
        <f t="shared" si="103"/>
        <v>#VALUE!</v>
      </c>
      <c r="W735" t="e">
        <f t="shared" si="104"/>
        <v>#VALUE!</v>
      </c>
      <c r="X735">
        <f t="shared" si="105"/>
        <v>15.6</v>
      </c>
      <c r="Y735" t="e">
        <f t="shared" si="106"/>
        <v>#VALUE!</v>
      </c>
      <c r="Z735" s="4">
        <f t="shared" si="107"/>
        <v>15.6</v>
      </c>
      <c r="AA735" t="s">
        <v>2846</v>
      </c>
      <c r="AB735">
        <v>9</v>
      </c>
      <c r="AC735" t="s">
        <v>1193</v>
      </c>
      <c r="AD735" s="4">
        <f t="shared" si="111"/>
        <v>176.55127999999999</v>
      </c>
      <c r="AE735" t="s">
        <v>1119</v>
      </c>
      <c r="AF735" s="4">
        <f t="shared" si="108"/>
        <v>430</v>
      </c>
      <c r="AG735" t="s">
        <v>51</v>
      </c>
    </row>
    <row r="736" spans="1:33" x14ac:dyDescent="0.3">
      <c r="A736" t="s">
        <v>2840</v>
      </c>
      <c r="B736" t="s">
        <v>2841</v>
      </c>
      <c r="C736" t="s">
        <v>2847</v>
      </c>
      <c r="D736" s="4" t="s">
        <v>2848</v>
      </c>
      <c r="E736">
        <f t="shared" si="109"/>
        <v>5985000</v>
      </c>
      <c r="F736" t="s">
        <v>1116</v>
      </c>
      <c r="G736">
        <f t="shared" si="110"/>
        <v>1999</v>
      </c>
      <c r="H736">
        <v>4</v>
      </c>
      <c r="I736">
        <v>4</v>
      </c>
      <c r="J736" t="s">
        <v>876</v>
      </c>
      <c r="K736" t="s">
        <v>90</v>
      </c>
      <c r="L736" t="s">
        <v>125</v>
      </c>
      <c r="M736" t="s">
        <v>334</v>
      </c>
      <c r="N736" t="s">
        <v>2843</v>
      </c>
      <c r="O736" t="s">
        <v>2844</v>
      </c>
      <c r="P736" t="s">
        <v>2845</v>
      </c>
      <c r="Q736" t="s">
        <v>324</v>
      </c>
      <c r="T736" t="s">
        <v>2825</v>
      </c>
      <c r="V736" t="e">
        <f t="shared" si="103"/>
        <v>#VALUE!</v>
      </c>
      <c r="W736" t="e">
        <f t="shared" si="104"/>
        <v>#VALUE!</v>
      </c>
      <c r="X736">
        <f t="shared" si="105"/>
        <v>15.6</v>
      </c>
      <c r="Y736" t="e">
        <f t="shared" si="106"/>
        <v>#VALUE!</v>
      </c>
      <c r="Z736" s="4">
        <f t="shared" si="107"/>
        <v>15.6</v>
      </c>
      <c r="AA736" t="s">
        <v>2846</v>
      </c>
      <c r="AB736">
        <v>9</v>
      </c>
      <c r="AC736" t="s">
        <v>1193</v>
      </c>
      <c r="AD736" s="4">
        <f t="shared" si="111"/>
        <v>176.55127999999999</v>
      </c>
      <c r="AE736" t="s">
        <v>1119</v>
      </c>
      <c r="AF736" s="4">
        <f t="shared" si="108"/>
        <v>430</v>
      </c>
      <c r="AG736" t="s">
        <v>51</v>
      </c>
    </row>
    <row r="737" spans="1:33" x14ac:dyDescent="0.3">
      <c r="B737" t="s">
        <v>2849</v>
      </c>
      <c r="C737" t="s">
        <v>2850</v>
      </c>
      <c r="D737" s="4" t="s">
        <v>2851</v>
      </c>
      <c r="E737">
        <f t="shared" si="109"/>
        <v>5861062</v>
      </c>
      <c r="F737" t="s">
        <v>1008</v>
      </c>
      <c r="G737">
        <f t="shared" si="110"/>
        <v>1991</v>
      </c>
      <c r="H737">
        <v>4</v>
      </c>
      <c r="I737">
        <v>4</v>
      </c>
      <c r="J737" t="s">
        <v>26</v>
      </c>
      <c r="K737" t="s">
        <v>27</v>
      </c>
      <c r="L737" t="s">
        <v>125</v>
      </c>
      <c r="M737" t="s">
        <v>29</v>
      </c>
      <c r="N737" t="s">
        <v>1371</v>
      </c>
      <c r="O737" t="s">
        <v>2852</v>
      </c>
      <c r="P737" t="s">
        <v>892</v>
      </c>
      <c r="Q737" t="s">
        <v>444</v>
      </c>
      <c r="R737" t="s">
        <v>1263</v>
      </c>
      <c r="S737" t="s">
        <v>130</v>
      </c>
      <c r="T737" t="s">
        <v>130</v>
      </c>
      <c r="V737">
        <f t="shared" si="103"/>
        <v>8.5</v>
      </c>
      <c r="W737">
        <f t="shared" si="104"/>
        <v>12</v>
      </c>
      <c r="X737">
        <f t="shared" si="105"/>
        <v>12</v>
      </c>
      <c r="Y737" t="e">
        <f t="shared" si="106"/>
        <v>#VALUE!</v>
      </c>
      <c r="Z737" s="4">
        <f t="shared" si="107"/>
        <v>8.5</v>
      </c>
      <c r="AC737" t="s">
        <v>2853</v>
      </c>
      <c r="AD737" s="4">
        <f t="shared" si="111"/>
        <v>181.48287999999999</v>
      </c>
      <c r="AE737" t="s">
        <v>1015</v>
      </c>
      <c r="AF737" s="4">
        <f t="shared" si="108"/>
        <v>300</v>
      </c>
      <c r="AG737" t="s">
        <v>51</v>
      </c>
    </row>
    <row r="738" spans="1:33" x14ac:dyDescent="0.3">
      <c r="B738" t="s">
        <v>2849</v>
      </c>
      <c r="C738" t="s">
        <v>2854</v>
      </c>
      <c r="D738" s="4" t="s">
        <v>2855</v>
      </c>
      <c r="E738">
        <f t="shared" si="109"/>
        <v>7285332</v>
      </c>
      <c r="F738" t="s">
        <v>1235</v>
      </c>
      <c r="G738">
        <f t="shared" si="110"/>
        <v>2987</v>
      </c>
      <c r="H738">
        <v>6</v>
      </c>
      <c r="I738">
        <v>4</v>
      </c>
      <c r="J738" t="s">
        <v>26</v>
      </c>
      <c r="K738" t="s">
        <v>27</v>
      </c>
      <c r="L738" t="s">
        <v>125</v>
      </c>
      <c r="M738" t="s">
        <v>334</v>
      </c>
      <c r="N738" t="s">
        <v>1371</v>
      </c>
      <c r="O738" t="s">
        <v>2852</v>
      </c>
      <c r="P738" t="s">
        <v>892</v>
      </c>
      <c r="Q738" t="s">
        <v>444</v>
      </c>
      <c r="R738" t="s">
        <v>2856</v>
      </c>
      <c r="T738" t="s">
        <v>2857</v>
      </c>
      <c r="V738">
        <f t="shared" si="103"/>
        <v>7.45</v>
      </c>
      <c r="W738" t="e">
        <f t="shared" si="104"/>
        <v>#VALUE!</v>
      </c>
      <c r="X738">
        <f t="shared" si="105"/>
        <v>142</v>
      </c>
      <c r="Y738" t="e">
        <f t="shared" si="106"/>
        <v>#VALUE!</v>
      </c>
      <c r="Z738" s="4">
        <f t="shared" si="107"/>
        <v>7.45</v>
      </c>
      <c r="AC738" t="s">
        <v>2858</v>
      </c>
      <c r="AD738" s="4">
        <f t="shared" si="111"/>
        <v>265.02418399999999</v>
      </c>
      <c r="AE738" t="s">
        <v>2859</v>
      </c>
      <c r="AF738" s="4">
        <f t="shared" si="108"/>
        <v>620</v>
      </c>
      <c r="AG738" t="s">
        <v>51</v>
      </c>
    </row>
    <row r="739" spans="1:33" x14ac:dyDescent="0.3">
      <c r="B739" t="s">
        <v>2849</v>
      </c>
      <c r="C739" t="s">
        <v>2860</v>
      </c>
      <c r="D739" s="4" t="s">
        <v>2861</v>
      </c>
      <c r="E739">
        <f t="shared" si="109"/>
        <v>5964321</v>
      </c>
      <c r="F739" t="s">
        <v>1235</v>
      </c>
      <c r="G739">
        <f t="shared" si="110"/>
        <v>2987</v>
      </c>
      <c r="H739">
        <v>6</v>
      </c>
      <c r="I739">
        <v>4</v>
      </c>
      <c r="J739" t="s">
        <v>26</v>
      </c>
      <c r="K739" t="s">
        <v>27</v>
      </c>
      <c r="L739" t="s">
        <v>125</v>
      </c>
      <c r="M739" t="s">
        <v>334</v>
      </c>
      <c r="N739" t="s">
        <v>1371</v>
      </c>
      <c r="O739" t="s">
        <v>2852</v>
      </c>
      <c r="P739" t="s">
        <v>892</v>
      </c>
      <c r="Q739" t="s">
        <v>444</v>
      </c>
      <c r="T739" t="s">
        <v>2857</v>
      </c>
      <c r="V739" t="e">
        <f t="shared" si="103"/>
        <v>#VALUE!</v>
      </c>
      <c r="W739" t="e">
        <f t="shared" si="104"/>
        <v>#VALUE!</v>
      </c>
      <c r="X739">
        <f t="shared" si="105"/>
        <v>142</v>
      </c>
      <c r="Y739" t="e">
        <f t="shared" si="106"/>
        <v>#VALUE!</v>
      </c>
      <c r="Z739" s="4">
        <f t="shared" si="107"/>
        <v>142</v>
      </c>
      <c r="AC739" t="s">
        <v>2858</v>
      </c>
      <c r="AD739" s="4">
        <f t="shared" si="111"/>
        <v>265.02418399999999</v>
      </c>
      <c r="AE739" t="s">
        <v>2859</v>
      </c>
      <c r="AF739" s="4">
        <f t="shared" si="108"/>
        <v>620</v>
      </c>
      <c r="AG739" t="s">
        <v>51</v>
      </c>
    </row>
    <row r="740" spans="1:33" x14ac:dyDescent="0.3">
      <c r="B740" t="s">
        <v>2849</v>
      </c>
      <c r="C740" t="s">
        <v>2862</v>
      </c>
      <c r="D740" s="4" t="s">
        <v>1409</v>
      </c>
      <c r="E740">
        <f t="shared" si="109"/>
        <v>15000000</v>
      </c>
      <c r="F740" t="s">
        <v>1294</v>
      </c>
      <c r="G740">
        <f t="shared" si="110"/>
        <v>5461</v>
      </c>
      <c r="H740">
        <v>8</v>
      </c>
      <c r="I740">
        <v>4</v>
      </c>
      <c r="J740" t="s">
        <v>876</v>
      </c>
      <c r="K740" t="s">
        <v>27</v>
      </c>
      <c r="L740" t="s">
        <v>125</v>
      </c>
      <c r="M740" t="s">
        <v>29</v>
      </c>
      <c r="N740" t="s">
        <v>2863</v>
      </c>
      <c r="O740" t="s">
        <v>2864</v>
      </c>
      <c r="P740" t="s">
        <v>1267</v>
      </c>
      <c r="Q740" t="s">
        <v>444</v>
      </c>
      <c r="R740" t="s">
        <v>1262</v>
      </c>
      <c r="S740" t="s">
        <v>1263</v>
      </c>
      <c r="T740" t="s">
        <v>1263</v>
      </c>
      <c r="V740">
        <f t="shared" si="103"/>
        <v>4.5</v>
      </c>
      <c r="W740">
        <f t="shared" si="104"/>
        <v>8.5</v>
      </c>
      <c r="X740">
        <f t="shared" si="105"/>
        <v>8.5</v>
      </c>
      <c r="Y740" t="e">
        <f t="shared" si="106"/>
        <v>#VALUE!</v>
      </c>
      <c r="Z740" s="4">
        <f t="shared" si="107"/>
        <v>4.5</v>
      </c>
      <c r="AA740" t="s">
        <v>2865</v>
      </c>
      <c r="AB740">
        <v>7</v>
      </c>
      <c r="AC740" t="s">
        <v>2866</v>
      </c>
      <c r="AD740" s="4" t="str">
        <f t="shared" si="111"/>
        <v>549</v>
      </c>
      <c r="AE740" t="s">
        <v>2867</v>
      </c>
      <c r="AF740" s="4">
        <f t="shared" si="108"/>
        <v>720</v>
      </c>
      <c r="AG740" t="s">
        <v>51</v>
      </c>
    </row>
    <row r="741" spans="1:33" x14ac:dyDescent="0.3">
      <c r="B741" t="s">
        <v>2849</v>
      </c>
      <c r="C741" t="s">
        <v>2868</v>
      </c>
      <c r="D741" s="4" t="s">
        <v>2869</v>
      </c>
      <c r="E741">
        <f t="shared" si="109"/>
        <v>5750000</v>
      </c>
      <c r="F741" t="s">
        <v>1008</v>
      </c>
      <c r="G741">
        <f t="shared" si="110"/>
        <v>1991</v>
      </c>
      <c r="H741">
        <v>4</v>
      </c>
      <c r="I741">
        <v>4</v>
      </c>
      <c r="J741" t="s">
        <v>26</v>
      </c>
      <c r="K741" t="s">
        <v>27</v>
      </c>
      <c r="L741" t="s">
        <v>125</v>
      </c>
      <c r="M741" t="s">
        <v>29</v>
      </c>
      <c r="N741" t="s">
        <v>1371</v>
      </c>
      <c r="O741" t="s">
        <v>2852</v>
      </c>
      <c r="P741" t="s">
        <v>892</v>
      </c>
      <c r="Q741" t="s">
        <v>444</v>
      </c>
      <c r="R741" t="s">
        <v>1263</v>
      </c>
      <c r="S741" t="s">
        <v>130</v>
      </c>
      <c r="T741" t="s">
        <v>130</v>
      </c>
      <c r="V741">
        <f t="shared" si="103"/>
        <v>8.5</v>
      </c>
      <c r="W741">
        <f t="shared" si="104"/>
        <v>12</v>
      </c>
      <c r="X741">
        <f t="shared" si="105"/>
        <v>12</v>
      </c>
      <c r="Y741" t="e">
        <f t="shared" si="106"/>
        <v>#VALUE!</v>
      </c>
      <c r="Z741" s="4">
        <f t="shared" si="107"/>
        <v>8.5</v>
      </c>
      <c r="AC741" t="s">
        <v>2853</v>
      </c>
      <c r="AD741" s="4">
        <f t="shared" si="111"/>
        <v>181.48287999999999</v>
      </c>
      <c r="AE741" t="s">
        <v>1015</v>
      </c>
      <c r="AF741" s="4">
        <f t="shared" si="108"/>
        <v>300</v>
      </c>
      <c r="AG741" t="s">
        <v>51</v>
      </c>
    </row>
    <row r="742" spans="1:33" x14ac:dyDescent="0.3">
      <c r="B742" t="s">
        <v>2849</v>
      </c>
      <c r="C742" t="s">
        <v>2870</v>
      </c>
      <c r="D742" s="4" t="s">
        <v>2871</v>
      </c>
      <c r="E742">
        <f t="shared" si="109"/>
        <v>6150000</v>
      </c>
      <c r="F742" t="s">
        <v>1008</v>
      </c>
      <c r="G742">
        <f t="shared" si="110"/>
        <v>1991</v>
      </c>
      <c r="H742">
        <v>4</v>
      </c>
      <c r="I742">
        <v>4</v>
      </c>
      <c r="J742" t="s">
        <v>26</v>
      </c>
      <c r="K742" t="s">
        <v>27</v>
      </c>
      <c r="L742" t="s">
        <v>125</v>
      </c>
      <c r="M742" t="s">
        <v>29</v>
      </c>
      <c r="N742" t="s">
        <v>1371</v>
      </c>
      <c r="O742" t="s">
        <v>2852</v>
      </c>
      <c r="P742" t="s">
        <v>892</v>
      </c>
      <c r="Q742" t="s">
        <v>444</v>
      </c>
      <c r="R742" t="s">
        <v>1263</v>
      </c>
      <c r="S742" t="s">
        <v>130</v>
      </c>
      <c r="T742" t="s">
        <v>130</v>
      </c>
      <c r="V742">
        <f t="shared" si="103"/>
        <v>8.5</v>
      </c>
      <c r="W742">
        <f t="shared" si="104"/>
        <v>12</v>
      </c>
      <c r="X742">
        <f t="shared" si="105"/>
        <v>12</v>
      </c>
      <c r="Y742" t="e">
        <f t="shared" si="106"/>
        <v>#VALUE!</v>
      </c>
      <c r="Z742" s="4">
        <f t="shared" si="107"/>
        <v>8.5</v>
      </c>
      <c r="AC742" t="s">
        <v>2853</v>
      </c>
      <c r="AD742" s="4">
        <f t="shared" si="111"/>
        <v>181.48287999999999</v>
      </c>
      <c r="AE742" t="s">
        <v>1015</v>
      </c>
      <c r="AF742" s="4">
        <f t="shared" si="108"/>
        <v>300</v>
      </c>
      <c r="AG742" t="s">
        <v>51</v>
      </c>
    </row>
    <row r="743" spans="1:33" x14ac:dyDescent="0.3">
      <c r="B743" t="s">
        <v>2849</v>
      </c>
      <c r="C743" t="s">
        <v>2872</v>
      </c>
      <c r="D743" s="4" t="s">
        <v>2873</v>
      </c>
      <c r="E743">
        <f t="shared" si="109"/>
        <v>5850000</v>
      </c>
      <c r="F743" t="s">
        <v>1235</v>
      </c>
      <c r="G743">
        <f t="shared" si="110"/>
        <v>2987</v>
      </c>
      <c r="H743">
        <v>6</v>
      </c>
      <c r="I743">
        <v>4</v>
      </c>
      <c r="J743" t="s">
        <v>26</v>
      </c>
      <c r="K743" t="s">
        <v>27</v>
      </c>
      <c r="L743" t="s">
        <v>125</v>
      </c>
      <c r="M743" t="s">
        <v>334</v>
      </c>
      <c r="N743" t="s">
        <v>1371</v>
      </c>
      <c r="O743" t="s">
        <v>2852</v>
      </c>
      <c r="P743" t="s">
        <v>892</v>
      </c>
      <c r="Q743" t="s">
        <v>444</v>
      </c>
      <c r="T743" t="s">
        <v>2857</v>
      </c>
      <c r="V743" t="e">
        <f t="shared" si="103"/>
        <v>#VALUE!</v>
      </c>
      <c r="W743" t="e">
        <f t="shared" si="104"/>
        <v>#VALUE!</v>
      </c>
      <c r="X743">
        <f t="shared" si="105"/>
        <v>142</v>
      </c>
      <c r="Y743" t="e">
        <f t="shared" si="106"/>
        <v>#VALUE!</v>
      </c>
      <c r="Z743" s="4">
        <f t="shared" si="107"/>
        <v>142</v>
      </c>
      <c r="AC743" t="s">
        <v>2858</v>
      </c>
      <c r="AD743" s="4">
        <f t="shared" si="111"/>
        <v>265.02418399999999</v>
      </c>
      <c r="AE743" t="s">
        <v>2859</v>
      </c>
      <c r="AF743" s="4">
        <f t="shared" si="108"/>
        <v>620</v>
      </c>
      <c r="AG743" t="s">
        <v>51</v>
      </c>
    </row>
    <row r="744" spans="1:33" x14ac:dyDescent="0.3">
      <c r="B744" t="s">
        <v>2849</v>
      </c>
      <c r="C744" t="s">
        <v>2874</v>
      </c>
      <c r="D744" s="4" t="s">
        <v>2875</v>
      </c>
      <c r="E744">
        <f t="shared" si="109"/>
        <v>6250000</v>
      </c>
      <c r="F744" t="s">
        <v>1235</v>
      </c>
      <c r="G744">
        <f t="shared" si="110"/>
        <v>2987</v>
      </c>
      <c r="H744">
        <v>6</v>
      </c>
      <c r="I744">
        <v>4</v>
      </c>
      <c r="J744" t="s">
        <v>26</v>
      </c>
      <c r="K744" t="s">
        <v>27</v>
      </c>
      <c r="L744" t="s">
        <v>125</v>
      </c>
      <c r="M744" t="s">
        <v>334</v>
      </c>
      <c r="N744" t="s">
        <v>1371</v>
      </c>
      <c r="O744" t="s">
        <v>2852</v>
      </c>
      <c r="P744" t="s">
        <v>892</v>
      </c>
      <c r="Q744" t="s">
        <v>444</v>
      </c>
      <c r="T744" t="s">
        <v>2857</v>
      </c>
      <c r="V744" t="e">
        <f t="shared" si="103"/>
        <v>#VALUE!</v>
      </c>
      <c r="W744" t="e">
        <f t="shared" si="104"/>
        <v>#VALUE!</v>
      </c>
      <c r="X744">
        <f t="shared" si="105"/>
        <v>142</v>
      </c>
      <c r="Y744" t="e">
        <f t="shared" si="106"/>
        <v>#VALUE!</v>
      </c>
      <c r="Z744" s="4">
        <f t="shared" si="107"/>
        <v>142</v>
      </c>
      <c r="AC744" t="s">
        <v>2858</v>
      </c>
      <c r="AD744" s="4">
        <f t="shared" si="111"/>
        <v>265.02418399999999</v>
      </c>
      <c r="AE744" t="s">
        <v>2859</v>
      </c>
      <c r="AF744" s="4">
        <f t="shared" si="108"/>
        <v>620</v>
      </c>
      <c r="AG744" t="s">
        <v>51</v>
      </c>
    </row>
    <row r="745" spans="1:33" x14ac:dyDescent="0.3">
      <c r="A745" t="s">
        <v>1089</v>
      </c>
      <c r="B745" t="s">
        <v>2876</v>
      </c>
      <c r="C745" t="s">
        <v>2877</v>
      </c>
      <c r="D745" s="4" t="s">
        <v>2878</v>
      </c>
      <c r="E745">
        <f t="shared" si="109"/>
        <v>5990000</v>
      </c>
      <c r="F745" t="s">
        <v>1090</v>
      </c>
      <c r="G745">
        <f t="shared" si="110"/>
        <v>1969</v>
      </c>
      <c r="H745">
        <v>5</v>
      </c>
      <c r="I745">
        <v>4</v>
      </c>
      <c r="J745" t="s">
        <v>876</v>
      </c>
      <c r="K745" t="s">
        <v>27</v>
      </c>
      <c r="L745" t="s">
        <v>125</v>
      </c>
      <c r="M745" t="s">
        <v>334</v>
      </c>
      <c r="N745" t="s">
        <v>2879</v>
      </c>
      <c r="O745" t="s">
        <v>2880</v>
      </c>
      <c r="P745" t="s">
        <v>2881</v>
      </c>
      <c r="Q745" t="s">
        <v>324</v>
      </c>
      <c r="R745" t="s">
        <v>2882</v>
      </c>
      <c r="S745" t="s">
        <v>1326</v>
      </c>
      <c r="T745" t="s">
        <v>1326</v>
      </c>
      <c r="V745">
        <f t="shared" si="103"/>
        <v>11.7</v>
      </c>
      <c r="W745">
        <f t="shared" si="104"/>
        <v>18.8</v>
      </c>
      <c r="X745">
        <f t="shared" si="105"/>
        <v>18.8</v>
      </c>
      <c r="Y745" t="e">
        <f t="shared" si="106"/>
        <v>#VALUE!</v>
      </c>
      <c r="Z745" s="4">
        <f t="shared" si="107"/>
        <v>11.7</v>
      </c>
      <c r="AA745" t="s">
        <v>2883</v>
      </c>
      <c r="AB745">
        <v>6</v>
      </c>
      <c r="AC745" t="s">
        <v>2884</v>
      </c>
      <c r="AD745" s="4">
        <f t="shared" si="111"/>
        <v>229.81255999999999</v>
      </c>
      <c r="AE745" t="s">
        <v>2885</v>
      </c>
      <c r="AF745" s="4">
        <f t="shared" si="108"/>
        <v>480</v>
      </c>
      <c r="AG745" t="s">
        <v>51</v>
      </c>
    </row>
    <row r="746" spans="1:33" x14ac:dyDescent="0.3">
      <c r="A746" t="s">
        <v>1174</v>
      </c>
      <c r="B746" t="s">
        <v>2886</v>
      </c>
      <c r="C746" t="s">
        <v>2887</v>
      </c>
      <c r="D746" s="4" t="s">
        <v>2888</v>
      </c>
      <c r="E746">
        <f t="shared" si="109"/>
        <v>6060000</v>
      </c>
      <c r="F746" t="s">
        <v>1178</v>
      </c>
      <c r="G746">
        <f t="shared" si="110"/>
        <v>1995</v>
      </c>
      <c r="H746">
        <v>4</v>
      </c>
      <c r="I746">
        <v>4</v>
      </c>
      <c r="J746" t="s">
        <v>876</v>
      </c>
      <c r="K746" t="s">
        <v>90</v>
      </c>
      <c r="L746" t="s">
        <v>62</v>
      </c>
      <c r="M746" t="s">
        <v>334</v>
      </c>
      <c r="N746" t="s">
        <v>2889</v>
      </c>
      <c r="O746" t="s">
        <v>2890</v>
      </c>
      <c r="P746" t="s">
        <v>2891</v>
      </c>
      <c r="Q746" t="s">
        <v>324</v>
      </c>
      <c r="T746" t="s">
        <v>2892</v>
      </c>
      <c r="V746" t="e">
        <f t="shared" si="103"/>
        <v>#VALUE!</v>
      </c>
      <c r="W746" t="e">
        <f t="shared" si="104"/>
        <v>#VALUE!</v>
      </c>
      <c r="X746">
        <f t="shared" si="105"/>
        <v>16.399999999999999</v>
      </c>
      <c r="Y746" t="e">
        <f t="shared" si="106"/>
        <v>#VALUE!</v>
      </c>
      <c r="Z746" s="4">
        <f t="shared" si="107"/>
        <v>16.399999999999999</v>
      </c>
      <c r="AA746" t="s">
        <v>2893</v>
      </c>
      <c r="AB746">
        <v>8</v>
      </c>
      <c r="AC746" t="s">
        <v>2894</v>
      </c>
      <c r="AD746" s="4" t="str">
        <f t="shared" si="111"/>
        <v>188</v>
      </c>
      <c r="AE746" t="s">
        <v>1194</v>
      </c>
      <c r="AF746" s="4">
        <f t="shared" si="108"/>
        <v>400</v>
      </c>
      <c r="AG746" t="s">
        <v>51</v>
      </c>
    </row>
    <row r="747" spans="1:33" x14ac:dyDescent="0.3">
      <c r="A747" t="s">
        <v>1174</v>
      </c>
      <c r="B747" t="s">
        <v>2886</v>
      </c>
      <c r="C747" t="s">
        <v>2895</v>
      </c>
      <c r="D747" s="4" t="s">
        <v>2896</v>
      </c>
      <c r="E747">
        <f t="shared" si="109"/>
        <v>6590000</v>
      </c>
      <c r="F747" t="s">
        <v>1209</v>
      </c>
      <c r="G747">
        <f t="shared" si="110"/>
        <v>2993</v>
      </c>
      <c r="H747">
        <v>6</v>
      </c>
      <c r="I747">
        <v>4</v>
      </c>
      <c r="J747" t="s">
        <v>876</v>
      </c>
      <c r="K747" t="s">
        <v>90</v>
      </c>
      <c r="L747" t="s">
        <v>125</v>
      </c>
      <c r="M747" t="s">
        <v>334</v>
      </c>
      <c r="N747" t="s">
        <v>2889</v>
      </c>
      <c r="O747" t="s">
        <v>2890</v>
      </c>
      <c r="P747" t="s">
        <v>2891</v>
      </c>
      <c r="Q747" t="s">
        <v>324</v>
      </c>
      <c r="T747" t="s">
        <v>2892</v>
      </c>
      <c r="V747" t="e">
        <f t="shared" si="103"/>
        <v>#VALUE!</v>
      </c>
      <c r="W747" t="e">
        <f t="shared" si="104"/>
        <v>#VALUE!</v>
      </c>
      <c r="X747">
        <f t="shared" si="105"/>
        <v>16.399999999999999</v>
      </c>
      <c r="Y747" t="e">
        <f t="shared" si="106"/>
        <v>#VALUE!</v>
      </c>
      <c r="Z747" s="4">
        <f t="shared" si="107"/>
        <v>16.399999999999999</v>
      </c>
      <c r="AA747" t="s">
        <v>2527</v>
      </c>
      <c r="AB747">
        <v>8</v>
      </c>
      <c r="AC747" t="s">
        <v>1346</v>
      </c>
      <c r="AD747" s="4">
        <f t="shared" si="111"/>
        <v>261.37479999999999</v>
      </c>
      <c r="AE747" t="s">
        <v>1347</v>
      </c>
      <c r="AF747" s="4">
        <f t="shared" si="108"/>
        <v>620</v>
      </c>
      <c r="AG747" t="s">
        <v>51</v>
      </c>
    </row>
    <row r="748" spans="1:33" x14ac:dyDescent="0.3">
      <c r="A748" t="s">
        <v>1174</v>
      </c>
      <c r="B748" t="s">
        <v>2886</v>
      </c>
      <c r="C748" t="s">
        <v>2897</v>
      </c>
      <c r="D748" s="4" t="s">
        <v>2898</v>
      </c>
      <c r="E748">
        <f t="shared" si="109"/>
        <v>6350000</v>
      </c>
      <c r="F748" t="s">
        <v>1082</v>
      </c>
      <c r="G748">
        <f t="shared" si="110"/>
        <v>1998</v>
      </c>
      <c r="H748">
        <v>6</v>
      </c>
      <c r="I748">
        <v>4</v>
      </c>
      <c r="J748" t="s">
        <v>876</v>
      </c>
      <c r="K748" t="s">
        <v>90</v>
      </c>
      <c r="L748" t="s">
        <v>125</v>
      </c>
      <c r="M748" t="s">
        <v>29</v>
      </c>
      <c r="N748" t="s">
        <v>2889</v>
      </c>
      <c r="O748" t="s">
        <v>2890</v>
      </c>
      <c r="P748" t="s">
        <v>2891</v>
      </c>
      <c r="Q748" t="s">
        <v>324</v>
      </c>
      <c r="T748" t="s">
        <v>2899</v>
      </c>
      <c r="V748" t="e">
        <f t="shared" si="103"/>
        <v>#VALUE!</v>
      </c>
      <c r="W748" t="e">
        <f t="shared" si="104"/>
        <v>#VALUE!</v>
      </c>
      <c r="X748">
        <f t="shared" si="105"/>
        <v>13.32</v>
      </c>
      <c r="Y748" t="e">
        <f t="shared" si="106"/>
        <v>#VALUE!</v>
      </c>
      <c r="Z748" s="4">
        <f t="shared" si="107"/>
        <v>13.32</v>
      </c>
      <c r="AA748" t="s">
        <v>2527</v>
      </c>
      <c r="AB748">
        <v>8</v>
      </c>
      <c r="AC748" t="s">
        <v>2900</v>
      </c>
      <c r="AD748" s="4" t="str">
        <f t="shared" si="111"/>
        <v>248</v>
      </c>
      <c r="AE748" t="s">
        <v>2901</v>
      </c>
      <c r="AF748" s="4">
        <f t="shared" si="108"/>
        <v>350</v>
      </c>
      <c r="AG748" t="s">
        <v>51</v>
      </c>
    </row>
    <row r="749" spans="1:33" x14ac:dyDescent="0.3">
      <c r="A749" t="s">
        <v>871</v>
      </c>
      <c r="B749" t="s">
        <v>2902</v>
      </c>
      <c r="C749" t="s">
        <v>2903</v>
      </c>
      <c r="D749" s="4" t="s">
        <v>2904</v>
      </c>
      <c r="E749">
        <f t="shared" si="109"/>
        <v>6394000</v>
      </c>
      <c r="F749" t="s">
        <v>1116</v>
      </c>
      <c r="G749">
        <f t="shared" si="110"/>
        <v>1999</v>
      </c>
      <c r="H749">
        <v>4</v>
      </c>
      <c r="I749">
        <v>4</v>
      </c>
      <c r="J749" t="s">
        <v>876</v>
      </c>
      <c r="K749" t="s">
        <v>90</v>
      </c>
      <c r="L749" t="s">
        <v>125</v>
      </c>
      <c r="M749" t="s">
        <v>29</v>
      </c>
      <c r="N749" t="s">
        <v>2905</v>
      </c>
      <c r="O749" t="s">
        <v>2906</v>
      </c>
      <c r="P749" t="s">
        <v>2907</v>
      </c>
      <c r="Q749" t="s">
        <v>324</v>
      </c>
      <c r="R749" t="s">
        <v>2908</v>
      </c>
      <c r="S749" t="s">
        <v>2909</v>
      </c>
      <c r="T749" t="s">
        <v>2909</v>
      </c>
      <c r="V749">
        <f t="shared" si="103"/>
        <v>17.5</v>
      </c>
      <c r="W749">
        <f t="shared" si="104"/>
        <v>8.4</v>
      </c>
      <c r="X749">
        <f t="shared" si="105"/>
        <v>8.4</v>
      </c>
      <c r="Y749" t="e">
        <f t="shared" si="106"/>
        <v>#VALUE!</v>
      </c>
      <c r="Z749" s="4">
        <f t="shared" si="107"/>
        <v>17.5</v>
      </c>
      <c r="AB749">
        <v>8</v>
      </c>
      <c r="AC749" t="s">
        <v>2910</v>
      </c>
      <c r="AD749" s="4">
        <f t="shared" si="111"/>
        <v>264.33375999999998</v>
      </c>
      <c r="AE749" t="s">
        <v>2911</v>
      </c>
      <c r="AF749" s="4">
        <f t="shared" si="108"/>
        <v>400</v>
      </c>
      <c r="AG749" t="s">
        <v>51</v>
      </c>
    </row>
    <row r="750" spans="1:33" x14ac:dyDescent="0.3">
      <c r="A750" t="s">
        <v>960</v>
      </c>
      <c r="B750" t="s">
        <v>2918</v>
      </c>
      <c r="C750" t="s">
        <v>2919</v>
      </c>
      <c r="D750" s="4" t="s">
        <v>2920</v>
      </c>
      <c r="E750">
        <f t="shared" si="109"/>
        <v>7221500</v>
      </c>
      <c r="F750" t="s">
        <v>2921</v>
      </c>
      <c r="G750">
        <f t="shared" si="110"/>
        <v>2967</v>
      </c>
      <c r="H750">
        <v>6</v>
      </c>
      <c r="I750">
        <v>4</v>
      </c>
      <c r="J750" t="s">
        <v>876</v>
      </c>
      <c r="K750" t="s">
        <v>27</v>
      </c>
      <c r="L750" t="s">
        <v>62</v>
      </c>
      <c r="M750" t="s">
        <v>334</v>
      </c>
      <c r="N750" t="s">
        <v>774</v>
      </c>
      <c r="O750" t="s">
        <v>1365</v>
      </c>
      <c r="P750" t="s">
        <v>1366</v>
      </c>
      <c r="Q750" t="s">
        <v>324</v>
      </c>
      <c r="R750" t="s">
        <v>2743</v>
      </c>
      <c r="S750" t="s">
        <v>1772</v>
      </c>
      <c r="T750" t="s">
        <v>2922</v>
      </c>
      <c r="V750">
        <f t="shared" si="103"/>
        <v>9.3000000000000007</v>
      </c>
      <c r="W750">
        <f t="shared" si="104"/>
        <v>12.6</v>
      </c>
      <c r="X750">
        <f t="shared" si="105"/>
        <v>14.75</v>
      </c>
      <c r="Y750" t="e">
        <f t="shared" si="106"/>
        <v>#VALUE!</v>
      </c>
      <c r="Z750" s="4">
        <f t="shared" si="107"/>
        <v>9.3000000000000007</v>
      </c>
      <c r="AA750" t="s">
        <v>2923</v>
      </c>
      <c r="AB750">
        <v>8</v>
      </c>
      <c r="AC750" t="s">
        <v>2924</v>
      </c>
      <c r="AD750" s="4">
        <f t="shared" si="111"/>
        <v>245.59368000000001</v>
      </c>
      <c r="AE750" t="s">
        <v>2925</v>
      </c>
      <c r="AF750" s="4">
        <f t="shared" si="108"/>
        <v>600</v>
      </c>
      <c r="AG750" t="s">
        <v>51</v>
      </c>
    </row>
    <row r="751" spans="1:33" x14ac:dyDescent="0.3">
      <c r="A751" t="s">
        <v>960</v>
      </c>
      <c r="B751" t="s">
        <v>2918</v>
      </c>
      <c r="C751" t="s">
        <v>2926</v>
      </c>
      <c r="D751" s="4" t="s">
        <v>2927</v>
      </c>
      <c r="E751">
        <f t="shared" si="109"/>
        <v>8021500</v>
      </c>
      <c r="F751" t="s">
        <v>2921</v>
      </c>
      <c r="G751">
        <f t="shared" si="110"/>
        <v>2967</v>
      </c>
      <c r="H751">
        <v>6</v>
      </c>
      <c r="I751">
        <v>4</v>
      </c>
      <c r="J751" t="s">
        <v>876</v>
      </c>
      <c r="K751" t="s">
        <v>27</v>
      </c>
      <c r="L751" t="s">
        <v>62</v>
      </c>
      <c r="M751" t="s">
        <v>334</v>
      </c>
      <c r="N751" t="s">
        <v>774</v>
      </c>
      <c r="O751" t="s">
        <v>1365</v>
      </c>
      <c r="P751" t="s">
        <v>1366</v>
      </c>
      <c r="Q751" t="s">
        <v>324</v>
      </c>
      <c r="R751" t="s">
        <v>2743</v>
      </c>
      <c r="S751" t="s">
        <v>1772</v>
      </c>
      <c r="T751" t="s">
        <v>2922</v>
      </c>
      <c r="V751">
        <f t="shared" si="103"/>
        <v>9.3000000000000007</v>
      </c>
      <c r="W751">
        <f t="shared" si="104"/>
        <v>12.6</v>
      </c>
      <c r="X751">
        <f t="shared" si="105"/>
        <v>14.75</v>
      </c>
      <c r="Y751" t="e">
        <f t="shared" si="106"/>
        <v>#VALUE!</v>
      </c>
      <c r="Z751" s="4">
        <f t="shared" si="107"/>
        <v>9.3000000000000007</v>
      </c>
      <c r="AA751" t="s">
        <v>2923</v>
      </c>
      <c r="AB751">
        <v>8</v>
      </c>
      <c r="AC751" t="s">
        <v>2924</v>
      </c>
      <c r="AD751" s="4">
        <f t="shared" si="111"/>
        <v>245.59368000000001</v>
      </c>
      <c r="AE751" t="s">
        <v>2925</v>
      </c>
      <c r="AF751" s="4">
        <f t="shared" si="108"/>
        <v>600</v>
      </c>
      <c r="AG751" t="s">
        <v>51</v>
      </c>
    </row>
    <row r="752" spans="1:33" x14ac:dyDescent="0.3">
      <c r="A752" t="s">
        <v>960</v>
      </c>
      <c r="B752" t="s">
        <v>2918</v>
      </c>
      <c r="C752" t="s">
        <v>2928</v>
      </c>
      <c r="D752" s="4" t="s">
        <v>2929</v>
      </c>
      <c r="E752">
        <f t="shared" si="109"/>
        <v>6921500</v>
      </c>
      <c r="F752" t="s">
        <v>1163</v>
      </c>
      <c r="G752">
        <f t="shared" si="110"/>
        <v>1984</v>
      </c>
      <c r="H752">
        <v>6</v>
      </c>
      <c r="I752">
        <v>4</v>
      </c>
      <c r="J752" t="s">
        <v>876</v>
      </c>
      <c r="K752" t="s">
        <v>27</v>
      </c>
      <c r="L752" t="s">
        <v>125</v>
      </c>
      <c r="M752" t="s">
        <v>29</v>
      </c>
      <c r="N752" t="s">
        <v>774</v>
      </c>
      <c r="O752" t="s">
        <v>1365</v>
      </c>
      <c r="P752" t="s">
        <v>1366</v>
      </c>
      <c r="Q752" t="s">
        <v>324</v>
      </c>
      <c r="T752" t="s">
        <v>2930</v>
      </c>
      <c r="V752" t="e">
        <f t="shared" si="103"/>
        <v>#VALUE!</v>
      </c>
      <c r="W752" t="e">
        <f t="shared" si="104"/>
        <v>#VALUE!</v>
      </c>
      <c r="X752">
        <f t="shared" si="105"/>
        <v>11.68</v>
      </c>
      <c r="Y752" t="e">
        <f t="shared" si="106"/>
        <v>#VALUE!</v>
      </c>
      <c r="Z752" s="4">
        <f t="shared" si="107"/>
        <v>11.68</v>
      </c>
      <c r="AA752" t="s">
        <v>2923</v>
      </c>
      <c r="AB752">
        <v>8</v>
      </c>
      <c r="AC752" t="s">
        <v>2931</v>
      </c>
      <c r="AD752" s="4">
        <f t="shared" si="111"/>
        <v>248.55264</v>
      </c>
      <c r="AE752" t="s">
        <v>1170</v>
      </c>
      <c r="AF752" s="4">
        <f t="shared" si="108"/>
        <v>370</v>
      </c>
      <c r="AG752" t="s">
        <v>51</v>
      </c>
    </row>
    <row r="753" spans="1:33" x14ac:dyDescent="0.3">
      <c r="A753" t="s">
        <v>960</v>
      </c>
      <c r="B753" t="s">
        <v>2918</v>
      </c>
      <c r="C753" t="s">
        <v>2932</v>
      </c>
      <c r="D753" s="4" t="s">
        <v>2933</v>
      </c>
      <c r="E753">
        <f t="shared" si="109"/>
        <v>8111500</v>
      </c>
      <c r="F753" t="s">
        <v>2921</v>
      </c>
      <c r="G753">
        <f t="shared" si="110"/>
        <v>2967</v>
      </c>
      <c r="H753">
        <v>6</v>
      </c>
      <c r="I753">
        <v>4</v>
      </c>
      <c r="J753" t="s">
        <v>876</v>
      </c>
      <c r="K753" t="s">
        <v>27</v>
      </c>
      <c r="L753" t="s">
        <v>62</v>
      </c>
      <c r="M753" t="s">
        <v>334</v>
      </c>
      <c r="N753" t="s">
        <v>774</v>
      </c>
      <c r="O753" t="s">
        <v>1365</v>
      </c>
      <c r="P753" t="s">
        <v>1366</v>
      </c>
      <c r="Q753" t="s">
        <v>324</v>
      </c>
      <c r="R753" t="s">
        <v>2743</v>
      </c>
      <c r="S753" t="s">
        <v>1772</v>
      </c>
      <c r="T753" t="s">
        <v>2922</v>
      </c>
      <c r="V753">
        <f t="shared" si="103"/>
        <v>9.3000000000000007</v>
      </c>
      <c r="W753">
        <f t="shared" si="104"/>
        <v>12.6</v>
      </c>
      <c r="X753">
        <f t="shared" si="105"/>
        <v>14.75</v>
      </c>
      <c r="Y753" t="e">
        <f t="shared" si="106"/>
        <v>#VALUE!</v>
      </c>
      <c r="Z753" s="4">
        <f t="shared" si="107"/>
        <v>9.3000000000000007</v>
      </c>
      <c r="AA753" t="s">
        <v>2923</v>
      </c>
      <c r="AB753">
        <v>8</v>
      </c>
      <c r="AC753" t="s">
        <v>2924</v>
      </c>
      <c r="AD753" s="4">
        <f t="shared" si="111"/>
        <v>245.59368000000001</v>
      </c>
      <c r="AE753" t="s">
        <v>2925</v>
      </c>
      <c r="AF753" s="4">
        <f t="shared" si="108"/>
        <v>600</v>
      </c>
      <c r="AG753" t="s">
        <v>51</v>
      </c>
    </row>
    <row r="754" spans="1:33" x14ac:dyDescent="0.3">
      <c r="A754" t="s">
        <v>2840</v>
      </c>
      <c r="B754" t="s">
        <v>2934</v>
      </c>
      <c r="C754" t="s">
        <v>2935</v>
      </c>
      <c r="D754" s="4" t="s">
        <v>2936</v>
      </c>
      <c r="E754">
        <f t="shared" si="109"/>
        <v>6952964</v>
      </c>
      <c r="F754" t="s">
        <v>1082</v>
      </c>
      <c r="G754">
        <f t="shared" si="110"/>
        <v>1998</v>
      </c>
      <c r="H754">
        <v>4</v>
      </c>
      <c r="I754">
        <v>4</v>
      </c>
      <c r="J754" t="s">
        <v>905</v>
      </c>
      <c r="K754" t="s">
        <v>27</v>
      </c>
      <c r="L754" t="s">
        <v>125</v>
      </c>
      <c r="M754" t="s">
        <v>29</v>
      </c>
      <c r="N754" t="s">
        <v>2937</v>
      </c>
      <c r="O754" t="s">
        <v>2938</v>
      </c>
      <c r="P754" t="s">
        <v>2939</v>
      </c>
      <c r="Q754" t="s">
        <v>1079</v>
      </c>
      <c r="R754" t="s">
        <v>2940</v>
      </c>
      <c r="T754" t="s">
        <v>449</v>
      </c>
      <c r="V754">
        <f t="shared" si="103"/>
        <v>15.68</v>
      </c>
      <c r="W754" t="e">
        <f t="shared" si="104"/>
        <v>#VALUE!</v>
      </c>
      <c r="X754">
        <f t="shared" si="105"/>
        <v>15.7</v>
      </c>
      <c r="Y754" t="e">
        <f t="shared" si="106"/>
        <v>#VALUE!</v>
      </c>
      <c r="Z754" s="4">
        <f t="shared" si="107"/>
        <v>15.68</v>
      </c>
      <c r="AA754" t="s">
        <v>2941</v>
      </c>
      <c r="AB754">
        <v>9</v>
      </c>
      <c r="AC754" t="s">
        <v>2942</v>
      </c>
      <c r="AD754" s="4">
        <f t="shared" si="111"/>
        <v>236.71680000000001</v>
      </c>
      <c r="AE754" t="s">
        <v>2943</v>
      </c>
      <c r="AF754" s="4">
        <f t="shared" si="108"/>
        <v>340</v>
      </c>
      <c r="AG754" t="s">
        <v>51</v>
      </c>
    </row>
    <row r="755" spans="1:33" x14ac:dyDescent="0.3">
      <c r="A755" t="s">
        <v>2840</v>
      </c>
      <c r="B755" t="s">
        <v>2944</v>
      </c>
      <c r="C755" t="s">
        <v>2945</v>
      </c>
      <c r="D755" s="4" t="s">
        <v>2946</v>
      </c>
      <c r="E755">
        <f t="shared" si="109"/>
        <v>7246802</v>
      </c>
      <c r="F755" t="s">
        <v>1116</v>
      </c>
      <c r="G755">
        <f t="shared" si="110"/>
        <v>1999</v>
      </c>
      <c r="H755">
        <v>4</v>
      </c>
      <c r="I755">
        <v>4</v>
      </c>
      <c r="J755" t="s">
        <v>905</v>
      </c>
      <c r="K755" t="s">
        <v>27</v>
      </c>
      <c r="L755" t="s">
        <v>125</v>
      </c>
      <c r="M755" t="s">
        <v>334</v>
      </c>
      <c r="N755" t="s">
        <v>399</v>
      </c>
      <c r="O755" t="s">
        <v>2947</v>
      </c>
      <c r="P755" t="s">
        <v>2948</v>
      </c>
      <c r="Q755" t="s">
        <v>324</v>
      </c>
      <c r="R755" t="s">
        <v>2940</v>
      </c>
      <c r="S755" t="s">
        <v>449</v>
      </c>
      <c r="T755" t="s">
        <v>449</v>
      </c>
      <c r="V755">
        <f t="shared" si="103"/>
        <v>15.68</v>
      </c>
      <c r="W755">
        <f t="shared" si="104"/>
        <v>15.7</v>
      </c>
      <c r="X755">
        <f t="shared" si="105"/>
        <v>15.7</v>
      </c>
      <c r="Y755" t="e">
        <f t="shared" si="106"/>
        <v>#VALUE!</v>
      </c>
      <c r="Z755" s="4">
        <f t="shared" si="107"/>
        <v>15.68</v>
      </c>
      <c r="AB755">
        <v>9</v>
      </c>
      <c r="AC755" t="s">
        <v>1193</v>
      </c>
      <c r="AD755" s="4">
        <f t="shared" si="111"/>
        <v>176.55127999999999</v>
      </c>
      <c r="AE755" t="s">
        <v>1119</v>
      </c>
      <c r="AF755" s="4">
        <f t="shared" si="108"/>
        <v>430</v>
      </c>
      <c r="AG755" t="s">
        <v>51</v>
      </c>
    </row>
    <row r="756" spans="1:33" x14ac:dyDescent="0.3">
      <c r="A756" t="s">
        <v>2840</v>
      </c>
      <c r="B756" t="s">
        <v>2944</v>
      </c>
      <c r="C756" t="s">
        <v>2949</v>
      </c>
      <c r="D756" s="4" t="s">
        <v>2946</v>
      </c>
      <c r="E756">
        <f t="shared" si="109"/>
        <v>7246802</v>
      </c>
      <c r="F756" t="s">
        <v>926</v>
      </c>
      <c r="G756">
        <f t="shared" si="110"/>
        <v>1997</v>
      </c>
      <c r="H756">
        <v>4</v>
      </c>
      <c r="I756">
        <v>4</v>
      </c>
      <c r="J756" t="s">
        <v>905</v>
      </c>
      <c r="K756" t="s">
        <v>27</v>
      </c>
      <c r="L756" t="s">
        <v>62</v>
      </c>
      <c r="M756" t="s">
        <v>29</v>
      </c>
      <c r="N756" t="s">
        <v>399</v>
      </c>
      <c r="O756" t="s">
        <v>2947</v>
      </c>
      <c r="P756" t="s">
        <v>2948</v>
      </c>
      <c r="Q756" t="s">
        <v>324</v>
      </c>
      <c r="R756" t="s">
        <v>2950</v>
      </c>
      <c r="T756" t="s">
        <v>2950</v>
      </c>
      <c r="V756">
        <f t="shared" si="103"/>
        <v>12.63</v>
      </c>
      <c r="W756" t="e">
        <f t="shared" si="104"/>
        <v>#VALUE!</v>
      </c>
      <c r="X756">
        <f t="shared" si="105"/>
        <v>12.63</v>
      </c>
      <c r="Y756" t="e">
        <f t="shared" si="106"/>
        <v>#VALUE!</v>
      </c>
      <c r="Z756" s="4">
        <f t="shared" si="107"/>
        <v>12.63</v>
      </c>
      <c r="AB756">
        <v>9</v>
      </c>
      <c r="AC756" t="s">
        <v>1044</v>
      </c>
      <c r="AD756" s="4">
        <f t="shared" si="111"/>
        <v>246.57999999999998</v>
      </c>
      <c r="AE756" t="s">
        <v>2951</v>
      </c>
      <c r="AF756" s="4">
        <f t="shared" si="108"/>
        <v>365</v>
      </c>
      <c r="AG756" t="s">
        <v>51</v>
      </c>
    </row>
    <row r="757" spans="1:33" x14ac:dyDescent="0.3">
      <c r="B757" t="s">
        <v>2952</v>
      </c>
      <c r="C757" t="s">
        <v>2953</v>
      </c>
      <c r="D757" s="4" t="s">
        <v>2954</v>
      </c>
      <c r="E757">
        <f t="shared" si="109"/>
        <v>7500000</v>
      </c>
      <c r="F757" t="s">
        <v>2917</v>
      </c>
      <c r="G757">
        <f t="shared" si="110"/>
        <v>1950</v>
      </c>
      <c r="H757">
        <v>6</v>
      </c>
      <c r="I757">
        <v>4</v>
      </c>
      <c r="J757" t="s">
        <v>26</v>
      </c>
      <c r="K757" t="s">
        <v>90</v>
      </c>
      <c r="L757" t="s">
        <v>125</v>
      </c>
      <c r="M757" t="s">
        <v>334</v>
      </c>
      <c r="N757" t="s">
        <v>128</v>
      </c>
      <c r="O757" t="s">
        <v>1165</v>
      </c>
      <c r="P757" t="s">
        <v>2955</v>
      </c>
      <c r="Q757" t="s">
        <v>324</v>
      </c>
      <c r="T757" t="s">
        <v>2956</v>
      </c>
      <c r="V757" t="e">
        <f t="shared" si="103"/>
        <v>#VALUE!</v>
      </c>
      <c r="W757" t="e">
        <f t="shared" si="104"/>
        <v>#VALUE!</v>
      </c>
      <c r="X757">
        <f t="shared" si="105"/>
        <v>12.06</v>
      </c>
      <c r="Y757" t="e">
        <f t="shared" si="106"/>
        <v>#VALUE!</v>
      </c>
      <c r="Z757" s="4">
        <f t="shared" si="107"/>
        <v>12.06</v>
      </c>
      <c r="AC757" t="s">
        <v>2957</v>
      </c>
      <c r="AD757" s="4">
        <f t="shared" si="111"/>
        <v>191.34608</v>
      </c>
      <c r="AE757" t="s">
        <v>2958</v>
      </c>
      <c r="AF757" s="4">
        <f t="shared" si="108"/>
        <v>400</v>
      </c>
      <c r="AG757" t="s">
        <v>51</v>
      </c>
    </row>
    <row r="758" spans="1:33" x14ac:dyDescent="0.3">
      <c r="A758" t="s">
        <v>1089</v>
      </c>
      <c r="B758" t="s">
        <v>2959</v>
      </c>
      <c r="C758" t="s">
        <v>2960</v>
      </c>
      <c r="D758" s="4" t="s">
        <v>2961</v>
      </c>
      <c r="E758">
        <f t="shared" si="109"/>
        <v>8790000</v>
      </c>
      <c r="F758" t="s">
        <v>1090</v>
      </c>
      <c r="G758">
        <f t="shared" si="110"/>
        <v>1969</v>
      </c>
      <c r="H758">
        <v>4</v>
      </c>
      <c r="I758">
        <v>4</v>
      </c>
      <c r="J758" t="s">
        <v>876</v>
      </c>
      <c r="K758" t="s">
        <v>27</v>
      </c>
      <c r="L758" t="s">
        <v>125</v>
      </c>
      <c r="M758" t="s">
        <v>334</v>
      </c>
      <c r="N758" t="s">
        <v>2962</v>
      </c>
      <c r="O758" t="s">
        <v>2963</v>
      </c>
      <c r="P758" t="s">
        <v>2964</v>
      </c>
      <c r="Q758" t="s">
        <v>324</v>
      </c>
      <c r="R758" t="s">
        <v>1856</v>
      </c>
      <c r="T758" t="s">
        <v>2040</v>
      </c>
      <c r="V758">
        <f t="shared" si="103"/>
        <v>13.2</v>
      </c>
      <c r="W758" t="e">
        <f t="shared" si="104"/>
        <v>#VALUE!</v>
      </c>
      <c r="X758">
        <f t="shared" si="105"/>
        <v>17.2</v>
      </c>
      <c r="Y758" t="e">
        <f t="shared" si="106"/>
        <v>#VALUE!</v>
      </c>
      <c r="Z758" s="4">
        <f t="shared" si="107"/>
        <v>13.2</v>
      </c>
      <c r="AA758" t="s">
        <v>2965</v>
      </c>
      <c r="AB758">
        <v>8</v>
      </c>
      <c r="AC758" t="s">
        <v>2966</v>
      </c>
      <c r="AD758" s="4">
        <f t="shared" si="111"/>
        <v>221.922</v>
      </c>
      <c r="AE758" t="s">
        <v>2967</v>
      </c>
      <c r="AF758" s="4">
        <f t="shared" si="108"/>
        <v>470</v>
      </c>
      <c r="AG758" t="s">
        <v>51</v>
      </c>
    </row>
    <row r="759" spans="1:33" x14ac:dyDescent="0.3">
      <c r="A759" t="s">
        <v>1089</v>
      </c>
      <c r="B759" t="s">
        <v>2959</v>
      </c>
      <c r="C759" t="s">
        <v>2968</v>
      </c>
      <c r="D759" s="4" t="s">
        <v>2969</v>
      </c>
      <c r="E759">
        <f t="shared" si="109"/>
        <v>8090000</v>
      </c>
      <c r="F759" t="s">
        <v>1090</v>
      </c>
      <c r="G759">
        <f t="shared" si="110"/>
        <v>1969</v>
      </c>
      <c r="H759">
        <v>4</v>
      </c>
      <c r="I759">
        <v>4</v>
      </c>
      <c r="J759" t="s">
        <v>876</v>
      </c>
      <c r="K759" t="s">
        <v>27</v>
      </c>
      <c r="L759" t="s">
        <v>125</v>
      </c>
      <c r="M759" t="s">
        <v>334</v>
      </c>
      <c r="N759" t="s">
        <v>2962</v>
      </c>
      <c r="O759" t="s">
        <v>2963</v>
      </c>
      <c r="P759" t="s">
        <v>2964</v>
      </c>
      <c r="Q759" t="s">
        <v>324</v>
      </c>
      <c r="R759" t="s">
        <v>1856</v>
      </c>
      <c r="T759" t="s">
        <v>2040</v>
      </c>
      <c r="V759">
        <f t="shared" si="103"/>
        <v>13.2</v>
      </c>
      <c r="W759" t="e">
        <f t="shared" si="104"/>
        <v>#VALUE!</v>
      </c>
      <c r="X759">
        <f t="shared" si="105"/>
        <v>17.2</v>
      </c>
      <c r="Y759" t="e">
        <f t="shared" si="106"/>
        <v>#VALUE!</v>
      </c>
      <c r="Z759" s="4">
        <f t="shared" si="107"/>
        <v>13.2</v>
      </c>
      <c r="AA759" t="s">
        <v>2970</v>
      </c>
      <c r="AB759">
        <v>8</v>
      </c>
      <c r="AC759" t="s">
        <v>2966</v>
      </c>
      <c r="AD759" s="4">
        <f t="shared" si="111"/>
        <v>221.922</v>
      </c>
      <c r="AE759" t="s">
        <v>2967</v>
      </c>
      <c r="AF759" s="4">
        <f t="shared" si="108"/>
        <v>470</v>
      </c>
      <c r="AG759" t="s">
        <v>51</v>
      </c>
    </row>
    <row r="760" spans="1:33" x14ac:dyDescent="0.3">
      <c r="A760" t="s">
        <v>1089</v>
      </c>
      <c r="B760" t="s">
        <v>2959</v>
      </c>
      <c r="C760" t="s">
        <v>2971</v>
      </c>
      <c r="D760" s="4" t="s">
        <v>2972</v>
      </c>
      <c r="E760">
        <f t="shared" si="109"/>
        <v>13124000</v>
      </c>
      <c r="F760" t="s">
        <v>1090</v>
      </c>
      <c r="G760">
        <f t="shared" si="110"/>
        <v>1969</v>
      </c>
      <c r="H760">
        <v>4</v>
      </c>
      <c r="I760">
        <v>4</v>
      </c>
      <c r="J760" t="s">
        <v>876</v>
      </c>
      <c r="K760" t="s">
        <v>27</v>
      </c>
      <c r="L760" t="s">
        <v>125</v>
      </c>
      <c r="M760" t="s">
        <v>1355</v>
      </c>
      <c r="N760" t="s">
        <v>2962</v>
      </c>
      <c r="O760" t="s">
        <v>2963</v>
      </c>
      <c r="P760" t="s">
        <v>2964</v>
      </c>
      <c r="Q760" t="s">
        <v>324</v>
      </c>
      <c r="R760" t="s">
        <v>1419</v>
      </c>
      <c r="V760">
        <f t="shared" si="103"/>
        <v>5</v>
      </c>
      <c r="W760" t="e">
        <f t="shared" si="104"/>
        <v>#VALUE!</v>
      </c>
      <c r="X760" t="e">
        <f t="shared" si="105"/>
        <v>#VALUE!</v>
      </c>
      <c r="Y760" t="e">
        <f t="shared" si="106"/>
        <v>#VALUE!</v>
      </c>
      <c r="Z760" s="4">
        <f t="shared" si="107"/>
        <v>5</v>
      </c>
      <c r="AA760" t="s">
        <v>2970</v>
      </c>
      <c r="AB760">
        <v>8</v>
      </c>
      <c r="AC760" t="s">
        <v>2973</v>
      </c>
      <c r="AD760" s="4">
        <f t="shared" si="111"/>
        <v>401.43223999999998</v>
      </c>
      <c r="AE760" t="s">
        <v>2974</v>
      </c>
      <c r="AF760" s="4">
        <f t="shared" si="108"/>
        <v>640</v>
      </c>
      <c r="AG760" t="s">
        <v>51</v>
      </c>
    </row>
    <row r="761" spans="1:33" x14ac:dyDescent="0.3">
      <c r="A761" t="s">
        <v>1089</v>
      </c>
      <c r="B761" t="s">
        <v>2959</v>
      </c>
      <c r="C761" t="s">
        <v>2975</v>
      </c>
      <c r="D761" s="4" t="s">
        <v>2976</v>
      </c>
      <c r="E761">
        <f t="shared" si="109"/>
        <v>9665000</v>
      </c>
      <c r="F761" t="s">
        <v>1090</v>
      </c>
      <c r="G761">
        <f t="shared" si="110"/>
        <v>1969</v>
      </c>
      <c r="H761">
        <v>4</v>
      </c>
      <c r="I761">
        <v>4</v>
      </c>
      <c r="J761" t="s">
        <v>876</v>
      </c>
      <c r="K761" t="s">
        <v>27</v>
      </c>
      <c r="L761" t="s">
        <v>125</v>
      </c>
      <c r="M761" t="s">
        <v>1355</v>
      </c>
      <c r="N761" t="s">
        <v>2962</v>
      </c>
      <c r="O761" t="s">
        <v>2963</v>
      </c>
      <c r="P761" t="s">
        <v>2964</v>
      </c>
      <c r="Q761" t="s">
        <v>324</v>
      </c>
      <c r="T761" t="s">
        <v>2040</v>
      </c>
      <c r="V761" t="e">
        <f t="shared" si="103"/>
        <v>#VALUE!</v>
      </c>
      <c r="W761" t="e">
        <f t="shared" si="104"/>
        <v>#VALUE!</v>
      </c>
      <c r="X761">
        <f t="shared" si="105"/>
        <v>17.2</v>
      </c>
      <c r="Y761" t="e">
        <f t="shared" si="106"/>
        <v>#VALUE!</v>
      </c>
      <c r="Z761" s="4">
        <f t="shared" si="107"/>
        <v>17.2</v>
      </c>
      <c r="AA761" t="s">
        <v>2965</v>
      </c>
      <c r="AB761">
        <v>8</v>
      </c>
      <c r="AC761" t="s">
        <v>2977</v>
      </c>
      <c r="AD761" s="4" t="str">
        <f t="shared" si="111"/>
        <v>320</v>
      </c>
      <c r="AE761" t="s">
        <v>2978</v>
      </c>
      <c r="AF761" s="4">
        <f t="shared" si="108"/>
        <v>240</v>
      </c>
      <c r="AG761" t="s">
        <v>51</v>
      </c>
    </row>
    <row r="762" spans="1:33" x14ac:dyDescent="0.3">
      <c r="A762" t="s">
        <v>1089</v>
      </c>
      <c r="B762" t="s">
        <v>2959</v>
      </c>
      <c r="C762" t="s">
        <v>2979</v>
      </c>
      <c r="D762" s="4" t="s">
        <v>2980</v>
      </c>
      <c r="E762">
        <f t="shared" si="109"/>
        <v>8491500</v>
      </c>
      <c r="F762" t="s">
        <v>1090</v>
      </c>
      <c r="G762">
        <f t="shared" si="110"/>
        <v>1969</v>
      </c>
      <c r="H762">
        <v>4</v>
      </c>
      <c r="I762">
        <v>4</v>
      </c>
      <c r="J762" t="s">
        <v>876</v>
      </c>
      <c r="K762" t="s">
        <v>27</v>
      </c>
      <c r="L762" t="s">
        <v>125</v>
      </c>
      <c r="M762" t="s">
        <v>334</v>
      </c>
      <c r="N762" t="s">
        <v>2962</v>
      </c>
      <c r="O762" t="s">
        <v>2963</v>
      </c>
      <c r="P762" t="s">
        <v>2964</v>
      </c>
      <c r="Q762" t="s">
        <v>324</v>
      </c>
      <c r="R762" t="s">
        <v>1856</v>
      </c>
      <c r="T762" t="s">
        <v>2040</v>
      </c>
      <c r="V762">
        <f t="shared" si="103"/>
        <v>13.2</v>
      </c>
      <c r="W762" t="e">
        <f t="shared" si="104"/>
        <v>#VALUE!</v>
      </c>
      <c r="X762">
        <f t="shared" si="105"/>
        <v>17.2</v>
      </c>
      <c r="Y762" t="e">
        <f t="shared" si="106"/>
        <v>#VALUE!</v>
      </c>
      <c r="Z762" s="4">
        <f t="shared" si="107"/>
        <v>13.2</v>
      </c>
      <c r="AA762" t="s">
        <v>2965</v>
      </c>
      <c r="AB762">
        <v>8</v>
      </c>
      <c r="AC762" t="s">
        <v>2981</v>
      </c>
      <c r="AD762" s="4" t="str">
        <f t="shared" si="111"/>
        <v xml:space="preserve">235 </v>
      </c>
      <c r="AE762" t="s">
        <v>2982</v>
      </c>
      <c r="AF762" s="4">
        <f t="shared" si="108"/>
        <v>480</v>
      </c>
      <c r="AG762" t="s">
        <v>51</v>
      </c>
    </row>
    <row r="763" spans="1:33" x14ac:dyDescent="0.3">
      <c r="A763" t="s">
        <v>2840</v>
      </c>
      <c r="B763" t="s">
        <v>2983</v>
      </c>
      <c r="C763" t="s">
        <v>2992</v>
      </c>
      <c r="D763" s="4" t="s">
        <v>2993</v>
      </c>
      <c r="E763">
        <f t="shared" si="109"/>
        <v>14908985</v>
      </c>
      <c r="F763" t="s">
        <v>2994</v>
      </c>
      <c r="G763">
        <f t="shared" si="110"/>
        <v>4367</v>
      </c>
      <c r="H763">
        <v>8</v>
      </c>
      <c r="I763">
        <v>2</v>
      </c>
      <c r="J763" t="s">
        <v>905</v>
      </c>
      <c r="K763" t="s">
        <v>27</v>
      </c>
      <c r="L763" t="s">
        <v>125</v>
      </c>
      <c r="M763" t="s">
        <v>334</v>
      </c>
      <c r="N763" t="s">
        <v>2985</v>
      </c>
      <c r="O763" t="s">
        <v>2864</v>
      </c>
      <c r="P763" t="s">
        <v>2986</v>
      </c>
      <c r="Q763" t="s">
        <v>324</v>
      </c>
      <c r="R763" t="s">
        <v>2995</v>
      </c>
      <c r="S763" t="s">
        <v>997</v>
      </c>
      <c r="T763" t="s">
        <v>997</v>
      </c>
      <c r="V763">
        <f t="shared" si="103"/>
        <v>5.9</v>
      </c>
      <c r="W763">
        <f t="shared" si="104"/>
        <v>11.5</v>
      </c>
      <c r="X763">
        <f t="shared" si="105"/>
        <v>11.5</v>
      </c>
      <c r="Y763" t="e">
        <f t="shared" si="106"/>
        <v>#VALUE!</v>
      </c>
      <c r="Z763" s="4">
        <f t="shared" si="107"/>
        <v>5.9</v>
      </c>
      <c r="AA763" t="s">
        <v>2996</v>
      </c>
      <c r="AB763">
        <v>8</v>
      </c>
      <c r="AC763" t="s">
        <v>2997</v>
      </c>
      <c r="AD763" s="4" t="str">
        <f t="shared" si="111"/>
        <v>335</v>
      </c>
      <c r="AE763" t="s">
        <v>2998</v>
      </c>
      <c r="AF763" s="4">
        <f t="shared" si="108"/>
        <v>740</v>
      </c>
      <c r="AG763" t="s">
        <v>51</v>
      </c>
    </row>
    <row r="764" spans="1:33" x14ac:dyDescent="0.3">
      <c r="A764" t="s">
        <v>1109</v>
      </c>
      <c r="B764" t="s">
        <v>2999</v>
      </c>
      <c r="C764" t="s">
        <v>3000</v>
      </c>
      <c r="D764" s="4" t="s">
        <v>3001</v>
      </c>
      <c r="E764">
        <f t="shared" si="109"/>
        <v>9738609</v>
      </c>
      <c r="F764" t="s">
        <v>1209</v>
      </c>
      <c r="G764">
        <f t="shared" si="110"/>
        <v>2993</v>
      </c>
      <c r="H764">
        <v>6</v>
      </c>
      <c r="I764">
        <v>4</v>
      </c>
      <c r="J764" t="s">
        <v>876</v>
      </c>
      <c r="K764" t="s">
        <v>27</v>
      </c>
      <c r="L764" t="s">
        <v>125</v>
      </c>
      <c r="M764" t="s">
        <v>334</v>
      </c>
      <c r="N764" t="s">
        <v>1135</v>
      </c>
      <c r="O764" t="s">
        <v>1136</v>
      </c>
      <c r="P764" t="s">
        <v>1137</v>
      </c>
      <c r="Q764" t="s">
        <v>444</v>
      </c>
      <c r="R764" t="s">
        <v>987</v>
      </c>
      <c r="S764" t="s">
        <v>1287</v>
      </c>
      <c r="T764" t="s">
        <v>2708</v>
      </c>
      <c r="V764">
        <f t="shared" si="103"/>
        <v>9.5</v>
      </c>
      <c r="W764">
        <f t="shared" si="104"/>
        <v>10.5</v>
      </c>
      <c r="X764">
        <f t="shared" si="105"/>
        <v>12.9</v>
      </c>
      <c r="Y764" t="e">
        <f t="shared" si="106"/>
        <v>#VALUE!</v>
      </c>
      <c r="Z764" s="4">
        <f t="shared" si="107"/>
        <v>9.5</v>
      </c>
      <c r="AA764" t="s">
        <v>1138</v>
      </c>
      <c r="AB764">
        <v>8</v>
      </c>
      <c r="AC764" t="s">
        <v>3002</v>
      </c>
      <c r="AD764" s="4">
        <f t="shared" si="111"/>
        <v>270.25167999999996</v>
      </c>
      <c r="AE764" t="s">
        <v>3003</v>
      </c>
      <c r="AF764" s="4">
        <f t="shared" si="108"/>
        <v>600</v>
      </c>
      <c r="AG764" t="s">
        <v>51</v>
      </c>
    </row>
    <row r="765" spans="1:33" x14ac:dyDescent="0.3">
      <c r="A765" t="s">
        <v>1109</v>
      </c>
      <c r="B765" t="s">
        <v>2999</v>
      </c>
      <c r="C765" t="s">
        <v>3004</v>
      </c>
      <c r="D765" s="4" t="s">
        <v>3005</v>
      </c>
      <c r="E765">
        <f t="shared" si="109"/>
        <v>10725145</v>
      </c>
      <c r="F765" t="s">
        <v>1209</v>
      </c>
      <c r="G765">
        <f t="shared" si="110"/>
        <v>2993</v>
      </c>
      <c r="H765">
        <v>6</v>
      </c>
      <c r="I765">
        <v>4</v>
      </c>
      <c r="J765" t="s">
        <v>876</v>
      </c>
      <c r="K765" t="s">
        <v>27</v>
      </c>
      <c r="L765" t="s">
        <v>125</v>
      </c>
      <c r="M765" t="s">
        <v>334</v>
      </c>
      <c r="N765" t="s">
        <v>1135</v>
      </c>
      <c r="O765" t="s">
        <v>1136</v>
      </c>
      <c r="P765" t="s">
        <v>1137</v>
      </c>
      <c r="Q765" t="s">
        <v>444</v>
      </c>
      <c r="R765" t="s">
        <v>987</v>
      </c>
      <c r="S765" t="s">
        <v>1287</v>
      </c>
      <c r="T765" t="s">
        <v>2708</v>
      </c>
      <c r="V765">
        <f t="shared" si="103"/>
        <v>9.5</v>
      </c>
      <c r="W765">
        <f t="shared" si="104"/>
        <v>10.5</v>
      </c>
      <c r="X765">
        <f t="shared" si="105"/>
        <v>12.9</v>
      </c>
      <c r="Y765" t="e">
        <f t="shared" si="106"/>
        <v>#VALUE!</v>
      </c>
      <c r="Z765" s="4">
        <f t="shared" si="107"/>
        <v>9.5</v>
      </c>
      <c r="AA765" t="s">
        <v>1138</v>
      </c>
      <c r="AB765">
        <v>8</v>
      </c>
      <c r="AC765" t="s">
        <v>3002</v>
      </c>
      <c r="AD765" s="4">
        <f t="shared" si="111"/>
        <v>270.25167999999996</v>
      </c>
      <c r="AE765" t="s">
        <v>3003</v>
      </c>
      <c r="AF765" s="4">
        <f t="shared" si="108"/>
        <v>600</v>
      </c>
      <c r="AG765" t="s">
        <v>51</v>
      </c>
    </row>
    <row r="766" spans="1:33" x14ac:dyDescent="0.3">
      <c r="A766" t="s">
        <v>1109</v>
      </c>
      <c r="B766" t="s">
        <v>2999</v>
      </c>
      <c r="C766">
        <v>50</v>
      </c>
      <c r="D766" s="4" t="s">
        <v>3006</v>
      </c>
      <c r="E766">
        <f t="shared" si="109"/>
        <v>11129599</v>
      </c>
      <c r="F766" t="s">
        <v>1209</v>
      </c>
      <c r="G766">
        <f t="shared" si="110"/>
        <v>2993</v>
      </c>
      <c r="H766">
        <v>6</v>
      </c>
      <c r="I766">
        <v>4</v>
      </c>
      <c r="J766" t="s">
        <v>876</v>
      </c>
      <c r="K766" t="s">
        <v>27</v>
      </c>
      <c r="L766" t="s">
        <v>125</v>
      </c>
      <c r="M766" t="s">
        <v>334</v>
      </c>
      <c r="N766" t="s">
        <v>176</v>
      </c>
      <c r="O766" t="s">
        <v>3007</v>
      </c>
      <c r="P766" t="s">
        <v>1137</v>
      </c>
      <c r="Q766" t="s">
        <v>444</v>
      </c>
      <c r="R766" t="s">
        <v>987</v>
      </c>
      <c r="S766" t="s">
        <v>1287</v>
      </c>
      <c r="T766" t="s">
        <v>2708</v>
      </c>
      <c r="V766">
        <f t="shared" ref="V766:V829" si="112">VALUE(SUBSTITUTE(SUBSTITUTE(R766,"?","")," km/litre",""))</f>
        <v>9.5</v>
      </c>
      <c r="W766">
        <f t="shared" ref="W766:W829" si="113">VALUE(SUBSTITUTE(S766," km/litre",""))</f>
        <v>10.5</v>
      </c>
      <c r="X766">
        <f t="shared" ref="X766:X829" si="114">VALUE(SUBSTITUTE(T766," km/litre",""))</f>
        <v>12.9</v>
      </c>
      <c r="Y766" t="e">
        <f t="shared" ref="Y766:Y829" si="115">VALUE(SUBSTITUTE(U766," km/kg",""))</f>
        <v>#VALUE!</v>
      </c>
      <c r="Z766" s="4">
        <f t="shared" ref="Z766:Z829" si="116">IFERROR(V766,IFERROR(W766,IFERROR(X766,Y766)))</f>
        <v>9.5</v>
      </c>
      <c r="AA766" t="s">
        <v>2915</v>
      </c>
      <c r="AB766">
        <v>8</v>
      </c>
      <c r="AC766" t="s">
        <v>3008</v>
      </c>
      <c r="AD766" s="4" t="str">
        <f t="shared" si="111"/>
        <v>302</v>
      </c>
      <c r="AE766" t="s">
        <v>3009</v>
      </c>
      <c r="AF766" s="4">
        <f t="shared" si="108"/>
        <v>689</v>
      </c>
      <c r="AG766" t="s">
        <v>51</v>
      </c>
    </row>
    <row r="767" spans="1:33" x14ac:dyDescent="0.3">
      <c r="A767" t="s">
        <v>1268</v>
      </c>
      <c r="B767" t="s">
        <v>3010</v>
      </c>
      <c r="C767" t="s">
        <v>3011</v>
      </c>
      <c r="D767" s="4" t="s">
        <v>3012</v>
      </c>
      <c r="E767">
        <f t="shared" si="109"/>
        <v>15806000</v>
      </c>
      <c r="F767" t="s">
        <v>1198</v>
      </c>
      <c r="G767">
        <f t="shared" si="110"/>
        <v>2995</v>
      </c>
      <c r="H767">
        <v>6</v>
      </c>
      <c r="I767">
        <v>4</v>
      </c>
      <c r="J767" t="s">
        <v>876</v>
      </c>
      <c r="K767" t="s">
        <v>90</v>
      </c>
      <c r="L767" t="s">
        <v>62</v>
      </c>
      <c r="M767" t="s">
        <v>1355</v>
      </c>
      <c r="N767" t="s">
        <v>3013</v>
      </c>
      <c r="O767" t="s">
        <v>3014</v>
      </c>
      <c r="P767" t="s">
        <v>3015</v>
      </c>
      <c r="Q767" t="s">
        <v>324</v>
      </c>
      <c r="T767" t="s">
        <v>3016</v>
      </c>
      <c r="V767" t="e">
        <f t="shared" si="112"/>
        <v>#VALUE!</v>
      </c>
      <c r="W767" t="e">
        <f t="shared" si="113"/>
        <v>#VALUE!</v>
      </c>
      <c r="X767">
        <f t="shared" si="114"/>
        <v>3.4</v>
      </c>
      <c r="Y767" t="e">
        <f t="shared" si="115"/>
        <v>#VALUE!</v>
      </c>
      <c r="Z767" s="4">
        <f t="shared" si="116"/>
        <v>3.4</v>
      </c>
      <c r="AA767" t="s">
        <v>3017</v>
      </c>
      <c r="AB767">
        <v>8</v>
      </c>
      <c r="AC767" t="s">
        <v>3018</v>
      </c>
      <c r="AD767" s="4" t="str">
        <f t="shared" si="111"/>
        <v>340</v>
      </c>
      <c r="AE767" t="s">
        <v>3019</v>
      </c>
      <c r="AF767" s="4">
        <f t="shared" ref="AF767:AF830" si="117">VALUE(LEFT(AE767,FIND("N",AE767)-1))</f>
        <v>450</v>
      </c>
      <c r="AG767" t="s">
        <v>51</v>
      </c>
    </row>
    <row r="768" spans="1:33" x14ac:dyDescent="0.3">
      <c r="A768" t="s">
        <v>1268</v>
      </c>
      <c r="B768" t="s">
        <v>3010</v>
      </c>
      <c r="C768" t="s">
        <v>1448</v>
      </c>
      <c r="D768" s="4" t="s">
        <v>3020</v>
      </c>
      <c r="E768">
        <f t="shared" si="109"/>
        <v>19210000</v>
      </c>
      <c r="F768" t="s">
        <v>1450</v>
      </c>
      <c r="G768">
        <f t="shared" si="110"/>
        <v>3996</v>
      </c>
      <c r="H768">
        <v>6</v>
      </c>
      <c r="I768">
        <v>4</v>
      </c>
      <c r="J768" t="s">
        <v>876</v>
      </c>
      <c r="K768" t="s">
        <v>90</v>
      </c>
      <c r="L768" t="s">
        <v>62</v>
      </c>
      <c r="M768" t="s">
        <v>29</v>
      </c>
      <c r="N768" t="s">
        <v>3021</v>
      </c>
      <c r="O768" t="s">
        <v>3022</v>
      </c>
      <c r="P768" t="s">
        <v>3015</v>
      </c>
      <c r="Q768" t="s">
        <v>324</v>
      </c>
      <c r="T768" t="s">
        <v>2310</v>
      </c>
      <c r="V768" t="e">
        <f t="shared" si="112"/>
        <v>#VALUE!</v>
      </c>
      <c r="W768" t="e">
        <f t="shared" si="113"/>
        <v>#VALUE!</v>
      </c>
      <c r="X768">
        <f t="shared" si="114"/>
        <v>16.2</v>
      </c>
      <c r="Y768" t="e">
        <f t="shared" si="115"/>
        <v>#VALUE!</v>
      </c>
      <c r="Z768" s="4">
        <f t="shared" si="116"/>
        <v>16.2</v>
      </c>
      <c r="AA768" t="s">
        <v>3023</v>
      </c>
      <c r="AB768">
        <v>8</v>
      </c>
      <c r="AC768" t="s">
        <v>3024</v>
      </c>
      <c r="AD768" s="4" t="str">
        <f t="shared" si="111"/>
        <v>550</v>
      </c>
      <c r="AE768" t="s">
        <v>3025</v>
      </c>
      <c r="AF768" s="4">
        <f t="shared" si="117"/>
        <v>770</v>
      </c>
      <c r="AG768" t="s">
        <v>51</v>
      </c>
    </row>
    <row r="769" spans="1:33" x14ac:dyDescent="0.3">
      <c r="A769" t="s">
        <v>350</v>
      </c>
      <c r="B769" t="s">
        <v>3028</v>
      </c>
      <c r="C769" t="s">
        <v>371</v>
      </c>
      <c r="D769" s="4" t="s">
        <v>3029</v>
      </c>
      <c r="E769">
        <f t="shared" ref="E769:E823" si="118">VALUE(SUBSTITUTE(SUBSTITUTE(D769,"Rs. ",""),",",""))</f>
        <v>14699000</v>
      </c>
      <c r="F769" t="s">
        <v>1466</v>
      </c>
      <c r="G769">
        <f t="shared" ref="G769:G823" si="119">VALUE(SUBSTITUTE(F769, " cc",""))</f>
        <v>4461</v>
      </c>
      <c r="H769">
        <v>8</v>
      </c>
      <c r="I769">
        <v>4</v>
      </c>
      <c r="J769" t="s">
        <v>876</v>
      </c>
      <c r="K769" t="s">
        <v>27</v>
      </c>
      <c r="L769" t="s">
        <v>125</v>
      </c>
      <c r="M769" t="s">
        <v>334</v>
      </c>
      <c r="N769" t="s">
        <v>1517</v>
      </c>
      <c r="O769" t="s">
        <v>2963</v>
      </c>
      <c r="P769" t="s">
        <v>1469</v>
      </c>
      <c r="Q769" t="s">
        <v>324</v>
      </c>
      <c r="R769" t="s">
        <v>1505</v>
      </c>
      <c r="S769" t="s">
        <v>1274</v>
      </c>
      <c r="T769" t="s">
        <v>1274</v>
      </c>
      <c r="V769">
        <f t="shared" si="112"/>
        <v>5.3</v>
      </c>
      <c r="W769">
        <f t="shared" si="113"/>
        <v>9</v>
      </c>
      <c r="X769">
        <f t="shared" si="114"/>
        <v>9</v>
      </c>
      <c r="Y769" t="e">
        <f t="shared" si="115"/>
        <v>#VALUE!</v>
      </c>
      <c r="Z769" s="4">
        <f t="shared" si="116"/>
        <v>5.3</v>
      </c>
      <c r="AA769" t="s">
        <v>3030</v>
      </c>
      <c r="AB769">
        <v>6</v>
      </c>
      <c r="AC769" t="s">
        <v>3031</v>
      </c>
      <c r="AD769" s="4">
        <f t="shared" ref="AD769:AD823" si="120">IFERROR(LEFT(AC769,FIND("@",AC769)-3)*0.98632,IFERROR(LEFT(AC769,FIND("b",AC769)-1),LEFT(AC769,FIND("B",AC769)-1)))</f>
        <v>261.37479999999999</v>
      </c>
      <c r="AE769" t="s">
        <v>1472</v>
      </c>
      <c r="AF769" s="4">
        <f t="shared" si="117"/>
        <v>650</v>
      </c>
      <c r="AG769" t="s">
        <v>51</v>
      </c>
    </row>
    <row r="770" spans="1:33" x14ac:dyDescent="0.3">
      <c r="A770" t="s">
        <v>960</v>
      </c>
      <c r="B770" t="s">
        <v>3032</v>
      </c>
      <c r="C770" t="s">
        <v>1196</v>
      </c>
      <c r="D770" s="4" t="s">
        <v>3033</v>
      </c>
      <c r="E770">
        <f t="shared" si="118"/>
        <v>17072000</v>
      </c>
      <c r="F770" t="s">
        <v>3034</v>
      </c>
      <c r="G770">
        <f t="shared" si="119"/>
        <v>3993</v>
      </c>
      <c r="H770">
        <v>8</v>
      </c>
      <c r="I770">
        <v>4</v>
      </c>
      <c r="J770" t="s">
        <v>876</v>
      </c>
      <c r="K770" t="s">
        <v>27</v>
      </c>
      <c r="L770" t="s">
        <v>62</v>
      </c>
      <c r="M770" t="s">
        <v>29</v>
      </c>
      <c r="N770" t="s">
        <v>3035</v>
      </c>
      <c r="O770" t="s">
        <v>3036</v>
      </c>
      <c r="P770" t="s">
        <v>3037</v>
      </c>
      <c r="Q770" t="s">
        <v>1229</v>
      </c>
      <c r="R770" t="s">
        <v>3038</v>
      </c>
      <c r="S770" t="s">
        <v>1274</v>
      </c>
      <c r="T770" t="s">
        <v>3039</v>
      </c>
      <c r="V770">
        <f t="shared" si="112"/>
        <v>5.6</v>
      </c>
      <c r="W770">
        <f t="shared" si="113"/>
        <v>9</v>
      </c>
      <c r="X770">
        <f t="shared" si="114"/>
        <v>9.8000000000000007</v>
      </c>
      <c r="Y770" t="e">
        <f t="shared" si="115"/>
        <v>#VALUE!</v>
      </c>
      <c r="Z770" s="4">
        <f t="shared" si="116"/>
        <v>5.6</v>
      </c>
      <c r="AA770" t="s">
        <v>1614</v>
      </c>
      <c r="AB770">
        <v>8</v>
      </c>
      <c r="AC770" t="s">
        <v>3040</v>
      </c>
      <c r="AD770" s="4">
        <f t="shared" si="120"/>
        <v>552.33920000000001</v>
      </c>
      <c r="AE770" t="s">
        <v>3041</v>
      </c>
      <c r="AF770" s="4">
        <f t="shared" si="117"/>
        <v>700</v>
      </c>
      <c r="AG770" t="s">
        <v>51</v>
      </c>
    </row>
    <row r="771" spans="1:33" x14ac:dyDescent="0.3">
      <c r="A771" t="s">
        <v>2840</v>
      </c>
      <c r="B771" t="s">
        <v>3042</v>
      </c>
      <c r="C771" t="s">
        <v>3043</v>
      </c>
      <c r="D771" s="4" t="s">
        <v>3044</v>
      </c>
      <c r="E771">
        <f t="shared" si="118"/>
        <v>26037526</v>
      </c>
      <c r="F771" t="s">
        <v>2984</v>
      </c>
      <c r="G771">
        <f t="shared" si="119"/>
        <v>4999</v>
      </c>
      <c r="H771">
        <v>8</v>
      </c>
      <c r="I771">
        <v>4</v>
      </c>
      <c r="J771" t="s">
        <v>905</v>
      </c>
      <c r="K771" t="s">
        <v>27</v>
      </c>
      <c r="L771" t="s">
        <v>125</v>
      </c>
      <c r="M771" t="s">
        <v>29</v>
      </c>
      <c r="N771" t="s">
        <v>2907</v>
      </c>
      <c r="O771" t="s">
        <v>3045</v>
      </c>
      <c r="P771" t="s">
        <v>3046</v>
      </c>
      <c r="Q771" t="s">
        <v>324</v>
      </c>
      <c r="R771" t="s">
        <v>3047</v>
      </c>
      <c r="S771" t="s">
        <v>3048</v>
      </c>
      <c r="T771" t="s">
        <v>3048</v>
      </c>
      <c r="V771">
        <f t="shared" si="112"/>
        <v>4.4000000000000004</v>
      </c>
      <c r="W771">
        <f t="shared" si="113"/>
        <v>9.6</v>
      </c>
      <c r="X771">
        <f t="shared" si="114"/>
        <v>9.6</v>
      </c>
      <c r="Y771" t="e">
        <f t="shared" si="115"/>
        <v>#VALUE!</v>
      </c>
      <c r="Z771" s="4">
        <f t="shared" si="116"/>
        <v>4.4000000000000004</v>
      </c>
      <c r="AA771" t="s">
        <v>2989</v>
      </c>
      <c r="AB771">
        <v>8</v>
      </c>
      <c r="AC771" t="s">
        <v>2990</v>
      </c>
      <c r="AD771" s="4" t="str">
        <f t="shared" si="120"/>
        <v>518</v>
      </c>
      <c r="AE771" t="s">
        <v>2991</v>
      </c>
      <c r="AF771" s="4">
        <f t="shared" si="117"/>
        <v>625</v>
      </c>
      <c r="AG771" t="s">
        <v>51</v>
      </c>
    </row>
    <row r="772" spans="1:33" x14ac:dyDescent="0.3">
      <c r="A772" t="s">
        <v>2840</v>
      </c>
      <c r="B772" t="s">
        <v>3042</v>
      </c>
      <c r="C772" t="s">
        <v>3049</v>
      </c>
      <c r="D772" s="4" t="s">
        <v>3050</v>
      </c>
      <c r="E772">
        <f t="shared" si="118"/>
        <v>32522000</v>
      </c>
      <c r="F772" t="s">
        <v>2984</v>
      </c>
      <c r="G772">
        <f t="shared" si="119"/>
        <v>4999</v>
      </c>
      <c r="H772">
        <v>8</v>
      </c>
      <c r="I772">
        <v>2</v>
      </c>
      <c r="J772" t="s">
        <v>905</v>
      </c>
      <c r="K772" t="s">
        <v>27</v>
      </c>
      <c r="L772" t="s">
        <v>125</v>
      </c>
      <c r="M772" t="s">
        <v>29</v>
      </c>
      <c r="N772" t="s">
        <v>3051</v>
      </c>
      <c r="O772" t="s">
        <v>3045</v>
      </c>
      <c r="P772" t="s">
        <v>2986</v>
      </c>
      <c r="Q772" t="s">
        <v>324</v>
      </c>
      <c r="R772" t="s">
        <v>3047</v>
      </c>
      <c r="S772" t="s">
        <v>3048</v>
      </c>
      <c r="T772" t="s">
        <v>3048</v>
      </c>
      <c r="V772">
        <f t="shared" si="112"/>
        <v>4.4000000000000004</v>
      </c>
      <c r="W772">
        <f t="shared" si="113"/>
        <v>9.6</v>
      </c>
      <c r="X772">
        <f t="shared" si="114"/>
        <v>9.6</v>
      </c>
      <c r="Y772" t="e">
        <f t="shared" si="115"/>
        <v>#VALUE!</v>
      </c>
      <c r="Z772" s="4">
        <f t="shared" si="116"/>
        <v>4.4000000000000004</v>
      </c>
      <c r="AA772" t="s">
        <v>2989</v>
      </c>
      <c r="AB772">
        <v>8</v>
      </c>
      <c r="AC772" t="s">
        <v>3052</v>
      </c>
      <c r="AD772" s="4">
        <f t="shared" si="120"/>
        <v>550.36655999999994</v>
      </c>
      <c r="AE772" t="s">
        <v>3053</v>
      </c>
      <c r="AF772" s="4">
        <f t="shared" si="117"/>
        <v>700</v>
      </c>
      <c r="AG772" t="s">
        <v>51</v>
      </c>
    </row>
    <row r="773" spans="1:33" x14ac:dyDescent="0.3">
      <c r="A773" t="s">
        <v>2840</v>
      </c>
      <c r="B773" t="s">
        <v>3042</v>
      </c>
      <c r="C773" t="s">
        <v>3054</v>
      </c>
      <c r="D773" s="4" t="s">
        <v>3055</v>
      </c>
      <c r="E773">
        <f t="shared" si="118"/>
        <v>19527130</v>
      </c>
      <c r="F773" t="s">
        <v>1198</v>
      </c>
      <c r="G773">
        <f t="shared" si="119"/>
        <v>2995</v>
      </c>
      <c r="H773">
        <v>6</v>
      </c>
      <c r="I773">
        <v>4</v>
      </c>
      <c r="J773" t="s">
        <v>905</v>
      </c>
      <c r="K773" t="s">
        <v>27</v>
      </c>
      <c r="L773" t="s">
        <v>125</v>
      </c>
      <c r="M773" t="s">
        <v>29</v>
      </c>
      <c r="N773" t="s">
        <v>890</v>
      </c>
      <c r="O773" t="s">
        <v>1460</v>
      </c>
      <c r="P773" t="s">
        <v>2986</v>
      </c>
      <c r="Q773" t="s">
        <v>324</v>
      </c>
      <c r="R773" t="s">
        <v>2405</v>
      </c>
      <c r="S773" t="s">
        <v>1288</v>
      </c>
      <c r="T773" t="s">
        <v>1288</v>
      </c>
      <c r="V773">
        <f t="shared" si="112"/>
        <v>8.1</v>
      </c>
      <c r="W773">
        <f t="shared" si="113"/>
        <v>11.6</v>
      </c>
      <c r="X773">
        <f t="shared" si="114"/>
        <v>11.6</v>
      </c>
      <c r="Y773" t="e">
        <f t="shared" si="115"/>
        <v>#VALUE!</v>
      </c>
      <c r="Z773" s="4">
        <f t="shared" si="116"/>
        <v>8.1</v>
      </c>
      <c r="AA773" t="s">
        <v>2989</v>
      </c>
      <c r="AB773">
        <v>8</v>
      </c>
      <c r="AC773" t="s">
        <v>2987</v>
      </c>
      <c r="AD773" s="4" t="str">
        <f t="shared" si="120"/>
        <v>335</v>
      </c>
      <c r="AE773" t="s">
        <v>2988</v>
      </c>
      <c r="AF773" s="4">
        <f t="shared" si="117"/>
        <v>450</v>
      </c>
      <c r="AG773" t="s">
        <v>51</v>
      </c>
    </row>
    <row r="774" spans="1:33" x14ac:dyDescent="0.3">
      <c r="A774" t="s">
        <v>2840</v>
      </c>
      <c r="B774" t="s">
        <v>3042</v>
      </c>
      <c r="C774" t="s">
        <v>3056</v>
      </c>
      <c r="D774" s="4" t="s">
        <v>3057</v>
      </c>
      <c r="E774">
        <f t="shared" si="118"/>
        <v>40499548</v>
      </c>
      <c r="F774" t="s">
        <v>2984</v>
      </c>
      <c r="G774">
        <f t="shared" si="119"/>
        <v>4999</v>
      </c>
      <c r="H774">
        <v>8</v>
      </c>
      <c r="I774">
        <v>4</v>
      </c>
      <c r="J774" t="s">
        <v>905</v>
      </c>
      <c r="K774" t="s">
        <v>27</v>
      </c>
      <c r="L774" t="s">
        <v>125</v>
      </c>
      <c r="M774" t="s">
        <v>29</v>
      </c>
      <c r="N774" t="s">
        <v>1590</v>
      </c>
      <c r="O774" t="s">
        <v>3045</v>
      </c>
      <c r="P774" t="s">
        <v>2986</v>
      </c>
      <c r="Q774" t="s">
        <v>324</v>
      </c>
      <c r="R774" t="s">
        <v>1042</v>
      </c>
      <c r="S774" t="s">
        <v>1043</v>
      </c>
      <c r="T774" t="s">
        <v>3058</v>
      </c>
      <c r="V774">
        <f t="shared" si="112"/>
        <v>8</v>
      </c>
      <c r="W774">
        <f t="shared" si="113"/>
        <v>10</v>
      </c>
      <c r="X774" t="e">
        <f t="shared" si="114"/>
        <v>#VALUE!</v>
      </c>
      <c r="Y774" t="e">
        <f t="shared" si="115"/>
        <v>#VALUE!</v>
      </c>
      <c r="Z774" s="4">
        <f t="shared" si="116"/>
        <v>8</v>
      </c>
      <c r="AA774" t="s">
        <v>2923</v>
      </c>
      <c r="AC774" t="s">
        <v>3059</v>
      </c>
      <c r="AD774" s="4" t="str">
        <f t="shared" si="120"/>
        <v>558</v>
      </c>
      <c r="AE774" t="s">
        <v>3053</v>
      </c>
      <c r="AF774" s="4">
        <f t="shared" si="117"/>
        <v>700</v>
      </c>
      <c r="AG774" t="s">
        <v>51</v>
      </c>
    </row>
    <row r="775" spans="1:33" x14ac:dyDescent="0.3">
      <c r="A775" t="s">
        <v>2840</v>
      </c>
      <c r="B775" t="s">
        <v>3042</v>
      </c>
      <c r="C775" t="s">
        <v>3064</v>
      </c>
      <c r="D775" s="4" t="s">
        <v>3065</v>
      </c>
      <c r="E775">
        <f t="shared" si="118"/>
        <v>39294685</v>
      </c>
      <c r="F775" t="s">
        <v>2994</v>
      </c>
      <c r="G775">
        <f t="shared" si="119"/>
        <v>4367</v>
      </c>
      <c r="H775">
        <v>8</v>
      </c>
      <c r="I775">
        <v>4</v>
      </c>
      <c r="J775" t="s">
        <v>905</v>
      </c>
      <c r="K775" t="s">
        <v>27</v>
      </c>
      <c r="L775" t="s">
        <v>125</v>
      </c>
      <c r="M775" t="s">
        <v>334</v>
      </c>
      <c r="N775" t="s">
        <v>3060</v>
      </c>
      <c r="O775" t="s">
        <v>3061</v>
      </c>
      <c r="P775" t="s">
        <v>3062</v>
      </c>
      <c r="Q775" t="s">
        <v>324</v>
      </c>
      <c r="R775" t="s">
        <v>3066</v>
      </c>
      <c r="S775" t="s">
        <v>1343</v>
      </c>
      <c r="V775">
        <f t="shared" si="112"/>
        <v>8.69</v>
      </c>
      <c r="W775">
        <f t="shared" si="113"/>
        <v>13.5</v>
      </c>
      <c r="X775" t="e">
        <f t="shared" si="114"/>
        <v>#VALUE!</v>
      </c>
      <c r="Y775" t="e">
        <f t="shared" si="115"/>
        <v>#VALUE!</v>
      </c>
      <c r="Z775" s="4">
        <f t="shared" si="116"/>
        <v>8.69</v>
      </c>
      <c r="AB775">
        <v>8</v>
      </c>
      <c r="AC775" t="s">
        <v>2997</v>
      </c>
      <c r="AD775" s="4" t="str">
        <f t="shared" si="120"/>
        <v>335</v>
      </c>
      <c r="AE775" t="s">
        <v>3063</v>
      </c>
      <c r="AF775" s="4">
        <f t="shared" si="117"/>
        <v>740</v>
      </c>
      <c r="AG775" t="s">
        <v>51</v>
      </c>
    </row>
    <row r="776" spans="1:33" x14ac:dyDescent="0.3">
      <c r="A776" t="s">
        <v>2840</v>
      </c>
      <c r="B776" t="s">
        <v>3042</v>
      </c>
      <c r="C776" t="s">
        <v>3067</v>
      </c>
      <c r="D776" s="4" t="s">
        <v>3068</v>
      </c>
      <c r="E776">
        <f t="shared" si="118"/>
        <v>21398758</v>
      </c>
      <c r="F776" t="s">
        <v>1198</v>
      </c>
      <c r="G776">
        <f t="shared" si="119"/>
        <v>2995</v>
      </c>
      <c r="H776">
        <v>6</v>
      </c>
      <c r="I776">
        <v>4</v>
      </c>
      <c r="J776" t="s">
        <v>905</v>
      </c>
      <c r="K776" t="s">
        <v>27</v>
      </c>
      <c r="L776" t="s">
        <v>125</v>
      </c>
      <c r="M776" t="s">
        <v>29</v>
      </c>
      <c r="N776" t="s">
        <v>890</v>
      </c>
      <c r="O776" t="s">
        <v>1460</v>
      </c>
      <c r="P776" t="s">
        <v>2986</v>
      </c>
      <c r="Q776" t="s">
        <v>324</v>
      </c>
      <c r="R776" t="s">
        <v>2405</v>
      </c>
      <c r="S776" t="s">
        <v>1288</v>
      </c>
      <c r="T776" t="s">
        <v>1288</v>
      </c>
      <c r="V776">
        <f t="shared" si="112"/>
        <v>8.1</v>
      </c>
      <c r="W776">
        <f t="shared" si="113"/>
        <v>11.6</v>
      </c>
      <c r="X776">
        <f t="shared" si="114"/>
        <v>11.6</v>
      </c>
      <c r="Y776" t="e">
        <f t="shared" si="115"/>
        <v>#VALUE!</v>
      </c>
      <c r="Z776" s="4">
        <f t="shared" si="116"/>
        <v>8.1</v>
      </c>
      <c r="AA776" t="s">
        <v>2989</v>
      </c>
      <c r="AB776">
        <v>8</v>
      </c>
      <c r="AC776" t="s">
        <v>2987</v>
      </c>
      <c r="AD776" s="4" t="str">
        <f t="shared" si="120"/>
        <v>335</v>
      </c>
      <c r="AE776" t="s">
        <v>2988</v>
      </c>
      <c r="AF776" s="4">
        <f t="shared" si="117"/>
        <v>450</v>
      </c>
      <c r="AG776" t="s">
        <v>51</v>
      </c>
    </row>
    <row r="777" spans="1:33" x14ac:dyDescent="0.3">
      <c r="A777" t="s">
        <v>1391</v>
      </c>
      <c r="B777" t="s">
        <v>3069</v>
      </c>
      <c r="C777" t="s">
        <v>1034</v>
      </c>
      <c r="D777" s="4" t="s">
        <v>3070</v>
      </c>
      <c r="E777">
        <f t="shared" si="118"/>
        <v>19865675</v>
      </c>
      <c r="F777" t="s">
        <v>1414</v>
      </c>
      <c r="G777">
        <f t="shared" si="119"/>
        <v>4691</v>
      </c>
      <c r="H777">
        <v>8</v>
      </c>
      <c r="I777">
        <v>4</v>
      </c>
      <c r="J777" t="s">
        <v>26</v>
      </c>
      <c r="K777" t="s">
        <v>27</v>
      </c>
      <c r="L777" t="s">
        <v>125</v>
      </c>
      <c r="M777" t="s">
        <v>29</v>
      </c>
      <c r="N777" t="s">
        <v>1415</v>
      </c>
      <c r="O777" t="s">
        <v>1416</v>
      </c>
      <c r="P777" t="s">
        <v>3071</v>
      </c>
      <c r="Q777" t="s">
        <v>1079</v>
      </c>
      <c r="R777" t="s">
        <v>3072</v>
      </c>
      <c r="S777" t="s">
        <v>1518</v>
      </c>
      <c r="T777" t="s">
        <v>3039</v>
      </c>
      <c r="V777">
        <f t="shared" si="112"/>
        <v>4</v>
      </c>
      <c r="W777">
        <f t="shared" si="113"/>
        <v>6</v>
      </c>
      <c r="X777">
        <f t="shared" si="114"/>
        <v>9.8000000000000007</v>
      </c>
      <c r="Y777" t="e">
        <f t="shared" si="115"/>
        <v>#VALUE!</v>
      </c>
      <c r="Z777" s="4">
        <f t="shared" si="116"/>
        <v>4</v>
      </c>
      <c r="AA777" t="s">
        <v>3073</v>
      </c>
      <c r="AB777">
        <v>6</v>
      </c>
      <c r="AC777" t="s">
        <v>3074</v>
      </c>
      <c r="AD777" s="4">
        <f t="shared" si="120"/>
        <v>443.84399999999999</v>
      </c>
      <c r="AE777" t="s">
        <v>3075</v>
      </c>
      <c r="AF777" s="4">
        <f t="shared" si="117"/>
        <v>510</v>
      </c>
      <c r="AG777" t="s">
        <v>51</v>
      </c>
    </row>
    <row r="778" spans="1:33" x14ac:dyDescent="0.3">
      <c r="B778" t="s">
        <v>3076</v>
      </c>
      <c r="C778" t="s">
        <v>75</v>
      </c>
      <c r="D778" s="4" t="s">
        <v>3077</v>
      </c>
      <c r="E778">
        <f t="shared" si="118"/>
        <v>21583466</v>
      </c>
      <c r="F778" t="s">
        <v>1385</v>
      </c>
      <c r="G778">
        <f t="shared" si="119"/>
        <v>3982</v>
      </c>
      <c r="H778">
        <v>8</v>
      </c>
      <c r="I778">
        <v>4</v>
      </c>
      <c r="J778" t="s">
        <v>876</v>
      </c>
      <c r="K778" t="s">
        <v>27</v>
      </c>
      <c r="L778" t="s">
        <v>125</v>
      </c>
      <c r="M778" t="s">
        <v>29</v>
      </c>
      <c r="N778" t="s">
        <v>3078</v>
      </c>
      <c r="O778" t="s">
        <v>3079</v>
      </c>
      <c r="P778" t="s">
        <v>3080</v>
      </c>
      <c r="Q778" t="s">
        <v>1041</v>
      </c>
      <c r="R778" t="s">
        <v>1419</v>
      </c>
      <c r="T778" t="s">
        <v>1380</v>
      </c>
      <c r="V778">
        <f t="shared" si="112"/>
        <v>5</v>
      </c>
      <c r="W778" t="e">
        <f t="shared" si="113"/>
        <v>#VALUE!</v>
      </c>
      <c r="X778">
        <f t="shared" si="114"/>
        <v>7.8</v>
      </c>
      <c r="Y778" t="e">
        <f t="shared" si="115"/>
        <v>#VALUE!</v>
      </c>
      <c r="Z778" s="4">
        <f t="shared" si="116"/>
        <v>5</v>
      </c>
      <c r="AA778" t="s">
        <v>3081</v>
      </c>
      <c r="AB778">
        <v>7</v>
      </c>
      <c r="AC778" t="s">
        <v>3082</v>
      </c>
      <c r="AD778" s="4">
        <f t="shared" si="120"/>
        <v>503.02319999999997</v>
      </c>
      <c r="AE778" t="s">
        <v>3083</v>
      </c>
      <c r="AF778" s="4">
        <f t="shared" si="117"/>
        <v>650</v>
      </c>
      <c r="AG778" t="s">
        <v>51</v>
      </c>
    </row>
    <row r="779" spans="1:33" x14ac:dyDescent="0.3">
      <c r="B779" t="s">
        <v>3076</v>
      </c>
      <c r="C779" t="s">
        <v>3084</v>
      </c>
      <c r="D779" s="4" t="s">
        <v>3085</v>
      </c>
      <c r="E779">
        <f t="shared" si="118"/>
        <v>23264134</v>
      </c>
      <c r="F779" t="s">
        <v>1385</v>
      </c>
      <c r="G779">
        <f t="shared" si="119"/>
        <v>3982</v>
      </c>
      <c r="H779">
        <v>8</v>
      </c>
      <c r="I779">
        <v>4</v>
      </c>
      <c r="J779" t="s">
        <v>876</v>
      </c>
      <c r="K779" t="s">
        <v>27</v>
      </c>
      <c r="L779" t="s">
        <v>125</v>
      </c>
      <c r="M779" t="s">
        <v>29</v>
      </c>
      <c r="N779" t="s">
        <v>3086</v>
      </c>
      <c r="O779" t="s">
        <v>3087</v>
      </c>
      <c r="P779" t="s">
        <v>3088</v>
      </c>
      <c r="Q779" t="s">
        <v>1041</v>
      </c>
      <c r="R779" t="s">
        <v>1419</v>
      </c>
      <c r="T779" t="s">
        <v>1380</v>
      </c>
      <c r="V779">
        <f t="shared" si="112"/>
        <v>5</v>
      </c>
      <c r="W779" t="e">
        <f t="shared" si="113"/>
        <v>#VALUE!</v>
      </c>
      <c r="X779">
        <f t="shared" si="114"/>
        <v>7.8</v>
      </c>
      <c r="Y779" t="e">
        <f t="shared" si="115"/>
        <v>#VALUE!</v>
      </c>
      <c r="Z779" s="4">
        <f t="shared" si="116"/>
        <v>5</v>
      </c>
      <c r="AA779" t="s">
        <v>682</v>
      </c>
      <c r="AB779">
        <v>7</v>
      </c>
      <c r="AC779" t="s">
        <v>3089</v>
      </c>
      <c r="AD779" s="4">
        <f t="shared" si="120"/>
        <v>576.99720000000002</v>
      </c>
      <c r="AE779" t="s">
        <v>3090</v>
      </c>
      <c r="AF779" s="4">
        <f t="shared" si="117"/>
        <v>700</v>
      </c>
      <c r="AG779" t="s">
        <v>51</v>
      </c>
    </row>
    <row r="780" spans="1:33" x14ac:dyDescent="0.3">
      <c r="B780" t="s">
        <v>3076</v>
      </c>
      <c r="C780" t="s">
        <v>3091</v>
      </c>
      <c r="D780" s="4" t="s">
        <v>3092</v>
      </c>
      <c r="E780">
        <f t="shared" si="118"/>
        <v>22733626</v>
      </c>
      <c r="F780" t="s">
        <v>1385</v>
      </c>
      <c r="G780">
        <f t="shared" si="119"/>
        <v>3982</v>
      </c>
      <c r="H780">
        <v>8</v>
      </c>
      <c r="I780">
        <v>4</v>
      </c>
      <c r="J780" t="s">
        <v>876</v>
      </c>
      <c r="K780" t="s">
        <v>27</v>
      </c>
      <c r="L780" t="s">
        <v>125</v>
      </c>
      <c r="M780" t="s">
        <v>29</v>
      </c>
      <c r="N780" t="s">
        <v>3093</v>
      </c>
      <c r="O780" t="s">
        <v>1611</v>
      </c>
      <c r="P780" t="s">
        <v>3080</v>
      </c>
      <c r="Q780" t="s">
        <v>1041</v>
      </c>
      <c r="R780" t="s">
        <v>1419</v>
      </c>
      <c r="T780" t="s">
        <v>1380</v>
      </c>
      <c r="V780">
        <f t="shared" si="112"/>
        <v>5</v>
      </c>
      <c r="W780" t="e">
        <f t="shared" si="113"/>
        <v>#VALUE!</v>
      </c>
      <c r="X780">
        <f t="shared" si="114"/>
        <v>7.8</v>
      </c>
      <c r="Y780" t="e">
        <f t="shared" si="115"/>
        <v>#VALUE!</v>
      </c>
      <c r="Z780" s="4">
        <f t="shared" si="116"/>
        <v>5</v>
      </c>
      <c r="AA780" t="s">
        <v>1487</v>
      </c>
      <c r="AB780">
        <v>7</v>
      </c>
      <c r="AC780" t="s">
        <v>3094</v>
      </c>
      <c r="AD780" s="4">
        <f t="shared" si="120"/>
        <v>469.48831999999999</v>
      </c>
      <c r="AE780" t="s">
        <v>3095</v>
      </c>
      <c r="AF780" s="4">
        <f t="shared" si="117"/>
        <v>630</v>
      </c>
      <c r="AG780" t="s">
        <v>51</v>
      </c>
    </row>
    <row r="781" spans="1:33" x14ac:dyDescent="0.3">
      <c r="A781" t="s">
        <v>1490</v>
      </c>
      <c r="B781" t="s">
        <v>3096</v>
      </c>
      <c r="C781" t="s">
        <v>3097</v>
      </c>
      <c r="D781" s="4" t="s">
        <v>3098</v>
      </c>
      <c r="E781">
        <f t="shared" si="118"/>
        <v>37133704</v>
      </c>
      <c r="F781" t="s">
        <v>1481</v>
      </c>
      <c r="G781">
        <f t="shared" si="119"/>
        <v>5204</v>
      </c>
      <c r="H781">
        <v>10</v>
      </c>
      <c r="I781">
        <v>4</v>
      </c>
      <c r="J781" t="s">
        <v>876</v>
      </c>
      <c r="K781" t="s">
        <v>27</v>
      </c>
      <c r="L781" t="s">
        <v>28</v>
      </c>
      <c r="M781" t="s">
        <v>29</v>
      </c>
      <c r="N781" t="s">
        <v>3099</v>
      </c>
      <c r="O781" t="s">
        <v>3100</v>
      </c>
      <c r="P781" t="s">
        <v>3101</v>
      </c>
      <c r="Q781" t="s">
        <v>1041</v>
      </c>
      <c r="R781" t="s">
        <v>3038</v>
      </c>
      <c r="T781" t="s">
        <v>2674</v>
      </c>
      <c r="V781">
        <f t="shared" si="112"/>
        <v>5.6</v>
      </c>
      <c r="W781" t="e">
        <f t="shared" si="113"/>
        <v>#VALUE!</v>
      </c>
      <c r="X781">
        <f t="shared" si="114"/>
        <v>10.6</v>
      </c>
      <c r="Y781" t="e">
        <f t="shared" si="115"/>
        <v>#VALUE!</v>
      </c>
      <c r="Z781" s="4">
        <f t="shared" si="116"/>
        <v>5.6</v>
      </c>
      <c r="AA781" t="s">
        <v>3102</v>
      </c>
      <c r="AB781">
        <v>7</v>
      </c>
      <c r="AC781" t="s">
        <v>1488</v>
      </c>
      <c r="AD781" s="4">
        <f t="shared" si="120"/>
        <v>601.65520000000004</v>
      </c>
      <c r="AE781" t="s">
        <v>1489</v>
      </c>
      <c r="AF781" s="4">
        <f t="shared" si="117"/>
        <v>560</v>
      </c>
      <c r="AG781" t="s">
        <v>51</v>
      </c>
    </row>
    <row r="782" spans="1:33" x14ac:dyDescent="0.3">
      <c r="A782" t="s">
        <v>1490</v>
      </c>
      <c r="B782" t="s">
        <v>3096</v>
      </c>
      <c r="C782" t="s">
        <v>3103</v>
      </c>
      <c r="D782" s="4" t="s">
        <v>3104</v>
      </c>
      <c r="E782">
        <f t="shared" si="118"/>
        <v>32452486</v>
      </c>
      <c r="F782" t="s">
        <v>1481</v>
      </c>
      <c r="G782">
        <f t="shared" si="119"/>
        <v>5204</v>
      </c>
      <c r="H782">
        <v>10</v>
      </c>
      <c r="I782">
        <v>4</v>
      </c>
      <c r="J782" t="s">
        <v>26</v>
      </c>
      <c r="K782" t="s">
        <v>27</v>
      </c>
      <c r="L782" t="s">
        <v>28</v>
      </c>
      <c r="M782" t="s">
        <v>29</v>
      </c>
      <c r="N782" t="s">
        <v>3099</v>
      </c>
      <c r="O782" t="s">
        <v>3100</v>
      </c>
      <c r="P782" t="s">
        <v>3101</v>
      </c>
      <c r="Q782" t="s">
        <v>1041</v>
      </c>
      <c r="R782" t="s">
        <v>3105</v>
      </c>
      <c r="T782" t="s">
        <v>1219</v>
      </c>
      <c r="V782">
        <f t="shared" si="112"/>
        <v>5.8</v>
      </c>
      <c r="W782" t="e">
        <f t="shared" si="113"/>
        <v>#VALUE!</v>
      </c>
      <c r="X782">
        <f t="shared" si="114"/>
        <v>11.24</v>
      </c>
      <c r="Y782" t="e">
        <f t="shared" si="115"/>
        <v>#VALUE!</v>
      </c>
      <c r="Z782" s="4">
        <f t="shared" si="116"/>
        <v>5.8</v>
      </c>
      <c r="AA782" t="s">
        <v>3106</v>
      </c>
      <c r="AB782">
        <v>7</v>
      </c>
      <c r="AC782" t="s">
        <v>3107</v>
      </c>
      <c r="AD782" s="4">
        <f t="shared" si="120"/>
        <v>572.06560000000002</v>
      </c>
      <c r="AE782" t="s">
        <v>3108</v>
      </c>
      <c r="AF782" s="4">
        <f t="shared" si="117"/>
        <v>540</v>
      </c>
      <c r="AG782" t="s">
        <v>51</v>
      </c>
    </row>
    <row r="783" spans="1:33" x14ac:dyDescent="0.3">
      <c r="A783" t="s">
        <v>1490</v>
      </c>
      <c r="B783" t="s">
        <v>3096</v>
      </c>
      <c r="C783" t="s">
        <v>3109</v>
      </c>
      <c r="D783" s="4" t="s">
        <v>3110</v>
      </c>
      <c r="E783">
        <f t="shared" si="118"/>
        <v>35150732</v>
      </c>
      <c r="F783" t="s">
        <v>1481</v>
      </c>
      <c r="G783">
        <f t="shared" si="119"/>
        <v>5204</v>
      </c>
      <c r="H783">
        <v>10</v>
      </c>
      <c r="I783">
        <v>4</v>
      </c>
      <c r="J783" t="s">
        <v>876</v>
      </c>
      <c r="K783" t="s">
        <v>27</v>
      </c>
      <c r="L783" t="s">
        <v>28</v>
      </c>
      <c r="M783" t="s">
        <v>29</v>
      </c>
      <c r="N783" t="s">
        <v>3099</v>
      </c>
      <c r="O783" t="s">
        <v>3100</v>
      </c>
      <c r="P783" t="s">
        <v>3101</v>
      </c>
      <c r="Q783" t="s">
        <v>1041</v>
      </c>
      <c r="R783" t="s">
        <v>2674</v>
      </c>
      <c r="T783" t="s">
        <v>1042</v>
      </c>
      <c r="V783">
        <f t="shared" si="112"/>
        <v>10.6</v>
      </c>
      <c r="W783" t="e">
        <f t="shared" si="113"/>
        <v>#VALUE!</v>
      </c>
      <c r="X783">
        <f t="shared" si="114"/>
        <v>8</v>
      </c>
      <c r="Y783" t="e">
        <f t="shared" si="115"/>
        <v>#VALUE!</v>
      </c>
      <c r="Z783" s="4">
        <f t="shared" si="116"/>
        <v>10.6</v>
      </c>
      <c r="AA783" t="s">
        <v>3102</v>
      </c>
      <c r="AB783">
        <v>7</v>
      </c>
      <c r="AC783" t="s">
        <v>1488</v>
      </c>
      <c r="AD783" s="4">
        <f t="shared" si="120"/>
        <v>601.65520000000004</v>
      </c>
      <c r="AE783" t="s">
        <v>1489</v>
      </c>
      <c r="AF783" s="4">
        <f t="shared" si="117"/>
        <v>560</v>
      </c>
      <c r="AG783" t="s">
        <v>51</v>
      </c>
    </row>
    <row r="784" spans="1:33" x14ac:dyDescent="0.3">
      <c r="A784" t="s">
        <v>1490</v>
      </c>
      <c r="B784" t="s">
        <v>3096</v>
      </c>
      <c r="C784" t="s">
        <v>3111</v>
      </c>
      <c r="D784" s="4" t="s">
        <v>3112</v>
      </c>
      <c r="E784">
        <f t="shared" si="118"/>
        <v>37614126</v>
      </c>
      <c r="F784" t="s">
        <v>1481</v>
      </c>
      <c r="G784">
        <f t="shared" si="119"/>
        <v>5204</v>
      </c>
      <c r="H784">
        <v>10</v>
      </c>
      <c r="I784">
        <v>4</v>
      </c>
      <c r="J784" t="s">
        <v>876</v>
      </c>
      <c r="K784" t="s">
        <v>27</v>
      </c>
      <c r="L784" t="s">
        <v>28</v>
      </c>
      <c r="M784" t="s">
        <v>29</v>
      </c>
      <c r="N784" t="s">
        <v>3099</v>
      </c>
      <c r="O784" t="s">
        <v>3100</v>
      </c>
      <c r="P784" t="s">
        <v>3101</v>
      </c>
      <c r="Q784" t="s">
        <v>1041</v>
      </c>
      <c r="R784" t="s">
        <v>3038</v>
      </c>
      <c r="T784" t="s">
        <v>2674</v>
      </c>
      <c r="V784">
        <f t="shared" si="112"/>
        <v>5.6</v>
      </c>
      <c r="W784" t="e">
        <f t="shared" si="113"/>
        <v>#VALUE!</v>
      </c>
      <c r="X784">
        <f t="shared" si="114"/>
        <v>10.6</v>
      </c>
      <c r="Y784" t="e">
        <f t="shared" si="115"/>
        <v>#VALUE!</v>
      </c>
      <c r="Z784" s="4">
        <f t="shared" si="116"/>
        <v>5.6</v>
      </c>
      <c r="AA784" t="s">
        <v>3102</v>
      </c>
      <c r="AB784">
        <v>7</v>
      </c>
      <c r="AC784" t="s">
        <v>3113</v>
      </c>
      <c r="AD784" s="4">
        <f t="shared" si="120"/>
        <v>630.25847999999996</v>
      </c>
      <c r="AE784" t="s">
        <v>3114</v>
      </c>
      <c r="AF784" s="4">
        <f t="shared" si="117"/>
        <v>600</v>
      </c>
      <c r="AG784" t="s">
        <v>51</v>
      </c>
    </row>
    <row r="785" spans="1:33" x14ac:dyDescent="0.3">
      <c r="A785" t="s">
        <v>1490</v>
      </c>
      <c r="B785" t="s">
        <v>3096</v>
      </c>
      <c r="C785" t="s">
        <v>3115</v>
      </c>
      <c r="D785" s="4" t="s">
        <v>3116</v>
      </c>
      <c r="E785">
        <f t="shared" si="118"/>
        <v>35535000</v>
      </c>
      <c r="F785" t="s">
        <v>1481</v>
      </c>
      <c r="G785">
        <f t="shared" si="119"/>
        <v>5204</v>
      </c>
      <c r="H785">
        <v>10</v>
      </c>
      <c r="I785">
        <v>4</v>
      </c>
      <c r="J785" t="s">
        <v>26</v>
      </c>
      <c r="K785" t="s">
        <v>27</v>
      </c>
      <c r="L785" t="s">
        <v>28</v>
      </c>
      <c r="M785" t="s">
        <v>29</v>
      </c>
      <c r="N785" t="s">
        <v>3099</v>
      </c>
      <c r="O785" t="s">
        <v>3100</v>
      </c>
      <c r="P785" t="s">
        <v>3101</v>
      </c>
      <c r="Q785" t="s">
        <v>1041</v>
      </c>
      <c r="R785" t="s">
        <v>3105</v>
      </c>
      <c r="T785" t="s">
        <v>1219</v>
      </c>
      <c r="V785">
        <f t="shared" si="112"/>
        <v>5.8</v>
      </c>
      <c r="W785" t="e">
        <f t="shared" si="113"/>
        <v>#VALUE!</v>
      </c>
      <c r="X785">
        <f t="shared" si="114"/>
        <v>11.24</v>
      </c>
      <c r="Y785" t="e">
        <f t="shared" si="115"/>
        <v>#VALUE!</v>
      </c>
      <c r="Z785" s="4">
        <f t="shared" si="116"/>
        <v>5.8</v>
      </c>
      <c r="AA785" t="s">
        <v>3106</v>
      </c>
      <c r="AB785">
        <v>7</v>
      </c>
      <c r="AC785" t="s">
        <v>3117</v>
      </c>
      <c r="AD785" s="4" t="str">
        <f t="shared" si="120"/>
        <v xml:space="preserve">571 </v>
      </c>
      <c r="AE785" t="s">
        <v>3118</v>
      </c>
      <c r="AF785" s="4">
        <f t="shared" si="117"/>
        <v>540</v>
      </c>
      <c r="AG785" t="s">
        <v>51</v>
      </c>
    </row>
    <row r="786" spans="1:33" x14ac:dyDescent="0.3">
      <c r="A786" t="s">
        <v>1490</v>
      </c>
      <c r="B786" t="s">
        <v>3096</v>
      </c>
      <c r="C786" t="s">
        <v>3119</v>
      </c>
      <c r="D786" s="4" t="s">
        <v>3120</v>
      </c>
      <c r="E786">
        <f t="shared" si="118"/>
        <v>40742932</v>
      </c>
      <c r="F786" t="s">
        <v>1481</v>
      </c>
      <c r="G786">
        <f t="shared" si="119"/>
        <v>5204</v>
      </c>
      <c r="H786">
        <v>10</v>
      </c>
      <c r="I786">
        <v>4</v>
      </c>
      <c r="J786" t="s">
        <v>876</v>
      </c>
      <c r="K786" t="s">
        <v>27</v>
      </c>
      <c r="L786" t="s">
        <v>28</v>
      </c>
      <c r="M786" t="s">
        <v>29</v>
      </c>
      <c r="N786" t="s">
        <v>3099</v>
      </c>
      <c r="O786" t="s">
        <v>3100</v>
      </c>
      <c r="P786" t="s">
        <v>3101</v>
      </c>
      <c r="Q786" t="s">
        <v>1041</v>
      </c>
      <c r="R786" t="s">
        <v>3038</v>
      </c>
      <c r="T786" t="s">
        <v>2674</v>
      </c>
      <c r="V786">
        <f t="shared" si="112"/>
        <v>5.6</v>
      </c>
      <c r="W786" t="e">
        <f t="shared" si="113"/>
        <v>#VALUE!</v>
      </c>
      <c r="X786">
        <f t="shared" si="114"/>
        <v>10.6</v>
      </c>
      <c r="Y786" t="e">
        <f t="shared" si="115"/>
        <v>#VALUE!</v>
      </c>
      <c r="Z786" s="4">
        <f t="shared" si="116"/>
        <v>5.6</v>
      </c>
      <c r="AA786" t="s">
        <v>3102</v>
      </c>
      <c r="AB786">
        <v>7</v>
      </c>
      <c r="AC786" t="s">
        <v>3121</v>
      </c>
      <c r="AD786" s="4" t="str">
        <f t="shared" si="120"/>
        <v xml:space="preserve">602 </v>
      </c>
      <c r="AE786" t="s">
        <v>1489</v>
      </c>
      <c r="AF786" s="4">
        <f t="shared" si="117"/>
        <v>560</v>
      </c>
      <c r="AG786" t="s">
        <v>51</v>
      </c>
    </row>
    <row r="787" spans="1:33" x14ac:dyDescent="0.3">
      <c r="A787" t="s">
        <v>1490</v>
      </c>
      <c r="B787" t="s">
        <v>3096</v>
      </c>
      <c r="C787" t="s">
        <v>3122</v>
      </c>
      <c r="D787" s="4" t="s">
        <v>3123</v>
      </c>
      <c r="E787">
        <f t="shared" si="118"/>
        <v>37300000</v>
      </c>
      <c r="F787" t="s">
        <v>1481</v>
      </c>
      <c r="G787">
        <f t="shared" si="119"/>
        <v>5204</v>
      </c>
      <c r="H787">
        <v>10</v>
      </c>
      <c r="I787">
        <v>4</v>
      </c>
      <c r="J787" t="s">
        <v>876</v>
      </c>
      <c r="K787" t="s">
        <v>27</v>
      </c>
      <c r="L787" t="s">
        <v>28</v>
      </c>
      <c r="M787" t="s">
        <v>29</v>
      </c>
      <c r="N787" t="s">
        <v>3099</v>
      </c>
      <c r="O787" t="s">
        <v>3100</v>
      </c>
      <c r="P787" t="s">
        <v>3101</v>
      </c>
      <c r="Q787" t="s">
        <v>1041</v>
      </c>
      <c r="R787" t="s">
        <v>3038</v>
      </c>
      <c r="T787" t="s">
        <v>2674</v>
      </c>
      <c r="V787">
        <f t="shared" si="112"/>
        <v>5.6</v>
      </c>
      <c r="W787" t="e">
        <f t="shared" si="113"/>
        <v>#VALUE!</v>
      </c>
      <c r="X787">
        <f t="shared" si="114"/>
        <v>10.6</v>
      </c>
      <c r="Y787" t="e">
        <f t="shared" si="115"/>
        <v>#VALUE!</v>
      </c>
      <c r="Z787" s="4">
        <f t="shared" si="116"/>
        <v>5.6</v>
      </c>
      <c r="AA787" t="s">
        <v>3102</v>
      </c>
      <c r="AB787">
        <v>7</v>
      </c>
      <c r="AC787" t="s">
        <v>3124</v>
      </c>
      <c r="AD787" s="4" t="str">
        <f t="shared" si="120"/>
        <v>631</v>
      </c>
      <c r="AE787" t="s">
        <v>3114</v>
      </c>
      <c r="AF787" s="4">
        <f t="shared" si="117"/>
        <v>600</v>
      </c>
      <c r="AG787" t="s">
        <v>51</v>
      </c>
    </row>
    <row r="788" spans="1:33" x14ac:dyDescent="0.3">
      <c r="A788" t="s">
        <v>1490</v>
      </c>
      <c r="B788" t="s">
        <v>3096</v>
      </c>
      <c r="C788" t="s">
        <v>3125</v>
      </c>
      <c r="D788" s="4" t="s">
        <v>3126</v>
      </c>
      <c r="E788">
        <f t="shared" si="118"/>
        <v>41000000</v>
      </c>
      <c r="F788" t="s">
        <v>1481</v>
      </c>
      <c r="G788">
        <f t="shared" si="119"/>
        <v>5204</v>
      </c>
      <c r="H788">
        <v>10</v>
      </c>
      <c r="I788">
        <v>4</v>
      </c>
      <c r="J788" t="s">
        <v>876</v>
      </c>
      <c r="K788" t="s">
        <v>27</v>
      </c>
      <c r="L788" t="s">
        <v>28</v>
      </c>
      <c r="M788" t="s">
        <v>29</v>
      </c>
      <c r="N788" t="s">
        <v>3099</v>
      </c>
      <c r="O788" t="s">
        <v>3100</v>
      </c>
      <c r="P788" t="s">
        <v>3101</v>
      </c>
      <c r="Q788" t="s">
        <v>1079</v>
      </c>
      <c r="R788" t="s">
        <v>3038</v>
      </c>
      <c r="T788" t="s">
        <v>2674</v>
      </c>
      <c r="V788">
        <f t="shared" si="112"/>
        <v>5.6</v>
      </c>
      <c r="W788" t="e">
        <f t="shared" si="113"/>
        <v>#VALUE!</v>
      </c>
      <c r="X788">
        <f t="shared" si="114"/>
        <v>10.6</v>
      </c>
      <c r="Y788" t="e">
        <f t="shared" si="115"/>
        <v>#VALUE!</v>
      </c>
      <c r="Z788" s="4">
        <f t="shared" si="116"/>
        <v>5.6</v>
      </c>
      <c r="AB788">
        <v>7</v>
      </c>
      <c r="AC788" t="s">
        <v>3124</v>
      </c>
      <c r="AD788" s="4" t="str">
        <f t="shared" si="120"/>
        <v>631</v>
      </c>
      <c r="AE788" t="s">
        <v>3114</v>
      </c>
      <c r="AF788" s="4">
        <f t="shared" si="117"/>
        <v>600</v>
      </c>
      <c r="AG788" t="s">
        <v>51</v>
      </c>
    </row>
    <row r="789" spans="1:33" x14ac:dyDescent="0.3">
      <c r="A789" t="s">
        <v>1490</v>
      </c>
      <c r="B789" t="s">
        <v>3096</v>
      </c>
      <c r="C789" t="s">
        <v>3127</v>
      </c>
      <c r="D789" s="4" t="s">
        <v>3128</v>
      </c>
      <c r="E789">
        <f t="shared" si="118"/>
        <v>32200000</v>
      </c>
      <c r="F789" t="s">
        <v>1481</v>
      </c>
      <c r="G789">
        <f t="shared" si="119"/>
        <v>5204</v>
      </c>
      <c r="H789">
        <v>10</v>
      </c>
      <c r="I789">
        <v>4</v>
      </c>
      <c r="J789" t="s">
        <v>26</v>
      </c>
      <c r="K789" t="s">
        <v>90</v>
      </c>
      <c r="L789" t="s">
        <v>28</v>
      </c>
      <c r="M789" t="s">
        <v>29</v>
      </c>
      <c r="N789" t="s">
        <v>3099</v>
      </c>
      <c r="O789" t="s">
        <v>3129</v>
      </c>
      <c r="P789" t="s">
        <v>3130</v>
      </c>
      <c r="Q789" t="s">
        <v>1041</v>
      </c>
      <c r="R789" t="s">
        <v>3038</v>
      </c>
      <c r="T789" t="s">
        <v>2674</v>
      </c>
      <c r="V789">
        <f t="shared" si="112"/>
        <v>5.6</v>
      </c>
      <c r="W789" t="e">
        <f t="shared" si="113"/>
        <v>#VALUE!</v>
      </c>
      <c r="X789">
        <f t="shared" si="114"/>
        <v>10.6</v>
      </c>
      <c r="Y789" t="e">
        <f t="shared" si="115"/>
        <v>#VALUE!</v>
      </c>
      <c r="Z789" s="4">
        <f t="shared" si="116"/>
        <v>5.6</v>
      </c>
      <c r="AB789">
        <v>7</v>
      </c>
      <c r="AC789" t="s">
        <v>3131</v>
      </c>
      <c r="AD789" s="4">
        <f t="shared" si="120"/>
        <v>601.65520000000004</v>
      </c>
      <c r="AE789" t="s">
        <v>1489</v>
      </c>
      <c r="AF789" s="4">
        <f t="shared" si="117"/>
        <v>560</v>
      </c>
      <c r="AG789" t="s">
        <v>51</v>
      </c>
    </row>
    <row r="790" spans="1:33" x14ac:dyDescent="0.3">
      <c r="A790" t="s">
        <v>1510</v>
      </c>
      <c r="B790" t="s">
        <v>3132</v>
      </c>
      <c r="C790" t="s">
        <v>1633</v>
      </c>
      <c r="D790" s="4" t="s">
        <v>3133</v>
      </c>
      <c r="E790">
        <f t="shared" si="118"/>
        <v>36761413</v>
      </c>
      <c r="F790" t="s">
        <v>3134</v>
      </c>
      <c r="G790">
        <f t="shared" si="119"/>
        <v>3902</v>
      </c>
      <c r="H790">
        <v>8</v>
      </c>
      <c r="I790">
        <v>4</v>
      </c>
      <c r="J790" t="s">
        <v>876</v>
      </c>
      <c r="K790" t="s">
        <v>27</v>
      </c>
      <c r="L790" t="s">
        <v>125</v>
      </c>
      <c r="M790" t="s">
        <v>29</v>
      </c>
      <c r="N790" t="s">
        <v>3135</v>
      </c>
      <c r="O790" t="s">
        <v>3136</v>
      </c>
      <c r="P790" t="s">
        <v>3137</v>
      </c>
      <c r="Q790" t="s">
        <v>1041</v>
      </c>
      <c r="R790" t="s">
        <v>3138</v>
      </c>
      <c r="S790" t="s">
        <v>3139</v>
      </c>
      <c r="T790" t="s">
        <v>3139</v>
      </c>
      <c r="V790">
        <f t="shared" si="112"/>
        <v>3.2</v>
      </c>
      <c r="W790">
        <f t="shared" si="113"/>
        <v>5.5</v>
      </c>
      <c r="X790">
        <f t="shared" si="114"/>
        <v>5.5</v>
      </c>
      <c r="Y790" t="e">
        <f t="shared" si="115"/>
        <v>#VALUE!</v>
      </c>
      <c r="Z790" s="4">
        <f t="shared" si="116"/>
        <v>3.2</v>
      </c>
      <c r="AA790" t="s">
        <v>362</v>
      </c>
      <c r="AB790">
        <v>7</v>
      </c>
      <c r="AC790" t="s">
        <v>3140</v>
      </c>
      <c r="AD790" s="4">
        <f t="shared" si="120"/>
        <v>660.83439999999996</v>
      </c>
      <c r="AE790" t="s">
        <v>3141</v>
      </c>
      <c r="AF790" s="4">
        <f t="shared" si="117"/>
        <v>760</v>
      </c>
      <c r="AG790" t="s">
        <v>51</v>
      </c>
    </row>
    <row r="791" spans="1:33" x14ac:dyDescent="0.3">
      <c r="A791" t="s">
        <v>1510</v>
      </c>
      <c r="B791" t="s">
        <v>3132</v>
      </c>
      <c r="C791" t="s">
        <v>3142</v>
      </c>
      <c r="D791" s="4" t="s">
        <v>3143</v>
      </c>
      <c r="E791">
        <f t="shared" si="118"/>
        <v>39319552</v>
      </c>
      <c r="F791" t="s">
        <v>3134</v>
      </c>
      <c r="G791">
        <f t="shared" si="119"/>
        <v>3902</v>
      </c>
      <c r="H791">
        <v>8</v>
      </c>
      <c r="I791">
        <v>4</v>
      </c>
      <c r="J791" t="s">
        <v>876</v>
      </c>
      <c r="K791" t="s">
        <v>27</v>
      </c>
      <c r="L791" t="s">
        <v>125</v>
      </c>
      <c r="M791" t="s">
        <v>29</v>
      </c>
      <c r="N791" t="s">
        <v>3135</v>
      </c>
      <c r="O791" t="s">
        <v>3136</v>
      </c>
      <c r="P791" t="s">
        <v>3137</v>
      </c>
      <c r="Q791" t="s">
        <v>1041</v>
      </c>
      <c r="R791" t="s">
        <v>3138</v>
      </c>
      <c r="S791" t="s">
        <v>3139</v>
      </c>
      <c r="T791" t="s">
        <v>3139</v>
      </c>
      <c r="V791">
        <f t="shared" si="112"/>
        <v>3.2</v>
      </c>
      <c r="W791">
        <f t="shared" si="113"/>
        <v>5.5</v>
      </c>
      <c r="X791">
        <f t="shared" si="114"/>
        <v>5.5</v>
      </c>
      <c r="Y791" t="e">
        <f t="shared" si="115"/>
        <v>#VALUE!</v>
      </c>
      <c r="Z791" s="4">
        <f t="shared" si="116"/>
        <v>3.2</v>
      </c>
      <c r="AA791" t="s">
        <v>362</v>
      </c>
      <c r="AB791">
        <v>7</v>
      </c>
      <c r="AC791" t="s">
        <v>3140</v>
      </c>
      <c r="AD791" s="4">
        <f t="shared" si="120"/>
        <v>660.83439999999996</v>
      </c>
      <c r="AE791" t="s">
        <v>3141</v>
      </c>
      <c r="AF791" s="4">
        <f t="shared" si="117"/>
        <v>760</v>
      </c>
      <c r="AG791" t="s">
        <v>51</v>
      </c>
    </row>
    <row r="792" spans="1:33" x14ac:dyDescent="0.3">
      <c r="A792" t="s">
        <v>1510</v>
      </c>
      <c r="B792" t="s">
        <v>3144</v>
      </c>
      <c r="C792" t="s">
        <v>3145</v>
      </c>
      <c r="D792" s="4" t="s">
        <v>3146</v>
      </c>
      <c r="E792">
        <f t="shared" si="118"/>
        <v>42000000</v>
      </c>
      <c r="F792" t="s">
        <v>3147</v>
      </c>
      <c r="G792">
        <f t="shared" si="119"/>
        <v>3900</v>
      </c>
      <c r="H792">
        <v>8</v>
      </c>
      <c r="I792">
        <v>4</v>
      </c>
      <c r="J792" t="s">
        <v>26</v>
      </c>
      <c r="K792" t="s">
        <v>27</v>
      </c>
      <c r="L792" t="s">
        <v>125</v>
      </c>
      <c r="M792" t="s">
        <v>29</v>
      </c>
      <c r="N792" t="s">
        <v>3148</v>
      </c>
      <c r="O792" t="s">
        <v>1210</v>
      </c>
      <c r="P792" t="s">
        <v>1469</v>
      </c>
      <c r="Q792" t="s">
        <v>1041</v>
      </c>
      <c r="T792" t="s">
        <v>3139</v>
      </c>
      <c r="V792" t="e">
        <f t="shared" si="112"/>
        <v>#VALUE!</v>
      </c>
      <c r="W792" t="e">
        <f t="shared" si="113"/>
        <v>#VALUE!</v>
      </c>
      <c r="X792">
        <f t="shared" si="114"/>
        <v>5.5</v>
      </c>
      <c r="Y792" t="e">
        <f t="shared" si="115"/>
        <v>#VALUE!</v>
      </c>
      <c r="Z792" s="4">
        <f t="shared" si="116"/>
        <v>5.5</v>
      </c>
      <c r="AA792" t="s">
        <v>3149</v>
      </c>
      <c r="AB792">
        <v>7</v>
      </c>
      <c r="AC792" t="s">
        <v>3150</v>
      </c>
      <c r="AD792" s="4">
        <f t="shared" si="120"/>
        <v>601.65520000000004</v>
      </c>
      <c r="AE792" t="s">
        <v>1299</v>
      </c>
      <c r="AF792" s="4">
        <f t="shared" si="117"/>
        <v>760</v>
      </c>
      <c r="AG792" t="s">
        <v>51</v>
      </c>
    </row>
    <row r="793" spans="1:33" x14ac:dyDescent="0.3">
      <c r="A793" t="s">
        <v>1510</v>
      </c>
      <c r="B793" t="s">
        <v>3144</v>
      </c>
      <c r="C793" t="s">
        <v>1540</v>
      </c>
      <c r="D793" s="4" t="s">
        <v>3151</v>
      </c>
      <c r="E793">
        <f t="shared" si="118"/>
        <v>52000000</v>
      </c>
      <c r="F793" t="s">
        <v>3152</v>
      </c>
      <c r="G793">
        <f t="shared" si="119"/>
        <v>6262</v>
      </c>
      <c r="H793">
        <v>8</v>
      </c>
      <c r="I793">
        <v>4</v>
      </c>
      <c r="J793" t="s">
        <v>876</v>
      </c>
      <c r="K793" t="s">
        <v>27</v>
      </c>
      <c r="L793" t="s">
        <v>125</v>
      </c>
      <c r="M793" t="s">
        <v>29</v>
      </c>
      <c r="N793" t="s">
        <v>3148</v>
      </c>
      <c r="O793" t="s">
        <v>1210</v>
      </c>
      <c r="P793" t="s">
        <v>1469</v>
      </c>
      <c r="Q793" t="s">
        <v>1041</v>
      </c>
      <c r="T793" t="s">
        <v>3139</v>
      </c>
      <c r="V793" t="e">
        <f t="shared" si="112"/>
        <v>#VALUE!</v>
      </c>
      <c r="W793" t="e">
        <f t="shared" si="113"/>
        <v>#VALUE!</v>
      </c>
      <c r="X793">
        <f t="shared" si="114"/>
        <v>5.5</v>
      </c>
      <c r="Y793" t="e">
        <f t="shared" si="115"/>
        <v>#VALUE!</v>
      </c>
      <c r="Z793" s="4">
        <f t="shared" si="116"/>
        <v>5.5</v>
      </c>
      <c r="AA793" t="s">
        <v>3149</v>
      </c>
      <c r="AB793">
        <v>7</v>
      </c>
      <c r="AC793" t="s">
        <v>3153</v>
      </c>
      <c r="AD793" s="4">
        <f t="shared" si="120"/>
        <v>671.68391999999994</v>
      </c>
      <c r="AE793" t="s">
        <v>3154</v>
      </c>
      <c r="AF793" s="4">
        <f t="shared" si="117"/>
        <v>697</v>
      </c>
      <c r="AG793" t="s">
        <v>51</v>
      </c>
    </row>
    <row r="794" spans="1:33" x14ac:dyDescent="0.3">
      <c r="A794" t="s">
        <v>1490</v>
      </c>
      <c r="B794" t="s">
        <v>3155</v>
      </c>
      <c r="C794" t="s">
        <v>3156</v>
      </c>
      <c r="D794" s="4" t="s">
        <v>3157</v>
      </c>
      <c r="E794">
        <f t="shared" si="118"/>
        <v>47893943</v>
      </c>
      <c r="F794" t="s">
        <v>3158</v>
      </c>
      <c r="G794">
        <f t="shared" si="119"/>
        <v>6498</v>
      </c>
      <c r="H794">
        <v>12</v>
      </c>
      <c r="I794">
        <v>4</v>
      </c>
      <c r="J794" t="s">
        <v>905</v>
      </c>
      <c r="K794" t="s">
        <v>27</v>
      </c>
      <c r="L794" t="s">
        <v>125</v>
      </c>
      <c r="M794" t="s">
        <v>29</v>
      </c>
      <c r="N794" t="s">
        <v>3159</v>
      </c>
      <c r="O794" t="s">
        <v>3160</v>
      </c>
      <c r="P794" t="s">
        <v>3161</v>
      </c>
      <c r="Q794" t="s">
        <v>1079</v>
      </c>
      <c r="R794" t="s">
        <v>3162</v>
      </c>
      <c r="S794" t="s">
        <v>1419</v>
      </c>
      <c r="T794" t="s">
        <v>1419</v>
      </c>
      <c r="V794">
        <f t="shared" si="112"/>
        <v>3</v>
      </c>
      <c r="W794">
        <f t="shared" si="113"/>
        <v>5</v>
      </c>
      <c r="X794">
        <f t="shared" si="114"/>
        <v>5</v>
      </c>
      <c r="Y794" t="e">
        <f t="shared" si="115"/>
        <v>#VALUE!</v>
      </c>
      <c r="Z794" s="4">
        <f t="shared" si="116"/>
        <v>3</v>
      </c>
      <c r="AA794" t="s">
        <v>3163</v>
      </c>
      <c r="AB794">
        <v>7</v>
      </c>
      <c r="AC794" t="s">
        <v>3164</v>
      </c>
      <c r="AD794" s="4">
        <f t="shared" si="120"/>
        <v>690.42399999999998</v>
      </c>
      <c r="AE794" t="s">
        <v>3165</v>
      </c>
      <c r="AF794" s="4">
        <f t="shared" si="117"/>
        <v>690</v>
      </c>
      <c r="AG794" t="s">
        <v>51</v>
      </c>
    </row>
    <row r="795" spans="1:33" x14ac:dyDescent="0.3">
      <c r="A795" t="s">
        <v>1490</v>
      </c>
      <c r="B795" t="s">
        <v>3155</v>
      </c>
      <c r="C795" t="s">
        <v>3166</v>
      </c>
      <c r="D795" s="4" t="s">
        <v>3167</v>
      </c>
      <c r="E795">
        <f t="shared" si="118"/>
        <v>53210327</v>
      </c>
      <c r="F795" t="s">
        <v>3158</v>
      </c>
      <c r="G795">
        <f t="shared" si="119"/>
        <v>6498</v>
      </c>
      <c r="H795">
        <v>12</v>
      </c>
      <c r="I795">
        <v>4</v>
      </c>
      <c r="J795" t="s">
        <v>905</v>
      </c>
      <c r="K795" t="s">
        <v>27</v>
      </c>
      <c r="L795" t="s">
        <v>125</v>
      </c>
      <c r="M795" t="s">
        <v>29</v>
      </c>
      <c r="N795" t="s">
        <v>3159</v>
      </c>
      <c r="O795" t="s">
        <v>3160</v>
      </c>
      <c r="P795" t="s">
        <v>3161</v>
      </c>
      <c r="Q795" t="s">
        <v>1079</v>
      </c>
      <c r="R795" t="s">
        <v>3168</v>
      </c>
      <c r="S795" t="s">
        <v>3169</v>
      </c>
      <c r="T795" t="s">
        <v>3169</v>
      </c>
      <c r="V795">
        <f t="shared" si="112"/>
        <v>3.6</v>
      </c>
      <c r="W795">
        <f t="shared" si="113"/>
        <v>8.8000000000000007</v>
      </c>
      <c r="X795">
        <f t="shared" si="114"/>
        <v>8.8000000000000007</v>
      </c>
      <c r="Y795" t="e">
        <f t="shared" si="115"/>
        <v>#VALUE!</v>
      </c>
      <c r="Z795" s="4">
        <f t="shared" si="116"/>
        <v>3.6</v>
      </c>
      <c r="AA795" t="s">
        <v>3163</v>
      </c>
      <c r="AB795">
        <v>7</v>
      </c>
      <c r="AC795" t="s">
        <v>3164</v>
      </c>
      <c r="AD795" s="4">
        <f t="shared" si="120"/>
        <v>690.42399999999998</v>
      </c>
      <c r="AE795" t="s">
        <v>3170</v>
      </c>
      <c r="AF795" s="4">
        <f t="shared" si="117"/>
        <v>690</v>
      </c>
      <c r="AG795" t="s">
        <v>51</v>
      </c>
    </row>
    <row r="796" spans="1:33" x14ac:dyDescent="0.3">
      <c r="A796" t="s">
        <v>1490</v>
      </c>
      <c r="B796" t="s">
        <v>3155</v>
      </c>
      <c r="C796" t="s">
        <v>75</v>
      </c>
      <c r="D796" s="4" t="s">
        <v>3171</v>
      </c>
      <c r="E796">
        <f t="shared" si="118"/>
        <v>47467700</v>
      </c>
      <c r="F796" t="s">
        <v>3158</v>
      </c>
      <c r="G796">
        <f t="shared" si="119"/>
        <v>6498</v>
      </c>
      <c r="H796">
        <v>12</v>
      </c>
      <c r="I796">
        <v>4</v>
      </c>
      <c r="J796" t="s">
        <v>905</v>
      </c>
      <c r="K796" t="s">
        <v>27</v>
      </c>
      <c r="L796" t="s">
        <v>125</v>
      </c>
      <c r="M796" t="s">
        <v>29</v>
      </c>
      <c r="N796" t="s">
        <v>3159</v>
      </c>
      <c r="O796" t="s">
        <v>2947</v>
      </c>
      <c r="P796" t="s">
        <v>3161</v>
      </c>
      <c r="Q796" t="s">
        <v>1041</v>
      </c>
      <c r="R796" t="s">
        <v>3168</v>
      </c>
      <c r="S796" t="s">
        <v>1419</v>
      </c>
      <c r="T796" t="s">
        <v>1419</v>
      </c>
      <c r="V796">
        <f t="shared" si="112"/>
        <v>3.6</v>
      </c>
      <c r="W796">
        <f t="shared" si="113"/>
        <v>5</v>
      </c>
      <c r="X796">
        <f t="shared" si="114"/>
        <v>5</v>
      </c>
      <c r="Y796" t="e">
        <f t="shared" si="115"/>
        <v>#VALUE!</v>
      </c>
      <c r="Z796" s="4">
        <f t="shared" si="116"/>
        <v>3.6</v>
      </c>
      <c r="AA796" t="s">
        <v>3163</v>
      </c>
      <c r="AB796">
        <v>7</v>
      </c>
      <c r="AC796" t="s">
        <v>3172</v>
      </c>
      <c r="AD796" s="4">
        <f t="shared" si="120"/>
        <v>729.8768</v>
      </c>
      <c r="AE796" t="s">
        <v>3165</v>
      </c>
      <c r="AF796" s="4">
        <f t="shared" si="117"/>
        <v>690</v>
      </c>
      <c r="AG796" t="s">
        <v>51</v>
      </c>
    </row>
    <row r="797" spans="1:33" x14ac:dyDescent="0.3">
      <c r="B797" t="s">
        <v>3173</v>
      </c>
      <c r="C797" t="s">
        <v>1079</v>
      </c>
      <c r="D797" s="4" t="s">
        <v>3174</v>
      </c>
      <c r="E797">
        <f t="shared" si="118"/>
        <v>59216193</v>
      </c>
      <c r="F797" t="s">
        <v>3175</v>
      </c>
      <c r="G797">
        <f t="shared" si="119"/>
        <v>6598</v>
      </c>
      <c r="H797">
        <v>12</v>
      </c>
      <c r="I797">
        <v>4</v>
      </c>
      <c r="J797" t="s">
        <v>26</v>
      </c>
      <c r="K797" t="s">
        <v>27</v>
      </c>
      <c r="L797" t="s">
        <v>125</v>
      </c>
      <c r="M797" t="s">
        <v>29</v>
      </c>
      <c r="N797" t="s">
        <v>3176</v>
      </c>
      <c r="O797" t="s">
        <v>3177</v>
      </c>
      <c r="P797" t="s">
        <v>1575</v>
      </c>
      <c r="Q797" t="s">
        <v>1079</v>
      </c>
      <c r="R797" t="s">
        <v>1398</v>
      </c>
      <c r="S797" t="s">
        <v>1398</v>
      </c>
      <c r="T797" t="s">
        <v>1398</v>
      </c>
      <c r="V797">
        <f t="shared" si="112"/>
        <v>7.9</v>
      </c>
      <c r="W797">
        <f t="shared" si="113"/>
        <v>7.9</v>
      </c>
      <c r="X797">
        <f t="shared" si="114"/>
        <v>7.9</v>
      </c>
      <c r="Y797" t="e">
        <f t="shared" si="115"/>
        <v>#VALUE!</v>
      </c>
      <c r="Z797" s="4">
        <f t="shared" si="116"/>
        <v>7.9</v>
      </c>
      <c r="AA797" t="s">
        <v>3178</v>
      </c>
      <c r="AB797">
        <v>8</v>
      </c>
      <c r="AC797" t="s">
        <v>3179</v>
      </c>
      <c r="AD797" s="4">
        <f t="shared" si="120"/>
        <v>563.18871999999999</v>
      </c>
      <c r="AE797" t="s">
        <v>3180</v>
      </c>
      <c r="AF797" s="4">
        <f t="shared" si="117"/>
        <v>780</v>
      </c>
      <c r="AG797" t="s">
        <v>51</v>
      </c>
    </row>
    <row r="798" spans="1:33" x14ac:dyDescent="0.3">
      <c r="B798" t="s">
        <v>3181</v>
      </c>
      <c r="C798" t="s">
        <v>3182</v>
      </c>
      <c r="D798" s="4" t="s">
        <v>3183</v>
      </c>
      <c r="E798">
        <f t="shared" si="118"/>
        <v>83755383</v>
      </c>
      <c r="F798" t="s">
        <v>1595</v>
      </c>
      <c r="G798">
        <f t="shared" si="119"/>
        <v>6749</v>
      </c>
      <c r="H798">
        <v>12</v>
      </c>
      <c r="I798">
        <v>4</v>
      </c>
      <c r="J798" t="s">
        <v>26</v>
      </c>
      <c r="K798" t="s">
        <v>27</v>
      </c>
      <c r="L798" t="s">
        <v>62</v>
      </c>
      <c r="M798" t="s">
        <v>29</v>
      </c>
      <c r="N798" t="s">
        <v>1493</v>
      </c>
      <c r="O798" t="s">
        <v>3184</v>
      </c>
      <c r="P798" t="s">
        <v>3185</v>
      </c>
      <c r="Q798" t="s">
        <v>1079</v>
      </c>
      <c r="R798" t="s">
        <v>3186</v>
      </c>
      <c r="S798" t="s">
        <v>3186</v>
      </c>
      <c r="T798" t="s">
        <v>3039</v>
      </c>
      <c r="V798">
        <f t="shared" si="112"/>
        <v>4.38</v>
      </c>
      <c r="W798">
        <f t="shared" si="113"/>
        <v>4.38</v>
      </c>
      <c r="X798">
        <f t="shared" si="114"/>
        <v>9.8000000000000007</v>
      </c>
      <c r="Y798" t="e">
        <f t="shared" si="115"/>
        <v>#VALUE!</v>
      </c>
      <c r="Z798" s="4">
        <f t="shared" si="116"/>
        <v>4.38</v>
      </c>
      <c r="AA798" t="s">
        <v>3187</v>
      </c>
      <c r="AB798">
        <v>8</v>
      </c>
      <c r="AC798" t="s">
        <v>3188</v>
      </c>
      <c r="AD798" s="4">
        <f t="shared" si="120"/>
        <v>446.80295999999998</v>
      </c>
      <c r="AE798" t="s">
        <v>1603</v>
      </c>
      <c r="AF798" s="4">
        <f t="shared" si="117"/>
        <v>720</v>
      </c>
      <c r="AG798" t="s">
        <v>51</v>
      </c>
    </row>
    <row r="799" spans="1:33" x14ac:dyDescent="0.3">
      <c r="A799" t="s">
        <v>120</v>
      </c>
      <c r="B799" t="s">
        <v>3189</v>
      </c>
      <c r="C799" t="s">
        <v>3190</v>
      </c>
      <c r="D799" s="4" t="s">
        <v>3191</v>
      </c>
      <c r="E799">
        <f t="shared" si="118"/>
        <v>282778</v>
      </c>
      <c r="F799" t="s">
        <v>1635</v>
      </c>
      <c r="G799">
        <f t="shared" si="119"/>
        <v>796</v>
      </c>
      <c r="H799">
        <v>3</v>
      </c>
      <c r="I799">
        <v>2</v>
      </c>
      <c r="J799" t="s">
        <v>26</v>
      </c>
      <c r="K799" t="s">
        <v>27</v>
      </c>
      <c r="L799" t="s">
        <v>125</v>
      </c>
      <c r="M799" t="s">
        <v>29</v>
      </c>
      <c r="N799" t="s">
        <v>2077</v>
      </c>
      <c r="O799" t="s">
        <v>3192</v>
      </c>
      <c r="P799" t="s">
        <v>1266</v>
      </c>
      <c r="Q799" t="s">
        <v>129</v>
      </c>
      <c r="R799" t="s">
        <v>325</v>
      </c>
      <c r="S799" t="s">
        <v>3193</v>
      </c>
      <c r="T799" t="s">
        <v>2657</v>
      </c>
      <c r="V799">
        <f t="shared" si="112"/>
        <v>13</v>
      </c>
      <c r="W799">
        <f t="shared" si="113"/>
        <v>14.7</v>
      </c>
      <c r="X799">
        <f t="shared" si="114"/>
        <v>16.8</v>
      </c>
      <c r="Y799" t="e">
        <f t="shared" si="115"/>
        <v>#VALUE!</v>
      </c>
      <c r="Z799" s="4">
        <f t="shared" si="116"/>
        <v>13</v>
      </c>
      <c r="AA799" t="s">
        <v>3194</v>
      </c>
      <c r="AB799">
        <v>4</v>
      </c>
      <c r="AC799" t="s">
        <v>3195</v>
      </c>
      <c r="AD799" s="4">
        <f t="shared" si="120"/>
        <v>34.225304000000001</v>
      </c>
      <c r="AE799" t="s">
        <v>3196</v>
      </c>
      <c r="AF799" s="4">
        <f t="shared" si="117"/>
        <v>59</v>
      </c>
      <c r="AG799" t="s">
        <v>39</v>
      </c>
    </row>
    <row r="800" spans="1:33" x14ac:dyDescent="0.3">
      <c r="A800" t="s">
        <v>120</v>
      </c>
      <c r="B800" t="s">
        <v>3189</v>
      </c>
      <c r="C800" t="s">
        <v>3197</v>
      </c>
      <c r="D800" s="4" t="s">
        <v>3198</v>
      </c>
      <c r="E800">
        <f t="shared" si="118"/>
        <v>284485</v>
      </c>
      <c r="F800" t="s">
        <v>1635</v>
      </c>
      <c r="G800">
        <f t="shared" si="119"/>
        <v>796</v>
      </c>
      <c r="H800">
        <v>3</v>
      </c>
      <c r="I800">
        <v>2</v>
      </c>
      <c r="J800" t="s">
        <v>26</v>
      </c>
      <c r="K800" t="s">
        <v>27</v>
      </c>
      <c r="L800" t="s">
        <v>125</v>
      </c>
      <c r="M800" t="s">
        <v>29</v>
      </c>
      <c r="N800" t="s">
        <v>2077</v>
      </c>
      <c r="O800" t="s">
        <v>3192</v>
      </c>
      <c r="P800" t="s">
        <v>1266</v>
      </c>
      <c r="Q800" t="s">
        <v>129</v>
      </c>
      <c r="R800" t="s">
        <v>325</v>
      </c>
      <c r="S800" t="s">
        <v>3193</v>
      </c>
      <c r="T800" t="s">
        <v>2657</v>
      </c>
      <c r="V800">
        <f t="shared" si="112"/>
        <v>13</v>
      </c>
      <c r="W800">
        <f t="shared" si="113"/>
        <v>14.7</v>
      </c>
      <c r="X800">
        <f t="shared" si="114"/>
        <v>16.8</v>
      </c>
      <c r="Y800" t="e">
        <f t="shared" si="115"/>
        <v>#VALUE!</v>
      </c>
      <c r="Z800" s="4">
        <f t="shared" si="116"/>
        <v>13</v>
      </c>
      <c r="AA800" t="s">
        <v>3194</v>
      </c>
      <c r="AB800">
        <v>4</v>
      </c>
      <c r="AC800" t="s">
        <v>3195</v>
      </c>
      <c r="AD800" s="4">
        <f t="shared" si="120"/>
        <v>34.225304000000001</v>
      </c>
      <c r="AE800" t="s">
        <v>3196</v>
      </c>
      <c r="AF800" s="4">
        <f t="shared" si="117"/>
        <v>59</v>
      </c>
      <c r="AG800" t="s">
        <v>39</v>
      </c>
    </row>
    <row r="801" spans="1:33" x14ac:dyDescent="0.3">
      <c r="B801" t="s">
        <v>3199</v>
      </c>
      <c r="C801" t="s">
        <v>3200</v>
      </c>
      <c r="D801" s="4" t="s">
        <v>3201</v>
      </c>
      <c r="E801">
        <f t="shared" si="118"/>
        <v>412292</v>
      </c>
      <c r="F801" t="s">
        <v>188</v>
      </c>
      <c r="G801">
        <f t="shared" si="119"/>
        <v>1198</v>
      </c>
      <c r="H801">
        <v>3</v>
      </c>
      <c r="I801">
        <v>4</v>
      </c>
      <c r="J801" t="s">
        <v>61</v>
      </c>
      <c r="K801" t="s">
        <v>27</v>
      </c>
      <c r="L801" t="s">
        <v>62</v>
      </c>
      <c r="M801" t="s">
        <v>29</v>
      </c>
      <c r="N801" t="s">
        <v>189</v>
      </c>
      <c r="O801" t="s">
        <v>442</v>
      </c>
      <c r="P801" t="s">
        <v>3202</v>
      </c>
      <c r="Q801" t="s">
        <v>129</v>
      </c>
      <c r="R801" t="s">
        <v>1239</v>
      </c>
      <c r="S801" t="s">
        <v>1020</v>
      </c>
      <c r="T801" t="s">
        <v>199</v>
      </c>
      <c r="V801">
        <f t="shared" si="112"/>
        <v>12.8</v>
      </c>
      <c r="W801">
        <f t="shared" si="113"/>
        <v>17.899999999999999</v>
      </c>
      <c r="X801">
        <f t="shared" si="114"/>
        <v>20.6</v>
      </c>
      <c r="Y801" t="e">
        <f t="shared" si="115"/>
        <v>#VALUE!</v>
      </c>
      <c r="Z801" s="4">
        <f t="shared" si="116"/>
        <v>12.8</v>
      </c>
      <c r="AB801">
        <v>5</v>
      </c>
      <c r="AC801" t="s">
        <v>194</v>
      </c>
      <c r="AD801" s="4">
        <f t="shared" si="120"/>
        <v>67.069760000000002</v>
      </c>
      <c r="AE801" t="s">
        <v>195</v>
      </c>
      <c r="AF801" s="4">
        <f t="shared" si="117"/>
        <v>104</v>
      </c>
      <c r="AG801" t="s">
        <v>39</v>
      </c>
    </row>
    <row r="802" spans="1:33" x14ac:dyDescent="0.3">
      <c r="B802" t="s">
        <v>3199</v>
      </c>
      <c r="C802" t="s">
        <v>3203</v>
      </c>
      <c r="D802" s="4" t="s">
        <v>3204</v>
      </c>
      <c r="E802">
        <f t="shared" si="118"/>
        <v>552656</v>
      </c>
      <c r="F802" t="s">
        <v>188</v>
      </c>
      <c r="G802">
        <f t="shared" si="119"/>
        <v>1198</v>
      </c>
      <c r="H802">
        <v>3</v>
      </c>
      <c r="I802">
        <v>4</v>
      </c>
      <c r="J802" t="s">
        <v>61</v>
      </c>
      <c r="K802" t="s">
        <v>27</v>
      </c>
      <c r="L802" t="s">
        <v>62</v>
      </c>
      <c r="M802" t="s">
        <v>29</v>
      </c>
      <c r="N802" t="s">
        <v>189</v>
      </c>
      <c r="O802" t="s">
        <v>442</v>
      </c>
      <c r="P802" t="s">
        <v>3202</v>
      </c>
      <c r="Q802" t="s">
        <v>129</v>
      </c>
      <c r="R802" t="s">
        <v>1239</v>
      </c>
      <c r="S802" t="s">
        <v>1020</v>
      </c>
      <c r="T802" t="s">
        <v>199</v>
      </c>
      <c r="V802">
        <f t="shared" si="112"/>
        <v>12.8</v>
      </c>
      <c r="W802">
        <f t="shared" si="113"/>
        <v>17.899999999999999</v>
      </c>
      <c r="X802">
        <f t="shared" si="114"/>
        <v>20.6</v>
      </c>
      <c r="Y802" t="e">
        <f t="shared" si="115"/>
        <v>#VALUE!</v>
      </c>
      <c r="Z802" s="4">
        <f t="shared" si="116"/>
        <v>12.8</v>
      </c>
      <c r="AB802">
        <v>5</v>
      </c>
      <c r="AC802" t="s">
        <v>194</v>
      </c>
      <c r="AD802" s="4">
        <f t="shared" si="120"/>
        <v>67.069760000000002</v>
      </c>
      <c r="AE802" t="s">
        <v>195</v>
      </c>
      <c r="AF802" s="4">
        <f t="shared" si="117"/>
        <v>104</v>
      </c>
      <c r="AG802" t="s">
        <v>39</v>
      </c>
    </row>
    <row r="803" spans="1:33" x14ac:dyDescent="0.3">
      <c r="B803" t="s">
        <v>3199</v>
      </c>
      <c r="C803" t="s">
        <v>3205</v>
      </c>
      <c r="D803" s="4" t="s">
        <v>3206</v>
      </c>
      <c r="E803">
        <f t="shared" si="118"/>
        <v>574448</v>
      </c>
      <c r="F803" t="s">
        <v>188</v>
      </c>
      <c r="G803">
        <f t="shared" si="119"/>
        <v>1198</v>
      </c>
      <c r="H803">
        <v>3</v>
      </c>
      <c r="I803">
        <v>4</v>
      </c>
      <c r="J803" t="s">
        <v>61</v>
      </c>
      <c r="K803" t="s">
        <v>27</v>
      </c>
      <c r="L803" t="s">
        <v>62</v>
      </c>
      <c r="M803" t="s">
        <v>29</v>
      </c>
      <c r="N803" t="s">
        <v>189</v>
      </c>
      <c r="O803" t="s">
        <v>442</v>
      </c>
      <c r="P803" t="s">
        <v>3202</v>
      </c>
      <c r="Q803" t="s">
        <v>129</v>
      </c>
      <c r="R803" t="s">
        <v>470</v>
      </c>
      <c r="S803" t="s">
        <v>346</v>
      </c>
      <c r="T803" t="s">
        <v>199</v>
      </c>
      <c r="V803">
        <f t="shared" si="112"/>
        <v>16.3</v>
      </c>
      <c r="W803">
        <f t="shared" si="113"/>
        <v>20</v>
      </c>
      <c r="X803">
        <f t="shared" si="114"/>
        <v>20.6</v>
      </c>
      <c r="Y803" t="e">
        <f t="shared" si="115"/>
        <v>#VALUE!</v>
      </c>
      <c r="Z803" s="4">
        <f t="shared" si="116"/>
        <v>16.3</v>
      </c>
      <c r="AB803">
        <v>5</v>
      </c>
      <c r="AC803" t="s">
        <v>194</v>
      </c>
      <c r="AD803" s="4">
        <f t="shared" si="120"/>
        <v>67.069760000000002</v>
      </c>
      <c r="AE803" t="s">
        <v>195</v>
      </c>
      <c r="AF803" s="4">
        <f t="shared" si="117"/>
        <v>104</v>
      </c>
      <c r="AG803" t="s">
        <v>39</v>
      </c>
    </row>
    <row r="804" spans="1:33" x14ac:dyDescent="0.3">
      <c r="B804" t="s">
        <v>3199</v>
      </c>
      <c r="C804" t="s">
        <v>3207</v>
      </c>
      <c r="D804" s="4" t="s">
        <v>3208</v>
      </c>
      <c r="E804">
        <f t="shared" si="118"/>
        <v>555196</v>
      </c>
      <c r="F804" t="s">
        <v>188</v>
      </c>
      <c r="G804">
        <f t="shared" si="119"/>
        <v>1198</v>
      </c>
      <c r="H804">
        <v>3</v>
      </c>
      <c r="I804">
        <v>4</v>
      </c>
      <c r="J804" t="s">
        <v>61</v>
      </c>
      <c r="K804" t="s">
        <v>27</v>
      </c>
      <c r="L804" t="s">
        <v>62</v>
      </c>
      <c r="M804" t="s">
        <v>29</v>
      </c>
      <c r="N804" t="s">
        <v>189</v>
      </c>
      <c r="O804" t="s">
        <v>442</v>
      </c>
      <c r="P804" t="s">
        <v>3202</v>
      </c>
      <c r="Q804" t="s">
        <v>129</v>
      </c>
      <c r="R804" t="s">
        <v>3209</v>
      </c>
      <c r="T804" t="s">
        <v>199</v>
      </c>
      <c r="V804">
        <f t="shared" si="112"/>
        <v>20.62</v>
      </c>
      <c r="W804" t="e">
        <f t="shared" si="113"/>
        <v>#VALUE!</v>
      </c>
      <c r="X804">
        <f t="shared" si="114"/>
        <v>20.6</v>
      </c>
      <c r="Y804" t="e">
        <f t="shared" si="115"/>
        <v>#VALUE!</v>
      </c>
      <c r="Z804" s="4">
        <f t="shared" si="116"/>
        <v>20.62</v>
      </c>
      <c r="AB804">
        <v>5</v>
      </c>
      <c r="AC804" t="s">
        <v>194</v>
      </c>
      <c r="AD804" s="4">
        <f t="shared" si="120"/>
        <v>67.069760000000002</v>
      </c>
      <c r="AE804" t="s">
        <v>195</v>
      </c>
      <c r="AF804" s="4">
        <f t="shared" si="117"/>
        <v>104</v>
      </c>
      <c r="AG804" t="s">
        <v>39</v>
      </c>
    </row>
    <row r="805" spans="1:33" x14ac:dyDescent="0.3">
      <c r="B805" t="s">
        <v>3199</v>
      </c>
      <c r="C805" t="s">
        <v>3210</v>
      </c>
      <c r="D805" s="4" t="s">
        <v>3211</v>
      </c>
      <c r="E805">
        <f t="shared" si="118"/>
        <v>500575</v>
      </c>
      <c r="F805" t="s">
        <v>188</v>
      </c>
      <c r="G805">
        <f t="shared" si="119"/>
        <v>1198</v>
      </c>
      <c r="H805">
        <v>3</v>
      </c>
      <c r="I805">
        <v>4</v>
      </c>
      <c r="J805" t="s">
        <v>61</v>
      </c>
      <c r="K805" t="s">
        <v>27</v>
      </c>
      <c r="L805" t="s">
        <v>62</v>
      </c>
      <c r="M805" t="s">
        <v>29</v>
      </c>
      <c r="N805" t="s">
        <v>189</v>
      </c>
      <c r="O805" t="s">
        <v>442</v>
      </c>
      <c r="P805" t="s">
        <v>3202</v>
      </c>
      <c r="Q805" t="s">
        <v>129</v>
      </c>
      <c r="R805" t="s">
        <v>3209</v>
      </c>
      <c r="T805" t="s">
        <v>199</v>
      </c>
      <c r="V805">
        <f t="shared" si="112"/>
        <v>20.62</v>
      </c>
      <c r="W805" t="e">
        <f t="shared" si="113"/>
        <v>#VALUE!</v>
      </c>
      <c r="X805">
        <f t="shared" si="114"/>
        <v>20.6</v>
      </c>
      <c r="Y805" t="e">
        <f t="shared" si="115"/>
        <v>#VALUE!</v>
      </c>
      <c r="Z805" s="4">
        <f t="shared" si="116"/>
        <v>20.62</v>
      </c>
      <c r="AB805">
        <v>5</v>
      </c>
      <c r="AC805" t="s">
        <v>194</v>
      </c>
      <c r="AD805" s="4">
        <f t="shared" si="120"/>
        <v>67.069760000000002</v>
      </c>
      <c r="AE805" t="s">
        <v>195</v>
      </c>
      <c r="AF805" s="4">
        <f t="shared" si="117"/>
        <v>104</v>
      </c>
      <c r="AG805" t="s">
        <v>39</v>
      </c>
    </row>
    <row r="806" spans="1:33" x14ac:dyDescent="0.3">
      <c r="B806" t="s">
        <v>3199</v>
      </c>
      <c r="C806" t="s">
        <v>3212</v>
      </c>
      <c r="D806" s="4" t="s">
        <v>3213</v>
      </c>
      <c r="E806">
        <f t="shared" si="118"/>
        <v>593361</v>
      </c>
      <c r="F806" t="s">
        <v>188</v>
      </c>
      <c r="G806">
        <f t="shared" si="119"/>
        <v>1198</v>
      </c>
      <c r="H806">
        <v>3</v>
      </c>
      <c r="I806">
        <v>4</v>
      </c>
      <c r="J806" t="s">
        <v>61</v>
      </c>
      <c r="K806" t="s">
        <v>27</v>
      </c>
      <c r="L806" t="s">
        <v>62</v>
      </c>
      <c r="M806" t="s">
        <v>29</v>
      </c>
      <c r="N806" t="s">
        <v>189</v>
      </c>
      <c r="O806" t="s">
        <v>442</v>
      </c>
      <c r="P806" t="s">
        <v>3202</v>
      </c>
      <c r="Q806" t="s">
        <v>129</v>
      </c>
      <c r="R806" t="s">
        <v>1239</v>
      </c>
      <c r="S806" t="s">
        <v>1020</v>
      </c>
      <c r="T806" t="s">
        <v>199</v>
      </c>
      <c r="V806">
        <f t="shared" si="112"/>
        <v>12.8</v>
      </c>
      <c r="W806">
        <f t="shared" si="113"/>
        <v>17.899999999999999</v>
      </c>
      <c r="X806">
        <f t="shared" si="114"/>
        <v>20.6</v>
      </c>
      <c r="Y806" t="e">
        <f t="shared" si="115"/>
        <v>#VALUE!</v>
      </c>
      <c r="Z806" s="4">
        <f t="shared" si="116"/>
        <v>12.8</v>
      </c>
      <c r="AB806">
        <v>5</v>
      </c>
      <c r="AC806" t="s">
        <v>194</v>
      </c>
      <c r="AD806" s="4">
        <f t="shared" si="120"/>
        <v>67.069760000000002</v>
      </c>
      <c r="AE806" t="s">
        <v>195</v>
      </c>
      <c r="AF806" s="4">
        <f t="shared" si="117"/>
        <v>104</v>
      </c>
      <c r="AG806" t="s">
        <v>39</v>
      </c>
    </row>
    <row r="807" spans="1:33" x14ac:dyDescent="0.3">
      <c r="B807" t="s">
        <v>3199</v>
      </c>
      <c r="C807" t="s">
        <v>3214</v>
      </c>
      <c r="D807" s="4" t="s">
        <v>3215</v>
      </c>
      <c r="E807">
        <f t="shared" si="118"/>
        <v>615153</v>
      </c>
      <c r="F807" t="s">
        <v>188</v>
      </c>
      <c r="G807">
        <f t="shared" si="119"/>
        <v>1198</v>
      </c>
      <c r="H807">
        <v>3</v>
      </c>
      <c r="I807">
        <v>4</v>
      </c>
      <c r="J807" t="s">
        <v>61</v>
      </c>
      <c r="K807" t="s">
        <v>27</v>
      </c>
      <c r="L807" t="s">
        <v>62</v>
      </c>
      <c r="M807" t="s">
        <v>29</v>
      </c>
      <c r="N807" t="s">
        <v>189</v>
      </c>
      <c r="O807" t="s">
        <v>442</v>
      </c>
      <c r="P807" t="s">
        <v>3202</v>
      </c>
      <c r="Q807" t="s">
        <v>129</v>
      </c>
      <c r="R807" t="s">
        <v>470</v>
      </c>
      <c r="S807" t="s">
        <v>346</v>
      </c>
      <c r="T807" t="s">
        <v>199</v>
      </c>
      <c r="V807">
        <f t="shared" si="112"/>
        <v>16.3</v>
      </c>
      <c r="W807">
        <f t="shared" si="113"/>
        <v>20</v>
      </c>
      <c r="X807">
        <f t="shared" si="114"/>
        <v>20.6</v>
      </c>
      <c r="Y807" t="e">
        <f t="shared" si="115"/>
        <v>#VALUE!</v>
      </c>
      <c r="Z807" s="4">
        <f t="shared" si="116"/>
        <v>16.3</v>
      </c>
      <c r="AB807">
        <v>5</v>
      </c>
      <c r="AC807" t="s">
        <v>194</v>
      </c>
      <c r="AD807" s="4">
        <f t="shared" si="120"/>
        <v>67.069760000000002</v>
      </c>
      <c r="AE807" t="s">
        <v>195</v>
      </c>
      <c r="AF807" s="4">
        <f t="shared" si="117"/>
        <v>104</v>
      </c>
      <c r="AG807" t="s">
        <v>39</v>
      </c>
    </row>
    <row r="808" spans="1:33" x14ac:dyDescent="0.3">
      <c r="B808" t="s">
        <v>3199</v>
      </c>
      <c r="C808" t="s">
        <v>3216</v>
      </c>
      <c r="D808" s="4" t="s">
        <v>3217</v>
      </c>
      <c r="E808">
        <f t="shared" si="118"/>
        <v>658361</v>
      </c>
      <c r="F808" t="s">
        <v>188</v>
      </c>
      <c r="G808">
        <f t="shared" si="119"/>
        <v>1198</v>
      </c>
      <c r="H808">
        <v>3</v>
      </c>
      <c r="I808">
        <v>4</v>
      </c>
      <c r="J808" t="s">
        <v>61</v>
      </c>
      <c r="K808" t="s">
        <v>27</v>
      </c>
      <c r="L808" t="s">
        <v>62</v>
      </c>
      <c r="M808" t="s">
        <v>29</v>
      </c>
      <c r="N808" t="s">
        <v>189</v>
      </c>
      <c r="O808" t="s">
        <v>442</v>
      </c>
      <c r="P808" t="s">
        <v>3202</v>
      </c>
      <c r="Q808" t="s">
        <v>129</v>
      </c>
      <c r="R808" t="s">
        <v>1239</v>
      </c>
      <c r="S808" t="s">
        <v>1020</v>
      </c>
      <c r="T808" t="s">
        <v>199</v>
      </c>
      <c r="V808">
        <f t="shared" si="112"/>
        <v>12.8</v>
      </c>
      <c r="W808">
        <f t="shared" si="113"/>
        <v>17.899999999999999</v>
      </c>
      <c r="X808">
        <f t="shared" si="114"/>
        <v>20.6</v>
      </c>
      <c r="Y808" t="e">
        <f t="shared" si="115"/>
        <v>#VALUE!</v>
      </c>
      <c r="Z808" s="4">
        <f t="shared" si="116"/>
        <v>12.8</v>
      </c>
      <c r="AB808">
        <v>5</v>
      </c>
      <c r="AC808" t="s">
        <v>209</v>
      </c>
      <c r="AD808" s="4">
        <f t="shared" si="120"/>
        <v>76.932959999999994</v>
      </c>
      <c r="AE808" t="s">
        <v>195</v>
      </c>
      <c r="AF808" s="4">
        <f t="shared" si="117"/>
        <v>104</v>
      </c>
      <c r="AG808" t="s">
        <v>39</v>
      </c>
    </row>
    <row r="809" spans="1:33" x14ac:dyDescent="0.3">
      <c r="B809" t="s">
        <v>3199</v>
      </c>
      <c r="C809" t="s">
        <v>3218</v>
      </c>
      <c r="D809" s="4" t="s">
        <v>3219</v>
      </c>
      <c r="E809">
        <f t="shared" si="118"/>
        <v>680153</v>
      </c>
      <c r="F809" t="s">
        <v>188</v>
      </c>
      <c r="G809">
        <f t="shared" si="119"/>
        <v>1198</v>
      </c>
      <c r="H809">
        <v>3</v>
      </c>
      <c r="I809">
        <v>4</v>
      </c>
      <c r="J809" t="s">
        <v>61</v>
      </c>
      <c r="K809" t="s">
        <v>27</v>
      </c>
      <c r="L809" t="s">
        <v>62</v>
      </c>
      <c r="M809" t="s">
        <v>29</v>
      </c>
      <c r="N809" t="s">
        <v>189</v>
      </c>
      <c r="O809" t="s">
        <v>442</v>
      </c>
      <c r="P809" t="s">
        <v>3202</v>
      </c>
      <c r="Q809" t="s">
        <v>129</v>
      </c>
      <c r="R809" t="s">
        <v>470</v>
      </c>
      <c r="S809" t="s">
        <v>346</v>
      </c>
      <c r="T809" t="s">
        <v>199</v>
      </c>
      <c r="V809">
        <f t="shared" si="112"/>
        <v>16.3</v>
      </c>
      <c r="W809">
        <f t="shared" si="113"/>
        <v>20</v>
      </c>
      <c r="X809">
        <f t="shared" si="114"/>
        <v>20.6</v>
      </c>
      <c r="Y809" t="e">
        <f t="shared" si="115"/>
        <v>#VALUE!</v>
      </c>
      <c r="Z809" s="4">
        <f t="shared" si="116"/>
        <v>16.3</v>
      </c>
      <c r="AB809">
        <v>5</v>
      </c>
      <c r="AC809" t="s">
        <v>209</v>
      </c>
      <c r="AD809" s="4">
        <f t="shared" si="120"/>
        <v>76.932959999999994</v>
      </c>
      <c r="AE809" t="s">
        <v>195</v>
      </c>
      <c r="AF809" s="4">
        <f t="shared" si="117"/>
        <v>104</v>
      </c>
      <c r="AG809" t="s">
        <v>39</v>
      </c>
    </row>
    <row r="810" spans="1:33" x14ac:dyDescent="0.3">
      <c r="A810" t="s">
        <v>785</v>
      </c>
      <c r="B810" t="s">
        <v>3220</v>
      </c>
      <c r="C810" t="s">
        <v>3221</v>
      </c>
      <c r="D810" s="4" t="s">
        <v>3222</v>
      </c>
      <c r="E810">
        <f t="shared" si="118"/>
        <v>482330</v>
      </c>
      <c r="F810" t="s">
        <v>3223</v>
      </c>
      <c r="G810">
        <f t="shared" si="119"/>
        <v>1172</v>
      </c>
      <c r="H810">
        <v>4</v>
      </c>
      <c r="I810">
        <v>4</v>
      </c>
      <c r="J810" t="s">
        <v>61</v>
      </c>
      <c r="K810" t="s">
        <v>27</v>
      </c>
      <c r="L810" t="s">
        <v>125</v>
      </c>
      <c r="M810" t="s">
        <v>29</v>
      </c>
      <c r="N810" t="s">
        <v>697</v>
      </c>
      <c r="O810" t="s">
        <v>3224</v>
      </c>
      <c r="P810" t="s">
        <v>3225</v>
      </c>
      <c r="Q810" t="s">
        <v>33</v>
      </c>
      <c r="R810" t="s">
        <v>130</v>
      </c>
      <c r="S810" t="s">
        <v>131</v>
      </c>
      <c r="T810" t="s">
        <v>131</v>
      </c>
      <c r="V810">
        <f t="shared" si="112"/>
        <v>12</v>
      </c>
      <c r="W810">
        <f t="shared" si="113"/>
        <v>15</v>
      </c>
      <c r="X810">
        <f t="shared" si="114"/>
        <v>15</v>
      </c>
      <c r="Y810" t="e">
        <f t="shared" si="115"/>
        <v>#VALUE!</v>
      </c>
      <c r="Z810" s="4">
        <f t="shared" si="116"/>
        <v>12</v>
      </c>
      <c r="AA810" t="s">
        <v>3226</v>
      </c>
      <c r="AB810">
        <v>5</v>
      </c>
      <c r="AC810" t="s">
        <v>163</v>
      </c>
      <c r="AD810" s="4">
        <f t="shared" si="120"/>
        <v>67.069760000000002</v>
      </c>
      <c r="AE810" t="s">
        <v>3227</v>
      </c>
      <c r="AF810" s="4">
        <f t="shared" si="117"/>
        <v>96</v>
      </c>
      <c r="AG810" t="s">
        <v>39</v>
      </c>
    </row>
    <row r="811" spans="1:33" x14ac:dyDescent="0.3">
      <c r="A811" t="s">
        <v>785</v>
      </c>
      <c r="B811" t="s">
        <v>3220</v>
      </c>
      <c r="C811">
        <v>1.3</v>
      </c>
      <c r="D811" s="4" t="s">
        <v>3228</v>
      </c>
      <c r="E811">
        <f t="shared" si="118"/>
        <v>575947</v>
      </c>
      <c r="F811" t="s">
        <v>345</v>
      </c>
      <c r="G811">
        <f t="shared" si="119"/>
        <v>1248</v>
      </c>
      <c r="H811">
        <v>4</v>
      </c>
      <c r="I811">
        <v>4</v>
      </c>
      <c r="J811" t="s">
        <v>61</v>
      </c>
      <c r="K811" t="s">
        <v>27</v>
      </c>
      <c r="L811" t="s">
        <v>62</v>
      </c>
      <c r="M811" t="s">
        <v>334</v>
      </c>
      <c r="N811" t="s">
        <v>697</v>
      </c>
      <c r="O811" t="s">
        <v>790</v>
      </c>
      <c r="P811" t="s">
        <v>3225</v>
      </c>
      <c r="Q811" t="s">
        <v>33</v>
      </c>
      <c r="T811" t="s">
        <v>346</v>
      </c>
      <c r="V811" t="e">
        <f t="shared" si="112"/>
        <v>#VALUE!</v>
      </c>
      <c r="W811" t="e">
        <f t="shared" si="113"/>
        <v>#VALUE!</v>
      </c>
      <c r="X811">
        <f t="shared" si="114"/>
        <v>20</v>
      </c>
      <c r="Y811" t="e">
        <f t="shared" si="115"/>
        <v>#VALUE!</v>
      </c>
      <c r="Z811" s="4">
        <f t="shared" si="116"/>
        <v>20</v>
      </c>
      <c r="AA811" t="s">
        <v>3229</v>
      </c>
      <c r="AB811">
        <v>5</v>
      </c>
      <c r="AC811" t="s">
        <v>3230</v>
      </c>
      <c r="AD811" s="4" t="str">
        <f t="shared" si="120"/>
        <v xml:space="preserve">75 </v>
      </c>
      <c r="AE811" t="s">
        <v>3231</v>
      </c>
      <c r="AF811" s="4">
        <f t="shared" si="117"/>
        <v>197</v>
      </c>
      <c r="AG811" t="s">
        <v>39</v>
      </c>
    </row>
    <row r="812" spans="1:33" x14ac:dyDescent="0.3">
      <c r="A812" t="s">
        <v>635</v>
      </c>
      <c r="B812" t="s">
        <v>3232</v>
      </c>
      <c r="C812" t="s">
        <v>3233</v>
      </c>
      <c r="D812" s="4" t="s">
        <v>3234</v>
      </c>
      <c r="E812">
        <f t="shared" si="118"/>
        <v>523000</v>
      </c>
      <c r="F812" t="s">
        <v>653</v>
      </c>
      <c r="G812">
        <f t="shared" si="119"/>
        <v>1194</v>
      </c>
      <c r="H812">
        <v>4</v>
      </c>
      <c r="I812">
        <v>4</v>
      </c>
      <c r="J812" t="s">
        <v>61</v>
      </c>
      <c r="K812" t="s">
        <v>27</v>
      </c>
      <c r="L812" t="s">
        <v>62</v>
      </c>
      <c r="M812" t="s">
        <v>29</v>
      </c>
      <c r="N812" t="s">
        <v>697</v>
      </c>
      <c r="O812" t="s">
        <v>3235</v>
      </c>
      <c r="P812" t="s">
        <v>698</v>
      </c>
      <c r="Q812" t="s">
        <v>33</v>
      </c>
      <c r="T812" t="s">
        <v>553</v>
      </c>
      <c r="V812" t="e">
        <f t="shared" si="112"/>
        <v>#VALUE!</v>
      </c>
      <c r="W812" t="e">
        <f t="shared" si="113"/>
        <v>#VALUE!</v>
      </c>
      <c r="X812">
        <f t="shared" si="114"/>
        <v>20.399999999999999</v>
      </c>
      <c r="Y812" t="e">
        <f t="shared" si="115"/>
        <v>#VALUE!</v>
      </c>
      <c r="Z812" s="4">
        <f t="shared" si="116"/>
        <v>20.399999999999999</v>
      </c>
      <c r="AA812" t="s">
        <v>654</v>
      </c>
      <c r="AB812">
        <v>5</v>
      </c>
      <c r="AC812" t="s">
        <v>655</v>
      </c>
      <c r="AD812" s="4">
        <f t="shared" si="120"/>
        <v>94.686719999999994</v>
      </c>
      <c r="AE812" t="s">
        <v>656</v>
      </c>
      <c r="AF812" s="4">
        <f t="shared" si="117"/>
        <v>120</v>
      </c>
      <c r="AG812" t="s">
        <v>39</v>
      </c>
    </row>
    <row r="813" spans="1:33" x14ac:dyDescent="0.3">
      <c r="A813" t="s">
        <v>635</v>
      </c>
      <c r="B813" t="s">
        <v>3232</v>
      </c>
      <c r="C813" t="s">
        <v>3236</v>
      </c>
      <c r="D813" s="4" t="s">
        <v>3237</v>
      </c>
      <c r="E813">
        <f t="shared" si="118"/>
        <v>623000</v>
      </c>
      <c r="F813" t="s">
        <v>578</v>
      </c>
      <c r="G813">
        <f t="shared" si="119"/>
        <v>1498</v>
      </c>
      <c r="H813">
        <v>4</v>
      </c>
      <c r="I813">
        <v>4</v>
      </c>
      <c r="J813" t="s">
        <v>61</v>
      </c>
      <c r="K813" t="s">
        <v>27</v>
      </c>
      <c r="L813" t="s">
        <v>62</v>
      </c>
      <c r="M813" t="s">
        <v>334</v>
      </c>
      <c r="N813" t="s">
        <v>697</v>
      </c>
      <c r="O813" t="s">
        <v>3235</v>
      </c>
      <c r="P813" t="s">
        <v>698</v>
      </c>
      <c r="Q813" t="s">
        <v>33</v>
      </c>
      <c r="R813" t="s">
        <v>160</v>
      </c>
      <c r="T813" t="s">
        <v>3238</v>
      </c>
      <c r="V813">
        <f t="shared" si="112"/>
        <v>17</v>
      </c>
      <c r="W813" t="e">
        <f t="shared" si="113"/>
        <v>#VALUE!</v>
      </c>
      <c r="X813">
        <f t="shared" si="114"/>
        <v>25.5</v>
      </c>
      <c r="Y813" t="e">
        <f t="shared" si="115"/>
        <v>#VALUE!</v>
      </c>
      <c r="Z813" s="4">
        <f t="shared" si="116"/>
        <v>17</v>
      </c>
      <c r="AA813" t="s">
        <v>3239</v>
      </c>
      <c r="AB813">
        <v>5</v>
      </c>
      <c r="AC813" t="s">
        <v>644</v>
      </c>
      <c r="AD813" s="4">
        <f t="shared" si="120"/>
        <v>98.631999999999991</v>
      </c>
      <c r="AE813" t="s">
        <v>645</v>
      </c>
      <c r="AF813" s="4">
        <f t="shared" si="117"/>
        <v>215</v>
      </c>
      <c r="AG813" t="s">
        <v>39</v>
      </c>
    </row>
    <row r="814" spans="1:33" x14ac:dyDescent="0.3">
      <c r="A814" t="s">
        <v>635</v>
      </c>
      <c r="B814" t="s">
        <v>3232</v>
      </c>
      <c r="C814" t="s">
        <v>3240</v>
      </c>
      <c r="D814" s="4" t="s">
        <v>3241</v>
      </c>
      <c r="E814">
        <f t="shared" si="118"/>
        <v>599900</v>
      </c>
      <c r="F814" t="s">
        <v>124</v>
      </c>
      <c r="G814">
        <f t="shared" si="119"/>
        <v>1196</v>
      </c>
      <c r="H814">
        <v>4</v>
      </c>
      <c r="I814">
        <v>4</v>
      </c>
      <c r="J814" t="s">
        <v>61</v>
      </c>
      <c r="K814" t="s">
        <v>27</v>
      </c>
      <c r="L814" t="s">
        <v>62</v>
      </c>
      <c r="M814" t="s">
        <v>29</v>
      </c>
      <c r="N814" t="s">
        <v>697</v>
      </c>
      <c r="O814" t="s">
        <v>3235</v>
      </c>
      <c r="P814" t="s">
        <v>698</v>
      </c>
      <c r="Q814" t="s">
        <v>33</v>
      </c>
      <c r="T814" t="s">
        <v>553</v>
      </c>
      <c r="V814" t="e">
        <f t="shared" si="112"/>
        <v>#VALUE!</v>
      </c>
      <c r="W814" t="e">
        <f t="shared" si="113"/>
        <v>#VALUE!</v>
      </c>
      <c r="X814">
        <f t="shared" si="114"/>
        <v>20.399999999999999</v>
      </c>
      <c r="Y814" t="e">
        <f t="shared" si="115"/>
        <v>#VALUE!</v>
      </c>
      <c r="Z814" s="4">
        <f t="shared" si="116"/>
        <v>20.399999999999999</v>
      </c>
      <c r="AA814" t="s">
        <v>654</v>
      </c>
      <c r="AB814">
        <v>5</v>
      </c>
      <c r="AC814" t="s">
        <v>655</v>
      </c>
      <c r="AD814" s="4">
        <f t="shared" si="120"/>
        <v>94.686719999999994</v>
      </c>
      <c r="AE814" t="s">
        <v>656</v>
      </c>
      <c r="AF814" s="4">
        <f t="shared" si="117"/>
        <v>120</v>
      </c>
      <c r="AG814" t="s">
        <v>39</v>
      </c>
    </row>
    <row r="815" spans="1:33" x14ac:dyDescent="0.3">
      <c r="A815" t="s">
        <v>635</v>
      </c>
      <c r="B815" t="s">
        <v>3232</v>
      </c>
      <c r="C815" t="s">
        <v>3242</v>
      </c>
      <c r="D815" s="4" t="s">
        <v>3243</v>
      </c>
      <c r="E815">
        <f t="shared" si="118"/>
        <v>699900</v>
      </c>
      <c r="F815" t="s">
        <v>578</v>
      </c>
      <c r="G815">
        <f t="shared" si="119"/>
        <v>1498</v>
      </c>
      <c r="H815">
        <v>4</v>
      </c>
      <c r="I815">
        <v>4</v>
      </c>
      <c r="J815" t="s">
        <v>61</v>
      </c>
      <c r="K815" t="s">
        <v>27</v>
      </c>
      <c r="L815" t="s">
        <v>62</v>
      </c>
      <c r="M815" t="s">
        <v>334</v>
      </c>
      <c r="N815" t="s">
        <v>697</v>
      </c>
      <c r="O815" t="s">
        <v>3235</v>
      </c>
      <c r="P815" t="s">
        <v>698</v>
      </c>
      <c r="Q815" t="s">
        <v>33</v>
      </c>
      <c r="T815" t="s">
        <v>3238</v>
      </c>
      <c r="V815" t="e">
        <f t="shared" si="112"/>
        <v>#VALUE!</v>
      </c>
      <c r="W815" t="e">
        <f t="shared" si="113"/>
        <v>#VALUE!</v>
      </c>
      <c r="X815">
        <f t="shared" si="114"/>
        <v>25.5</v>
      </c>
      <c r="Y815" t="e">
        <f t="shared" si="115"/>
        <v>#VALUE!</v>
      </c>
      <c r="Z815" s="4">
        <f t="shared" si="116"/>
        <v>25.5</v>
      </c>
      <c r="AA815" t="s">
        <v>3239</v>
      </c>
      <c r="AB815">
        <v>5</v>
      </c>
      <c r="AC815" t="s">
        <v>644</v>
      </c>
      <c r="AD815" s="4">
        <f t="shared" si="120"/>
        <v>98.631999999999991</v>
      </c>
      <c r="AE815" t="s">
        <v>645</v>
      </c>
      <c r="AF815" s="4">
        <f t="shared" si="117"/>
        <v>215</v>
      </c>
      <c r="AG815" t="s">
        <v>39</v>
      </c>
    </row>
    <row r="816" spans="1:33" x14ac:dyDescent="0.3">
      <c r="A816" t="s">
        <v>635</v>
      </c>
      <c r="B816" t="s">
        <v>3232</v>
      </c>
      <c r="C816" t="s">
        <v>3244</v>
      </c>
      <c r="D816" s="4" t="s">
        <v>3245</v>
      </c>
      <c r="E816">
        <f t="shared" si="118"/>
        <v>664900</v>
      </c>
      <c r="F816" t="s">
        <v>653</v>
      </c>
      <c r="G816">
        <f t="shared" si="119"/>
        <v>1194</v>
      </c>
      <c r="H816">
        <v>4</v>
      </c>
      <c r="I816">
        <v>4</v>
      </c>
      <c r="J816" t="s">
        <v>61</v>
      </c>
      <c r="K816" t="s">
        <v>27</v>
      </c>
      <c r="L816" t="s">
        <v>62</v>
      </c>
      <c r="M816" t="s">
        <v>29</v>
      </c>
      <c r="N816" t="s">
        <v>697</v>
      </c>
      <c r="O816" t="s">
        <v>3235</v>
      </c>
      <c r="P816" t="s">
        <v>698</v>
      </c>
      <c r="Q816" t="s">
        <v>33</v>
      </c>
      <c r="T816" t="s">
        <v>553</v>
      </c>
      <c r="V816" t="e">
        <f t="shared" si="112"/>
        <v>#VALUE!</v>
      </c>
      <c r="W816" t="e">
        <f t="shared" si="113"/>
        <v>#VALUE!</v>
      </c>
      <c r="X816">
        <f t="shared" si="114"/>
        <v>20.399999999999999</v>
      </c>
      <c r="Y816" t="e">
        <f t="shared" si="115"/>
        <v>#VALUE!</v>
      </c>
      <c r="Z816" s="4">
        <f t="shared" si="116"/>
        <v>20.399999999999999</v>
      </c>
      <c r="AA816" t="s">
        <v>654</v>
      </c>
      <c r="AB816">
        <v>5</v>
      </c>
      <c r="AC816" t="s">
        <v>655</v>
      </c>
      <c r="AD816" s="4">
        <f t="shared" si="120"/>
        <v>94.686719999999994</v>
      </c>
      <c r="AE816" t="s">
        <v>656</v>
      </c>
      <c r="AF816" s="4">
        <f t="shared" si="117"/>
        <v>120</v>
      </c>
      <c r="AG816" t="s">
        <v>39</v>
      </c>
    </row>
    <row r="817" spans="1:33" x14ac:dyDescent="0.3">
      <c r="A817" t="s">
        <v>635</v>
      </c>
      <c r="B817" t="s">
        <v>3232</v>
      </c>
      <c r="C817" t="s">
        <v>3246</v>
      </c>
      <c r="D817" s="4" t="s">
        <v>3247</v>
      </c>
      <c r="E817">
        <f t="shared" si="118"/>
        <v>764900</v>
      </c>
      <c r="F817" t="s">
        <v>578</v>
      </c>
      <c r="G817">
        <f t="shared" si="119"/>
        <v>1498</v>
      </c>
      <c r="H817">
        <v>4</v>
      </c>
      <c r="I817">
        <v>4</v>
      </c>
      <c r="J817" t="s">
        <v>61</v>
      </c>
      <c r="K817" t="s">
        <v>27</v>
      </c>
      <c r="L817" t="s">
        <v>62</v>
      </c>
      <c r="M817" t="s">
        <v>334</v>
      </c>
      <c r="N817" t="s">
        <v>697</v>
      </c>
      <c r="O817" t="s">
        <v>3235</v>
      </c>
      <c r="P817" t="s">
        <v>698</v>
      </c>
      <c r="Q817" t="s">
        <v>33</v>
      </c>
      <c r="T817" t="s">
        <v>3238</v>
      </c>
      <c r="V817" t="e">
        <f t="shared" si="112"/>
        <v>#VALUE!</v>
      </c>
      <c r="W817" t="e">
        <f t="shared" si="113"/>
        <v>#VALUE!</v>
      </c>
      <c r="X817">
        <f t="shared" si="114"/>
        <v>25.5</v>
      </c>
      <c r="Y817" t="e">
        <f t="shared" si="115"/>
        <v>#VALUE!</v>
      </c>
      <c r="Z817" s="4">
        <f t="shared" si="116"/>
        <v>25.5</v>
      </c>
      <c r="AA817" t="s">
        <v>3239</v>
      </c>
      <c r="AB817">
        <v>5</v>
      </c>
      <c r="AC817" t="s">
        <v>644</v>
      </c>
      <c r="AD817" s="4">
        <f t="shared" si="120"/>
        <v>98.631999999999991</v>
      </c>
      <c r="AE817" t="s">
        <v>645</v>
      </c>
      <c r="AF817" s="4">
        <f t="shared" si="117"/>
        <v>215</v>
      </c>
      <c r="AG817" t="s">
        <v>39</v>
      </c>
    </row>
    <row r="818" spans="1:33" x14ac:dyDescent="0.3">
      <c r="A818" t="s">
        <v>120</v>
      </c>
      <c r="B818" t="s">
        <v>3248</v>
      </c>
      <c r="C818" t="s">
        <v>3249</v>
      </c>
      <c r="D818" s="4" t="s">
        <v>3250</v>
      </c>
      <c r="E818">
        <f t="shared" si="118"/>
        <v>746621</v>
      </c>
      <c r="F818" t="s">
        <v>345</v>
      </c>
      <c r="G818">
        <f t="shared" si="119"/>
        <v>1248</v>
      </c>
      <c r="H818">
        <v>4</v>
      </c>
      <c r="I818">
        <v>4</v>
      </c>
      <c r="J818" t="s">
        <v>61</v>
      </c>
      <c r="K818" t="s">
        <v>27</v>
      </c>
      <c r="L818" t="s">
        <v>62</v>
      </c>
      <c r="M818" t="s">
        <v>334</v>
      </c>
      <c r="N818" t="s">
        <v>354</v>
      </c>
      <c r="O818" t="s">
        <v>442</v>
      </c>
      <c r="P818" t="s">
        <v>808</v>
      </c>
      <c r="Q818" t="s">
        <v>33</v>
      </c>
      <c r="R818" t="s">
        <v>3251</v>
      </c>
      <c r="T818" t="s">
        <v>3251</v>
      </c>
      <c r="V818">
        <f t="shared" si="112"/>
        <v>27.39</v>
      </c>
      <c r="W818" t="e">
        <f t="shared" si="113"/>
        <v>#VALUE!</v>
      </c>
      <c r="X818">
        <f t="shared" si="114"/>
        <v>27.39</v>
      </c>
      <c r="Y818" t="e">
        <f t="shared" si="115"/>
        <v>#VALUE!</v>
      </c>
      <c r="Z818" s="4">
        <f t="shared" si="116"/>
        <v>27.39</v>
      </c>
      <c r="AA818" t="s">
        <v>3252</v>
      </c>
      <c r="AB818">
        <v>5</v>
      </c>
      <c r="AC818" t="s">
        <v>414</v>
      </c>
      <c r="AD818" s="4">
        <f t="shared" si="120"/>
        <v>73.974000000000004</v>
      </c>
      <c r="AE818" t="s">
        <v>468</v>
      </c>
      <c r="AF818" s="4">
        <f t="shared" si="117"/>
        <v>190</v>
      </c>
      <c r="AG818" t="s">
        <v>39</v>
      </c>
    </row>
    <row r="819" spans="1:33" x14ac:dyDescent="0.3">
      <c r="A819" t="s">
        <v>120</v>
      </c>
      <c r="B819" t="s">
        <v>3248</v>
      </c>
      <c r="C819" t="s">
        <v>3253</v>
      </c>
      <c r="D819" s="4" t="s">
        <v>3254</v>
      </c>
      <c r="E819">
        <f t="shared" si="118"/>
        <v>868221</v>
      </c>
      <c r="F819" t="s">
        <v>345</v>
      </c>
      <c r="G819">
        <f t="shared" si="119"/>
        <v>1248</v>
      </c>
      <c r="H819">
        <v>4</v>
      </c>
      <c r="I819">
        <v>4</v>
      </c>
      <c r="J819" t="s">
        <v>61</v>
      </c>
      <c r="K819" t="s">
        <v>27</v>
      </c>
      <c r="L819" t="s">
        <v>62</v>
      </c>
      <c r="M819" t="s">
        <v>334</v>
      </c>
      <c r="N819" t="s">
        <v>3255</v>
      </c>
      <c r="O819" t="s">
        <v>442</v>
      </c>
      <c r="P819" t="s">
        <v>808</v>
      </c>
      <c r="Q819" t="s">
        <v>33</v>
      </c>
      <c r="R819" t="s">
        <v>3251</v>
      </c>
      <c r="T819" t="s">
        <v>3251</v>
      </c>
      <c r="V819">
        <f t="shared" si="112"/>
        <v>27.39</v>
      </c>
      <c r="W819" t="e">
        <f t="shared" si="113"/>
        <v>#VALUE!</v>
      </c>
      <c r="X819">
        <f t="shared" si="114"/>
        <v>27.39</v>
      </c>
      <c r="Y819" t="e">
        <f t="shared" si="115"/>
        <v>#VALUE!</v>
      </c>
      <c r="Z819" s="4">
        <f t="shared" si="116"/>
        <v>27.39</v>
      </c>
      <c r="AA819" t="s">
        <v>1789</v>
      </c>
      <c r="AB819">
        <v>5</v>
      </c>
      <c r="AC819" t="s">
        <v>414</v>
      </c>
      <c r="AD819" s="4">
        <f t="shared" si="120"/>
        <v>73.974000000000004</v>
      </c>
      <c r="AE819" t="s">
        <v>468</v>
      </c>
      <c r="AF819" s="4">
        <f t="shared" si="117"/>
        <v>190</v>
      </c>
      <c r="AG819" t="s">
        <v>39</v>
      </c>
    </row>
    <row r="820" spans="1:33" x14ac:dyDescent="0.3">
      <c r="A820" t="s">
        <v>120</v>
      </c>
      <c r="B820" t="s">
        <v>3248</v>
      </c>
      <c r="C820" t="s">
        <v>3256</v>
      </c>
      <c r="D820" s="4" t="s">
        <v>3257</v>
      </c>
      <c r="E820">
        <f t="shared" si="118"/>
        <v>668611</v>
      </c>
      <c r="F820" t="s">
        <v>345</v>
      </c>
      <c r="G820">
        <f t="shared" si="119"/>
        <v>1248</v>
      </c>
      <c r="H820">
        <v>4</v>
      </c>
      <c r="I820">
        <v>4</v>
      </c>
      <c r="J820" t="s">
        <v>61</v>
      </c>
      <c r="K820" t="s">
        <v>27</v>
      </c>
      <c r="L820" t="s">
        <v>62</v>
      </c>
      <c r="M820" t="s">
        <v>334</v>
      </c>
      <c r="N820" t="s">
        <v>3255</v>
      </c>
      <c r="O820" t="s">
        <v>442</v>
      </c>
      <c r="P820" t="s">
        <v>808</v>
      </c>
      <c r="Q820" t="s">
        <v>33</v>
      </c>
      <c r="R820" t="s">
        <v>3251</v>
      </c>
      <c r="T820" t="s">
        <v>3251</v>
      </c>
      <c r="V820">
        <f t="shared" si="112"/>
        <v>27.39</v>
      </c>
      <c r="W820" t="e">
        <f t="shared" si="113"/>
        <v>#VALUE!</v>
      </c>
      <c r="X820">
        <f t="shared" si="114"/>
        <v>27.39</v>
      </c>
      <c r="Y820" t="e">
        <f t="shared" si="115"/>
        <v>#VALUE!</v>
      </c>
      <c r="Z820" s="4">
        <f t="shared" si="116"/>
        <v>27.39</v>
      </c>
      <c r="AA820" t="s">
        <v>3258</v>
      </c>
      <c r="AB820">
        <v>5</v>
      </c>
      <c r="AC820" t="s">
        <v>414</v>
      </c>
      <c r="AD820" s="4">
        <f t="shared" si="120"/>
        <v>73.974000000000004</v>
      </c>
      <c r="AE820" t="s">
        <v>468</v>
      </c>
      <c r="AF820" s="4">
        <f t="shared" si="117"/>
        <v>190</v>
      </c>
      <c r="AG820" t="s">
        <v>39</v>
      </c>
    </row>
    <row r="821" spans="1:33" x14ac:dyDescent="0.3">
      <c r="A821" t="s">
        <v>120</v>
      </c>
      <c r="B821" t="s">
        <v>3248</v>
      </c>
      <c r="C821" t="s">
        <v>3259</v>
      </c>
      <c r="D821" s="4" t="s">
        <v>3260</v>
      </c>
      <c r="E821">
        <f t="shared" si="118"/>
        <v>807921</v>
      </c>
      <c r="F821" t="s">
        <v>345</v>
      </c>
      <c r="G821">
        <f t="shared" si="119"/>
        <v>1248</v>
      </c>
      <c r="H821">
        <v>4</v>
      </c>
      <c r="I821">
        <v>4</v>
      </c>
      <c r="J821" t="s">
        <v>61</v>
      </c>
      <c r="K821" t="s">
        <v>27</v>
      </c>
      <c r="L821" t="s">
        <v>62</v>
      </c>
      <c r="M821" t="s">
        <v>334</v>
      </c>
      <c r="N821" t="s">
        <v>3255</v>
      </c>
      <c r="O821" t="s">
        <v>442</v>
      </c>
      <c r="P821" t="s">
        <v>808</v>
      </c>
      <c r="Q821" t="s">
        <v>33</v>
      </c>
      <c r="R821" t="s">
        <v>3251</v>
      </c>
      <c r="T821" t="s">
        <v>3251</v>
      </c>
      <c r="V821">
        <f t="shared" si="112"/>
        <v>27.39</v>
      </c>
      <c r="W821" t="e">
        <f t="shared" si="113"/>
        <v>#VALUE!</v>
      </c>
      <c r="X821">
        <f t="shared" si="114"/>
        <v>27.39</v>
      </c>
      <c r="Y821" t="e">
        <f t="shared" si="115"/>
        <v>#VALUE!</v>
      </c>
      <c r="Z821" s="4">
        <f t="shared" si="116"/>
        <v>27.39</v>
      </c>
      <c r="AA821" t="s">
        <v>3261</v>
      </c>
      <c r="AB821">
        <v>5</v>
      </c>
      <c r="AC821" t="s">
        <v>414</v>
      </c>
      <c r="AD821" s="4">
        <f t="shared" si="120"/>
        <v>73.974000000000004</v>
      </c>
      <c r="AE821" t="s">
        <v>468</v>
      </c>
      <c r="AF821" s="4">
        <f t="shared" si="117"/>
        <v>190</v>
      </c>
      <c r="AG821" t="s">
        <v>39</v>
      </c>
    </row>
    <row r="822" spans="1:33" x14ac:dyDescent="0.3">
      <c r="A822" t="s">
        <v>120</v>
      </c>
      <c r="B822" t="s">
        <v>3248</v>
      </c>
      <c r="C822" t="s">
        <v>3262</v>
      </c>
      <c r="D822" s="4" t="s">
        <v>3263</v>
      </c>
      <c r="E822">
        <f t="shared" si="118"/>
        <v>758212</v>
      </c>
      <c r="F822" t="s">
        <v>277</v>
      </c>
      <c r="G822">
        <f t="shared" si="119"/>
        <v>1197</v>
      </c>
      <c r="H822">
        <v>4</v>
      </c>
      <c r="I822">
        <v>4</v>
      </c>
      <c r="J822" t="s">
        <v>61</v>
      </c>
      <c r="K822" t="s">
        <v>90</v>
      </c>
      <c r="L822" t="s">
        <v>62</v>
      </c>
      <c r="M822" t="s">
        <v>29</v>
      </c>
      <c r="N822" t="s">
        <v>354</v>
      </c>
      <c r="O822" t="s">
        <v>442</v>
      </c>
      <c r="P822" t="s">
        <v>808</v>
      </c>
      <c r="Q822" t="s">
        <v>33</v>
      </c>
      <c r="R822" t="s">
        <v>1662</v>
      </c>
      <c r="T822" t="s">
        <v>1662</v>
      </c>
      <c r="V822">
        <f t="shared" si="112"/>
        <v>21.4</v>
      </c>
      <c r="W822" t="e">
        <f t="shared" si="113"/>
        <v>#VALUE!</v>
      </c>
      <c r="X822">
        <f t="shared" si="114"/>
        <v>21.4</v>
      </c>
      <c r="Y822" t="e">
        <f t="shared" si="115"/>
        <v>#VALUE!</v>
      </c>
      <c r="Z822" s="4">
        <f t="shared" si="116"/>
        <v>21.4</v>
      </c>
      <c r="AA822" t="s">
        <v>816</v>
      </c>
      <c r="AB822">
        <v>5</v>
      </c>
      <c r="AC822" t="s">
        <v>3264</v>
      </c>
      <c r="AD822" s="4" t="str">
        <f t="shared" si="120"/>
        <v xml:space="preserve">83 </v>
      </c>
      <c r="AE822" t="s">
        <v>3265</v>
      </c>
      <c r="AF822" s="4">
        <f t="shared" si="117"/>
        <v>115</v>
      </c>
      <c r="AG822" t="s">
        <v>39</v>
      </c>
    </row>
    <row r="823" spans="1:33" x14ac:dyDescent="0.3">
      <c r="A823" t="s">
        <v>120</v>
      </c>
      <c r="B823" t="s">
        <v>3248</v>
      </c>
      <c r="C823" t="s">
        <v>3266</v>
      </c>
      <c r="D823" s="4" t="s">
        <v>3267</v>
      </c>
      <c r="E823">
        <f t="shared" si="118"/>
        <v>890212</v>
      </c>
      <c r="F823" t="s">
        <v>277</v>
      </c>
      <c r="G823">
        <f t="shared" si="119"/>
        <v>1197</v>
      </c>
      <c r="H823">
        <v>4</v>
      </c>
      <c r="I823">
        <v>4</v>
      </c>
      <c r="J823" t="s">
        <v>61</v>
      </c>
      <c r="K823" t="s">
        <v>90</v>
      </c>
      <c r="L823" t="s">
        <v>62</v>
      </c>
      <c r="M823" t="s">
        <v>29</v>
      </c>
      <c r="N823" t="s">
        <v>354</v>
      </c>
      <c r="O823" t="s">
        <v>442</v>
      </c>
      <c r="P823" t="s">
        <v>808</v>
      </c>
      <c r="Q823" t="s">
        <v>33</v>
      </c>
      <c r="R823" t="s">
        <v>1662</v>
      </c>
      <c r="T823" t="s">
        <v>1662</v>
      </c>
      <c r="V823">
        <f t="shared" si="112"/>
        <v>21.4</v>
      </c>
      <c r="W823" t="e">
        <f t="shared" si="113"/>
        <v>#VALUE!</v>
      </c>
      <c r="X823">
        <f t="shared" si="114"/>
        <v>21.4</v>
      </c>
      <c r="Y823" t="e">
        <f t="shared" si="115"/>
        <v>#VALUE!</v>
      </c>
      <c r="Z823" s="4">
        <f t="shared" si="116"/>
        <v>21.4</v>
      </c>
      <c r="AA823" t="s">
        <v>237</v>
      </c>
      <c r="AB823">
        <v>5</v>
      </c>
      <c r="AC823" t="s">
        <v>3264</v>
      </c>
      <c r="AD823" s="4" t="str">
        <f t="shared" si="120"/>
        <v xml:space="preserve">83 </v>
      </c>
      <c r="AE823" t="s">
        <v>3265</v>
      </c>
      <c r="AF823" s="4">
        <f t="shared" si="117"/>
        <v>115</v>
      </c>
      <c r="AG823" t="s">
        <v>51</v>
      </c>
    </row>
    <row r="824" spans="1:33" x14ac:dyDescent="0.3">
      <c r="A824" t="s">
        <v>120</v>
      </c>
      <c r="B824" t="s">
        <v>3248</v>
      </c>
      <c r="C824" t="s">
        <v>3268</v>
      </c>
      <c r="D824" s="4" t="s">
        <v>3269</v>
      </c>
      <c r="E824">
        <f t="shared" ref="E824:E887" si="121">VALUE(SUBSTITUTE(SUBSTITUTE(D824,"Rs. ",""),",",""))</f>
        <v>636612</v>
      </c>
      <c r="F824" t="s">
        <v>277</v>
      </c>
      <c r="G824">
        <f t="shared" ref="G824:G887" si="122">VALUE(SUBSTITUTE(F824, " cc",""))</f>
        <v>1197</v>
      </c>
      <c r="H824">
        <v>4</v>
      </c>
      <c r="I824">
        <v>4</v>
      </c>
      <c r="J824" t="s">
        <v>61</v>
      </c>
      <c r="K824" t="s">
        <v>90</v>
      </c>
      <c r="L824" t="s">
        <v>62</v>
      </c>
      <c r="M824" t="s">
        <v>29</v>
      </c>
      <c r="N824" t="s">
        <v>354</v>
      </c>
      <c r="O824" t="s">
        <v>442</v>
      </c>
      <c r="P824" t="s">
        <v>808</v>
      </c>
      <c r="Q824" t="s">
        <v>33</v>
      </c>
      <c r="R824" t="s">
        <v>1662</v>
      </c>
      <c r="T824" t="s">
        <v>1662</v>
      </c>
      <c r="V824">
        <f t="shared" si="112"/>
        <v>21.4</v>
      </c>
      <c r="W824" t="e">
        <f t="shared" si="113"/>
        <v>#VALUE!</v>
      </c>
      <c r="X824">
        <f t="shared" si="114"/>
        <v>21.4</v>
      </c>
      <c r="Y824" t="e">
        <f t="shared" si="115"/>
        <v>#VALUE!</v>
      </c>
      <c r="Z824" s="4">
        <f t="shared" si="116"/>
        <v>21.4</v>
      </c>
      <c r="AA824" t="s">
        <v>3270</v>
      </c>
      <c r="AB824">
        <v>5</v>
      </c>
      <c r="AC824" t="s">
        <v>3264</v>
      </c>
      <c r="AD824" s="4" t="str">
        <f t="shared" ref="AD824:AD887" si="123">IFERROR(LEFT(AC824,FIND("@",AC824)-3)*0.98632,IFERROR(LEFT(AC824,FIND("b",AC824)-1),LEFT(AC824,FIND("B",AC824)-1)))</f>
        <v xml:space="preserve">83 </v>
      </c>
      <c r="AE824" t="s">
        <v>3265</v>
      </c>
      <c r="AF824" s="4">
        <f t="shared" si="117"/>
        <v>115</v>
      </c>
      <c r="AG824" t="s">
        <v>39</v>
      </c>
    </row>
    <row r="825" spans="1:33" x14ac:dyDescent="0.3">
      <c r="A825" t="s">
        <v>120</v>
      </c>
      <c r="B825" t="s">
        <v>3248</v>
      </c>
      <c r="C825" t="s">
        <v>3271</v>
      </c>
      <c r="D825" s="4" t="s">
        <v>3272</v>
      </c>
      <c r="E825">
        <f t="shared" si="121"/>
        <v>768612</v>
      </c>
      <c r="F825" t="s">
        <v>277</v>
      </c>
      <c r="G825">
        <f t="shared" si="122"/>
        <v>1197</v>
      </c>
      <c r="H825">
        <v>4</v>
      </c>
      <c r="I825">
        <v>4</v>
      </c>
      <c r="J825" t="s">
        <v>61</v>
      </c>
      <c r="K825" t="s">
        <v>90</v>
      </c>
      <c r="L825" t="s">
        <v>62</v>
      </c>
      <c r="M825" t="s">
        <v>29</v>
      </c>
      <c r="N825" t="s">
        <v>354</v>
      </c>
      <c r="O825" t="s">
        <v>442</v>
      </c>
      <c r="P825" t="s">
        <v>808</v>
      </c>
      <c r="Q825" t="s">
        <v>33</v>
      </c>
      <c r="R825" t="s">
        <v>1662</v>
      </c>
      <c r="T825" t="s">
        <v>2235</v>
      </c>
      <c r="V825">
        <f t="shared" si="112"/>
        <v>21.4</v>
      </c>
      <c r="W825" t="e">
        <f t="shared" si="113"/>
        <v>#VALUE!</v>
      </c>
      <c r="X825">
        <f t="shared" si="114"/>
        <v>21.04</v>
      </c>
      <c r="Y825" t="e">
        <f t="shared" si="115"/>
        <v>#VALUE!</v>
      </c>
      <c r="Z825" s="4">
        <f t="shared" si="116"/>
        <v>21.4</v>
      </c>
      <c r="AA825" t="s">
        <v>810</v>
      </c>
      <c r="AB825">
        <v>5</v>
      </c>
      <c r="AC825" t="s">
        <v>3264</v>
      </c>
      <c r="AD825" s="4" t="str">
        <f t="shared" si="123"/>
        <v xml:space="preserve">83 </v>
      </c>
      <c r="AE825" t="s">
        <v>3265</v>
      </c>
      <c r="AF825" s="4">
        <f t="shared" si="117"/>
        <v>115</v>
      </c>
      <c r="AG825" t="s">
        <v>51</v>
      </c>
    </row>
    <row r="826" spans="1:33" x14ac:dyDescent="0.3">
      <c r="A826" t="s">
        <v>120</v>
      </c>
      <c r="B826" t="s">
        <v>3248</v>
      </c>
      <c r="C826" t="s">
        <v>3273</v>
      </c>
      <c r="D826" s="4" t="s">
        <v>3274</v>
      </c>
      <c r="E826">
        <f t="shared" si="121"/>
        <v>558602</v>
      </c>
      <c r="F826" t="s">
        <v>277</v>
      </c>
      <c r="G826">
        <f t="shared" si="122"/>
        <v>1197</v>
      </c>
      <c r="H826">
        <v>4</v>
      </c>
      <c r="I826">
        <v>4</v>
      </c>
      <c r="J826" t="s">
        <v>61</v>
      </c>
      <c r="K826" t="s">
        <v>90</v>
      </c>
      <c r="L826" t="s">
        <v>62</v>
      </c>
      <c r="M826" t="s">
        <v>29</v>
      </c>
      <c r="N826" t="s">
        <v>354</v>
      </c>
      <c r="O826" t="s">
        <v>442</v>
      </c>
      <c r="P826" t="s">
        <v>808</v>
      </c>
      <c r="Q826" t="s">
        <v>33</v>
      </c>
      <c r="R826" t="s">
        <v>1662</v>
      </c>
      <c r="T826" t="s">
        <v>1662</v>
      </c>
      <c r="V826">
        <f t="shared" si="112"/>
        <v>21.4</v>
      </c>
      <c r="W826" t="e">
        <f t="shared" si="113"/>
        <v>#VALUE!</v>
      </c>
      <c r="X826">
        <f t="shared" si="114"/>
        <v>21.4</v>
      </c>
      <c r="Y826" t="e">
        <f t="shared" si="115"/>
        <v>#VALUE!</v>
      </c>
      <c r="Z826" s="4">
        <f t="shared" si="116"/>
        <v>21.4</v>
      </c>
      <c r="AA826" t="s">
        <v>3275</v>
      </c>
      <c r="AB826">
        <v>5</v>
      </c>
      <c r="AC826" t="s">
        <v>3264</v>
      </c>
      <c r="AD826" s="4" t="str">
        <f t="shared" si="123"/>
        <v xml:space="preserve">83 </v>
      </c>
      <c r="AE826" t="s">
        <v>3265</v>
      </c>
      <c r="AF826" s="4">
        <f t="shared" si="117"/>
        <v>115</v>
      </c>
      <c r="AG826" t="s">
        <v>39</v>
      </c>
    </row>
    <row r="827" spans="1:33" x14ac:dyDescent="0.3">
      <c r="A827" t="s">
        <v>120</v>
      </c>
      <c r="B827" t="s">
        <v>3248</v>
      </c>
      <c r="C827" t="s">
        <v>3276</v>
      </c>
      <c r="D827" s="4" t="s">
        <v>3277</v>
      </c>
      <c r="E827">
        <f t="shared" si="121"/>
        <v>697912</v>
      </c>
      <c r="F827" t="s">
        <v>277</v>
      </c>
      <c r="G827">
        <f t="shared" si="122"/>
        <v>1197</v>
      </c>
      <c r="H827">
        <v>4</v>
      </c>
      <c r="I827">
        <v>4</v>
      </c>
      <c r="J827" t="s">
        <v>61</v>
      </c>
      <c r="K827" t="s">
        <v>90</v>
      </c>
      <c r="L827" t="s">
        <v>62</v>
      </c>
      <c r="M827" t="s">
        <v>29</v>
      </c>
      <c r="N827" t="s">
        <v>354</v>
      </c>
      <c r="O827" t="s">
        <v>442</v>
      </c>
      <c r="P827" t="s">
        <v>808</v>
      </c>
      <c r="Q827" t="s">
        <v>33</v>
      </c>
      <c r="R827" t="s">
        <v>1662</v>
      </c>
      <c r="T827" t="s">
        <v>1662</v>
      </c>
      <c r="V827">
        <f t="shared" si="112"/>
        <v>21.4</v>
      </c>
      <c r="W827" t="e">
        <f t="shared" si="113"/>
        <v>#VALUE!</v>
      </c>
      <c r="X827">
        <f t="shared" si="114"/>
        <v>21.4</v>
      </c>
      <c r="Y827" t="e">
        <f t="shared" si="115"/>
        <v>#VALUE!</v>
      </c>
      <c r="Z827" s="4">
        <f t="shared" si="116"/>
        <v>21.4</v>
      </c>
      <c r="AA827" t="s">
        <v>1781</v>
      </c>
      <c r="AB827">
        <v>5</v>
      </c>
      <c r="AC827" t="s">
        <v>3264</v>
      </c>
      <c r="AD827" s="4" t="str">
        <f t="shared" si="123"/>
        <v xml:space="preserve">83 </v>
      </c>
      <c r="AE827" t="s">
        <v>3265</v>
      </c>
      <c r="AF827" s="4">
        <f t="shared" si="117"/>
        <v>115</v>
      </c>
      <c r="AG827" t="s">
        <v>39</v>
      </c>
    </row>
    <row r="828" spans="1:33" x14ac:dyDescent="0.3">
      <c r="A828" t="s">
        <v>120</v>
      </c>
      <c r="B828" t="s">
        <v>3248</v>
      </c>
      <c r="C828" t="s">
        <v>3278</v>
      </c>
      <c r="D828" s="4" t="s">
        <v>3279</v>
      </c>
      <c r="E828">
        <f t="shared" si="121"/>
        <v>733412</v>
      </c>
      <c r="F828" t="s">
        <v>277</v>
      </c>
      <c r="G828">
        <f t="shared" si="122"/>
        <v>1197</v>
      </c>
      <c r="H828">
        <v>4</v>
      </c>
      <c r="I828">
        <v>4</v>
      </c>
      <c r="J828" t="s">
        <v>61</v>
      </c>
      <c r="K828" t="s">
        <v>90</v>
      </c>
      <c r="L828" t="s">
        <v>62</v>
      </c>
      <c r="M828" t="s">
        <v>29</v>
      </c>
      <c r="N828" t="s">
        <v>354</v>
      </c>
      <c r="O828" t="s">
        <v>442</v>
      </c>
      <c r="P828" t="s">
        <v>808</v>
      </c>
      <c r="Q828" t="s">
        <v>33</v>
      </c>
      <c r="R828" t="s">
        <v>1662</v>
      </c>
      <c r="T828" t="s">
        <v>1662</v>
      </c>
      <c r="V828">
        <f t="shared" si="112"/>
        <v>21.4</v>
      </c>
      <c r="W828" t="e">
        <f t="shared" si="113"/>
        <v>#VALUE!</v>
      </c>
      <c r="X828">
        <f t="shared" si="114"/>
        <v>21.4</v>
      </c>
      <c r="Y828" t="e">
        <f t="shared" si="115"/>
        <v>#VALUE!</v>
      </c>
      <c r="Z828" s="4">
        <f t="shared" si="116"/>
        <v>21.4</v>
      </c>
      <c r="AA828" t="s">
        <v>3270</v>
      </c>
      <c r="AB828">
        <v>5</v>
      </c>
      <c r="AC828" t="s">
        <v>3264</v>
      </c>
      <c r="AD828" s="4" t="str">
        <f t="shared" si="123"/>
        <v xml:space="preserve">83 </v>
      </c>
      <c r="AE828" t="s">
        <v>3265</v>
      </c>
      <c r="AF828" s="4">
        <f t="shared" si="117"/>
        <v>115</v>
      </c>
      <c r="AG828" t="s">
        <v>39</v>
      </c>
    </row>
    <row r="829" spans="1:33" x14ac:dyDescent="0.3">
      <c r="A829" t="s">
        <v>120</v>
      </c>
      <c r="B829" t="s">
        <v>3248</v>
      </c>
      <c r="C829" t="s">
        <v>3280</v>
      </c>
      <c r="D829" s="4" t="s">
        <v>3281</v>
      </c>
      <c r="E829">
        <f t="shared" si="121"/>
        <v>789912</v>
      </c>
      <c r="F829" t="s">
        <v>277</v>
      </c>
      <c r="G829">
        <f t="shared" si="122"/>
        <v>1197</v>
      </c>
      <c r="H829">
        <v>4</v>
      </c>
      <c r="I829">
        <v>4</v>
      </c>
      <c r="J829" t="s">
        <v>61</v>
      </c>
      <c r="K829" t="s">
        <v>90</v>
      </c>
      <c r="L829" t="s">
        <v>62</v>
      </c>
      <c r="M829" t="s">
        <v>29</v>
      </c>
      <c r="N829" t="s">
        <v>354</v>
      </c>
      <c r="O829" t="s">
        <v>442</v>
      </c>
      <c r="P829" t="s">
        <v>808</v>
      </c>
      <c r="Q829" t="s">
        <v>33</v>
      </c>
      <c r="R829" t="s">
        <v>1662</v>
      </c>
      <c r="T829" t="s">
        <v>1662</v>
      </c>
      <c r="V829">
        <f t="shared" si="112"/>
        <v>21.4</v>
      </c>
      <c r="W829" t="e">
        <f t="shared" si="113"/>
        <v>#VALUE!</v>
      </c>
      <c r="X829">
        <f t="shared" si="114"/>
        <v>21.4</v>
      </c>
      <c r="Y829" t="e">
        <f t="shared" si="115"/>
        <v>#VALUE!</v>
      </c>
      <c r="Z829" s="4">
        <f t="shared" si="116"/>
        <v>21.4</v>
      </c>
      <c r="AA829" t="s">
        <v>1781</v>
      </c>
      <c r="AB829">
        <v>5</v>
      </c>
      <c r="AC829" t="s">
        <v>3264</v>
      </c>
      <c r="AD829" s="4" t="str">
        <f t="shared" si="123"/>
        <v xml:space="preserve">83 </v>
      </c>
      <c r="AE829" t="s">
        <v>3265</v>
      </c>
      <c r="AF829" s="4">
        <f t="shared" si="117"/>
        <v>115</v>
      </c>
      <c r="AG829" t="s">
        <v>39</v>
      </c>
    </row>
    <row r="830" spans="1:33" x14ac:dyDescent="0.3">
      <c r="A830" t="s">
        <v>120</v>
      </c>
      <c r="B830" t="s">
        <v>3248</v>
      </c>
      <c r="C830" t="s">
        <v>3282</v>
      </c>
      <c r="D830" s="4" t="s">
        <v>3283</v>
      </c>
      <c r="E830">
        <f t="shared" si="121"/>
        <v>829912</v>
      </c>
      <c r="F830" t="s">
        <v>277</v>
      </c>
      <c r="G830">
        <f t="shared" si="122"/>
        <v>1197</v>
      </c>
      <c r="H830">
        <v>4</v>
      </c>
      <c r="I830">
        <v>4</v>
      </c>
      <c r="J830" t="s">
        <v>61</v>
      </c>
      <c r="K830" t="s">
        <v>90</v>
      </c>
      <c r="L830" t="s">
        <v>62</v>
      </c>
      <c r="M830" t="s">
        <v>29</v>
      </c>
      <c r="N830" t="s">
        <v>354</v>
      </c>
      <c r="O830" t="s">
        <v>442</v>
      </c>
      <c r="P830" t="s">
        <v>808</v>
      </c>
      <c r="Q830" t="s">
        <v>33</v>
      </c>
      <c r="R830" t="s">
        <v>1662</v>
      </c>
      <c r="T830" t="s">
        <v>2235</v>
      </c>
      <c r="V830">
        <f t="shared" ref="V830:V893" si="124">VALUE(SUBSTITUTE(SUBSTITUTE(R830,"?","")," km/litre",""))</f>
        <v>21.4</v>
      </c>
      <c r="W830" t="e">
        <f t="shared" ref="W830:W893" si="125">VALUE(SUBSTITUTE(S830," km/litre",""))</f>
        <v>#VALUE!</v>
      </c>
      <c r="X830">
        <f t="shared" ref="X830:X893" si="126">VALUE(SUBSTITUTE(T830," km/litre",""))</f>
        <v>21.04</v>
      </c>
      <c r="Y830" t="e">
        <f t="shared" ref="Y830:Y893" si="127">VALUE(SUBSTITUTE(U830," km/kg",""))</f>
        <v>#VALUE!</v>
      </c>
      <c r="Z830" s="4">
        <f t="shared" ref="Z830:Z893" si="128">IFERROR(V830,IFERROR(W830,IFERROR(X830,Y830)))</f>
        <v>21.4</v>
      </c>
      <c r="AA830" t="s">
        <v>132</v>
      </c>
      <c r="AB830">
        <v>5</v>
      </c>
      <c r="AC830" t="s">
        <v>3264</v>
      </c>
      <c r="AD830" s="4" t="str">
        <f t="shared" si="123"/>
        <v xml:space="preserve">83 </v>
      </c>
      <c r="AE830" t="s">
        <v>3265</v>
      </c>
      <c r="AF830" s="4">
        <f t="shared" si="117"/>
        <v>115</v>
      </c>
      <c r="AG830" t="s">
        <v>51</v>
      </c>
    </row>
    <row r="831" spans="1:33" x14ac:dyDescent="0.3">
      <c r="A831" t="s">
        <v>226</v>
      </c>
      <c r="B831" t="s">
        <v>3284</v>
      </c>
      <c r="C831" t="s">
        <v>3285</v>
      </c>
      <c r="D831" s="4" t="s">
        <v>3286</v>
      </c>
      <c r="E831">
        <f t="shared" si="121"/>
        <v>586428</v>
      </c>
      <c r="F831" t="s">
        <v>277</v>
      </c>
      <c r="G831">
        <f t="shared" si="122"/>
        <v>1197</v>
      </c>
      <c r="H831">
        <v>4</v>
      </c>
      <c r="I831">
        <v>4</v>
      </c>
      <c r="J831" t="s">
        <v>61</v>
      </c>
      <c r="K831" t="s">
        <v>27</v>
      </c>
      <c r="L831" t="s">
        <v>62</v>
      </c>
      <c r="M831" t="s">
        <v>29</v>
      </c>
      <c r="N831" t="s">
        <v>441</v>
      </c>
      <c r="O831" t="s">
        <v>235</v>
      </c>
      <c r="P831" t="s">
        <v>443</v>
      </c>
      <c r="Q831" t="s">
        <v>33</v>
      </c>
      <c r="R831" t="s">
        <v>1708</v>
      </c>
      <c r="S831" t="s">
        <v>1708</v>
      </c>
      <c r="T831" t="s">
        <v>1708</v>
      </c>
      <c r="V831">
        <f t="shared" si="124"/>
        <v>18.899999999999999</v>
      </c>
      <c r="W831">
        <f t="shared" si="125"/>
        <v>18.899999999999999</v>
      </c>
      <c r="X831">
        <f t="shared" si="126"/>
        <v>18.899999999999999</v>
      </c>
      <c r="Y831" t="e">
        <f t="shared" si="127"/>
        <v>#VALUE!</v>
      </c>
      <c r="Z831" s="4">
        <f t="shared" si="128"/>
        <v>18.899999999999999</v>
      </c>
      <c r="AA831" t="s">
        <v>1710</v>
      </c>
      <c r="AB831">
        <v>5</v>
      </c>
      <c r="AC831" t="s">
        <v>283</v>
      </c>
      <c r="AD831" s="4">
        <f t="shared" si="123"/>
        <v>81.864559999999997</v>
      </c>
      <c r="AE831" t="s">
        <v>511</v>
      </c>
      <c r="AF831" s="4">
        <f t="shared" ref="AF831:AF894" si="129">VALUE(LEFT(AE831,FIND("N",AE831)-1))</f>
        <v>114</v>
      </c>
      <c r="AG831" t="s">
        <v>39</v>
      </c>
    </row>
    <row r="832" spans="1:33" x14ac:dyDescent="0.3">
      <c r="A832" t="s">
        <v>226</v>
      </c>
      <c r="B832" t="s">
        <v>3284</v>
      </c>
      <c r="C832" t="s">
        <v>3287</v>
      </c>
      <c r="D832" s="4" t="s">
        <v>3288</v>
      </c>
      <c r="E832">
        <f t="shared" si="121"/>
        <v>620637</v>
      </c>
      <c r="F832" t="s">
        <v>277</v>
      </c>
      <c r="G832">
        <f t="shared" si="122"/>
        <v>1197</v>
      </c>
      <c r="H832">
        <v>4</v>
      </c>
      <c r="I832">
        <v>4</v>
      </c>
      <c r="J832" t="s">
        <v>61</v>
      </c>
      <c r="K832" t="s">
        <v>27</v>
      </c>
      <c r="L832" t="s">
        <v>62</v>
      </c>
      <c r="M832" t="s">
        <v>29</v>
      </c>
      <c r="N832" t="s">
        <v>441</v>
      </c>
      <c r="O832" t="s">
        <v>235</v>
      </c>
      <c r="P832" t="s">
        <v>443</v>
      </c>
      <c r="Q832" t="s">
        <v>33</v>
      </c>
      <c r="R832" t="s">
        <v>1708</v>
      </c>
      <c r="S832" t="s">
        <v>1709</v>
      </c>
      <c r="T832" t="s">
        <v>1709</v>
      </c>
      <c r="V832">
        <f t="shared" si="124"/>
        <v>18.899999999999999</v>
      </c>
      <c r="W832">
        <f t="shared" si="125"/>
        <v>19.77</v>
      </c>
      <c r="X832">
        <f t="shared" si="126"/>
        <v>19.77</v>
      </c>
      <c r="Y832" t="e">
        <f t="shared" si="127"/>
        <v>#VALUE!</v>
      </c>
      <c r="Z832" s="4">
        <f t="shared" si="128"/>
        <v>18.899999999999999</v>
      </c>
      <c r="AA832" t="s">
        <v>1710</v>
      </c>
      <c r="AB832">
        <v>5</v>
      </c>
      <c r="AC832" t="s">
        <v>283</v>
      </c>
      <c r="AD832" s="4">
        <f t="shared" si="123"/>
        <v>81.864559999999997</v>
      </c>
      <c r="AE832" t="s">
        <v>511</v>
      </c>
      <c r="AF832" s="4">
        <f t="shared" si="129"/>
        <v>114</v>
      </c>
      <c r="AG832" t="s">
        <v>39</v>
      </c>
    </row>
    <row r="833" spans="1:33" x14ac:dyDescent="0.3">
      <c r="A833" t="s">
        <v>226</v>
      </c>
      <c r="B833" t="s">
        <v>3284</v>
      </c>
      <c r="C833" t="s">
        <v>3289</v>
      </c>
      <c r="D833" s="4" t="s">
        <v>3290</v>
      </c>
      <c r="E833">
        <f t="shared" si="121"/>
        <v>652328</v>
      </c>
      <c r="F833" t="s">
        <v>277</v>
      </c>
      <c r="G833">
        <f t="shared" si="122"/>
        <v>1197</v>
      </c>
      <c r="H833">
        <v>4</v>
      </c>
      <c r="I833">
        <v>4</v>
      </c>
      <c r="J833" t="s">
        <v>61</v>
      </c>
      <c r="K833" t="s">
        <v>27</v>
      </c>
      <c r="L833" t="s">
        <v>62</v>
      </c>
      <c r="M833" t="s">
        <v>29</v>
      </c>
      <c r="N833" t="s">
        <v>441</v>
      </c>
      <c r="O833" t="s">
        <v>235</v>
      </c>
      <c r="P833" t="s">
        <v>443</v>
      </c>
      <c r="Q833" t="s">
        <v>33</v>
      </c>
      <c r="R833" t="s">
        <v>1708</v>
      </c>
      <c r="S833" t="s">
        <v>3291</v>
      </c>
      <c r="T833" t="s">
        <v>3291</v>
      </c>
      <c r="V833">
        <f t="shared" si="124"/>
        <v>18.899999999999999</v>
      </c>
      <c r="W833">
        <f t="shared" si="125"/>
        <v>17.489999999999998</v>
      </c>
      <c r="X833">
        <f t="shared" si="126"/>
        <v>17.489999999999998</v>
      </c>
      <c r="Y833" t="e">
        <f t="shared" si="127"/>
        <v>#VALUE!</v>
      </c>
      <c r="Z833" s="4">
        <f t="shared" si="128"/>
        <v>18.899999999999999</v>
      </c>
      <c r="AB833">
        <v>5</v>
      </c>
      <c r="AC833" t="s">
        <v>283</v>
      </c>
      <c r="AD833" s="4">
        <f t="shared" si="123"/>
        <v>81.864559999999997</v>
      </c>
      <c r="AE833" t="s">
        <v>511</v>
      </c>
      <c r="AF833" s="4">
        <f t="shared" si="129"/>
        <v>114</v>
      </c>
      <c r="AG833" t="s">
        <v>51</v>
      </c>
    </row>
    <row r="834" spans="1:33" x14ac:dyDescent="0.3">
      <c r="A834" t="s">
        <v>226</v>
      </c>
      <c r="B834" t="s">
        <v>3284</v>
      </c>
      <c r="C834" t="s">
        <v>3292</v>
      </c>
      <c r="D834" s="4" t="s">
        <v>3293</v>
      </c>
      <c r="E834">
        <f t="shared" si="121"/>
        <v>705538</v>
      </c>
      <c r="F834" t="s">
        <v>277</v>
      </c>
      <c r="G834">
        <f t="shared" si="122"/>
        <v>1197</v>
      </c>
      <c r="H834">
        <v>4</v>
      </c>
      <c r="I834">
        <v>4</v>
      </c>
      <c r="J834" t="s">
        <v>61</v>
      </c>
      <c r="K834" t="s">
        <v>27</v>
      </c>
      <c r="L834" t="s">
        <v>62</v>
      </c>
      <c r="M834" t="s">
        <v>29</v>
      </c>
      <c r="N834" t="s">
        <v>441</v>
      </c>
      <c r="O834" t="s">
        <v>235</v>
      </c>
      <c r="P834" t="s">
        <v>443</v>
      </c>
      <c r="Q834" t="s">
        <v>33</v>
      </c>
      <c r="R834" t="s">
        <v>1708</v>
      </c>
      <c r="S834" t="s">
        <v>3291</v>
      </c>
      <c r="T834" t="s">
        <v>3291</v>
      </c>
      <c r="V834">
        <f t="shared" si="124"/>
        <v>18.899999999999999</v>
      </c>
      <c r="W834">
        <f t="shared" si="125"/>
        <v>17.489999999999998</v>
      </c>
      <c r="X834">
        <f t="shared" si="126"/>
        <v>17.489999999999998</v>
      </c>
      <c r="Y834" t="e">
        <f t="shared" si="127"/>
        <v>#VALUE!</v>
      </c>
      <c r="Z834" s="4">
        <f t="shared" si="128"/>
        <v>18.899999999999999</v>
      </c>
      <c r="AA834" t="s">
        <v>1710</v>
      </c>
      <c r="AB834">
        <v>5</v>
      </c>
      <c r="AC834" t="s">
        <v>283</v>
      </c>
      <c r="AD834" s="4">
        <f t="shared" si="123"/>
        <v>81.864559999999997</v>
      </c>
      <c r="AE834" t="s">
        <v>511</v>
      </c>
      <c r="AF834" s="4">
        <f t="shared" si="129"/>
        <v>114</v>
      </c>
      <c r="AG834" t="s">
        <v>51</v>
      </c>
    </row>
    <row r="835" spans="1:33" x14ac:dyDescent="0.3">
      <c r="A835" t="s">
        <v>226</v>
      </c>
      <c r="B835" t="s">
        <v>3284</v>
      </c>
      <c r="C835" t="s">
        <v>3294</v>
      </c>
      <c r="D835" s="4" t="s">
        <v>3295</v>
      </c>
      <c r="E835">
        <f t="shared" si="121"/>
        <v>640537</v>
      </c>
      <c r="F835" t="s">
        <v>277</v>
      </c>
      <c r="G835">
        <f t="shared" si="122"/>
        <v>1197</v>
      </c>
      <c r="H835">
        <v>4</v>
      </c>
      <c r="I835">
        <v>4</v>
      </c>
      <c r="J835" t="s">
        <v>61</v>
      </c>
      <c r="K835" t="s">
        <v>27</v>
      </c>
      <c r="L835" t="s">
        <v>62</v>
      </c>
      <c r="M835" t="s">
        <v>29</v>
      </c>
      <c r="N835" t="s">
        <v>441</v>
      </c>
      <c r="O835" t="s">
        <v>235</v>
      </c>
      <c r="P835" t="s">
        <v>443</v>
      </c>
      <c r="Q835" t="s">
        <v>33</v>
      </c>
      <c r="R835" t="s">
        <v>1708</v>
      </c>
      <c r="S835" t="s">
        <v>1709</v>
      </c>
      <c r="T835" t="s">
        <v>1709</v>
      </c>
      <c r="V835">
        <f t="shared" si="124"/>
        <v>18.899999999999999</v>
      </c>
      <c r="W835">
        <f t="shared" si="125"/>
        <v>19.77</v>
      </c>
      <c r="X835">
        <f t="shared" si="126"/>
        <v>19.77</v>
      </c>
      <c r="Y835" t="e">
        <f t="shared" si="127"/>
        <v>#VALUE!</v>
      </c>
      <c r="Z835" s="4">
        <f t="shared" si="128"/>
        <v>18.899999999999999</v>
      </c>
      <c r="AA835" t="s">
        <v>1710</v>
      </c>
      <c r="AB835">
        <v>5</v>
      </c>
      <c r="AC835" t="s">
        <v>283</v>
      </c>
      <c r="AD835" s="4">
        <f t="shared" si="123"/>
        <v>81.864559999999997</v>
      </c>
      <c r="AE835" t="s">
        <v>511</v>
      </c>
      <c r="AF835" s="4">
        <f t="shared" si="129"/>
        <v>114</v>
      </c>
      <c r="AG835" t="s">
        <v>39</v>
      </c>
    </row>
    <row r="836" spans="1:33" x14ac:dyDescent="0.3">
      <c r="A836" t="s">
        <v>226</v>
      </c>
      <c r="B836" t="s">
        <v>3284</v>
      </c>
      <c r="C836" t="s">
        <v>3296</v>
      </c>
      <c r="D836" s="4" t="s">
        <v>3297</v>
      </c>
      <c r="E836">
        <f t="shared" si="121"/>
        <v>653452</v>
      </c>
      <c r="F836" t="s">
        <v>277</v>
      </c>
      <c r="G836">
        <f t="shared" si="122"/>
        <v>1197</v>
      </c>
      <c r="H836">
        <v>4</v>
      </c>
      <c r="I836">
        <v>4</v>
      </c>
      <c r="J836" t="s">
        <v>61</v>
      </c>
      <c r="K836" t="s">
        <v>27</v>
      </c>
      <c r="L836" t="s">
        <v>62</v>
      </c>
      <c r="M836" t="s">
        <v>45</v>
      </c>
      <c r="N836" t="s">
        <v>441</v>
      </c>
      <c r="O836" t="s">
        <v>235</v>
      </c>
      <c r="P836" t="s">
        <v>443</v>
      </c>
      <c r="Q836" t="s">
        <v>33</v>
      </c>
      <c r="U836" t="s">
        <v>3298</v>
      </c>
      <c r="V836" t="e">
        <f t="shared" si="124"/>
        <v>#VALUE!</v>
      </c>
      <c r="W836" t="e">
        <f t="shared" si="125"/>
        <v>#VALUE!</v>
      </c>
      <c r="X836" t="e">
        <f t="shared" si="126"/>
        <v>#VALUE!</v>
      </c>
      <c r="Y836">
        <f t="shared" si="127"/>
        <v>18.899999999999999</v>
      </c>
      <c r="Z836" s="4">
        <f t="shared" si="128"/>
        <v>18.899999999999999</v>
      </c>
      <c r="AA836" t="s">
        <v>1710</v>
      </c>
      <c r="AB836">
        <v>5</v>
      </c>
      <c r="AC836" t="s">
        <v>3299</v>
      </c>
      <c r="AD836" s="4" t="str">
        <f t="shared" si="123"/>
        <v>82</v>
      </c>
      <c r="AE836" t="s">
        <v>511</v>
      </c>
      <c r="AF836" s="4">
        <f t="shared" si="129"/>
        <v>114</v>
      </c>
      <c r="AG836" t="s">
        <v>39</v>
      </c>
    </row>
    <row r="837" spans="1:33" x14ac:dyDescent="0.3">
      <c r="A837" t="s">
        <v>785</v>
      </c>
      <c r="B837" t="s">
        <v>3300</v>
      </c>
      <c r="C837" t="s">
        <v>3301</v>
      </c>
      <c r="D837" s="4" t="s">
        <v>3302</v>
      </c>
      <c r="E837">
        <f t="shared" si="121"/>
        <v>751203</v>
      </c>
      <c r="F837" t="s">
        <v>345</v>
      </c>
      <c r="G837">
        <f t="shared" si="122"/>
        <v>1248</v>
      </c>
      <c r="H837">
        <v>4</v>
      </c>
      <c r="I837">
        <v>4</v>
      </c>
      <c r="J837" t="s">
        <v>61</v>
      </c>
      <c r="K837" t="s">
        <v>27</v>
      </c>
      <c r="L837" t="s">
        <v>62</v>
      </c>
      <c r="M837" t="s">
        <v>334</v>
      </c>
      <c r="N837" t="s">
        <v>2032</v>
      </c>
      <c r="O837" t="s">
        <v>3303</v>
      </c>
      <c r="P837" t="s">
        <v>321</v>
      </c>
      <c r="Q837" t="s">
        <v>444</v>
      </c>
      <c r="R837" t="s">
        <v>2310</v>
      </c>
      <c r="S837" t="s">
        <v>936</v>
      </c>
      <c r="T837" t="s">
        <v>936</v>
      </c>
      <c r="V837">
        <f t="shared" si="124"/>
        <v>16.2</v>
      </c>
      <c r="W837">
        <f t="shared" si="125"/>
        <v>19.5</v>
      </c>
      <c r="X837">
        <f t="shared" si="126"/>
        <v>19.5</v>
      </c>
      <c r="Y837" t="e">
        <f t="shared" si="127"/>
        <v>#VALUE!</v>
      </c>
      <c r="Z837" s="4">
        <f t="shared" si="128"/>
        <v>16.2</v>
      </c>
      <c r="AA837" t="s">
        <v>165</v>
      </c>
      <c r="AB837">
        <v>5</v>
      </c>
      <c r="AC837" t="s">
        <v>3304</v>
      </c>
      <c r="AD837" s="4">
        <f t="shared" si="123"/>
        <v>74.960319999999996</v>
      </c>
      <c r="AE837" t="s">
        <v>3305</v>
      </c>
      <c r="AF837" s="4">
        <f t="shared" si="129"/>
        <v>197</v>
      </c>
      <c r="AG837" t="s">
        <v>39</v>
      </c>
    </row>
    <row r="838" spans="1:33" x14ac:dyDescent="0.3">
      <c r="A838" t="s">
        <v>785</v>
      </c>
      <c r="B838" t="s">
        <v>3300</v>
      </c>
      <c r="C838">
        <v>1.4</v>
      </c>
      <c r="D838" s="4" t="s">
        <v>3306</v>
      </c>
      <c r="E838">
        <f t="shared" si="121"/>
        <v>646336</v>
      </c>
      <c r="F838" t="s">
        <v>799</v>
      </c>
      <c r="G838">
        <f t="shared" si="122"/>
        <v>1368</v>
      </c>
      <c r="H838">
        <v>4</v>
      </c>
      <c r="I838">
        <v>4</v>
      </c>
      <c r="J838" t="s">
        <v>61</v>
      </c>
      <c r="K838" t="s">
        <v>27</v>
      </c>
      <c r="L838" t="s">
        <v>62</v>
      </c>
      <c r="M838" t="s">
        <v>29</v>
      </c>
      <c r="N838" t="s">
        <v>2032</v>
      </c>
      <c r="O838" t="s">
        <v>3303</v>
      </c>
      <c r="P838" t="s">
        <v>321</v>
      </c>
      <c r="Q838" t="s">
        <v>444</v>
      </c>
      <c r="R838" t="s">
        <v>3307</v>
      </c>
      <c r="S838" t="s">
        <v>3308</v>
      </c>
      <c r="T838" t="s">
        <v>3308</v>
      </c>
      <c r="V838">
        <f t="shared" si="124"/>
        <v>11.4</v>
      </c>
      <c r="W838">
        <f t="shared" si="125"/>
        <v>14.9</v>
      </c>
      <c r="X838">
        <f t="shared" si="126"/>
        <v>14.9</v>
      </c>
      <c r="Y838" t="e">
        <f t="shared" si="127"/>
        <v>#VALUE!</v>
      </c>
      <c r="Z838" s="4">
        <f t="shared" si="128"/>
        <v>11.4</v>
      </c>
      <c r="AA838" t="s">
        <v>2352</v>
      </c>
      <c r="AB838">
        <v>5</v>
      </c>
      <c r="AC838" t="s">
        <v>848</v>
      </c>
      <c r="AD838" s="4">
        <f t="shared" si="123"/>
        <v>88.768799999999999</v>
      </c>
      <c r="AE838" t="s">
        <v>3309</v>
      </c>
      <c r="AF838" s="4">
        <f t="shared" si="129"/>
        <v>115</v>
      </c>
      <c r="AG838" t="s">
        <v>39</v>
      </c>
    </row>
    <row r="839" spans="1:33" x14ac:dyDescent="0.3">
      <c r="A839" t="s">
        <v>785</v>
      </c>
      <c r="B839" t="s">
        <v>3300</v>
      </c>
      <c r="C839" t="s">
        <v>3310</v>
      </c>
      <c r="D839" s="4" t="s">
        <v>3311</v>
      </c>
      <c r="E839">
        <f t="shared" si="121"/>
        <v>808558</v>
      </c>
      <c r="F839" t="s">
        <v>345</v>
      </c>
      <c r="G839">
        <f t="shared" si="122"/>
        <v>1248</v>
      </c>
      <c r="H839">
        <v>4</v>
      </c>
      <c r="I839">
        <v>4</v>
      </c>
      <c r="J839" t="s">
        <v>61</v>
      </c>
      <c r="K839" t="s">
        <v>27</v>
      </c>
      <c r="L839" t="s">
        <v>62</v>
      </c>
      <c r="M839" t="s">
        <v>334</v>
      </c>
      <c r="N839" t="s">
        <v>2032</v>
      </c>
      <c r="O839" t="s">
        <v>3303</v>
      </c>
      <c r="P839" t="s">
        <v>321</v>
      </c>
      <c r="Q839" t="s">
        <v>444</v>
      </c>
      <c r="R839" t="s">
        <v>2310</v>
      </c>
      <c r="S839" t="s">
        <v>936</v>
      </c>
      <c r="T839" t="s">
        <v>936</v>
      </c>
      <c r="V839">
        <f t="shared" si="124"/>
        <v>16.2</v>
      </c>
      <c r="W839">
        <f t="shared" si="125"/>
        <v>19.5</v>
      </c>
      <c r="X839">
        <f t="shared" si="126"/>
        <v>19.5</v>
      </c>
      <c r="Y839" t="e">
        <f t="shared" si="127"/>
        <v>#VALUE!</v>
      </c>
      <c r="Z839" s="4">
        <f t="shared" si="128"/>
        <v>16.2</v>
      </c>
      <c r="AA839" t="s">
        <v>165</v>
      </c>
      <c r="AB839">
        <v>5</v>
      </c>
      <c r="AC839" t="s">
        <v>3304</v>
      </c>
      <c r="AD839" s="4">
        <f t="shared" si="123"/>
        <v>74.960319999999996</v>
      </c>
      <c r="AE839" t="s">
        <v>3305</v>
      </c>
      <c r="AF839" s="4">
        <f t="shared" si="129"/>
        <v>197</v>
      </c>
      <c r="AG839" t="s">
        <v>39</v>
      </c>
    </row>
    <row r="840" spans="1:33" x14ac:dyDescent="0.3">
      <c r="A840" t="s">
        <v>393</v>
      </c>
      <c r="B840" t="s">
        <v>3312</v>
      </c>
      <c r="C840" t="s">
        <v>431</v>
      </c>
      <c r="D840" s="4" t="s">
        <v>3313</v>
      </c>
      <c r="E840">
        <f t="shared" si="121"/>
        <v>707025</v>
      </c>
      <c r="F840" t="s">
        <v>578</v>
      </c>
      <c r="G840">
        <f t="shared" si="122"/>
        <v>1498</v>
      </c>
      <c r="H840">
        <v>4</v>
      </c>
      <c r="I840">
        <v>4</v>
      </c>
      <c r="J840" t="s">
        <v>61</v>
      </c>
      <c r="K840" t="s">
        <v>27</v>
      </c>
      <c r="L840" t="s">
        <v>62</v>
      </c>
      <c r="M840" t="s">
        <v>29</v>
      </c>
      <c r="N840" t="s">
        <v>603</v>
      </c>
      <c r="O840" t="s">
        <v>3314</v>
      </c>
      <c r="P840" t="s">
        <v>356</v>
      </c>
      <c r="Q840" t="s">
        <v>444</v>
      </c>
      <c r="R840" t="s">
        <v>2674</v>
      </c>
      <c r="T840" t="s">
        <v>3315</v>
      </c>
      <c r="V840">
        <f t="shared" si="124"/>
        <v>10.6</v>
      </c>
      <c r="W840" t="e">
        <f t="shared" si="125"/>
        <v>#VALUE!</v>
      </c>
      <c r="X840">
        <f t="shared" si="126"/>
        <v>16.95</v>
      </c>
      <c r="Y840" t="e">
        <f t="shared" si="127"/>
        <v>#VALUE!</v>
      </c>
      <c r="Z840" s="4">
        <f t="shared" si="128"/>
        <v>10.6</v>
      </c>
      <c r="AB840">
        <v>5</v>
      </c>
      <c r="AC840" t="s">
        <v>3316</v>
      </c>
      <c r="AD840" s="4">
        <f t="shared" si="123"/>
        <v>97.645679999999999</v>
      </c>
      <c r="AE840" t="s">
        <v>3317</v>
      </c>
      <c r="AF840" s="4">
        <f t="shared" si="129"/>
        <v>134</v>
      </c>
      <c r="AG840" t="s">
        <v>39</v>
      </c>
    </row>
    <row r="841" spans="1:33" x14ac:dyDescent="0.3">
      <c r="A841" t="s">
        <v>393</v>
      </c>
      <c r="B841" t="s">
        <v>3312</v>
      </c>
      <c r="C841" t="s">
        <v>3318</v>
      </c>
      <c r="D841" s="4" t="s">
        <v>3319</v>
      </c>
      <c r="E841">
        <f t="shared" si="121"/>
        <v>836461</v>
      </c>
      <c r="F841" t="s">
        <v>578</v>
      </c>
      <c r="G841">
        <f t="shared" si="122"/>
        <v>1498</v>
      </c>
      <c r="H841">
        <v>4</v>
      </c>
      <c r="I841">
        <v>4</v>
      </c>
      <c r="J841" t="s">
        <v>61</v>
      </c>
      <c r="K841" t="s">
        <v>27</v>
      </c>
      <c r="L841" t="s">
        <v>62</v>
      </c>
      <c r="M841" t="s">
        <v>29</v>
      </c>
      <c r="N841" t="s">
        <v>603</v>
      </c>
      <c r="O841" t="s">
        <v>3314</v>
      </c>
      <c r="P841" t="s">
        <v>356</v>
      </c>
      <c r="Q841" t="s">
        <v>444</v>
      </c>
      <c r="R841" t="s">
        <v>2674</v>
      </c>
      <c r="T841" t="s">
        <v>3315</v>
      </c>
      <c r="V841">
        <f t="shared" si="124"/>
        <v>10.6</v>
      </c>
      <c r="W841" t="e">
        <f t="shared" si="125"/>
        <v>#VALUE!</v>
      </c>
      <c r="X841">
        <f t="shared" si="126"/>
        <v>16.95</v>
      </c>
      <c r="Y841" t="e">
        <f t="shared" si="127"/>
        <v>#VALUE!</v>
      </c>
      <c r="Z841" s="4">
        <f t="shared" si="128"/>
        <v>10.6</v>
      </c>
      <c r="AB841">
        <v>5</v>
      </c>
      <c r="AC841" t="s">
        <v>3316</v>
      </c>
      <c r="AD841" s="4">
        <f t="shared" si="123"/>
        <v>97.645679999999999</v>
      </c>
      <c r="AE841" t="s">
        <v>3317</v>
      </c>
      <c r="AF841" s="4">
        <f t="shared" si="129"/>
        <v>134</v>
      </c>
      <c r="AG841" t="s">
        <v>39</v>
      </c>
    </row>
    <row r="842" spans="1:33" x14ac:dyDescent="0.3">
      <c r="A842" t="s">
        <v>393</v>
      </c>
      <c r="B842" t="s">
        <v>3312</v>
      </c>
      <c r="C842" t="s">
        <v>3320</v>
      </c>
      <c r="D842" s="4" t="s">
        <v>3321</v>
      </c>
      <c r="E842">
        <f t="shared" si="121"/>
        <v>912534</v>
      </c>
      <c r="F842" t="s">
        <v>771</v>
      </c>
      <c r="G842">
        <f t="shared" si="122"/>
        <v>1461</v>
      </c>
      <c r="H842">
        <v>4</v>
      </c>
      <c r="I842">
        <v>4</v>
      </c>
      <c r="J842" t="s">
        <v>61</v>
      </c>
      <c r="K842" t="s">
        <v>27</v>
      </c>
      <c r="L842" t="s">
        <v>62</v>
      </c>
      <c r="M842" t="s">
        <v>334</v>
      </c>
      <c r="N842" t="s">
        <v>603</v>
      </c>
      <c r="O842" t="s">
        <v>3314</v>
      </c>
      <c r="P842" t="s">
        <v>356</v>
      </c>
      <c r="Q842" t="s">
        <v>444</v>
      </c>
      <c r="R842" t="s">
        <v>775</v>
      </c>
      <c r="T842" t="s">
        <v>3322</v>
      </c>
      <c r="V842">
        <f t="shared" si="124"/>
        <v>18</v>
      </c>
      <c r="W842" t="e">
        <f t="shared" si="125"/>
        <v>#VALUE!</v>
      </c>
      <c r="X842">
        <f t="shared" si="126"/>
        <v>22.71</v>
      </c>
      <c r="Y842" t="e">
        <f t="shared" si="127"/>
        <v>#VALUE!</v>
      </c>
      <c r="Z842" s="4">
        <f t="shared" si="128"/>
        <v>18</v>
      </c>
      <c r="AB842">
        <v>5</v>
      </c>
      <c r="AC842" t="s">
        <v>3323</v>
      </c>
      <c r="AD842" s="4">
        <f t="shared" si="123"/>
        <v>84.823520000000002</v>
      </c>
      <c r="AE842" t="s">
        <v>2206</v>
      </c>
      <c r="AF842" s="4">
        <f t="shared" si="129"/>
        <v>200</v>
      </c>
      <c r="AG842" t="s">
        <v>39</v>
      </c>
    </row>
    <row r="843" spans="1:33" x14ac:dyDescent="0.3">
      <c r="A843" t="s">
        <v>393</v>
      </c>
      <c r="B843" t="s">
        <v>3312</v>
      </c>
      <c r="C843" t="s">
        <v>3324</v>
      </c>
      <c r="D843" s="4" t="s">
        <v>3325</v>
      </c>
      <c r="E843">
        <f t="shared" si="121"/>
        <v>993997</v>
      </c>
      <c r="F843" t="s">
        <v>771</v>
      </c>
      <c r="G843">
        <f t="shared" si="122"/>
        <v>1461</v>
      </c>
      <c r="H843">
        <v>4</v>
      </c>
      <c r="I843">
        <v>4</v>
      </c>
      <c r="J843" t="s">
        <v>61</v>
      </c>
      <c r="K843" t="s">
        <v>27</v>
      </c>
      <c r="L843" t="s">
        <v>62</v>
      </c>
      <c r="M843" t="s">
        <v>334</v>
      </c>
      <c r="N843" t="s">
        <v>603</v>
      </c>
      <c r="O843" t="s">
        <v>3314</v>
      </c>
      <c r="P843" t="s">
        <v>356</v>
      </c>
      <c r="Q843" t="s">
        <v>444</v>
      </c>
      <c r="R843" t="s">
        <v>775</v>
      </c>
      <c r="T843" t="s">
        <v>3322</v>
      </c>
      <c r="V843">
        <f t="shared" si="124"/>
        <v>18</v>
      </c>
      <c r="W843" t="e">
        <f t="shared" si="125"/>
        <v>#VALUE!</v>
      </c>
      <c r="X843">
        <f t="shared" si="126"/>
        <v>22.71</v>
      </c>
      <c r="Y843" t="e">
        <f t="shared" si="127"/>
        <v>#VALUE!</v>
      </c>
      <c r="Z843" s="4">
        <f t="shared" si="128"/>
        <v>18</v>
      </c>
      <c r="AB843">
        <v>5</v>
      </c>
      <c r="AC843" t="s">
        <v>3323</v>
      </c>
      <c r="AD843" s="4">
        <f t="shared" si="123"/>
        <v>84.823520000000002</v>
      </c>
      <c r="AE843" t="s">
        <v>2206</v>
      </c>
      <c r="AF843" s="4">
        <f t="shared" si="129"/>
        <v>200</v>
      </c>
      <c r="AG843" t="s">
        <v>39</v>
      </c>
    </row>
    <row r="844" spans="1:33" x14ac:dyDescent="0.3">
      <c r="A844" t="s">
        <v>393</v>
      </c>
      <c r="B844" t="s">
        <v>3312</v>
      </c>
      <c r="C844" t="s">
        <v>416</v>
      </c>
      <c r="D844" s="4" t="s">
        <v>3326</v>
      </c>
      <c r="E844">
        <f t="shared" si="121"/>
        <v>860997</v>
      </c>
      <c r="F844" t="s">
        <v>771</v>
      </c>
      <c r="G844">
        <f t="shared" si="122"/>
        <v>1461</v>
      </c>
      <c r="H844">
        <v>4</v>
      </c>
      <c r="I844">
        <v>4</v>
      </c>
      <c r="J844" t="s">
        <v>61</v>
      </c>
      <c r="K844" t="s">
        <v>27</v>
      </c>
      <c r="L844" t="s">
        <v>62</v>
      </c>
      <c r="M844" t="s">
        <v>334</v>
      </c>
      <c r="N844" t="s">
        <v>603</v>
      </c>
      <c r="O844" t="s">
        <v>3314</v>
      </c>
      <c r="P844" t="s">
        <v>356</v>
      </c>
      <c r="Q844" t="s">
        <v>444</v>
      </c>
      <c r="R844" t="s">
        <v>775</v>
      </c>
      <c r="T844" t="s">
        <v>3322</v>
      </c>
      <c r="V844">
        <f t="shared" si="124"/>
        <v>18</v>
      </c>
      <c r="W844" t="e">
        <f t="shared" si="125"/>
        <v>#VALUE!</v>
      </c>
      <c r="X844">
        <f t="shared" si="126"/>
        <v>22.71</v>
      </c>
      <c r="Y844" t="e">
        <f t="shared" si="127"/>
        <v>#VALUE!</v>
      </c>
      <c r="Z844" s="4">
        <f t="shared" si="128"/>
        <v>18</v>
      </c>
      <c r="AB844">
        <v>5</v>
      </c>
      <c r="AC844" t="s">
        <v>3323</v>
      </c>
      <c r="AD844" s="4">
        <f t="shared" si="123"/>
        <v>84.823520000000002</v>
      </c>
      <c r="AE844" t="s">
        <v>2206</v>
      </c>
      <c r="AF844" s="4">
        <f t="shared" si="129"/>
        <v>200</v>
      </c>
      <c r="AG844" t="s">
        <v>39</v>
      </c>
    </row>
    <row r="845" spans="1:33" x14ac:dyDescent="0.3">
      <c r="A845" t="s">
        <v>393</v>
      </c>
      <c r="B845" t="s">
        <v>3312</v>
      </c>
      <c r="C845" t="s">
        <v>3327</v>
      </c>
      <c r="D845" s="4" t="s">
        <v>3325</v>
      </c>
      <c r="E845">
        <f t="shared" si="121"/>
        <v>993997</v>
      </c>
      <c r="F845" t="s">
        <v>578</v>
      </c>
      <c r="G845">
        <f t="shared" si="122"/>
        <v>1498</v>
      </c>
      <c r="H845">
        <v>4</v>
      </c>
      <c r="I845">
        <v>4</v>
      </c>
      <c r="J845" t="s">
        <v>61</v>
      </c>
      <c r="K845" t="s">
        <v>27</v>
      </c>
      <c r="L845" t="s">
        <v>62</v>
      </c>
      <c r="M845" t="s">
        <v>29</v>
      </c>
      <c r="N845" t="s">
        <v>603</v>
      </c>
      <c r="O845" t="s">
        <v>3314</v>
      </c>
      <c r="P845" t="s">
        <v>356</v>
      </c>
      <c r="Q845" t="s">
        <v>444</v>
      </c>
      <c r="R845" t="s">
        <v>2674</v>
      </c>
      <c r="T845" t="s">
        <v>3328</v>
      </c>
      <c r="V845">
        <f t="shared" si="124"/>
        <v>10.6</v>
      </c>
      <c r="W845" t="e">
        <f t="shared" si="125"/>
        <v>#VALUE!</v>
      </c>
      <c r="X845">
        <f t="shared" si="126"/>
        <v>17.97</v>
      </c>
      <c r="Y845" t="e">
        <f t="shared" si="127"/>
        <v>#VALUE!</v>
      </c>
      <c r="Z845" s="4">
        <f t="shared" si="128"/>
        <v>10.6</v>
      </c>
      <c r="AB845">
        <v>5</v>
      </c>
      <c r="AC845" t="s">
        <v>3329</v>
      </c>
      <c r="AD845" s="4">
        <f t="shared" si="123"/>
        <v>99.618319999999997</v>
      </c>
      <c r="AE845" t="s">
        <v>3317</v>
      </c>
      <c r="AF845" s="4">
        <f t="shared" si="129"/>
        <v>134</v>
      </c>
      <c r="AG845" t="s">
        <v>51</v>
      </c>
    </row>
    <row r="846" spans="1:33" x14ac:dyDescent="0.3">
      <c r="A846" t="s">
        <v>393</v>
      </c>
      <c r="B846" t="s">
        <v>3312</v>
      </c>
      <c r="C846" t="s">
        <v>3330</v>
      </c>
      <c r="D846" s="4" t="s">
        <v>3331</v>
      </c>
      <c r="E846">
        <f t="shared" si="121"/>
        <v>877285</v>
      </c>
      <c r="F846" t="s">
        <v>771</v>
      </c>
      <c r="G846">
        <f t="shared" si="122"/>
        <v>1461</v>
      </c>
      <c r="H846">
        <v>4</v>
      </c>
      <c r="I846">
        <v>4</v>
      </c>
      <c r="J846" t="s">
        <v>61</v>
      </c>
      <c r="K846" t="s">
        <v>27</v>
      </c>
      <c r="L846" t="s">
        <v>62</v>
      </c>
      <c r="M846" t="s">
        <v>334</v>
      </c>
      <c r="N846" t="s">
        <v>603</v>
      </c>
      <c r="O846" t="s">
        <v>3314</v>
      </c>
      <c r="P846" t="s">
        <v>356</v>
      </c>
      <c r="Q846" t="s">
        <v>444</v>
      </c>
      <c r="R846" t="s">
        <v>775</v>
      </c>
      <c r="T846" t="s">
        <v>3322</v>
      </c>
      <c r="V846">
        <f t="shared" si="124"/>
        <v>18</v>
      </c>
      <c r="W846" t="e">
        <f t="shared" si="125"/>
        <v>#VALUE!</v>
      </c>
      <c r="X846">
        <f t="shared" si="126"/>
        <v>22.71</v>
      </c>
      <c r="Y846" t="e">
        <f t="shared" si="127"/>
        <v>#VALUE!</v>
      </c>
      <c r="Z846" s="4">
        <f t="shared" si="128"/>
        <v>18</v>
      </c>
      <c r="AB846">
        <v>5</v>
      </c>
      <c r="AC846" t="s">
        <v>3323</v>
      </c>
      <c r="AD846" s="4">
        <f t="shared" si="123"/>
        <v>84.823520000000002</v>
      </c>
      <c r="AE846" t="s">
        <v>2206</v>
      </c>
      <c r="AF846" s="4">
        <f t="shared" si="129"/>
        <v>200</v>
      </c>
      <c r="AG846" t="s">
        <v>39</v>
      </c>
    </row>
    <row r="847" spans="1:33" x14ac:dyDescent="0.3">
      <c r="A847" t="s">
        <v>120</v>
      </c>
      <c r="B847" t="s">
        <v>3332</v>
      </c>
      <c r="C847" t="s">
        <v>155</v>
      </c>
      <c r="D847" s="4" t="s">
        <v>3333</v>
      </c>
      <c r="E847">
        <f t="shared" si="121"/>
        <v>759000</v>
      </c>
      <c r="F847" t="s">
        <v>2348</v>
      </c>
      <c r="G847">
        <f t="shared" si="122"/>
        <v>1462</v>
      </c>
      <c r="H847">
        <v>4</v>
      </c>
      <c r="I847">
        <v>4</v>
      </c>
      <c r="J847" t="s">
        <v>61</v>
      </c>
      <c r="K847" t="s">
        <v>90</v>
      </c>
      <c r="L847" t="s">
        <v>62</v>
      </c>
      <c r="M847" t="s">
        <v>29</v>
      </c>
      <c r="N847" t="s">
        <v>280</v>
      </c>
      <c r="O847" t="s">
        <v>2570</v>
      </c>
      <c r="P847" t="s">
        <v>604</v>
      </c>
      <c r="Q847" t="s">
        <v>129</v>
      </c>
      <c r="T847" t="s">
        <v>3334</v>
      </c>
      <c r="V847" t="e">
        <f t="shared" si="124"/>
        <v>#VALUE!</v>
      </c>
      <c r="W847" t="e">
        <f t="shared" si="125"/>
        <v>#VALUE!</v>
      </c>
      <c r="X847">
        <f t="shared" si="126"/>
        <v>19.34</v>
      </c>
      <c r="Y847" t="e">
        <f t="shared" si="127"/>
        <v>#VALUE!</v>
      </c>
      <c r="Z847" s="4">
        <f t="shared" si="128"/>
        <v>19.34</v>
      </c>
      <c r="AA847" t="s">
        <v>1858</v>
      </c>
      <c r="AB847">
        <v>5</v>
      </c>
      <c r="AC847" t="s">
        <v>3335</v>
      </c>
      <c r="AD847" s="4" t="str">
        <f t="shared" si="123"/>
        <v>103</v>
      </c>
      <c r="AE847" t="s">
        <v>2354</v>
      </c>
      <c r="AF847" s="4">
        <f t="shared" si="129"/>
        <v>138</v>
      </c>
      <c r="AG847" t="s">
        <v>39</v>
      </c>
    </row>
    <row r="848" spans="1:33" x14ac:dyDescent="0.3">
      <c r="A848" t="s">
        <v>120</v>
      </c>
      <c r="B848" t="s">
        <v>3332</v>
      </c>
      <c r="C848" t="s">
        <v>266</v>
      </c>
      <c r="D848" s="4" t="s">
        <v>3336</v>
      </c>
      <c r="E848">
        <f t="shared" si="121"/>
        <v>917000</v>
      </c>
      <c r="F848" t="s">
        <v>2348</v>
      </c>
      <c r="G848">
        <f t="shared" si="122"/>
        <v>1462</v>
      </c>
      <c r="H848">
        <v>4</v>
      </c>
      <c r="I848">
        <v>4</v>
      </c>
      <c r="J848" t="s">
        <v>61</v>
      </c>
      <c r="K848" t="s">
        <v>90</v>
      </c>
      <c r="L848" t="s">
        <v>62</v>
      </c>
      <c r="M848" t="s">
        <v>29</v>
      </c>
      <c r="N848" t="s">
        <v>3337</v>
      </c>
      <c r="O848" t="s">
        <v>3338</v>
      </c>
      <c r="P848" t="s">
        <v>356</v>
      </c>
      <c r="Q848" t="s">
        <v>129</v>
      </c>
      <c r="T848" t="s">
        <v>3334</v>
      </c>
      <c r="V848" t="e">
        <f t="shared" si="124"/>
        <v>#VALUE!</v>
      </c>
      <c r="W848" t="e">
        <f t="shared" si="125"/>
        <v>#VALUE!</v>
      </c>
      <c r="X848">
        <f t="shared" si="126"/>
        <v>19.34</v>
      </c>
      <c r="Y848" t="e">
        <f t="shared" si="127"/>
        <v>#VALUE!</v>
      </c>
      <c r="Z848" s="4">
        <f t="shared" si="128"/>
        <v>19.34</v>
      </c>
      <c r="AA848" t="s">
        <v>3339</v>
      </c>
      <c r="AB848">
        <v>5</v>
      </c>
      <c r="AC848" t="s">
        <v>3340</v>
      </c>
      <c r="AD848" s="4" t="str">
        <f t="shared" si="123"/>
        <v>104</v>
      </c>
      <c r="AE848" t="s">
        <v>2354</v>
      </c>
      <c r="AF848" s="4">
        <f t="shared" si="129"/>
        <v>138</v>
      </c>
      <c r="AG848" t="s">
        <v>39</v>
      </c>
    </row>
    <row r="849" spans="1:33" x14ac:dyDescent="0.3">
      <c r="A849" t="s">
        <v>120</v>
      </c>
      <c r="B849" t="s">
        <v>3332</v>
      </c>
      <c r="C849" t="s">
        <v>1682</v>
      </c>
      <c r="D849" s="4" t="s">
        <v>3341</v>
      </c>
      <c r="E849">
        <f t="shared" si="121"/>
        <v>936000</v>
      </c>
      <c r="F849" t="s">
        <v>2348</v>
      </c>
      <c r="G849">
        <f t="shared" si="122"/>
        <v>1462</v>
      </c>
      <c r="H849">
        <v>4</v>
      </c>
      <c r="I849">
        <v>4</v>
      </c>
      <c r="J849" t="s">
        <v>61</v>
      </c>
      <c r="K849" t="s">
        <v>90</v>
      </c>
      <c r="L849" t="s">
        <v>62</v>
      </c>
      <c r="M849" t="s">
        <v>29</v>
      </c>
      <c r="N849" t="s">
        <v>280</v>
      </c>
      <c r="O849" t="s">
        <v>2570</v>
      </c>
      <c r="P849" t="s">
        <v>604</v>
      </c>
      <c r="Q849" t="s">
        <v>305</v>
      </c>
      <c r="T849" t="s">
        <v>3342</v>
      </c>
      <c r="V849" t="e">
        <f t="shared" si="124"/>
        <v>#VALUE!</v>
      </c>
      <c r="W849" t="e">
        <f t="shared" si="125"/>
        <v>#VALUE!</v>
      </c>
      <c r="X849">
        <f t="shared" si="126"/>
        <v>18.690000000000001</v>
      </c>
      <c r="Y849" t="e">
        <f t="shared" si="127"/>
        <v>#VALUE!</v>
      </c>
      <c r="Z849" s="4">
        <f t="shared" si="128"/>
        <v>18.690000000000001</v>
      </c>
      <c r="AA849" t="s">
        <v>486</v>
      </c>
      <c r="AB849">
        <v>4</v>
      </c>
      <c r="AC849" t="s">
        <v>3335</v>
      </c>
      <c r="AD849" s="4" t="str">
        <f t="shared" si="123"/>
        <v>103</v>
      </c>
      <c r="AE849" t="s">
        <v>3343</v>
      </c>
      <c r="AF849" s="4">
        <f t="shared" si="129"/>
        <v>130</v>
      </c>
      <c r="AG849" t="s">
        <v>51</v>
      </c>
    </row>
    <row r="850" spans="1:33" x14ac:dyDescent="0.3">
      <c r="A850" t="s">
        <v>120</v>
      </c>
      <c r="B850" t="s">
        <v>3332</v>
      </c>
      <c r="C850" t="s">
        <v>622</v>
      </c>
      <c r="D850" s="4" t="s">
        <v>3344</v>
      </c>
      <c r="E850">
        <f t="shared" si="121"/>
        <v>971000</v>
      </c>
      <c r="F850" t="s">
        <v>2348</v>
      </c>
      <c r="G850">
        <f t="shared" si="122"/>
        <v>1462</v>
      </c>
      <c r="H850">
        <v>4</v>
      </c>
      <c r="I850">
        <v>4</v>
      </c>
      <c r="J850" t="s">
        <v>61</v>
      </c>
      <c r="K850" t="s">
        <v>90</v>
      </c>
      <c r="L850" t="s">
        <v>62</v>
      </c>
      <c r="M850" t="s">
        <v>29</v>
      </c>
      <c r="N850" t="s">
        <v>280</v>
      </c>
      <c r="O850" t="s">
        <v>2570</v>
      </c>
      <c r="P850" t="s">
        <v>604</v>
      </c>
      <c r="Q850" t="s">
        <v>305</v>
      </c>
      <c r="T850" t="s">
        <v>3334</v>
      </c>
      <c r="V850" t="e">
        <f t="shared" si="124"/>
        <v>#VALUE!</v>
      </c>
      <c r="W850" t="e">
        <f t="shared" si="125"/>
        <v>#VALUE!</v>
      </c>
      <c r="X850">
        <f t="shared" si="126"/>
        <v>19.34</v>
      </c>
      <c r="Y850" t="e">
        <f t="shared" si="127"/>
        <v>#VALUE!</v>
      </c>
      <c r="Z850" s="4">
        <f t="shared" si="128"/>
        <v>19.34</v>
      </c>
      <c r="AA850" t="s">
        <v>486</v>
      </c>
      <c r="AB850">
        <v>5</v>
      </c>
      <c r="AC850" t="s">
        <v>3335</v>
      </c>
      <c r="AD850" s="4" t="str">
        <f t="shared" si="123"/>
        <v>103</v>
      </c>
      <c r="AE850" t="s">
        <v>3343</v>
      </c>
      <c r="AF850" s="4">
        <f t="shared" si="129"/>
        <v>130</v>
      </c>
      <c r="AG850" t="s">
        <v>39</v>
      </c>
    </row>
    <row r="851" spans="1:33" x14ac:dyDescent="0.3">
      <c r="A851" t="s">
        <v>120</v>
      </c>
      <c r="B851" t="s">
        <v>3332</v>
      </c>
      <c r="C851" t="s">
        <v>166</v>
      </c>
      <c r="D851" s="4" t="s">
        <v>3345</v>
      </c>
      <c r="E851">
        <f t="shared" si="121"/>
        <v>834000</v>
      </c>
      <c r="F851" t="s">
        <v>2348</v>
      </c>
      <c r="G851">
        <f t="shared" si="122"/>
        <v>1462</v>
      </c>
      <c r="H851">
        <v>4</v>
      </c>
      <c r="I851">
        <v>4</v>
      </c>
      <c r="J851" t="s">
        <v>61</v>
      </c>
      <c r="K851" t="s">
        <v>90</v>
      </c>
      <c r="L851" t="s">
        <v>62</v>
      </c>
      <c r="M851" t="s">
        <v>29</v>
      </c>
      <c r="N851" t="s">
        <v>3337</v>
      </c>
      <c r="O851" t="s">
        <v>3338</v>
      </c>
      <c r="P851" t="s">
        <v>356</v>
      </c>
      <c r="Q851" t="s">
        <v>305</v>
      </c>
      <c r="T851" t="s">
        <v>3334</v>
      </c>
      <c r="V851" t="e">
        <f t="shared" si="124"/>
        <v>#VALUE!</v>
      </c>
      <c r="W851" t="e">
        <f t="shared" si="125"/>
        <v>#VALUE!</v>
      </c>
      <c r="X851">
        <f t="shared" si="126"/>
        <v>19.34</v>
      </c>
      <c r="Y851" t="e">
        <f t="shared" si="127"/>
        <v>#VALUE!</v>
      </c>
      <c r="Z851" s="4">
        <f t="shared" si="128"/>
        <v>19.34</v>
      </c>
      <c r="AA851" t="s">
        <v>3339</v>
      </c>
      <c r="AB851">
        <v>5</v>
      </c>
      <c r="AC851" t="s">
        <v>3335</v>
      </c>
      <c r="AD851" s="4" t="str">
        <f t="shared" si="123"/>
        <v>103</v>
      </c>
      <c r="AE851" t="s">
        <v>3346</v>
      </c>
      <c r="AF851" s="4">
        <f t="shared" si="129"/>
        <v>180</v>
      </c>
      <c r="AG851" t="s">
        <v>39</v>
      </c>
    </row>
    <row r="852" spans="1:33" x14ac:dyDescent="0.3">
      <c r="A852" t="s">
        <v>120</v>
      </c>
      <c r="B852" t="s">
        <v>3332</v>
      </c>
      <c r="C852" t="s">
        <v>624</v>
      </c>
      <c r="D852" s="4" t="s">
        <v>3347</v>
      </c>
      <c r="E852">
        <f t="shared" si="121"/>
        <v>1013000</v>
      </c>
      <c r="F852" t="s">
        <v>2348</v>
      </c>
      <c r="G852">
        <f t="shared" si="122"/>
        <v>1462</v>
      </c>
      <c r="H852">
        <v>4</v>
      </c>
      <c r="I852">
        <v>4</v>
      </c>
      <c r="J852" t="s">
        <v>61</v>
      </c>
      <c r="K852" t="s">
        <v>90</v>
      </c>
      <c r="L852" t="s">
        <v>62</v>
      </c>
      <c r="M852" t="s">
        <v>29</v>
      </c>
      <c r="N852" t="s">
        <v>3337</v>
      </c>
      <c r="O852" t="s">
        <v>3338</v>
      </c>
      <c r="P852" t="s">
        <v>356</v>
      </c>
      <c r="Q852" t="s">
        <v>129</v>
      </c>
      <c r="T852" t="s">
        <v>3342</v>
      </c>
      <c r="V852" t="e">
        <f t="shared" si="124"/>
        <v>#VALUE!</v>
      </c>
      <c r="W852" t="e">
        <f t="shared" si="125"/>
        <v>#VALUE!</v>
      </c>
      <c r="X852">
        <f t="shared" si="126"/>
        <v>18.690000000000001</v>
      </c>
      <c r="Y852" t="e">
        <f t="shared" si="127"/>
        <v>#VALUE!</v>
      </c>
      <c r="Z852" s="4">
        <f t="shared" si="128"/>
        <v>18.690000000000001</v>
      </c>
      <c r="AA852" t="s">
        <v>2352</v>
      </c>
      <c r="AB852">
        <v>4</v>
      </c>
      <c r="AC852" t="s">
        <v>3340</v>
      </c>
      <c r="AD852" s="4" t="str">
        <f t="shared" si="123"/>
        <v>104</v>
      </c>
      <c r="AE852" t="s">
        <v>2354</v>
      </c>
      <c r="AF852" s="4">
        <f t="shared" si="129"/>
        <v>138</v>
      </c>
      <c r="AG852" t="s">
        <v>51</v>
      </c>
    </row>
    <row r="853" spans="1:33" x14ac:dyDescent="0.3">
      <c r="A853" t="s">
        <v>120</v>
      </c>
      <c r="B853" t="s">
        <v>3332</v>
      </c>
      <c r="C853" t="s">
        <v>3348</v>
      </c>
      <c r="D853" s="4" t="s">
        <v>3349</v>
      </c>
      <c r="E853">
        <f t="shared" si="121"/>
        <v>986689</v>
      </c>
      <c r="F853" t="s">
        <v>578</v>
      </c>
      <c r="G853">
        <f t="shared" si="122"/>
        <v>1498</v>
      </c>
      <c r="H853">
        <v>4</v>
      </c>
      <c r="I853">
        <v>4</v>
      </c>
      <c r="J853" t="s">
        <v>61</v>
      </c>
      <c r="K853" t="s">
        <v>27</v>
      </c>
      <c r="L853" t="s">
        <v>62</v>
      </c>
      <c r="M853" t="s">
        <v>334</v>
      </c>
      <c r="N853" t="s">
        <v>280</v>
      </c>
      <c r="O853" t="s">
        <v>2570</v>
      </c>
      <c r="P853" t="s">
        <v>604</v>
      </c>
      <c r="Q853" t="s">
        <v>129</v>
      </c>
      <c r="T853" t="s">
        <v>3350</v>
      </c>
      <c r="V853" t="e">
        <f t="shared" si="124"/>
        <v>#VALUE!</v>
      </c>
      <c r="W853" t="e">
        <f t="shared" si="125"/>
        <v>#VALUE!</v>
      </c>
      <c r="X853">
        <f t="shared" si="126"/>
        <v>24.2</v>
      </c>
      <c r="Y853" t="e">
        <f t="shared" si="127"/>
        <v>#VALUE!</v>
      </c>
      <c r="Z853" s="4">
        <f t="shared" si="128"/>
        <v>24.2</v>
      </c>
      <c r="AA853" t="s">
        <v>3351</v>
      </c>
      <c r="AB853">
        <v>6</v>
      </c>
      <c r="AC853" t="s">
        <v>3352</v>
      </c>
      <c r="AD853" s="4" t="str">
        <f t="shared" si="123"/>
        <v>95</v>
      </c>
      <c r="AE853" t="s">
        <v>3353</v>
      </c>
      <c r="AF853" s="4">
        <f t="shared" si="129"/>
        <v>225</v>
      </c>
      <c r="AG853" t="s">
        <v>39</v>
      </c>
    </row>
    <row r="854" spans="1:33" x14ac:dyDescent="0.3">
      <c r="A854" t="s">
        <v>120</v>
      </c>
      <c r="B854" t="s">
        <v>3332</v>
      </c>
      <c r="C854" t="s">
        <v>3354</v>
      </c>
      <c r="D854" s="4" t="s">
        <v>3355</v>
      </c>
      <c r="E854">
        <f t="shared" si="121"/>
        <v>1069689</v>
      </c>
      <c r="F854" t="s">
        <v>578</v>
      </c>
      <c r="G854">
        <f t="shared" si="122"/>
        <v>1498</v>
      </c>
      <c r="H854">
        <v>4</v>
      </c>
      <c r="I854">
        <v>4</v>
      </c>
      <c r="J854" t="s">
        <v>61</v>
      </c>
      <c r="K854" t="s">
        <v>27</v>
      </c>
      <c r="L854" t="s">
        <v>62</v>
      </c>
      <c r="M854" t="s">
        <v>334</v>
      </c>
      <c r="N854" t="s">
        <v>280</v>
      </c>
      <c r="O854" t="s">
        <v>2570</v>
      </c>
      <c r="P854" t="s">
        <v>604</v>
      </c>
      <c r="Q854" t="s">
        <v>129</v>
      </c>
      <c r="T854" t="s">
        <v>3350</v>
      </c>
      <c r="V854" t="e">
        <f t="shared" si="124"/>
        <v>#VALUE!</v>
      </c>
      <c r="W854" t="e">
        <f t="shared" si="125"/>
        <v>#VALUE!</v>
      </c>
      <c r="X854">
        <f t="shared" si="126"/>
        <v>24.2</v>
      </c>
      <c r="Y854" t="e">
        <f t="shared" si="127"/>
        <v>#VALUE!</v>
      </c>
      <c r="Z854" s="4">
        <f t="shared" si="128"/>
        <v>24.2</v>
      </c>
      <c r="AA854" t="s">
        <v>3351</v>
      </c>
      <c r="AB854">
        <v>6</v>
      </c>
      <c r="AC854" t="s">
        <v>3352</v>
      </c>
      <c r="AD854" s="4" t="str">
        <f t="shared" si="123"/>
        <v>95</v>
      </c>
      <c r="AE854" t="s">
        <v>3353</v>
      </c>
      <c r="AF854" s="4">
        <f t="shared" si="129"/>
        <v>225</v>
      </c>
      <c r="AG854" t="s">
        <v>39</v>
      </c>
    </row>
    <row r="855" spans="1:33" x14ac:dyDescent="0.3">
      <c r="A855" t="s">
        <v>120</v>
      </c>
      <c r="B855" t="s">
        <v>3332</v>
      </c>
      <c r="C855" t="s">
        <v>3356</v>
      </c>
      <c r="D855" s="4" t="s">
        <v>3357</v>
      </c>
      <c r="E855">
        <f t="shared" si="121"/>
        <v>1120689</v>
      </c>
      <c r="F855" t="s">
        <v>578</v>
      </c>
      <c r="G855">
        <f t="shared" si="122"/>
        <v>1498</v>
      </c>
      <c r="H855">
        <v>4</v>
      </c>
      <c r="I855">
        <v>4</v>
      </c>
      <c r="J855" t="s">
        <v>61</v>
      </c>
      <c r="K855" t="s">
        <v>27</v>
      </c>
      <c r="L855" t="s">
        <v>62</v>
      </c>
      <c r="M855" t="s">
        <v>334</v>
      </c>
      <c r="N855" t="s">
        <v>280</v>
      </c>
      <c r="O855" t="s">
        <v>2570</v>
      </c>
      <c r="P855" t="s">
        <v>604</v>
      </c>
      <c r="Q855" t="s">
        <v>129</v>
      </c>
      <c r="T855" t="s">
        <v>3350</v>
      </c>
      <c r="V855" t="e">
        <f t="shared" si="124"/>
        <v>#VALUE!</v>
      </c>
      <c r="W855" t="e">
        <f t="shared" si="125"/>
        <v>#VALUE!</v>
      </c>
      <c r="X855">
        <f t="shared" si="126"/>
        <v>24.2</v>
      </c>
      <c r="Y855" t="e">
        <f t="shared" si="127"/>
        <v>#VALUE!</v>
      </c>
      <c r="Z855" s="4">
        <f t="shared" si="128"/>
        <v>24.2</v>
      </c>
      <c r="AA855" t="s">
        <v>3351</v>
      </c>
      <c r="AB855">
        <v>6</v>
      </c>
      <c r="AC855" t="s">
        <v>3352</v>
      </c>
      <c r="AD855" s="4" t="str">
        <f t="shared" si="123"/>
        <v>95</v>
      </c>
      <c r="AE855" t="s">
        <v>3353</v>
      </c>
      <c r="AF855" s="4">
        <f t="shared" si="129"/>
        <v>225</v>
      </c>
      <c r="AG855" t="s">
        <v>39</v>
      </c>
    </row>
    <row r="856" spans="1:33" x14ac:dyDescent="0.3">
      <c r="A856" t="s">
        <v>120</v>
      </c>
      <c r="B856" t="s">
        <v>3332</v>
      </c>
      <c r="C856" t="s">
        <v>3358</v>
      </c>
      <c r="D856" s="4" t="s">
        <v>3359</v>
      </c>
      <c r="E856">
        <f t="shared" si="121"/>
        <v>887689</v>
      </c>
      <c r="F856" t="s">
        <v>2348</v>
      </c>
      <c r="G856">
        <f t="shared" si="122"/>
        <v>1462</v>
      </c>
      <c r="H856">
        <v>4</v>
      </c>
      <c r="I856">
        <v>4</v>
      </c>
      <c r="J856" t="s">
        <v>61</v>
      </c>
      <c r="K856" t="s">
        <v>90</v>
      </c>
      <c r="L856" t="s">
        <v>62</v>
      </c>
      <c r="M856" t="s">
        <v>440</v>
      </c>
      <c r="N856" t="s">
        <v>3337</v>
      </c>
      <c r="O856" t="s">
        <v>3338</v>
      </c>
      <c r="P856" t="s">
        <v>356</v>
      </c>
      <c r="Q856" t="s">
        <v>305</v>
      </c>
      <c r="T856" t="s">
        <v>3334</v>
      </c>
      <c r="V856" t="e">
        <f t="shared" si="124"/>
        <v>#VALUE!</v>
      </c>
      <c r="W856" t="e">
        <f t="shared" si="125"/>
        <v>#VALUE!</v>
      </c>
      <c r="X856">
        <f t="shared" si="126"/>
        <v>19.34</v>
      </c>
      <c r="Y856" t="e">
        <f t="shared" si="127"/>
        <v>#VALUE!</v>
      </c>
      <c r="Z856" s="4">
        <f t="shared" si="128"/>
        <v>19.34</v>
      </c>
      <c r="AA856" t="s">
        <v>3339</v>
      </c>
      <c r="AB856">
        <v>5</v>
      </c>
      <c r="AC856" t="s">
        <v>3335</v>
      </c>
      <c r="AD856" s="4" t="str">
        <f t="shared" si="123"/>
        <v>103</v>
      </c>
      <c r="AE856" t="s">
        <v>3346</v>
      </c>
      <c r="AF856" s="4">
        <f t="shared" si="129"/>
        <v>180</v>
      </c>
      <c r="AG856" t="s">
        <v>39</v>
      </c>
    </row>
    <row r="857" spans="1:33" x14ac:dyDescent="0.3">
      <c r="A857" t="s">
        <v>120</v>
      </c>
      <c r="B857" t="s">
        <v>3360</v>
      </c>
      <c r="C857" t="s">
        <v>3361</v>
      </c>
      <c r="D857" s="4" t="s">
        <v>3362</v>
      </c>
      <c r="E857">
        <f t="shared" si="121"/>
        <v>788913</v>
      </c>
      <c r="F857" t="s">
        <v>157</v>
      </c>
      <c r="G857">
        <f t="shared" si="122"/>
        <v>998</v>
      </c>
      <c r="H857">
        <v>3</v>
      </c>
      <c r="I857">
        <v>4</v>
      </c>
      <c r="J857" t="s">
        <v>61</v>
      </c>
      <c r="K857" t="s">
        <v>27</v>
      </c>
      <c r="L857" t="s">
        <v>62</v>
      </c>
      <c r="M857" t="s">
        <v>29</v>
      </c>
      <c r="N857" t="s">
        <v>354</v>
      </c>
      <c r="O857" t="s">
        <v>442</v>
      </c>
      <c r="P857" t="s">
        <v>808</v>
      </c>
      <c r="Q857" t="s">
        <v>33</v>
      </c>
      <c r="R857" t="s">
        <v>1662</v>
      </c>
      <c r="T857" t="s">
        <v>1662</v>
      </c>
      <c r="V857">
        <f t="shared" si="124"/>
        <v>21.4</v>
      </c>
      <c r="W857" t="e">
        <f t="shared" si="125"/>
        <v>#VALUE!</v>
      </c>
      <c r="X857">
        <f t="shared" si="126"/>
        <v>21.4</v>
      </c>
      <c r="Y857" t="e">
        <f t="shared" si="127"/>
        <v>#VALUE!</v>
      </c>
      <c r="Z857" s="4">
        <f t="shared" si="128"/>
        <v>21.4</v>
      </c>
      <c r="AA857" t="s">
        <v>756</v>
      </c>
      <c r="AB857">
        <v>5</v>
      </c>
      <c r="AC857" t="s">
        <v>3363</v>
      </c>
      <c r="AD857" s="4">
        <f t="shared" si="123"/>
        <v>100.60464</v>
      </c>
      <c r="AE857" t="s">
        <v>3364</v>
      </c>
      <c r="AF857" s="4">
        <f t="shared" si="129"/>
        <v>150</v>
      </c>
      <c r="AG857" t="s">
        <v>39</v>
      </c>
    </row>
    <row r="858" spans="1:33" x14ac:dyDescent="0.3">
      <c r="A858" t="s">
        <v>839</v>
      </c>
      <c r="B858" t="s">
        <v>3365</v>
      </c>
      <c r="C858" t="s">
        <v>865</v>
      </c>
      <c r="D858" s="4" t="s">
        <v>3366</v>
      </c>
      <c r="E858">
        <f t="shared" si="121"/>
        <v>1035000</v>
      </c>
      <c r="F858" t="s">
        <v>578</v>
      </c>
      <c r="G858">
        <f t="shared" si="122"/>
        <v>1498</v>
      </c>
      <c r="I858">
        <v>4</v>
      </c>
      <c r="J858" t="s">
        <v>61</v>
      </c>
      <c r="K858" t="s">
        <v>27</v>
      </c>
      <c r="L858" t="s">
        <v>62</v>
      </c>
      <c r="M858" t="s">
        <v>334</v>
      </c>
      <c r="N858" t="s">
        <v>3367</v>
      </c>
      <c r="O858" t="s">
        <v>3368</v>
      </c>
      <c r="P858" t="s">
        <v>491</v>
      </c>
      <c r="Q858" t="s">
        <v>324</v>
      </c>
      <c r="R858" t="s">
        <v>3238</v>
      </c>
      <c r="T858" t="s">
        <v>3238</v>
      </c>
      <c r="V858">
        <f t="shared" si="124"/>
        <v>25.5</v>
      </c>
      <c r="W858" t="e">
        <f t="shared" si="125"/>
        <v>#VALUE!</v>
      </c>
      <c r="X858">
        <f t="shared" si="126"/>
        <v>25.5</v>
      </c>
      <c r="Y858" t="e">
        <f t="shared" si="127"/>
        <v>#VALUE!</v>
      </c>
      <c r="Z858" s="4">
        <f t="shared" si="128"/>
        <v>25.5</v>
      </c>
      <c r="AA858" t="s">
        <v>3369</v>
      </c>
      <c r="AB858">
        <v>7</v>
      </c>
      <c r="AC858" t="s">
        <v>860</v>
      </c>
      <c r="AD858" s="4">
        <f t="shared" si="123"/>
        <v>98.631999999999991</v>
      </c>
      <c r="AE858" t="s">
        <v>861</v>
      </c>
      <c r="AF858" s="4">
        <f t="shared" si="129"/>
        <v>200</v>
      </c>
      <c r="AG858" t="s">
        <v>39</v>
      </c>
    </row>
    <row r="859" spans="1:33" x14ac:dyDescent="0.3">
      <c r="A859" t="s">
        <v>839</v>
      </c>
      <c r="B859" t="s">
        <v>3365</v>
      </c>
      <c r="C859" t="s">
        <v>852</v>
      </c>
      <c r="D859" s="4" t="s">
        <v>1899</v>
      </c>
      <c r="E859">
        <f t="shared" si="121"/>
        <v>925000</v>
      </c>
      <c r="F859" t="s">
        <v>233</v>
      </c>
      <c r="G859">
        <f t="shared" si="122"/>
        <v>1199</v>
      </c>
      <c r="H859">
        <v>4</v>
      </c>
      <c r="I859">
        <v>4</v>
      </c>
      <c r="J859" t="s">
        <v>61</v>
      </c>
      <c r="K859" t="s">
        <v>27</v>
      </c>
      <c r="L859" t="s">
        <v>62</v>
      </c>
      <c r="M859" t="s">
        <v>29</v>
      </c>
      <c r="N859" t="s">
        <v>3367</v>
      </c>
      <c r="O859" t="s">
        <v>3368</v>
      </c>
      <c r="P859" t="s">
        <v>491</v>
      </c>
      <c r="Q859" t="s">
        <v>324</v>
      </c>
      <c r="R859" t="s">
        <v>2908</v>
      </c>
      <c r="T859" t="s">
        <v>2908</v>
      </c>
      <c r="V859">
        <f t="shared" si="124"/>
        <v>17.5</v>
      </c>
      <c r="W859" t="e">
        <f t="shared" si="125"/>
        <v>#VALUE!</v>
      </c>
      <c r="X859">
        <f t="shared" si="126"/>
        <v>17.5</v>
      </c>
      <c r="Y859" t="e">
        <f t="shared" si="127"/>
        <v>#VALUE!</v>
      </c>
      <c r="Z859" s="4">
        <f t="shared" si="128"/>
        <v>17.5</v>
      </c>
      <c r="AA859" t="s">
        <v>3370</v>
      </c>
      <c r="AB859">
        <v>7</v>
      </c>
      <c r="AC859" t="s">
        <v>848</v>
      </c>
      <c r="AD859" s="4">
        <f t="shared" si="123"/>
        <v>88.768799999999999</v>
      </c>
      <c r="AE859" t="s">
        <v>849</v>
      </c>
      <c r="AF859" s="4">
        <f t="shared" si="129"/>
        <v>110</v>
      </c>
      <c r="AG859" t="s">
        <v>39</v>
      </c>
    </row>
    <row r="860" spans="1:33" x14ac:dyDescent="0.3">
      <c r="A860" t="s">
        <v>839</v>
      </c>
      <c r="B860" t="s">
        <v>3365</v>
      </c>
      <c r="C860" t="s">
        <v>856</v>
      </c>
      <c r="D860" s="4" t="s">
        <v>1899</v>
      </c>
      <c r="E860">
        <f t="shared" si="121"/>
        <v>925000</v>
      </c>
      <c r="F860" t="s">
        <v>578</v>
      </c>
      <c r="G860">
        <f t="shared" si="122"/>
        <v>1498</v>
      </c>
      <c r="H860">
        <v>4</v>
      </c>
      <c r="I860">
        <v>4</v>
      </c>
      <c r="J860" t="s">
        <v>61</v>
      </c>
      <c r="K860" t="s">
        <v>27</v>
      </c>
      <c r="L860" t="s">
        <v>62</v>
      </c>
      <c r="M860" t="s">
        <v>334</v>
      </c>
      <c r="N860" t="s">
        <v>3367</v>
      </c>
      <c r="O860" t="s">
        <v>3368</v>
      </c>
      <c r="P860" t="s">
        <v>491</v>
      </c>
      <c r="Q860" t="s">
        <v>324</v>
      </c>
      <c r="R860" t="s">
        <v>3238</v>
      </c>
      <c r="T860" t="s">
        <v>3238</v>
      </c>
      <c r="V860">
        <f t="shared" si="124"/>
        <v>25.5</v>
      </c>
      <c r="W860" t="e">
        <f t="shared" si="125"/>
        <v>#VALUE!</v>
      </c>
      <c r="X860">
        <f t="shared" si="126"/>
        <v>25.5</v>
      </c>
      <c r="Y860" t="e">
        <f t="shared" si="127"/>
        <v>#VALUE!</v>
      </c>
      <c r="Z860" s="4">
        <f t="shared" si="128"/>
        <v>25.5</v>
      </c>
      <c r="AA860" t="s">
        <v>3371</v>
      </c>
      <c r="AB860">
        <v>7</v>
      </c>
      <c r="AC860" t="s">
        <v>860</v>
      </c>
      <c r="AD860" s="4">
        <f t="shared" si="123"/>
        <v>98.631999999999991</v>
      </c>
      <c r="AE860" t="s">
        <v>861</v>
      </c>
      <c r="AF860" s="4">
        <f t="shared" si="129"/>
        <v>200</v>
      </c>
      <c r="AG860" t="s">
        <v>39</v>
      </c>
    </row>
    <row r="861" spans="1:33" x14ac:dyDescent="0.3">
      <c r="A861" t="s">
        <v>839</v>
      </c>
      <c r="B861" t="s">
        <v>3365</v>
      </c>
      <c r="C861" t="s">
        <v>1110</v>
      </c>
      <c r="D861" s="4" t="s">
        <v>3372</v>
      </c>
      <c r="E861">
        <f t="shared" si="121"/>
        <v>815000</v>
      </c>
      <c r="F861" t="s">
        <v>233</v>
      </c>
      <c r="G861">
        <f t="shared" si="122"/>
        <v>1199</v>
      </c>
      <c r="H861">
        <v>4</v>
      </c>
      <c r="I861">
        <v>4</v>
      </c>
      <c r="J861" t="s">
        <v>61</v>
      </c>
      <c r="K861" t="s">
        <v>27</v>
      </c>
      <c r="L861" t="s">
        <v>62</v>
      </c>
      <c r="M861" t="s">
        <v>29</v>
      </c>
      <c r="N861" t="s">
        <v>3367</v>
      </c>
      <c r="O861" t="s">
        <v>3368</v>
      </c>
      <c r="P861" t="s">
        <v>491</v>
      </c>
      <c r="Q861" t="s">
        <v>324</v>
      </c>
      <c r="R861" t="s">
        <v>2908</v>
      </c>
      <c r="T861" t="s">
        <v>2908</v>
      </c>
      <c r="V861">
        <f t="shared" si="124"/>
        <v>17.5</v>
      </c>
      <c r="W861" t="e">
        <f t="shared" si="125"/>
        <v>#VALUE!</v>
      </c>
      <c r="X861">
        <f t="shared" si="126"/>
        <v>17.5</v>
      </c>
      <c r="Y861" t="e">
        <f t="shared" si="127"/>
        <v>#VALUE!</v>
      </c>
      <c r="Z861" s="4">
        <f t="shared" si="128"/>
        <v>17.5</v>
      </c>
      <c r="AA861" t="s">
        <v>3373</v>
      </c>
      <c r="AB861">
        <v>7</v>
      </c>
      <c r="AC861" t="s">
        <v>848</v>
      </c>
      <c r="AD861" s="4">
        <f t="shared" si="123"/>
        <v>88.768799999999999</v>
      </c>
      <c r="AE861" t="s">
        <v>849</v>
      </c>
      <c r="AF861" s="4">
        <f t="shared" si="129"/>
        <v>110</v>
      </c>
      <c r="AG861" t="s">
        <v>39</v>
      </c>
    </row>
    <row r="862" spans="1:33" x14ac:dyDescent="0.3">
      <c r="A862" t="s">
        <v>839</v>
      </c>
      <c r="B862" t="s">
        <v>3365</v>
      </c>
      <c r="C862" t="s">
        <v>3374</v>
      </c>
      <c r="D862" s="4" t="s">
        <v>3375</v>
      </c>
      <c r="E862">
        <f t="shared" si="121"/>
        <v>916050</v>
      </c>
      <c r="F862" t="s">
        <v>578</v>
      </c>
      <c r="G862">
        <f t="shared" si="122"/>
        <v>1498</v>
      </c>
      <c r="H862">
        <v>4</v>
      </c>
      <c r="I862">
        <v>4</v>
      </c>
      <c r="J862" t="s">
        <v>61</v>
      </c>
      <c r="K862" t="s">
        <v>27</v>
      </c>
      <c r="L862" t="s">
        <v>62</v>
      </c>
      <c r="M862" t="s">
        <v>334</v>
      </c>
      <c r="N862" t="s">
        <v>3367</v>
      </c>
      <c r="O862" t="s">
        <v>3368</v>
      </c>
      <c r="P862" t="s">
        <v>491</v>
      </c>
      <c r="Q862" t="s">
        <v>324</v>
      </c>
      <c r="R862" t="s">
        <v>3238</v>
      </c>
      <c r="T862" t="s">
        <v>3238</v>
      </c>
      <c r="V862">
        <f t="shared" si="124"/>
        <v>25.5</v>
      </c>
      <c r="W862" t="e">
        <f t="shared" si="125"/>
        <v>#VALUE!</v>
      </c>
      <c r="X862">
        <f t="shared" si="126"/>
        <v>25.5</v>
      </c>
      <c r="Y862" t="e">
        <f t="shared" si="127"/>
        <v>#VALUE!</v>
      </c>
      <c r="Z862" s="4">
        <f t="shared" si="128"/>
        <v>25.5</v>
      </c>
      <c r="AA862" t="s">
        <v>3371</v>
      </c>
      <c r="AB862">
        <v>7</v>
      </c>
      <c r="AC862" t="s">
        <v>860</v>
      </c>
      <c r="AD862" s="4">
        <f t="shared" si="123"/>
        <v>98.631999999999991</v>
      </c>
      <c r="AE862" t="s">
        <v>861</v>
      </c>
      <c r="AF862" s="4">
        <f t="shared" si="129"/>
        <v>200</v>
      </c>
      <c r="AG862" t="s">
        <v>39</v>
      </c>
    </row>
    <row r="863" spans="1:33" x14ac:dyDescent="0.3">
      <c r="A863" t="s">
        <v>839</v>
      </c>
      <c r="B863" t="s">
        <v>3365</v>
      </c>
      <c r="C863" t="s">
        <v>3376</v>
      </c>
      <c r="D863" s="4" t="s">
        <v>3377</v>
      </c>
      <c r="E863">
        <f t="shared" si="121"/>
        <v>808050</v>
      </c>
      <c r="F863" t="s">
        <v>233</v>
      </c>
      <c r="G863">
        <f t="shared" si="122"/>
        <v>1199</v>
      </c>
      <c r="H863">
        <v>4</v>
      </c>
      <c r="I863">
        <v>4</v>
      </c>
      <c r="J863" t="s">
        <v>61</v>
      </c>
      <c r="K863" t="s">
        <v>27</v>
      </c>
      <c r="L863" t="s">
        <v>62</v>
      </c>
      <c r="M863" t="s">
        <v>29</v>
      </c>
      <c r="N863" t="s">
        <v>3367</v>
      </c>
      <c r="O863" t="s">
        <v>3368</v>
      </c>
      <c r="P863" t="s">
        <v>491</v>
      </c>
      <c r="Q863" t="s">
        <v>324</v>
      </c>
      <c r="R863" t="s">
        <v>2908</v>
      </c>
      <c r="T863" t="s">
        <v>2908</v>
      </c>
      <c r="V863">
        <f t="shared" si="124"/>
        <v>17.5</v>
      </c>
      <c r="W863" t="e">
        <f t="shared" si="125"/>
        <v>#VALUE!</v>
      </c>
      <c r="X863">
        <f t="shared" si="126"/>
        <v>17.5</v>
      </c>
      <c r="Y863" t="e">
        <f t="shared" si="127"/>
        <v>#VALUE!</v>
      </c>
      <c r="Z863" s="4">
        <f t="shared" si="128"/>
        <v>17.5</v>
      </c>
      <c r="AA863" t="s">
        <v>3373</v>
      </c>
      <c r="AB863">
        <v>7</v>
      </c>
      <c r="AC863" t="s">
        <v>848</v>
      </c>
      <c r="AD863" s="4">
        <f t="shared" si="123"/>
        <v>88.768799999999999</v>
      </c>
      <c r="AE863" t="s">
        <v>849</v>
      </c>
      <c r="AF863" s="4">
        <f t="shared" si="129"/>
        <v>110</v>
      </c>
      <c r="AG863" t="s">
        <v>39</v>
      </c>
    </row>
    <row r="864" spans="1:33" x14ac:dyDescent="0.3">
      <c r="A864" t="s">
        <v>839</v>
      </c>
      <c r="B864" t="s">
        <v>3365</v>
      </c>
      <c r="C864" t="s">
        <v>1918</v>
      </c>
      <c r="D864" s="4" t="s">
        <v>3378</v>
      </c>
      <c r="E864">
        <f t="shared" si="121"/>
        <v>1048050</v>
      </c>
      <c r="F864" t="s">
        <v>578</v>
      </c>
      <c r="G864">
        <f t="shared" si="122"/>
        <v>1498</v>
      </c>
      <c r="I864">
        <v>4</v>
      </c>
      <c r="J864" t="s">
        <v>61</v>
      </c>
      <c r="K864" t="s">
        <v>27</v>
      </c>
      <c r="L864" t="s">
        <v>62</v>
      </c>
      <c r="M864" t="s">
        <v>334</v>
      </c>
      <c r="N864" t="s">
        <v>3367</v>
      </c>
      <c r="O864" t="s">
        <v>3368</v>
      </c>
      <c r="P864" t="s">
        <v>491</v>
      </c>
      <c r="Q864" t="s">
        <v>324</v>
      </c>
      <c r="R864" t="s">
        <v>3238</v>
      </c>
      <c r="T864" t="s">
        <v>3238</v>
      </c>
      <c r="V864">
        <f t="shared" si="124"/>
        <v>25.5</v>
      </c>
      <c r="W864" t="e">
        <f t="shared" si="125"/>
        <v>#VALUE!</v>
      </c>
      <c r="X864">
        <f t="shared" si="126"/>
        <v>25.5</v>
      </c>
      <c r="Y864" t="e">
        <f t="shared" si="127"/>
        <v>#VALUE!</v>
      </c>
      <c r="Z864" s="4">
        <f t="shared" si="128"/>
        <v>25.5</v>
      </c>
      <c r="AA864" t="s">
        <v>3369</v>
      </c>
      <c r="AB864">
        <v>7</v>
      </c>
      <c r="AC864" t="s">
        <v>860</v>
      </c>
      <c r="AD864" s="4">
        <f t="shared" si="123"/>
        <v>98.631999999999991</v>
      </c>
      <c r="AE864" t="s">
        <v>861</v>
      </c>
      <c r="AF864" s="4">
        <f t="shared" si="129"/>
        <v>200</v>
      </c>
      <c r="AG864" t="s">
        <v>39</v>
      </c>
    </row>
    <row r="865" spans="1:33" x14ac:dyDescent="0.3">
      <c r="A865" t="s">
        <v>839</v>
      </c>
      <c r="B865" t="s">
        <v>3365</v>
      </c>
      <c r="C865" t="s">
        <v>1920</v>
      </c>
      <c r="D865" s="4" t="s">
        <v>3379</v>
      </c>
      <c r="E865">
        <f t="shared" si="121"/>
        <v>935050</v>
      </c>
      <c r="F865" t="s">
        <v>233</v>
      </c>
      <c r="G865">
        <f t="shared" si="122"/>
        <v>1199</v>
      </c>
      <c r="H865">
        <v>4</v>
      </c>
      <c r="I865">
        <v>4</v>
      </c>
      <c r="J865" t="s">
        <v>61</v>
      </c>
      <c r="K865" t="s">
        <v>27</v>
      </c>
      <c r="L865" t="s">
        <v>62</v>
      </c>
      <c r="M865" t="s">
        <v>29</v>
      </c>
      <c r="N865" t="s">
        <v>3367</v>
      </c>
      <c r="O865" t="s">
        <v>3368</v>
      </c>
      <c r="P865" t="s">
        <v>491</v>
      </c>
      <c r="Q865" t="s">
        <v>324</v>
      </c>
      <c r="R865" t="s">
        <v>2908</v>
      </c>
      <c r="T865" t="s">
        <v>2908</v>
      </c>
      <c r="V865">
        <f t="shared" si="124"/>
        <v>17.5</v>
      </c>
      <c r="W865" t="e">
        <f t="shared" si="125"/>
        <v>#VALUE!</v>
      </c>
      <c r="X865">
        <f t="shared" si="126"/>
        <v>17.5</v>
      </c>
      <c r="Y865" t="e">
        <f t="shared" si="127"/>
        <v>#VALUE!</v>
      </c>
      <c r="Z865" s="4">
        <f t="shared" si="128"/>
        <v>17.5</v>
      </c>
      <c r="AA865" t="s">
        <v>3370</v>
      </c>
      <c r="AB865">
        <v>7</v>
      </c>
      <c r="AC865" t="s">
        <v>848</v>
      </c>
      <c r="AD865" s="4">
        <f t="shared" si="123"/>
        <v>88.768799999999999</v>
      </c>
      <c r="AE865" t="s">
        <v>849</v>
      </c>
      <c r="AF865" s="4">
        <f t="shared" si="129"/>
        <v>110</v>
      </c>
      <c r="AG865" t="s">
        <v>39</v>
      </c>
    </row>
    <row r="866" spans="1:33" x14ac:dyDescent="0.3">
      <c r="A866" t="s">
        <v>839</v>
      </c>
      <c r="B866" t="s">
        <v>3365</v>
      </c>
      <c r="C866" t="s">
        <v>862</v>
      </c>
      <c r="D866" s="4" t="s">
        <v>3380</v>
      </c>
      <c r="E866">
        <f t="shared" si="121"/>
        <v>995000</v>
      </c>
      <c r="F866" t="s">
        <v>578</v>
      </c>
      <c r="G866">
        <f t="shared" si="122"/>
        <v>1498</v>
      </c>
      <c r="I866">
        <v>4</v>
      </c>
      <c r="J866" t="s">
        <v>61</v>
      </c>
      <c r="K866" t="s">
        <v>27</v>
      </c>
      <c r="L866" t="s">
        <v>62</v>
      </c>
      <c r="M866" t="s">
        <v>334</v>
      </c>
      <c r="N866" t="s">
        <v>3367</v>
      </c>
      <c r="O866" t="s">
        <v>3368</v>
      </c>
      <c r="P866" t="s">
        <v>491</v>
      </c>
      <c r="Q866" t="s">
        <v>324</v>
      </c>
      <c r="R866" t="s">
        <v>3238</v>
      </c>
      <c r="T866" t="s">
        <v>3238</v>
      </c>
      <c r="V866">
        <f t="shared" si="124"/>
        <v>25.5</v>
      </c>
      <c r="W866" t="e">
        <f t="shared" si="125"/>
        <v>#VALUE!</v>
      </c>
      <c r="X866">
        <f t="shared" si="126"/>
        <v>25.5</v>
      </c>
      <c r="Y866" t="e">
        <f t="shared" si="127"/>
        <v>#VALUE!</v>
      </c>
      <c r="Z866" s="4">
        <f t="shared" si="128"/>
        <v>25.5</v>
      </c>
      <c r="AA866" t="s">
        <v>3369</v>
      </c>
      <c r="AB866">
        <v>7</v>
      </c>
      <c r="AC866" t="s">
        <v>860</v>
      </c>
      <c r="AD866" s="4">
        <f t="shared" si="123"/>
        <v>98.631999999999991</v>
      </c>
      <c r="AE866" t="s">
        <v>861</v>
      </c>
      <c r="AF866" s="4">
        <f t="shared" si="129"/>
        <v>200</v>
      </c>
      <c r="AG866" t="s">
        <v>39</v>
      </c>
    </row>
    <row r="867" spans="1:33" x14ac:dyDescent="0.3">
      <c r="A867" t="s">
        <v>767</v>
      </c>
      <c r="B867" t="s">
        <v>3381</v>
      </c>
      <c r="C867" t="s">
        <v>3382</v>
      </c>
      <c r="D867" s="4" t="s">
        <v>3383</v>
      </c>
      <c r="E867">
        <f t="shared" si="121"/>
        <v>854328</v>
      </c>
      <c r="F867" t="s">
        <v>2055</v>
      </c>
      <c r="G867">
        <f t="shared" si="122"/>
        <v>1493</v>
      </c>
      <c r="H867">
        <v>3</v>
      </c>
      <c r="I867">
        <v>4</v>
      </c>
      <c r="J867" t="s">
        <v>26</v>
      </c>
      <c r="K867" t="s">
        <v>27</v>
      </c>
      <c r="L867" t="s">
        <v>125</v>
      </c>
      <c r="M867" t="s">
        <v>334</v>
      </c>
      <c r="N867" t="s">
        <v>3384</v>
      </c>
      <c r="O867" t="s">
        <v>442</v>
      </c>
      <c r="P867" t="s">
        <v>1590</v>
      </c>
      <c r="Q867" t="s">
        <v>324</v>
      </c>
      <c r="R867" t="s">
        <v>2372</v>
      </c>
      <c r="T867" t="s">
        <v>2372</v>
      </c>
      <c r="V867">
        <f t="shared" si="124"/>
        <v>18.489999999999998</v>
      </c>
      <c r="W867" t="e">
        <f t="shared" si="125"/>
        <v>#VALUE!</v>
      </c>
      <c r="X867">
        <f t="shared" si="126"/>
        <v>18.489999999999998</v>
      </c>
      <c r="Y867" t="e">
        <f t="shared" si="127"/>
        <v>#VALUE!</v>
      </c>
      <c r="Z867" s="4">
        <f t="shared" si="128"/>
        <v>18.489999999999998</v>
      </c>
      <c r="AA867" t="s">
        <v>2809</v>
      </c>
      <c r="AB867">
        <v>5</v>
      </c>
      <c r="AC867" t="s">
        <v>3385</v>
      </c>
      <c r="AD867" s="4">
        <f t="shared" si="123"/>
        <v>82.850880000000004</v>
      </c>
      <c r="AE867" t="s">
        <v>3386</v>
      </c>
      <c r="AF867" s="4">
        <f t="shared" si="129"/>
        <v>240</v>
      </c>
      <c r="AG867" t="s">
        <v>39</v>
      </c>
    </row>
    <row r="868" spans="1:33" x14ac:dyDescent="0.3">
      <c r="A868" t="s">
        <v>767</v>
      </c>
      <c r="B868" t="s">
        <v>3381</v>
      </c>
      <c r="C868" t="s">
        <v>3387</v>
      </c>
      <c r="D868" s="4" t="s">
        <v>3388</v>
      </c>
      <c r="E868">
        <f t="shared" si="121"/>
        <v>914328</v>
      </c>
      <c r="F868" t="s">
        <v>2055</v>
      </c>
      <c r="G868">
        <f t="shared" si="122"/>
        <v>1493</v>
      </c>
      <c r="H868">
        <v>3</v>
      </c>
      <c r="I868">
        <v>4</v>
      </c>
      <c r="J868" t="s">
        <v>26</v>
      </c>
      <c r="K868" t="s">
        <v>27</v>
      </c>
      <c r="L868" t="s">
        <v>125</v>
      </c>
      <c r="M868" t="s">
        <v>334</v>
      </c>
      <c r="N868" t="s">
        <v>3384</v>
      </c>
      <c r="O868" t="s">
        <v>442</v>
      </c>
      <c r="P868" t="s">
        <v>1590</v>
      </c>
      <c r="Q868" t="s">
        <v>324</v>
      </c>
      <c r="R868" t="s">
        <v>2372</v>
      </c>
      <c r="T868" t="s">
        <v>2372</v>
      </c>
      <c r="V868">
        <f t="shared" si="124"/>
        <v>18.489999999999998</v>
      </c>
      <c r="W868" t="e">
        <f t="shared" si="125"/>
        <v>#VALUE!</v>
      </c>
      <c r="X868">
        <f t="shared" si="126"/>
        <v>18.489999999999998</v>
      </c>
      <c r="Y868" t="e">
        <f t="shared" si="127"/>
        <v>#VALUE!</v>
      </c>
      <c r="Z868" s="4">
        <f t="shared" si="128"/>
        <v>18.489999999999998</v>
      </c>
      <c r="AA868" t="s">
        <v>2809</v>
      </c>
      <c r="AB868">
        <v>5</v>
      </c>
      <c r="AC868" t="s">
        <v>3385</v>
      </c>
      <c r="AD868" s="4">
        <f t="shared" si="123"/>
        <v>82.850880000000004</v>
      </c>
      <c r="AE868" t="s">
        <v>3386</v>
      </c>
      <c r="AF868" s="4">
        <f t="shared" si="129"/>
        <v>240</v>
      </c>
      <c r="AG868" t="s">
        <v>39</v>
      </c>
    </row>
    <row r="869" spans="1:33" x14ac:dyDescent="0.3">
      <c r="A869" t="s">
        <v>767</v>
      </c>
      <c r="B869" t="s">
        <v>3381</v>
      </c>
      <c r="C869" t="s">
        <v>3389</v>
      </c>
      <c r="D869" s="4" t="s">
        <v>3390</v>
      </c>
      <c r="E869">
        <f t="shared" si="121"/>
        <v>976592</v>
      </c>
      <c r="F869" t="s">
        <v>2055</v>
      </c>
      <c r="G869">
        <f t="shared" si="122"/>
        <v>1493</v>
      </c>
      <c r="H869">
        <v>3</v>
      </c>
      <c r="I869">
        <v>4</v>
      </c>
      <c r="J869" t="s">
        <v>26</v>
      </c>
      <c r="K869" t="s">
        <v>27</v>
      </c>
      <c r="L869" t="s">
        <v>125</v>
      </c>
      <c r="M869" t="s">
        <v>334</v>
      </c>
      <c r="N869" t="s">
        <v>3384</v>
      </c>
      <c r="O869" t="s">
        <v>442</v>
      </c>
      <c r="P869" t="s">
        <v>1590</v>
      </c>
      <c r="Q869" t="s">
        <v>324</v>
      </c>
      <c r="R869" t="s">
        <v>2372</v>
      </c>
      <c r="T869" t="s">
        <v>2372</v>
      </c>
      <c r="V869">
        <f t="shared" si="124"/>
        <v>18.489999999999998</v>
      </c>
      <c r="W869" t="e">
        <f t="shared" si="125"/>
        <v>#VALUE!</v>
      </c>
      <c r="X869">
        <f t="shared" si="126"/>
        <v>18.489999999999998</v>
      </c>
      <c r="Y869" t="e">
        <f t="shared" si="127"/>
        <v>#VALUE!</v>
      </c>
      <c r="Z869" s="4">
        <f t="shared" si="128"/>
        <v>18.489999999999998</v>
      </c>
      <c r="AA869" t="s">
        <v>2809</v>
      </c>
      <c r="AB869">
        <v>5</v>
      </c>
      <c r="AC869" t="s">
        <v>3385</v>
      </c>
      <c r="AD869" s="4">
        <f t="shared" si="123"/>
        <v>82.850880000000004</v>
      </c>
      <c r="AE869" t="s">
        <v>3386</v>
      </c>
      <c r="AF869" s="4">
        <f t="shared" si="129"/>
        <v>240</v>
      </c>
      <c r="AG869" t="s">
        <v>39</v>
      </c>
    </row>
    <row r="870" spans="1:33" x14ac:dyDescent="0.3">
      <c r="A870" t="s">
        <v>767</v>
      </c>
      <c r="B870" t="s">
        <v>3381</v>
      </c>
      <c r="C870" t="s">
        <v>3391</v>
      </c>
      <c r="D870" s="4" t="s">
        <v>3392</v>
      </c>
      <c r="E870">
        <f t="shared" si="121"/>
        <v>999614</v>
      </c>
      <c r="F870" t="s">
        <v>2055</v>
      </c>
      <c r="G870">
        <f t="shared" si="122"/>
        <v>1493</v>
      </c>
      <c r="H870">
        <v>3</v>
      </c>
      <c r="I870">
        <v>4</v>
      </c>
      <c r="J870" t="s">
        <v>26</v>
      </c>
      <c r="K870" t="s">
        <v>27</v>
      </c>
      <c r="L870" t="s">
        <v>125</v>
      </c>
      <c r="M870" t="s">
        <v>334</v>
      </c>
      <c r="N870" t="s">
        <v>916</v>
      </c>
      <c r="O870" t="s">
        <v>442</v>
      </c>
      <c r="P870" t="s">
        <v>1590</v>
      </c>
      <c r="Q870" t="s">
        <v>324</v>
      </c>
      <c r="R870" t="s">
        <v>2372</v>
      </c>
      <c r="T870" t="s">
        <v>2372</v>
      </c>
      <c r="V870">
        <f t="shared" si="124"/>
        <v>18.489999999999998</v>
      </c>
      <c r="W870" t="e">
        <f t="shared" si="125"/>
        <v>#VALUE!</v>
      </c>
      <c r="X870">
        <f t="shared" si="126"/>
        <v>18.489999999999998</v>
      </c>
      <c r="Y870" t="e">
        <f t="shared" si="127"/>
        <v>#VALUE!</v>
      </c>
      <c r="Z870" s="4">
        <f t="shared" si="128"/>
        <v>18.489999999999998</v>
      </c>
      <c r="AA870" t="s">
        <v>2809</v>
      </c>
      <c r="AB870">
        <v>5</v>
      </c>
      <c r="AC870" t="s">
        <v>644</v>
      </c>
      <c r="AD870" s="4">
        <f t="shared" si="123"/>
        <v>98.631999999999991</v>
      </c>
      <c r="AE870" t="s">
        <v>3393</v>
      </c>
      <c r="AF870" s="4">
        <f t="shared" si="129"/>
        <v>240</v>
      </c>
      <c r="AG870" t="s">
        <v>39</v>
      </c>
    </row>
    <row r="871" spans="1:33" x14ac:dyDescent="0.3">
      <c r="A871" t="s">
        <v>767</v>
      </c>
      <c r="B871" t="s">
        <v>3381</v>
      </c>
      <c r="C871" t="s">
        <v>3394</v>
      </c>
      <c r="D871" s="4" t="s">
        <v>3395</v>
      </c>
      <c r="E871">
        <f t="shared" si="121"/>
        <v>1031943</v>
      </c>
      <c r="F871" t="s">
        <v>2055</v>
      </c>
      <c r="G871">
        <f t="shared" si="122"/>
        <v>1493</v>
      </c>
      <c r="H871">
        <v>3</v>
      </c>
      <c r="I871">
        <v>4</v>
      </c>
      <c r="J871" t="s">
        <v>26</v>
      </c>
      <c r="K871" t="s">
        <v>27</v>
      </c>
      <c r="L871" t="s">
        <v>125</v>
      </c>
      <c r="M871" t="s">
        <v>334</v>
      </c>
      <c r="N871" t="s">
        <v>916</v>
      </c>
      <c r="O871" t="s">
        <v>442</v>
      </c>
      <c r="P871" t="s">
        <v>1590</v>
      </c>
      <c r="Q871" t="s">
        <v>324</v>
      </c>
      <c r="R871" t="s">
        <v>2372</v>
      </c>
      <c r="T871" t="s">
        <v>2372</v>
      </c>
      <c r="V871">
        <f t="shared" si="124"/>
        <v>18.489999999999998</v>
      </c>
      <c r="W871" t="e">
        <f t="shared" si="125"/>
        <v>#VALUE!</v>
      </c>
      <c r="X871">
        <f t="shared" si="126"/>
        <v>18.489999999999998</v>
      </c>
      <c r="Y871" t="e">
        <f t="shared" si="127"/>
        <v>#VALUE!</v>
      </c>
      <c r="Z871" s="4">
        <f t="shared" si="128"/>
        <v>18.489999999999998</v>
      </c>
      <c r="AA871" t="s">
        <v>2809</v>
      </c>
      <c r="AB871">
        <v>5</v>
      </c>
      <c r="AC871" t="s">
        <v>644</v>
      </c>
      <c r="AD871" s="4">
        <f t="shared" si="123"/>
        <v>98.631999999999991</v>
      </c>
      <c r="AE871" t="s">
        <v>3393</v>
      </c>
      <c r="AF871" s="4">
        <f t="shared" si="129"/>
        <v>240</v>
      </c>
      <c r="AG871" t="s">
        <v>39</v>
      </c>
    </row>
    <row r="872" spans="1:33" x14ac:dyDescent="0.3">
      <c r="A872" t="s">
        <v>767</v>
      </c>
      <c r="B872" t="s">
        <v>3381</v>
      </c>
      <c r="C872" t="s">
        <v>3396</v>
      </c>
      <c r="D872" s="4" t="s">
        <v>3397</v>
      </c>
      <c r="E872">
        <f t="shared" si="121"/>
        <v>1022930</v>
      </c>
      <c r="F872" t="s">
        <v>2055</v>
      </c>
      <c r="G872">
        <f t="shared" si="122"/>
        <v>1493</v>
      </c>
      <c r="H872">
        <v>3</v>
      </c>
      <c r="I872">
        <v>4</v>
      </c>
      <c r="J872" t="s">
        <v>26</v>
      </c>
      <c r="K872" t="s">
        <v>27</v>
      </c>
      <c r="L872" t="s">
        <v>125</v>
      </c>
      <c r="M872" t="s">
        <v>334</v>
      </c>
      <c r="N872" t="s">
        <v>916</v>
      </c>
      <c r="O872" t="s">
        <v>442</v>
      </c>
      <c r="P872" t="s">
        <v>1590</v>
      </c>
      <c r="Q872" t="s">
        <v>324</v>
      </c>
      <c r="R872" t="s">
        <v>2372</v>
      </c>
      <c r="T872" t="s">
        <v>2372</v>
      </c>
      <c r="V872">
        <f t="shared" si="124"/>
        <v>18.489999999999998</v>
      </c>
      <c r="W872" t="e">
        <f t="shared" si="125"/>
        <v>#VALUE!</v>
      </c>
      <c r="X872">
        <f t="shared" si="126"/>
        <v>18.489999999999998</v>
      </c>
      <c r="Y872" t="e">
        <f t="shared" si="127"/>
        <v>#VALUE!</v>
      </c>
      <c r="Z872" s="4">
        <f t="shared" si="128"/>
        <v>18.489999999999998</v>
      </c>
      <c r="AA872" t="s">
        <v>2809</v>
      </c>
      <c r="AB872">
        <v>5</v>
      </c>
      <c r="AC872" t="s">
        <v>644</v>
      </c>
      <c r="AD872" s="4">
        <f t="shared" si="123"/>
        <v>98.631999999999991</v>
      </c>
      <c r="AE872" t="s">
        <v>3393</v>
      </c>
      <c r="AF872" s="4">
        <f t="shared" si="129"/>
        <v>240</v>
      </c>
      <c r="AG872" t="s">
        <v>39</v>
      </c>
    </row>
    <row r="873" spans="1:33" x14ac:dyDescent="0.3">
      <c r="A873" t="s">
        <v>767</v>
      </c>
      <c r="B873" t="s">
        <v>3381</v>
      </c>
      <c r="C873" t="s">
        <v>3398</v>
      </c>
      <c r="D873" s="4" t="s">
        <v>3399</v>
      </c>
      <c r="E873">
        <f t="shared" si="121"/>
        <v>1055259</v>
      </c>
      <c r="F873" t="s">
        <v>2055</v>
      </c>
      <c r="G873">
        <f t="shared" si="122"/>
        <v>1493</v>
      </c>
      <c r="H873">
        <v>3</v>
      </c>
      <c r="I873">
        <v>4</v>
      </c>
      <c r="J873" t="s">
        <v>26</v>
      </c>
      <c r="K873" t="s">
        <v>27</v>
      </c>
      <c r="L873" t="s">
        <v>125</v>
      </c>
      <c r="M873" t="s">
        <v>334</v>
      </c>
      <c r="N873" t="s">
        <v>916</v>
      </c>
      <c r="O873" t="s">
        <v>442</v>
      </c>
      <c r="P873" t="s">
        <v>1590</v>
      </c>
      <c r="Q873" t="s">
        <v>324</v>
      </c>
      <c r="R873" t="s">
        <v>2372</v>
      </c>
      <c r="T873" t="s">
        <v>2372</v>
      </c>
      <c r="V873">
        <f t="shared" si="124"/>
        <v>18.489999999999998</v>
      </c>
      <c r="W873" t="e">
        <f t="shared" si="125"/>
        <v>#VALUE!</v>
      </c>
      <c r="X873">
        <f t="shared" si="126"/>
        <v>18.489999999999998</v>
      </c>
      <c r="Y873" t="e">
        <f t="shared" si="127"/>
        <v>#VALUE!</v>
      </c>
      <c r="Z873" s="4">
        <f t="shared" si="128"/>
        <v>18.489999999999998</v>
      </c>
      <c r="AA873" t="s">
        <v>2809</v>
      </c>
      <c r="AB873">
        <v>5</v>
      </c>
      <c r="AC873" t="s">
        <v>644</v>
      </c>
      <c r="AD873" s="4">
        <f t="shared" si="123"/>
        <v>98.631999999999991</v>
      </c>
      <c r="AE873" t="s">
        <v>3393</v>
      </c>
      <c r="AF873" s="4">
        <f t="shared" si="129"/>
        <v>240</v>
      </c>
      <c r="AG873" t="s">
        <v>39</v>
      </c>
    </row>
    <row r="874" spans="1:33" x14ac:dyDescent="0.3">
      <c r="A874" t="s">
        <v>120</v>
      </c>
      <c r="B874" t="s">
        <v>3400</v>
      </c>
      <c r="C874" t="s">
        <v>3401</v>
      </c>
      <c r="D874" s="4" t="s">
        <v>3402</v>
      </c>
      <c r="E874">
        <f t="shared" si="121"/>
        <v>880689</v>
      </c>
      <c r="F874" t="s">
        <v>345</v>
      </c>
      <c r="G874">
        <f t="shared" si="122"/>
        <v>1248</v>
      </c>
      <c r="H874">
        <v>4</v>
      </c>
      <c r="I874">
        <v>4</v>
      </c>
      <c r="J874" t="s">
        <v>61</v>
      </c>
      <c r="K874" t="s">
        <v>27</v>
      </c>
      <c r="L874" t="s">
        <v>62</v>
      </c>
      <c r="M874" t="s">
        <v>334</v>
      </c>
      <c r="N874" t="s">
        <v>278</v>
      </c>
      <c r="O874" t="s">
        <v>3403</v>
      </c>
      <c r="P874" t="s">
        <v>2447</v>
      </c>
      <c r="Q874" t="s">
        <v>641</v>
      </c>
      <c r="R874" t="s">
        <v>3404</v>
      </c>
      <c r="T874" t="s">
        <v>3404</v>
      </c>
      <c r="V874">
        <f t="shared" si="124"/>
        <v>23.65</v>
      </c>
      <c r="W874" t="e">
        <f t="shared" si="125"/>
        <v>#VALUE!</v>
      </c>
      <c r="X874">
        <f t="shared" si="126"/>
        <v>23.65</v>
      </c>
      <c r="Y874" t="e">
        <f t="shared" si="127"/>
        <v>#VALUE!</v>
      </c>
      <c r="Z874" s="4">
        <f t="shared" si="128"/>
        <v>23.65</v>
      </c>
      <c r="AA874" t="s">
        <v>796</v>
      </c>
      <c r="AB874">
        <v>5</v>
      </c>
      <c r="AC874" t="s">
        <v>494</v>
      </c>
      <c r="AD874" s="4">
        <f t="shared" si="123"/>
        <v>88.768799999999999</v>
      </c>
      <c r="AE874" t="s">
        <v>861</v>
      </c>
      <c r="AF874" s="4">
        <f t="shared" si="129"/>
        <v>200</v>
      </c>
      <c r="AG874" t="s">
        <v>39</v>
      </c>
    </row>
    <row r="875" spans="1:33" x14ac:dyDescent="0.3">
      <c r="A875" t="s">
        <v>120</v>
      </c>
      <c r="B875" t="s">
        <v>3400</v>
      </c>
      <c r="C875" t="s">
        <v>3405</v>
      </c>
      <c r="D875" s="4" t="s">
        <v>3406</v>
      </c>
      <c r="E875">
        <f t="shared" si="121"/>
        <v>992689</v>
      </c>
      <c r="F875" t="s">
        <v>345</v>
      </c>
      <c r="G875">
        <f t="shared" si="122"/>
        <v>1248</v>
      </c>
      <c r="H875">
        <v>4</v>
      </c>
      <c r="I875">
        <v>4</v>
      </c>
      <c r="J875" t="s">
        <v>61</v>
      </c>
      <c r="K875" t="s">
        <v>27</v>
      </c>
      <c r="L875" t="s">
        <v>62</v>
      </c>
      <c r="M875" t="s">
        <v>334</v>
      </c>
      <c r="N875" t="s">
        <v>278</v>
      </c>
      <c r="O875" t="s">
        <v>3403</v>
      </c>
      <c r="P875" t="s">
        <v>2447</v>
      </c>
      <c r="Q875" t="s">
        <v>641</v>
      </c>
      <c r="R875" t="s">
        <v>3404</v>
      </c>
      <c r="T875" t="s">
        <v>3404</v>
      </c>
      <c r="V875">
        <f t="shared" si="124"/>
        <v>23.65</v>
      </c>
      <c r="W875" t="e">
        <f t="shared" si="125"/>
        <v>#VALUE!</v>
      </c>
      <c r="X875">
        <f t="shared" si="126"/>
        <v>23.65</v>
      </c>
      <c r="Y875" t="e">
        <f t="shared" si="127"/>
        <v>#VALUE!</v>
      </c>
      <c r="Z875" s="4">
        <f t="shared" si="128"/>
        <v>23.65</v>
      </c>
      <c r="AA875" t="s">
        <v>3407</v>
      </c>
      <c r="AB875">
        <v>5</v>
      </c>
      <c r="AC875" t="s">
        <v>494</v>
      </c>
      <c r="AD875" s="4">
        <f t="shared" si="123"/>
        <v>88.768799999999999</v>
      </c>
      <c r="AE875" t="s">
        <v>861</v>
      </c>
      <c r="AF875" s="4">
        <f t="shared" si="129"/>
        <v>200</v>
      </c>
      <c r="AG875" t="s">
        <v>39</v>
      </c>
    </row>
    <row r="876" spans="1:33" x14ac:dyDescent="0.3">
      <c r="A876" t="s">
        <v>120</v>
      </c>
      <c r="B876" t="s">
        <v>3400</v>
      </c>
      <c r="C876" t="s">
        <v>3408</v>
      </c>
      <c r="D876" s="4" t="s">
        <v>3409</v>
      </c>
      <c r="E876">
        <f t="shared" si="121"/>
        <v>1043689</v>
      </c>
      <c r="F876" t="s">
        <v>345</v>
      </c>
      <c r="G876">
        <f t="shared" si="122"/>
        <v>1248</v>
      </c>
      <c r="H876">
        <v>4</v>
      </c>
      <c r="I876">
        <v>4</v>
      </c>
      <c r="J876" t="s">
        <v>61</v>
      </c>
      <c r="K876" t="s">
        <v>27</v>
      </c>
      <c r="L876" t="s">
        <v>62</v>
      </c>
      <c r="M876" t="s">
        <v>334</v>
      </c>
      <c r="N876" t="s">
        <v>278</v>
      </c>
      <c r="O876" t="s">
        <v>3403</v>
      </c>
      <c r="P876" t="s">
        <v>2447</v>
      </c>
      <c r="Q876" t="s">
        <v>641</v>
      </c>
      <c r="R876" t="s">
        <v>3404</v>
      </c>
      <c r="T876" t="s">
        <v>3404</v>
      </c>
      <c r="V876">
        <f t="shared" si="124"/>
        <v>23.65</v>
      </c>
      <c r="W876" t="e">
        <f t="shared" si="125"/>
        <v>#VALUE!</v>
      </c>
      <c r="X876">
        <f t="shared" si="126"/>
        <v>23.65</v>
      </c>
      <c r="Y876" t="e">
        <f t="shared" si="127"/>
        <v>#VALUE!</v>
      </c>
      <c r="Z876" s="4">
        <f t="shared" si="128"/>
        <v>23.65</v>
      </c>
      <c r="AA876" t="s">
        <v>3410</v>
      </c>
      <c r="AB876">
        <v>5</v>
      </c>
      <c r="AC876" t="s">
        <v>494</v>
      </c>
      <c r="AD876" s="4">
        <f t="shared" si="123"/>
        <v>88.768799999999999</v>
      </c>
      <c r="AE876" t="s">
        <v>861</v>
      </c>
      <c r="AF876" s="4">
        <f t="shared" si="129"/>
        <v>200</v>
      </c>
      <c r="AG876" t="s">
        <v>39</v>
      </c>
    </row>
    <row r="877" spans="1:33" x14ac:dyDescent="0.3">
      <c r="A877" t="s">
        <v>120</v>
      </c>
      <c r="B877" t="s">
        <v>3400</v>
      </c>
      <c r="C877" t="s">
        <v>3411</v>
      </c>
      <c r="D877" s="4" t="s">
        <v>3412</v>
      </c>
      <c r="E877">
        <f t="shared" si="121"/>
        <v>1143689</v>
      </c>
      <c r="F877" t="s">
        <v>345</v>
      </c>
      <c r="G877">
        <f t="shared" si="122"/>
        <v>1248</v>
      </c>
      <c r="H877">
        <v>4</v>
      </c>
      <c r="I877">
        <v>4</v>
      </c>
      <c r="J877" t="s">
        <v>61</v>
      </c>
      <c r="K877" t="s">
        <v>27</v>
      </c>
      <c r="L877" t="s">
        <v>62</v>
      </c>
      <c r="M877" t="s">
        <v>334</v>
      </c>
      <c r="N877" t="s">
        <v>278</v>
      </c>
      <c r="O877" t="s">
        <v>3403</v>
      </c>
      <c r="P877" t="s">
        <v>2447</v>
      </c>
      <c r="Q877" t="s">
        <v>641</v>
      </c>
      <c r="R877" t="s">
        <v>3404</v>
      </c>
      <c r="T877" t="s">
        <v>3404</v>
      </c>
      <c r="V877">
        <f t="shared" si="124"/>
        <v>23.65</v>
      </c>
      <c r="W877" t="e">
        <f t="shared" si="125"/>
        <v>#VALUE!</v>
      </c>
      <c r="X877">
        <f t="shared" si="126"/>
        <v>23.65</v>
      </c>
      <c r="Y877" t="e">
        <f t="shared" si="127"/>
        <v>#VALUE!</v>
      </c>
      <c r="Z877" s="4">
        <f t="shared" si="128"/>
        <v>23.65</v>
      </c>
      <c r="AA877" t="s">
        <v>835</v>
      </c>
      <c r="AB877">
        <v>5</v>
      </c>
      <c r="AC877" t="s">
        <v>494</v>
      </c>
      <c r="AD877" s="4">
        <f t="shared" si="123"/>
        <v>88.768799999999999</v>
      </c>
      <c r="AE877" t="s">
        <v>861</v>
      </c>
      <c r="AF877" s="4">
        <f t="shared" si="129"/>
        <v>200</v>
      </c>
      <c r="AG877" t="s">
        <v>39</v>
      </c>
    </row>
    <row r="878" spans="1:33" x14ac:dyDescent="0.3">
      <c r="A878" t="s">
        <v>86</v>
      </c>
      <c r="B878" t="s">
        <v>3413</v>
      </c>
      <c r="C878" t="s">
        <v>2136</v>
      </c>
      <c r="D878" s="4" t="s">
        <v>3414</v>
      </c>
      <c r="E878">
        <f t="shared" si="121"/>
        <v>949999</v>
      </c>
      <c r="F878" t="s">
        <v>578</v>
      </c>
      <c r="G878">
        <f t="shared" si="122"/>
        <v>1498</v>
      </c>
      <c r="H878">
        <v>4</v>
      </c>
      <c r="I878">
        <v>4</v>
      </c>
      <c r="J878" t="s">
        <v>61</v>
      </c>
      <c r="K878" t="s">
        <v>27</v>
      </c>
      <c r="L878" t="s">
        <v>62</v>
      </c>
      <c r="M878" t="s">
        <v>29</v>
      </c>
      <c r="N878" t="s">
        <v>3415</v>
      </c>
      <c r="O878" t="s">
        <v>3416</v>
      </c>
      <c r="P878" t="s">
        <v>3417</v>
      </c>
      <c r="Q878" t="s">
        <v>324</v>
      </c>
      <c r="T878" t="s">
        <v>3418</v>
      </c>
      <c r="V878" t="e">
        <f t="shared" si="124"/>
        <v>#VALUE!</v>
      </c>
      <c r="W878" t="e">
        <f t="shared" si="125"/>
        <v>#VALUE!</v>
      </c>
      <c r="X878">
        <f t="shared" si="126"/>
        <v>13.86</v>
      </c>
      <c r="Y878" t="e">
        <f t="shared" si="127"/>
        <v>#VALUE!</v>
      </c>
      <c r="Z878" s="4">
        <f t="shared" si="128"/>
        <v>13.86</v>
      </c>
      <c r="AB878">
        <v>5</v>
      </c>
      <c r="AC878" t="s">
        <v>2142</v>
      </c>
      <c r="AD878" s="4">
        <f t="shared" si="123"/>
        <v>104.54992</v>
      </c>
      <c r="AE878" t="s">
        <v>2143</v>
      </c>
      <c r="AF878" s="4">
        <f t="shared" si="129"/>
        <v>142</v>
      </c>
      <c r="AG878" t="s">
        <v>39</v>
      </c>
    </row>
    <row r="879" spans="1:33" x14ac:dyDescent="0.3">
      <c r="A879" t="s">
        <v>86</v>
      </c>
      <c r="B879" t="s">
        <v>3413</v>
      </c>
      <c r="C879" t="s">
        <v>3419</v>
      </c>
      <c r="D879" s="4" t="s">
        <v>3420</v>
      </c>
      <c r="E879">
        <f t="shared" si="121"/>
        <v>1049999</v>
      </c>
      <c r="F879" t="s">
        <v>771</v>
      </c>
      <c r="G879">
        <f t="shared" si="122"/>
        <v>1461</v>
      </c>
      <c r="H879">
        <v>4</v>
      </c>
      <c r="I879">
        <v>4</v>
      </c>
      <c r="J879" t="s">
        <v>61</v>
      </c>
      <c r="K879" t="s">
        <v>27</v>
      </c>
      <c r="L879" t="s">
        <v>125</v>
      </c>
      <c r="M879" t="s">
        <v>334</v>
      </c>
      <c r="N879" t="s">
        <v>3415</v>
      </c>
      <c r="O879" t="s">
        <v>3416</v>
      </c>
      <c r="P879" t="s">
        <v>3417</v>
      </c>
      <c r="Q879" t="s">
        <v>324</v>
      </c>
      <c r="T879" t="s">
        <v>3421</v>
      </c>
      <c r="V879" t="e">
        <f t="shared" si="124"/>
        <v>#VALUE!</v>
      </c>
      <c r="W879" t="e">
        <f t="shared" si="125"/>
        <v>#VALUE!</v>
      </c>
      <c r="X879">
        <f t="shared" si="126"/>
        <v>20.37</v>
      </c>
      <c r="Y879" t="e">
        <f t="shared" si="127"/>
        <v>#VALUE!</v>
      </c>
      <c r="Z879" s="4">
        <f t="shared" si="128"/>
        <v>20.37</v>
      </c>
      <c r="AB879">
        <v>6</v>
      </c>
      <c r="AC879" t="s">
        <v>3422</v>
      </c>
      <c r="AD879" s="4">
        <f t="shared" si="123"/>
        <v>108.4952</v>
      </c>
      <c r="AE879" t="s">
        <v>3423</v>
      </c>
      <c r="AF879" s="4">
        <f t="shared" si="129"/>
        <v>240</v>
      </c>
      <c r="AG879" t="s">
        <v>39</v>
      </c>
    </row>
    <row r="880" spans="1:33" x14ac:dyDescent="0.3">
      <c r="A880" t="s">
        <v>86</v>
      </c>
      <c r="B880" t="s">
        <v>3413</v>
      </c>
      <c r="C880" t="s">
        <v>3424</v>
      </c>
      <c r="D880" s="4" t="s">
        <v>3425</v>
      </c>
      <c r="E880">
        <f t="shared" si="121"/>
        <v>1299999</v>
      </c>
      <c r="F880" t="s">
        <v>771</v>
      </c>
      <c r="G880">
        <f t="shared" si="122"/>
        <v>1461</v>
      </c>
      <c r="H880">
        <v>4</v>
      </c>
      <c r="J880" t="s">
        <v>61</v>
      </c>
      <c r="K880" t="s">
        <v>27</v>
      </c>
      <c r="L880" t="s">
        <v>125</v>
      </c>
      <c r="M880" t="s">
        <v>334</v>
      </c>
      <c r="N880" t="s">
        <v>3415</v>
      </c>
      <c r="O880" t="s">
        <v>3416</v>
      </c>
      <c r="P880" t="s">
        <v>3417</v>
      </c>
      <c r="Q880" t="s">
        <v>324</v>
      </c>
      <c r="T880" t="s">
        <v>3421</v>
      </c>
      <c r="V880" t="e">
        <f t="shared" si="124"/>
        <v>#VALUE!</v>
      </c>
      <c r="W880" t="e">
        <f t="shared" si="125"/>
        <v>#VALUE!</v>
      </c>
      <c r="X880">
        <f t="shared" si="126"/>
        <v>20.37</v>
      </c>
      <c r="Y880" t="e">
        <f t="shared" si="127"/>
        <v>#VALUE!</v>
      </c>
      <c r="Z880" s="4">
        <f t="shared" si="128"/>
        <v>20.37</v>
      </c>
      <c r="AB880">
        <v>6</v>
      </c>
      <c r="AC880" t="s">
        <v>3422</v>
      </c>
      <c r="AD880" s="4">
        <f t="shared" si="123"/>
        <v>108.4952</v>
      </c>
      <c r="AE880" t="s">
        <v>3423</v>
      </c>
      <c r="AF880" s="4">
        <f t="shared" si="129"/>
        <v>240</v>
      </c>
      <c r="AG880" t="s">
        <v>39</v>
      </c>
    </row>
    <row r="881" spans="1:33" x14ac:dyDescent="0.3">
      <c r="A881" t="s">
        <v>86</v>
      </c>
      <c r="B881" t="s">
        <v>3413</v>
      </c>
      <c r="C881" t="s">
        <v>3426</v>
      </c>
      <c r="D881" s="4" t="s">
        <v>3427</v>
      </c>
      <c r="E881">
        <f t="shared" si="121"/>
        <v>1199999</v>
      </c>
      <c r="F881" t="s">
        <v>578</v>
      </c>
      <c r="G881">
        <f t="shared" si="122"/>
        <v>1498</v>
      </c>
      <c r="H881">
        <v>4</v>
      </c>
      <c r="I881">
        <v>4</v>
      </c>
      <c r="J881" t="s">
        <v>61</v>
      </c>
      <c r="K881" t="s">
        <v>27</v>
      </c>
      <c r="L881" t="s">
        <v>62</v>
      </c>
      <c r="M881" t="s">
        <v>29</v>
      </c>
      <c r="N881" t="s">
        <v>3415</v>
      </c>
      <c r="O881" t="s">
        <v>3416</v>
      </c>
      <c r="P881" t="s">
        <v>3417</v>
      </c>
      <c r="Q881" t="s">
        <v>324</v>
      </c>
      <c r="T881" t="s">
        <v>3418</v>
      </c>
      <c r="V881" t="e">
        <f t="shared" si="124"/>
        <v>#VALUE!</v>
      </c>
      <c r="W881" t="e">
        <f t="shared" si="125"/>
        <v>#VALUE!</v>
      </c>
      <c r="X881">
        <f t="shared" si="126"/>
        <v>13.86</v>
      </c>
      <c r="Y881" t="e">
        <f t="shared" si="127"/>
        <v>#VALUE!</v>
      </c>
      <c r="Z881" s="4">
        <f t="shared" si="128"/>
        <v>13.86</v>
      </c>
      <c r="AB881">
        <v>5</v>
      </c>
      <c r="AC881" t="s">
        <v>2142</v>
      </c>
      <c r="AD881" s="4">
        <f t="shared" si="123"/>
        <v>104.54992</v>
      </c>
      <c r="AE881" t="s">
        <v>2143</v>
      </c>
      <c r="AF881" s="4">
        <f t="shared" si="129"/>
        <v>142</v>
      </c>
      <c r="AG881" t="s">
        <v>39</v>
      </c>
    </row>
    <row r="882" spans="1:33" x14ac:dyDescent="0.3">
      <c r="A882" t="s">
        <v>767</v>
      </c>
      <c r="B882" t="s">
        <v>3428</v>
      </c>
      <c r="C882" t="s">
        <v>3429</v>
      </c>
      <c r="D882" s="4" t="s">
        <v>3430</v>
      </c>
      <c r="E882">
        <f t="shared" si="121"/>
        <v>963037</v>
      </c>
      <c r="F882" t="s">
        <v>3431</v>
      </c>
      <c r="G882">
        <f t="shared" si="122"/>
        <v>2489</v>
      </c>
      <c r="H882">
        <v>4</v>
      </c>
      <c r="I882">
        <v>4</v>
      </c>
      <c r="J882" t="s">
        <v>61</v>
      </c>
      <c r="K882" t="s">
        <v>27</v>
      </c>
      <c r="L882" t="s">
        <v>125</v>
      </c>
      <c r="M882" t="s">
        <v>334</v>
      </c>
      <c r="N882" t="s">
        <v>1325</v>
      </c>
      <c r="O882" t="s">
        <v>3129</v>
      </c>
      <c r="P882" t="s">
        <v>1113</v>
      </c>
      <c r="Q882" t="s">
        <v>324</v>
      </c>
      <c r="R882" t="s">
        <v>3432</v>
      </c>
      <c r="S882" t="s">
        <v>747</v>
      </c>
      <c r="T882" t="s">
        <v>1019</v>
      </c>
      <c r="V882">
        <f t="shared" si="124"/>
        <v>10.7</v>
      </c>
      <c r="W882">
        <f t="shared" si="125"/>
        <v>13.6</v>
      </c>
      <c r="X882">
        <f t="shared" si="126"/>
        <v>13.9</v>
      </c>
      <c r="Y882" t="e">
        <f t="shared" si="127"/>
        <v>#VALUE!</v>
      </c>
      <c r="Z882" s="4">
        <f t="shared" si="128"/>
        <v>10.7</v>
      </c>
      <c r="AA882" t="s">
        <v>3433</v>
      </c>
      <c r="AB882">
        <v>5</v>
      </c>
      <c r="AC882" t="s">
        <v>3434</v>
      </c>
      <c r="AD882" s="4">
        <f t="shared" si="123"/>
        <v>93.700400000000002</v>
      </c>
      <c r="AE882" t="s">
        <v>3435</v>
      </c>
      <c r="AF882" s="4">
        <f t="shared" si="129"/>
        <v>218</v>
      </c>
      <c r="AG882" t="s">
        <v>39</v>
      </c>
    </row>
    <row r="883" spans="1:33" x14ac:dyDescent="0.3">
      <c r="A883" t="s">
        <v>767</v>
      </c>
      <c r="B883" t="s">
        <v>3428</v>
      </c>
      <c r="C883" t="s">
        <v>3437</v>
      </c>
      <c r="D883" s="4" t="s">
        <v>3438</v>
      </c>
      <c r="E883">
        <f t="shared" si="121"/>
        <v>1004487</v>
      </c>
      <c r="F883" t="s">
        <v>3431</v>
      </c>
      <c r="G883">
        <f t="shared" si="122"/>
        <v>2489</v>
      </c>
      <c r="H883">
        <v>4</v>
      </c>
      <c r="I883">
        <v>4</v>
      </c>
      <c r="J883" t="s">
        <v>61</v>
      </c>
      <c r="K883" t="s">
        <v>27</v>
      </c>
      <c r="L883" t="s">
        <v>125</v>
      </c>
      <c r="M883" t="s">
        <v>334</v>
      </c>
      <c r="N883" t="s">
        <v>1325</v>
      </c>
      <c r="O883" t="s">
        <v>3129</v>
      </c>
      <c r="P883" t="s">
        <v>1113</v>
      </c>
      <c r="Q883" t="s">
        <v>324</v>
      </c>
      <c r="R883" t="s">
        <v>1074</v>
      </c>
      <c r="S883" t="s">
        <v>747</v>
      </c>
      <c r="T883" t="s">
        <v>1019</v>
      </c>
      <c r="V883">
        <f t="shared" si="124"/>
        <v>10.3</v>
      </c>
      <c r="W883">
        <f t="shared" si="125"/>
        <v>13.6</v>
      </c>
      <c r="X883">
        <f t="shared" si="126"/>
        <v>13.9</v>
      </c>
      <c r="Y883" t="e">
        <f t="shared" si="127"/>
        <v>#VALUE!</v>
      </c>
      <c r="Z883" s="4">
        <f t="shared" si="128"/>
        <v>10.3</v>
      </c>
      <c r="AA883" t="s">
        <v>3433</v>
      </c>
      <c r="AB883">
        <v>5</v>
      </c>
      <c r="AC883" t="s">
        <v>3434</v>
      </c>
      <c r="AD883" s="4">
        <f t="shared" si="123"/>
        <v>93.700400000000002</v>
      </c>
      <c r="AE883" t="s">
        <v>3435</v>
      </c>
      <c r="AF883" s="4">
        <f t="shared" si="129"/>
        <v>218</v>
      </c>
      <c r="AG883" t="s">
        <v>39</v>
      </c>
    </row>
    <row r="884" spans="1:33" x14ac:dyDescent="0.3">
      <c r="A884" t="s">
        <v>767</v>
      </c>
      <c r="B884" t="s">
        <v>3428</v>
      </c>
      <c r="C884" t="s">
        <v>3439</v>
      </c>
      <c r="D884" s="4" t="s">
        <v>3440</v>
      </c>
      <c r="E884">
        <f t="shared" si="121"/>
        <v>1031951</v>
      </c>
      <c r="F884" t="s">
        <v>2369</v>
      </c>
      <c r="G884">
        <f t="shared" si="122"/>
        <v>2179</v>
      </c>
      <c r="H884">
        <v>4</v>
      </c>
      <c r="I884">
        <v>4</v>
      </c>
      <c r="J884" t="s">
        <v>61</v>
      </c>
      <c r="K884" t="s">
        <v>27</v>
      </c>
      <c r="L884" t="s">
        <v>62</v>
      </c>
      <c r="M884" t="s">
        <v>334</v>
      </c>
      <c r="N884" t="s">
        <v>1325</v>
      </c>
      <c r="O884" t="s">
        <v>3129</v>
      </c>
      <c r="P884" t="s">
        <v>1113</v>
      </c>
      <c r="Q884" t="s">
        <v>324</v>
      </c>
      <c r="R884" t="s">
        <v>3307</v>
      </c>
      <c r="S884" t="s">
        <v>464</v>
      </c>
      <c r="T884" t="s">
        <v>3441</v>
      </c>
      <c r="V884">
        <f t="shared" si="124"/>
        <v>11.4</v>
      </c>
      <c r="W884">
        <f t="shared" si="125"/>
        <v>14.6</v>
      </c>
      <c r="X884">
        <f t="shared" si="126"/>
        <v>14.02</v>
      </c>
      <c r="Y884" t="e">
        <f t="shared" si="127"/>
        <v>#VALUE!</v>
      </c>
      <c r="Z884" s="4">
        <f t="shared" si="128"/>
        <v>11.4</v>
      </c>
      <c r="AA884" t="s">
        <v>3433</v>
      </c>
      <c r="AB884">
        <v>5</v>
      </c>
      <c r="AC884" t="s">
        <v>937</v>
      </c>
      <c r="AD884" s="4">
        <f t="shared" si="123"/>
        <v>118.3584</v>
      </c>
      <c r="AE884" t="s">
        <v>3442</v>
      </c>
      <c r="AF884" s="4">
        <f t="shared" si="129"/>
        <v>280</v>
      </c>
      <c r="AG884" t="s">
        <v>39</v>
      </c>
    </row>
    <row r="885" spans="1:33" x14ac:dyDescent="0.3">
      <c r="A885" t="s">
        <v>767</v>
      </c>
      <c r="B885" t="s">
        <v>3428</v>
      </c>
      <c r="C885" t="s">
        <v>3443</v>
      </c>
      <c r="D885" s="4" t="s">
        <v>3444</v>
      </c>
      <c r="E885">
        <f t="shared" si="121"/>
        <v>1066139</v>
      </c>
      <c r="F885" t="s">
        <v>2369</v>
      </c>
      <c r="G885">
        <f t="shared" si="122"/>
        <v>2179</v>
      </c>
      <c r="H885">
        <v>4</v>
      </c>
      <c r="I885">
        <v>4</v>
      </c>
      <c r="J885" t="s">
        <v>61</v>
      </c>
      <c r="K885" t="s">
        <v>27</v>
      </c>
      <c r="L885" t="s">
        <v>62</v>
      </c>
      <c r="M885" t="s">
        <v>334</v>
      </c>
      <c r="N885" t="s">
        <v>1325</v>
      </c>
      <c r="O885" t="s">
        <v>3129</v>
      </c>
      <c r="P885" t="s">
        <v>1113</v>
      </c>
      <c r="Q885" t="s">
        <v>324</v>
      </c>
      <c r="R885" t="s">
        <v>3307</v>
      </c>
      <c r="S885" t="s">
        <v>464</v>
      </c>
      <c r="T885" t="s">
        <v>3441</v>
      </c>
      <c r="V885">
        <f t="shared" si="124"/>
        <v>11.4</v>
      </c>
      <c r="W885">
        <f t="shared" si="125"/>
        <v>14.6</v>
      </c>
      <c r="X885">
        <f t="shared" si="126"/>
        <v>14.02</v>
      </c>
      <c r="Y885" t="e">
        <f t="shared" si="127"/>
        <v>#VALUE!</v>
      </c>
      <c r="Z885" s="4">
        <f t="shared" si="128"/>
        <v>11.4</v>
      </c>
      <c r="AA885" t="s">
        <v>3433</v>
      </c>
      <c r="AB885">
        <v>5</v>
      </c>
      <c r="AC885" t="s">
        <v>937</v>
      </c>
      <c r="AD885" s="4">
        <f t="shared" si="123"/>
        <v>118.3584</v>
      </c>
      <c r="AE885" t="s">
        <v>3442</v>
      </c>
      <c r="AF885" s="4">
        <f t="shared" si="129"/>
        <v>280</v>
      </c>
      <c r="AG885" t="s">
        <v>39</v>
      </c>
    </row>
    <row r="886" spans="1:33" x14ac:dyDescent="0.3">
      <c r="A886" t="s">
        <v>767</v>
      </c>
      <c r="B886" t="s">
        <v>3428</v>
      </c>
      <c r="C886" t="s">
        <v>3445</v>
      </c>
      <c r="D886" s="4" t="s">
        <v>3446</v>
      </c>
      <c r="E886">
        <f t="shared" si="121"/>
        <v>1228335</v>
      </c>
      <c r="F886" t="s">
        <v>2369</v>
      </c>
      <c r="G886">
        <f t="shared" si="122"/>
        <v>2179</v>
      </c>
      <c r="H886">
        <v>4</v>
      </c>
      <c r="I886">
        <v>4</v>
      </c>
      <c r="J886" t="s">
        <v>61</v>
      </c>
      <c r="K886" t="s">
        <v>27</v>
      </c>
      <c r="L886" t="s">
        <v>62</v>
      </c>
      <c r="M886" t="s">
        <v>334</v>
      </c>
      <c r="N886" t="s">
        <v>1325</v>
      </c>
      <c r="O886" t="s">
        <v>3129</v>
      </c>
      <c r="P886" t="s">
        <v>1113</v>
      </c>
      <c r="Q886" t="s">
        <v>324</v>
      </c>
      <c r="R886" t="s">
        <v>3307</v>
      </c>
      <c r="S886" t="s">
        <v>464</v>
      </c>
      <c r="T886" t="s">
        <v>3441</v>
      </c>
      <c r="V886">
        <f t="shared" si="124"/>
        <v>11.4</v>
      </c>
      <c r="W886">
        <f t="shared" si="125"/>
        <v>14.6</v>
      </c>
      <c r="X886">
        <f t="shared" si="126"/>
        <v>14.02</v>
      </c>
      <c r="Y886" t="e">
        <f t="shared" si="127"/>
        <v>#VALUE!</v>
      </c>
      <c r="Z886" s="4">
        <f t="shared" si="128"/>
        <v>11.4</v>
      </c>
      <c r="AA886" t="s">
        <v>3433</v>
      </c>
      <c r="AB886">
        <v>5</v>
      </c>
      <c r="AC886" t="s">
        <v>2408</v>
      </c>
      <c r="AD886" s="4">
        <f t="shared" si="123"/>
        <v>119.34472</v>
      </c>
      <c r="AE886" t="s">
        <v>3442</v>
      </c>
      <c r="AF886" s="4">
        <f t="shared" si="129"/>
        <v>280</v>
      </c>
      <c r="AG886" t="s">
        <v>39</v>
      </c>
    </row>
    <row r="887" spans="1:33" x14ac:dyDescent="0.3">
      <c r="A887" t="s">
        <v>2669</v>
      </c>
      <c r="B887" t="s">
        <v>3447</v>
      </c>
      <c r="C887" t="s">
        <v>3448</v>
      </c>
      <c r="D887" s="4" t="s">
        <v>1875</v>
      </c>
      <c r="E887">
        <f t="shared" si="121"/>
        <v>989000</v>
      </c>
      <c r="F887" t="s">
        <v>1803</v>
      </c>
      <c r="G887">
        <f t="shared" si="122"/>
        <v>1497</v>
      </c>
      <c r="H887">
        <v>4</v>
      </c>
      <c r="J887" t="s">
        <v>61</v>
      </c>
      <c r="K887" t="s">
        <v>90</v>
      </c>
      <c r="L887" t="s">
        <v>125</v>
      </c>
      <c r="M887" t="s">
        <v>29</v>
      </c>
      <c r="N887" t="s">
        <v>227</v>
      </c>
      <c r="O887" t="s">
        <v>2138</v>
      </c>
      <c r="P887" t="s">
        <v>126</v>
      </c>
      <c r="Q887" t="s">
        <v>324</v>
      </c>
      <c r="T887" t="s">
        <v>2657</v>
      </c>
      <c r="V887" t="e">
        <f t="shared" si="124"/>
        <v>#VALUE!</v>
      </c>
      <c r="W887" t="e">
        <f t="shared" si="125"/>
        <v>#VALUE!</v>
      </c>
      <c r="X887">
        <f t="shared" si="126"/>
        <v>16.8</v>
      </c>
      <c r="Y887" t="e">
        <f t="shared" si="127"/>
        <v>#VALUE!</v>
      </c>
      <c r="Z887" s="4">
        <f t="shared" si="128"/>
        <v>16.8</v>
      </c>
      <c r="AB887">
        <v>6</v>
      </c>
      <c r="AC887" t="s">
        <v>3449</v>
      </c>
      <c r="AD887" s="4">
        <f t="shared" si="123"/>
        <v>113.4268</v>
      </c>
      <c r="AE887" t="s">
        <v>3450</v>
      </c>
      <c r="AF887" s="4">
        <f t="shared" si="129"/>
        <v>144</v>
      </c>
      <c r="AG887" t="s">
        <v>39</v>
      </c>
    </row>
    <row r="888" spans="1:33" x14ac:dyDescent="0.3">
      <c r="A888" t="s">
        <v>2669</v>
      </c>
      <c r="B888" t="s">
        <v>3447</v>
      </c>
      <c r="C888" t="s">
        <v>3451</v>
      </c>
      <c r="D888" s="4" t="s">
        <v>3452</v>
      </c>
      <c r="E888">
        <f t="shared" ref="E888:E948" si="130">VALUE(SUBSTITUTE(SUBSTITUTE(D888,"Rs. ",""),",",""))</f>
        <v>1029000</v>
      </c>
      <c r="F888" t="s">
        <v>1803</v>
      </c>
      <c r="G888">
        <f t="shared" ref="G888:G948" si="131">VALUE(SUBSTITUTE(F888, " cc",""))</f>
        <v>1497</v>
      </c>
      <c r="J888" t="s">
        <v>61</v>
      </c>
      <c r="K888" t="s">
        <v>90</v>
      </c>
      <c r="L888" t="s">
        <v>125</v>
      </c>
      <c r="M888" t="s">
        <v>29</v>
      </c>
      <c r="N888" t="s">
        <v>227</v>
      </c>
      <c r="O888" t="s">
        <v>2138</v>
      </c>
      <c r="P888" t="s">
        <v>126</v>
      </c>
      <c r="Q888" t="s">
        <v>324</v>
      </c>
      <c r="T888" t="s">
        <v>2657</v>
      </c>
      <c r="V888" t="e">
        <f t="shared" si="124"/>
        <v>#VALUE!</v>
      </c>
      <c r="W888" t="e">
        <f t="shared" si="125"/>
        <v>#VALUE!</v>
      </c>
      <c r="X888">
        <f t="shared" si="126"/>
        <v>16.8</v>
      </c>
      <c r="Y888" t="e">
        <f t="shared" si="127"/>
        <v>#VALUE!</v>
      </c>
      <c r="Z888" s="4">
        <f t="shared" si="128"/>
        <v>16.8</v>
      </c>
      <c r="AB888">
        <v>6</v>
      </c>
      <c r="AC888" t="s">
        <v>3449</v>
      </c>
      <c r="AD888" s="4">
        <f t="shared" ref="AD888:AD948" si="132">IFERROR(LEFT(AC888,FIND("@",AC888)-3)*0.98632,IFERROR(LEFT(AC888,FIND("b",AC888)-1),LEFT(AC888,FIND("B",AC888)-1)))</f>
        <v>113.4268</v>
      </c>
      <c r="AE888" t="s">
        <v>3450</v>
      </c>
      <c r="AF888" s="4">
        <f t="shared" si="129"/>
        <v>144</v>
      </c>
      <c r="AG888" t="s">
        <v>39</v>
      </c>
    </row>
    <row r="889" spans="1:33" x14ac:dyDescent="0.3">
      <c r="A889" t="s">
        <v>2669</v>
      </c>
      <c r="B889" t="s">
        <v>3447</v>
      </c>
      <c r="C889" t="s">
        <v>3453</v>
      </c>
      <c r="D889" s="4" t="s">
        <v>3454</v>
      </c>
      <c r="E889">
        <f t="shared" si="130"/>
        <v>1149000</v>
      </c>
      <c r="F889" t="s">
        <v>1803</v>
      </c>
      <c r="G889">
        <f t="shared" si="131"/>
        <v>1497</v>
      </c>
      <c r="J889" t="s">
        <v>61</v>
      </c>
      <c r="K889" t="s">
        <v>90</v>
      </c>
      <c r="L889" t="s">
        <v>125</v>
      </c>
      <c r="M889" t="s">
        <v>29</v>
      </c>
      <c r="N889" t="s">
        <v>227</v>
      </c>
      <c r="O889" t="s">
        <v>2138</v>
      </c>
      <c r="P889" t="s">
        <v>126</v>
      </c>
      <c r="Q889" t="s">
        <v>324</v>
      </c>
      <c r="T889" t="s">
        <v>2657</v>
      </c>
      <c r="V889" t="e">
        <f t="shared" si="124"/>
        <v>#VALUE!</v>
      </c>
      <c r="W889" t="e">
        <f t="shared" si="125"/>
        <v>#VALUE!</v>
      </c>
      <c r="X889">
        <f t="shared" si="126"/>
        <v>16.8</v>
      </c>
      <c r="Y889" t="e">
        <f t="shared" si="127"/>
        <v>#VALUE!</v>
      </c>
      <c r="Z889" s="4">
        <f t="shared" si="128"/>
        <v>16.8</v>
      </c>
      <c r="AB889">
        <v>6</v>
      </c>
      <c r="AC889" t="s">
        <v>3449</v>
      </c>
      <c r="AD889" s="4">
        <f t="shared" si="132"/>
        <v>113.4268</v>
      </c>
      <c r="AE889" t="s">
        <v>3450</v>
      </c>
      <c r="AF889" s="4">
        <f t="shared" si="129"/>
        <v>144</v>
      </c>
      <c r="AG889" t="s">
        <v>39</v>
      </c>
    </row>
    <row r="890" spans="1:33" x14ac:dyDescent="0.3">
      <c r="A890" t="s">
        <v>2669</v>
      </c>
      <c r="B890" t="s">
        <v>3447</v>
      </c>
      <c r="C890" t="s">
        <v>3455</v>
      </c>
      <c r="D890" s="4" t="s">
        <v>3456</v>
      </c>
      <c r="E890">
        <f t="shared" si="130"/>
        <v>1309000</v>
      </c>
      <c r="F890" t="s">
        <v>1803</v>
      </c>
      <c r="G890">
        <f t="shared" si="131"/>
        <v>1497</v>
      </c>
      <c r="J890" t="s">
        <v>61</v>
      </c>
      <c r="K890" t="s">
        <v>90</v>
      </c>
      <c r="L890" t="s">
        <v>125</v>
      </c>
      <c r="M890" t="s">
        <v>29</v>
      </c>
      <c r="N890" t="s">
        <v>227</v>
      </c>
      <c r="O890" t="s">
        <v>2138</v>
      </c>
      <c r="P890" t="s">
        <v>126</v>
      </c>
      <c r="Q890" t="s">
        <v>324</v>
      </c>
      <c r="T890" t="s">
        <v>2657</v>
      </c>
      <c r="V890" t="e">
        <f t="shared" si="124"/>
        <v>#VALUE!</v>
      </c>
      <c r="W890" t="e">
        <f t="shared" si="125"/>
        <v>#VALUE!</v>
      </c>
      <c r="X890">
        <f t="shared" si="126"/>
        <v>16.8</v>
      </c>
      <c r="Y890" t="e">
        <f t="shared" si="127"/>
        <v>#VALUE!</v>
      </c>
      <c r="Z890" s="4">
        <f t="shared" si="128"/>
        <v>16.8</v>
      </c>
      <c r="AB890">
        <v>6</v>
      </c>
      <c r="AC890" t="s">
        <v>3449</v>
      </c>
      <c r="AD890" s="4">
        <f t="shared" si="132"/>
        <v>113.4268</v>
      </c>
      <c r="AE890" t="s">
        <v>3450</v>
      </c>
      <c r="AF890" s="4">
        <f t="shared" si="129"/>
        <v>144</v>
      </c>
      <c r="AG890" t="s">
        <v>39</v>
      </c>
    </row>
    <row r="891" spans="1:33" x14ac:dyDescent="0.3">
      <c r="A891" t="s">
        <v>2669</v>
      </c>
      <c r="B891" t="s">
        <v>3447</v>
      </c>
      <c r="C891" t="s">
        <v>3457</v>
      </c>
      <c r="D891" s="4" t="s">
        <v>3458</v>
      </c>
      <c r="E891">
        <f t="shared" si="130"/>
        <v>1409000</v>
      </c>
      <c r="F891" t="s">
        <v>1803</v>
      </c>
      <c r="G891">
        <f t="shared" si="131"/>
        <v>1497</v>
      </c>
      <c r="J891" t="s">
        <v>61</v>
      </c>
      <c r="K891" t="s">
        <v>90</v>
      </c>
      <c r="L891" t="s">
        <v>125</v>
      </c>
      <c r="M891" t="s">
        <v>29</v>
      </c>
      <c r="N891" t="s">
        <v>227</v>
      </c>
      <c r="O891" t="s">
        <v>2138</v>
      </c>
      <c r="P891" t="s">
        <v>126</v>
      </c>
      <c r="Q891" t="s">
        <v>324</v>
      </c>
      <c r="T891" t="s">
        <v>2657</v>
      </c>
      <c r="V891" t="e">
        <f t="shared" si="124"/>
        <v>#VALUE!</v>
      </c>
      <c r="W891" t="e">
        <f t="shared" si="125"/>
        <v>#VALUE!</v>
      </c>
      <c r="X891">
        <f t="shared" si="126"/>
        <v>16.8</v>
      </c>
      <c r="Y891" t="e">
        <f t="shared" si="127"/>
        <v>#VALUE!</v>
      </c>
      <c r="Z891" s="4">
        <f t="shared" si="128"/>
        <v>16.8</v>
      </c>
      <c r="AB891">
        <v>6</v>
      </c>
      <c r="AC891" t="s">
        <v>3449</v>
      </c>
      <c r="AD891" s="4">
        <f t="shared" si="132"/>
        <v>113.4268</v>
      </c>
      <c r="AE891" t="s">
        <v>3450</v>
      </c>
      <c r="AF891" s="4">
        <f t="shared" si="129"/>
        <v>144</v>
      </c>
      <c r="AG891" t="s">
        <v>51</v>
      </c>
    </row>
    <row r="892" spans="1:33" x14ac:dyDescent="0.3">
      <c r="A892" t="s">
        <v>2669</v>
      </c>
      <c r="B892" t="s">
        <v>3447</v>
      </c>
      <c r="C892" t="s">
        <v>3459</v>
      </c>
      <c r="D892" s="4" t="s">
        <v>3460</v>
      </c>
      <c r="E892">
        <f t="shared" si="130"/>
        <v>1034000</v>
      </c>
      <c r="F892" t="s">
        <v>2055</v>
      </c>
      <c r="G892">
        <f t="shared" si="131"/>
        <v>1493</v>
      </c>
      <c r="J892" t="s">
        <v>61</v>
      </c>
      <c r="K892" t="s">
        <v>90</v>
      </c>
      <c r="L892" t="s">
        <v>125</v>
      </c>
      <c r="M892" t="s">
        <v>334</v>
      </c>
      <c r="N892" t="s">
        <v>227</v>
      </c>
      <c r="O892" t="s">
        <v>2138</v>
      </c>
      <c r="P892" t="s">
        <v>126</v>
      </c>
      <c r="Q892" t="s">
        <v>324</v>
      </c>
      <c r="T892" t="s">
        <v>346</v>
      </c>
      <c r="V892" t="e">
        <f t="shared" si="124"/>
        <v>#VALUE!</v>
      </c>
      <c r="W892" t="e">
        <f t="shared" si="125"/>
        <v>#VALUE!</v>
      </c>
      <c r="X892">
        <f t="shared" si="126"/>
        <v>20</v>
      </c>
      <c r="Y892" t="e">
        <f t="shared" si="127"/>
        <v>#VALUE!</v>
      </c>
      <c r="Z892" s="4">
        <f t="shared" si="128"/>
        <v>20</v>
      </c>
      <c r="AB892">
        <v>6</v>
      </c>
      <c r="AC892" t="s">
        <v>3461</v>
      </c>
      <c r="AD892" s="4">
        <f t="shared" si="132"/>
        <v>112.44047999999999</v>
      </c>
      <c r="AE892" t="s">
        <v>3462</v>
      </c>
      <c r="AF892" s="4">
        <f t="shared" si="129"/>
        <v>250</v>
      </c>
      <c r="AG892" t="s">
        <v>39</v>
      </c>
    </row>
    <row r="893" spans="1:33" x14ac:dyDescent="0.3">
      <c r="A893" t="s">
        <v>2669</v>
      </c>
      <c r="B893" t="s">
        <v>3447</v>
      </c>
      <c r="C893" t="s">
        <v>3463</v>
      </c>
      <c r="D893" s="4" t="s">
        <v>3464</v>
      </c>
      <c r="E893">
        <f t="shared" si="130"/>
        <v>1154000</v>
      </c>
      <c r="F893" t="s">
        <v>2055</v>
      </c>
      <c r="G893">
        <f t="shared" si="131"/>
        <v>1493</v>
      </c>
      <c r="J893" t="s">
        <v>61</v>
      </c>
      <c r="K893" t="s">
        <v>90</v>
      </c>
      <c r="L893" t="s">
        <v>125</v>
      </c>
      <c r="M893" t="s">
        <v>334</v>
      </c>
      <c r="N893" t="s">
        <v>227</v>
      </c>
      <c r="O893" t="s">
        <v>2138</v>
      </c>
      <c r="P893" t="s">
        <v>126</v>
      </c>
      <c r="Q893" t="s">
        <v>324</v>
      </c>
      <c r="T893" t="s">
        <v>346</v>
      </c>
      <c r="V893" t="e">
        <f t="shared" si="124"/>
        <v>#VALUE!</v>
      </c>
      <c r="W893" t="e">
        <f t="shared" si="125"/>
        <v>#VALUE!</v>
      </c>
      <c r="X893">
        <f t="shared" si="126"/>
        <v>20</v>
      </c>
      <c r="Y893" t="e">
        <f t="shared" si="127"/>
        <v>#VALUE!</v>
      </c>
      <c r="Z893" s="4">
        <f t="shared" si="128"/>
        <v>20</v>
      </c>
      <c r="AB893">
        <v>6</v>
      </c>
      <c r="AC893" t="s">
        <v>3465</v>
      </c>
      <c r="AD893" s="4">
        <f t="shared" si="132"/>
        <v>113.4268</v>
      </c>
      <c r="AE893" t="s">
        <v>3462</v>
      </c>
      <c r="AF893" s="4">
        <f t="shared" si="129"/>
        <v>250</v>
      </c>
      <c r="AG893" t="s">
        <v>39</v>
      </c>
    </row>
    <row r="894" spans="1:33" x14ac:dyDescent="0.3">
      <c r="A894" t="s">
        <v>2669</v>
      </c>
      <c r="B894" t="s">
        <v>3447</v>
      </c>
      <c r="C894" t="s">
        <v>3466</v>
      </c>
      <c r="D894" s="4" t="s">
        <v>3467</v>
      </c>
      <c r="E894">
        <f t="shared" si="130"/>
        <v>1254000</v>
      </c>
      <c r="F894" t="s">
        <v>2055</v>
      </c>
      <c r="G894">
        <f t="shared" si="131"/>
        <v>1493</v>
      </c>
      <c r="J894" t="s">
        <v>61</v>
      </c>
      <c r="K894" t="s">
        <v>90</v>
      </c>
      <c r="L894" t="s">
        <v>125</v>
      </c>
      <c r="M894" t="s">
        <v>334</v>
      </c>
      <c r="N894" t="s">
        <v>227</v>
      </c>
      <c r="O894" t="s">
        <v>2138</v>
      </c>
      <c r="P894" t="s">
        <v>126</v>
      </c>
      <c r="Q894" t="s">
        <v>324</v>
      </c>
      <c r="T894" t="s">
        <v>346</v>
      </c>
      <c r="V894" t="e">
        <f t="shared" ref="V894:V957" si="133">VALUE(SUBSTITUTE(SUBSTITUTE(R894,"?","")," km/litre",""))</f>
        <v>#VALUE!</v>
      </c>
      <c r="W894" t="e">
        <f t="shared" ref="W894:W957" si="134">VALUE(SUBSTITUTE(S894," km/litre",""))</f>
        <v>#VALUE!</v>
      </c>
      <c r="X894">
        <f t="shared" ref="X894:X957" si="135">VALUE(SUBSTITUTE(T894," km/litre",""))</f>
        <v>20</v>
      </c>
      <c r="Y894" t="e">
        <f t="shared" ref="Y894:Y957" si="136">VALUE(SUBSTITUTE(U894," km/kg",""))</f>
        <v>#VALUE!</v>
      </c>
      <c r="Z894" s="4">
        <f t="shared" ref="Z894:Z957" si="137">IFERROR(V894,IFERROR(W894,IFERROR(X894,Y894)))</f>
        <v>20</v>
      </c>
      <c r="AB894">
        <v>6</v>
      </c>
      <c r="AC894" t="s">
        <v>3465</v>
      </c>
      <c r="AD894" s="4">
        <f t="shared" si="132"/>
        <v>113.4268</v>
      </c>
      <c r="AE894" t="s">
        <v>3462</v>
      </c>
      <c r="AF894" s="4">
        <f t="shared" si="129"/>
        <v>250</v>
      </c>
      <c r="AG894" t="s">
        <v>39</v>
      </c>
    </row>
    <row r="895" spans="1:33" x14ac:dyDescent="0.3">
      <c r="A895" t="s">
        <v>2669</v>
      </c>
      <c r="B895" t="s">
        <v>3447</v>
      </c>
      <c r="C895" t="s">
        <v>3468</v>
      </c>
      <c r="D895" s="4" t="s">
        <v>3469</v>
      </c>
      <c r="E895">
        <f t="shared" si="130"/>
        <v>1354000</v>
      </c>
      <c r="F895" t="s">
        <v>2055</v>
      </c>
      <c r="G895">
        <f t="shared" si="131"/>
        <v>1493</v>
      </c>
      <c r="J895" t="s">
        <v>61</v>
      </c>
      <c r="K895" t="s">
        <v>90</v>
      </c>
      <c r="L895" t="s">
        <v>125</v>
      </c>
      <c r="M895" t="s">
        <v>334</v>
      </c>
      <c r="N895" t="s">
        <v>227</v>
      </c>
      <c r="O895" t="s">
        <v>2138</v>
      </c>
      <c r="P895" t="s">
        <v>126</v>
      </c>
      <c r="Q895" t="s">
        <v>324</v>
      </c>
      <c r="T895" t="s">
        <v>346</v>
      </c>
      <c r="V895" t="e">
        <f t="shared" si="133"/>
        <v>#VALUE!</v>
      </c>
      <c r="W895" t="e">
        <f t="shared" si="134"/>
        <v>#VALUE!</v>
      </c>
      <c r="X895">
        <f t="shared" si="135"/>
        <v>20</v>
      </c>
      <c r="Y895" t="e">
        <f t="shared" si="136"/>
        <v>#VALUE!</v>
      </c>
      <c r="Z895" s="4">
        <f t="shared" si="137"/>
        <v>20</v>
      </c>
      <c r="AB895">
        <v>6</v>
      </c>
      <c r="AC895" t="s">
        <v>3465</v>
      </c>
      <c r="AD895" s="4">
        <f t="shared" si="132"/>
        <v>113.4268</v>
      </c>
      <c r="AE895" t="s">
        <v>3462</v>
      </c>
      <c r="AF895" s="4">
        <f t="shared" ref="AF895:AF958" si="138">VALUE(LEFT(AE895,FIND("N",AE895)-1))</f>
        <v>250</v>
      </c>
      <c r="AG895" t="s">
        <v>51</v>
      </c>
    </row>
    <row r="896" spans="1:33" x14ac:dyDescent="0.3">
      <c r="A896" t="s">
        <v>2669</v>
      </c>
      <c r="B896" t="s">
        <v>3447</v>
      </c>
      <c r="C896" t="s">
        <v>3470</v>
      </c>
      <c r="D896" s="4" t="s">
        <v>3471</v>
      </c>
      <c r="E896">
        <f t="shared" si="130"/>
        <v>1534000</v>
      </c>
      <c r="F896" t="s">
        <v>2055</v>
      </c>
      <c r="G896">
        <f t="shared" si="131"/>
        <v>1493</v>
      </c>
      <c r="J896" t="s">
        <v>61</v>
      </c>
      <c r="K896" t="s">
        <v>90</v>
      </c>
      <c r="L896" t="s">
        <v>125</v>
      </c>
      <c r="M896" t="s">
        <v>334</v>
      </c>
      <c r="N896" t="s">
        <v>227</v>
      </c>
      <c r="O896" t="s">
        <v>2138</v>
      </c>
      <c r="P896" t="s">
        <v>126</v>
      </c>
      <c r="Q896" t="s">
        <v>324</v>
      </c>
      <c r="T896" t="s">
        <v>346</v>
      </c>
      <c r="V896" t="e">
        <f t="shared" si="133"/>
        <v>#VALUE!</v>
      </c>
      <c r="W896" t="e">
        <f t="shared" si="134"/>
        <v>#VALUE!</v>
      </c>
      <c r="X896">
        <f t="shared" si="135"/>
        <v>20</v>
      </c>
      <c r="Y896" t="e">
        <f t="shared" si="136"/>
        <v>#VALUE!</v>
      </c>
      <c r="Z896" s="4">
        <f t="shared" si="137"/>
        <v>20</v>
      </c>
      <c r="AB896">
        <v>6</v>
      </c>
      <c r="AC896" t="s">
        <v>3465</v>
      </c>
      <c r="AD896" s="4">
        <f t="shared" si="132"/>
        <v>113.4268</v>
      </c>
      <c r="AE896" t="s">
        <v>3462</v>
      </c>
      <c r="AF896" s="4">
        <f t="shared" si="138"/>
        <v>250</v>
      </c>
      <c r="AG896" t="s">
        <v>39</v>
      </c>
    </row>
    <row r="897" spans="1:33" x14ac:dyDescent="0.3">
      <c r="A897" t="s">
        <v>2669</v>
      </c>
      <c r="B897" t="s">
        <v>3447</v>
      </c>
      <c r="C897" t="s">
        <v>3472</v>
      </c>
      <c r="D897" s="4" t="s">
        <v>3473</v>
      </c>
      <c r="E897">
        <f t="shared" si="130"/>
        <v>1634000</v>
      </c>
      <c r="F897" t="s">
        <v>2055</v>
      </c>
      <c r="G897">
        <f t="shared" si="131"/>
        <v>1493</v>
      </c>
      <c r="J897" t="s">
        <v>61</v>
      </c>
      <c r="K897" t="s">
        <v>90</v>
      </c>
      <c r="L897" t="s">
        <v>125</v>
      </c>
      <c r="M897" t="s">
        <v>334</v>
      </c>
      <c r="N897" t="s">
        <v>227</v>
      </c>
      <c r="O897" t="s">
        <v>2138</v>
      </c>
      <c r="P897" t="s">
        <v>126</v>
      </c>
      <c r="Q897" t="s">
        <v>324</v>
      </c>
      <c r="T897" t="s">
        <v>346</v>
      </c>
      <c r="V897" t="e">
        <f t="shared" si="133"/>
        <v>#VALUE!</v>
      </c>
      <c r="W897" t="e">
        <f t="shared" si="134"/>
        <v>#VALUE!</v>
      </c>
      <c r="X897">
        <f t="shared" si="135"/>
        <v>20</v>
      </c>
      <c r="Y897" t="e">
        <f t="shared" si="136"/>
        <v>#VALUE!</v>
      </c>
      <c r="Z897" s="4">
        <f t="shared" si="137"/>
        <v>20</v>
      </c>
      <c r="AB897">
        <v>6</v>
      </c>
      <c r="AC897" t="s">
        <v>3465</v>
      </c>
      <c r="AD897" s="4">
        <f t="shared" si="132"/>
        <v>113.4268</v>
      </c>
      <c r="AE897" t="s">
        <v>3462</v>
      </c>
      <c r="AF897" s="4">
        <f t="shared" si="138"/>
        <v>250</v>
      </c>
      <c r="AG897" t="s">
        <v>51</v>
      </c>
    </row>
    <row r="898" spans="1:33" x14ac:dyDescent="0.3">
      <c r="A898" t="s">
        <v>2669</v>
      </c>
      <c r="B898" t="s">
        <v>3447</v>
      </c>
      <c r="C898" t="s">
        <v>3474</v>
      </c>
      <c r="D898" s="4" t="s">
        <v>3475</v>
      </c>
      <c r="E898">
        <f t="shared" si="130"/>
        <v>1379000</v>
      </c>
      <c r="F898" t="s">
        <v>3476</v>
      </c>
      <c r="G898">
        <f t="shared" si="131"/>
        <v>1353</v>
      </c>
      <c r="H898">
        <v>4</v>
      </c>
      <c r="J898" t="s">
        <v>61</v>
      </c>
      <c r="K898" t="s">
        <v>90</v>
      </c>
      <c r="L898" t="s">
        <v>125</v>
      </c>
      <c r="M898" t="s">
        <v>29</v>
      </c>
      <c r="N898" t="s">
        <v>227</v>
      </c>
      <c r="O898" t="s">
        <v>2138</v>
      </c>
      <c r="P898" t="s">
        <v>126</v>
      </c>
      <c r="Q898" t="s">
        <v>324</v>
      </c>
      <c r="T898" t="s">
        <v>3477</v>
      </c>
      <c r="V898" t="e">
        <f t="shared" si="133"/>
        <v>#VALUE!</v>
      </c>
      <c r="W898" t="e">
        <f t="shared" si="134"/>
        <v>#VALUE!</v>
      </c>
      <c r="X898">
        <f t="shared" si="135"/>
        <v>16.100000000000001</v>
      </c>
      <c r="Y898" t="e">
        <f t="shared" si="136"/>
        <v>#VALUE!</v>
      </c>
      <c r="Z898" s="4">
        <f t="shared" si="137"/>
        <v>16.100000000000001</v>
      </c>
      <c r="AB898">
        <v>6</v>
      </c>
      <c r="AC898" t="s">
        <v>3478</v>
      </c>
      <c r="AD898" s="4">
        <f t="shared" si="132"/>
        <v>138.0848</v>
      </c>
      <c r="AE898" t="s">
        <v>3479</v>
      </c>
      <c r="AF898" s="4">
        <f t="shared" si="138"/>
        <v>242</v>
      </c>
      <c r="AG898" t="s">
        <v>39</v>
      </c>
    </row>
    <row r="899" spans="1:33" x14ac:dyDescent="0.3">
      <c r="A899" t="s">
        <v>2669</v>
      </c>
      <c r="B899" t="s">
        <v>3447</v>
      </c>
      <c r="C899" t="s">
        <v>3480</v>
      </c>
      <c r="D899" s="4" t="s">
        <v>3481</v>
      </c>
      <c r="E899">
        <f t="shared" si="130"/>
        <v>1529000</v>
      </c>
      <c r="F899" t="s">
        <v>3476</v>
      </c>
      <c r="G899">
        <f t="shared" si="131"/>
        <v>1353</v>
      </c>
      <c r="H899">
        <v>4</v>
      </c>
      <c r="J899" t="s">
        <v>61</v>
      </c>
      <c r="K899" t="s">
        <v>90</v>
      </c>
      <c r="L899" t="s">
        <v>125</v>
      </c>
      <c r="M899" t="s">
        <v>29</v>
      </c>
      <c r="N899" t="s">
        <v>227</v>
      </c>
      <c r="O899" t="s">
        <v>2138</v>
      </c>
      <c r="P899" t="s">
        <v>126</v>
      </c>
      <c r="Q899" t="s">
        <v>324</v>
      </c>
      <c r="T899" t="s">
        <v>3477</v>
      </c>
      <c r="V899" t="e">
        <f t="shared" si="133"/>
        <v>#VALUE!</v>
      </c>
      <c r="W899" t="e">
        <f t="shared" si="134"/>
        <v>#VALUE!</v>
      </c>
      <c r="X899">
        <f t="shared" si="135"/>
        <v>16.100000000000001</v>
      </c>
      <c r="Y899" t="e">
        <f t="shared" si="136"/>
        <v>#VALUE!</v>
      </c>
      <c r="Z899" s="4">
        <f t="shared" si="137"/>
        <v>16.100000000000001</v>
      </c>
      <c r="AB899">
        <v>6</v>
      </c>
      <c r="AC899" t="s">
        <v>3478</v>
      </c>
      <c r="AD899" s="4">
        <f t="shared" si="132"/>
        <v>138.0848</v>
      </c>
      <c r="AE899" t="s">
        <v>3479</v>
      </c>
      <c r="AF899" s="4">
        <f t="shared" si="138"/>
        <v>242</v>
      </c>
      <c r="AG899" t="s">
        <v>39</v>
      </c>
    </row>
    <row r="900" spans="1:33" x14ac:dyDescent="0.3">
      <c r="A900" t="s">
        <v>2669</v>
      </c>
      <c r="B900" t="s">
        <v>3447</v>
      </c>
      <c r="C900" t="s">
        <v>3482</v>
      </c>
      <c r="D900" s="4" t="s">
        <v>3483</v>
      </c>
      <c r="E900">
        <f t="shared" si="130"/>
        <v>1629000</v>
      </c>
      <c r="F900" t="s">
        <v>3476</v>
      </c>
      <c r="G900">
        <f t="shared" si="131"/>
        <v>1353</v>
      </c>
      <c r="H900">
        <v>4</v>
      </c>
      <c r="J900" t="s">
        <v>61</v>
      </c>
      <c r="K900" t="s">
        <v>90</v>
      </c>
      <c r="L900" t="s">
        <v>125</v>
      </c>
      <c r="M900" t="s">
        <v>29</v>
      </c>
      <c r="N900" t="s">
        <v>227</v>
      </c>
      <c r="O900" t="s">
        <v>2138</v>
      </c>
      <c r="P900" t="s">
        <v>126</v>
      </c>
      <c r="Q900" t="s">
        <v>324</v>
      </c>
      <c r="T900" t="s">
        <v>2056</v>
      </c>
      <c r="V900" t="e">
        <f t="shared" si="133"/>
        <v>#VALUE!</v>
      </c>
      <c r="W900" t="e">
        <f t="shared" si="134"/>
        <v>#VALUE!</v>
      </c>
      <c r="X900">
        <f t="shared" si="135"/>
        <v>16.5</v>
      </c>
      <c r="Y900" t="e">
        <f t="shared" si="136"/>
        <v>#VALUE!</v>
      </c>
      <c r="Z900" s="4">
        <f t="shared" si="137"/>
        <v>16.5</v>
      </c>
      <c r="AB900">
        <v>7</v>
      </c>
      <c r="AC900" t="s">
        <v>3478</v>
      </c>
      <c r="AD900" s="4">
        <f t="shared" si="132"/>
        <v>138.0848</v>
      </c>
      <c r="AE900" t="s">
        <v>3479</v>
      </c>
      <c r="AF900" s="4">
        <f t="shared" si="138"/>
        <v>242</v>
      </c>
      <c r="AG900" t="s">
        <v>1096</v>
      </c>
    </row>
    <row r="901" spans="1:33" x14ac:dyDescent="0.3">
      <c r="A901" t="s">
        <v>2669</v>
      </c>
      <c r="B901" t="s">
        <v>3447</v>
      </c>
      <c r="C901" t="s">
        <v>3484</v>
      </c>
      <c r="D901" s="4" t="s">
        <v>3483</v>
      </c>
      <c r="E901">
        <f t="shared" si="130"/>
        <v>1629000</v>
      </c>
      <c r="F901" t="s">
        <v>3476</v>
      </c>
      <c r="G901">
        <f t="shared" si="131"/>
        <v>1353</v>
      </c>
      <c r="H901">
        <v>4</v>
      </c>
      <c r="J901" t="s">
        <v>61</v>
      </c>
      <c r="K901" t="s">
        <v>90</v>
      </c>
      <c r="L901" t="s">
        <v>125</v>
      </c>
      <c r="M901" t="s">
        <v>29</v>
      </c>
      <c r="N901" t="s">
        <v>227</v>
      </c>
      <c r="O901" t="s">
        <v>2138</v>
      </c>
      <c r="P901" t="s">
        <v>126</v>
      </c>
      <c r="Q901" t="s">
        <v>324</v>
      </c>
      <c r="T901" t="s">
        <v>3477</v>
      </c>
      <c r="V901" t="e">
        <f t="shared" si="133"/>
        <v>#VALUE!</v>
      </c>
      <c r="W901" t="e">
        <f t="shared" si="134"/>
        <v>#VALUE!</v>
      </c>
      <c r="X901">
        <f t="shared" si="135"/>
        <v>16.100000000000001</v>
      </c>
      <c r="Y901" t="e">
        <f t="shared" si="136"/>
        <v>#VALUE!</v>
      </c>
      <c r="Z901" s="4">
        <f t="shared" si="137"/>
        <v>16.100000000000001</v>
      </c>
      <c r="AB901">
        <v>6</v>
      </c>
      <c r="AC901" t="s">
        <v>3478</v>
      </c>
      <c r="AD901" s="4">
        <f t="shared" si="132"/>
        <v>138.0848</v>
      </c>
      <c r="AE901" t="s">
        <v>3479</v>
      </c>
      <c r="AF901" s="4">
        <f t="shared" si="138"/>
        <v>242</v>
      </c>
      <c r="AG901" t="s">
        <v>39</v>
      </c>
    </row>
    <row r="902" spans="1:33" x14ac:dyDescent="0.3">
      <c r="A902" t="s">
        <v>2669</v>
      </c>
      <c r="B902" t="s">
        <v>3447</v>
      </c>
      <c r="C902" t="s">
        <v>3485</v>
      </c>
      <c r="D902" s="4" t="s">
        <v>3486</v>
      </c>
      <c r="E902">
        <f t="shared" si="130"/>
        <v>1414000</v>
      </c>
      <c r="F902" t="s">
        <v>2055</v>
      </c>
      <c r="G902">
        <f t="shared" si="131"/>
        <v>1493</v>
      </c>
      <c r="J902" t="s">
        <v>61</v>
      </c>
      <c r="K902" t="s">
        <v>90</v>
      </c>
      <c r="L902" t="s">
        <v>125</v>
      </c>
      <c r="M902" t="s">
        <v>334</v>
      </c>
      <c r="N902" t="s">
        <v>227</v>
      </c>
      <c r="O902" t="s">
        <v>2138</v>
      </c>
      <c r="P902" t="s">
        <v>126</v>
      </c>
      <c r="Q902" t="s">
        <v>324</v>
      </c>
      <c r="T902" t="s">
        <v>346</v>
      </c>
      <c r="V902" t="e">
        <f t="shared" si="133"/>
        <v>#VALUE!</v>
      </c>
      <c r="W902" t="e">
        <f t="shared" si="134"/>
        <v>#VALUE!</v>
      </c>
      <c r="X902">
        <f t="shared" si="135"/>
        <v>20</v>
      </c>
      <c r="Y902" t="e">
        <f t="shared" si="136"/>
        <v>#VALUE!</v>
      </c>
      <c r="Z902" s="4">
        <f t="shared" si="137"/>
        <v>20</v>
      </c>
      <c r="AB902">
        <v>6</v>
      </c>
      <c r="AC902" t="s">
        <v>3465</v>
      </c>
      <c r="AD902" s="4">
        <f t="shared" si="132"/>
        <v>113.4268</v>
      </c>
      <c r="AE902" t="s">
        <v>3462</v>
      </c>
      <c r="AF902" s="4">
        <f t="shared" si="138"/>
        <v>250</v>
      </c>
      <c r="AG902" t="s">
        <v>39</v>
      </c>
    </row>
    <row r="903" spans="1:33" x14ac:dyDescent="0.3">
      <c r="A903" t="s">
        <v>393</v>
      </c>
      <c r="B903" t="s">
        <v>3487</v>
      </c>
      <c r="C903" t="s">
        <v>3488</v>
      </c>
      <c r="D903" s="4" t="s">
        <v>679</v>
      </c>
      <c r="E903">
        <f t="shared" si="130"/>
        <v>999900</v>
      </c>
      <c r="F903" t="s">
        <v>771</v>
      </c>
      <c r="G903">
        <f t="shared" si="131"/>
        <v>1461</v>
      </c>
      <c r="H903">
        <v>4</v>
      </c>
      <c r="I903">
        <v>4</v>
      </c>
      <c r="J903" t="s">
        <v>61</v>
      </c>
      <c r="K903" t="s">
        <v>27</v>
      </c>
      <c r="L903" t="s">
        <v>62</v>
      </c>
      <c r="M903" t="s">
        <v>334</v>
      </c>
      <c r="N903" t="s">
        <v>3489</v>
      </c>
      <c r="O903" t="s">
        <v>3490</v>
      </c>
      <c r="P903" t="s">
        <v>2139</v>
      </c>
      <c r="Q903" t="s">
        <v>324</v>
      </c>
      <c r="R903" t="s">
        <v>800</v>
      </c>
      <c r="S903" t="s">
        <v>3491</v>
      </c>
      <c r="T903" t="s">
        <v>3491</v>
      </c>
      <c r="V903">
        <f t="shared" si="133"/>
        <v>17.100000000000001</v>
      </c>
      <c r="W903">
        <f t="shared" si="134"/>
        <v>20.45</v>
      </c>
      <c r="X903">
        <f t="shared" si="135"/>
        <v>20.45</v>
      </c>
      <c r="Y903" t="e">
        <f t="shared" si="136"/>
        <v>#VALUE!</v>
      </c>
      <c r="Z903" s="4">
        <f t="shared" si="137"/>
        <v>17.100000000000001</v>
      </c>
      <c r="AA903" t="s">
        <v>2041</v>
      </c>
      <c r="AB903">
        <v>5</v>
      </c>
      <c r="AC903" t="s">
        <v>2151</v>
      </c>
      <c r="AD903" s="4">
        <f t="shared" si="132"/>
        <v>83.837199999999996</v>
      </c>
      <c r="AE903" t="s">
        <v>2237</v>
      </c>
      <c r="AF903" s="4">
        <f t="shared" si="138"/>
        <v>200</v>
      </c>
      <c r="AG903" t="s">
        <v>39</v>
      </c>
    </row>
    <row r="904" spans="1:33" x14ac:dyDescent="0.3">
      <c r="A904" t="s">
        <v>393</v>
      </c>
      <c r="B904" t="s">
        <v>3487</v>
      </c>
      <c r="C904" t="s">
        <v>3492</v>
      </c>
      <c r="D904" s="4" t="s">
        <v>3493</v>
      </c>
      <c r="E904">
        <f t="shared" si="130"/>
        <v>1464900</v>
      </c>
      <c r="F904" t="s">
        <v>771</v>
      </c>
      <c r="G904">
        <f t="shared" si="131"/>
        <v>1461</v>
      </c>
      <c r="H904">
        <v>4</v>
      </c>
      <c r="I904">
        <v>4</v>
      </c>
      <c r="J904" t="s">
        <v>61</v>
      </c>
      <c r="K904" t="s">
        <v>27</v>
      </c>
      <c r="L904" t="s">
        <v>62</v>
      </c>
      <c r="M904" t="s">
        <v>334</v>
      </c>
      <c r="N904" t="s">
        <v>3489</v>
      </c>
      <c r="O904" t="s">
        <v>3490</v>
      </c>
      <c r="P904" t="s">
        <v>2139</v>
      </c>
      <c r="Q904" t="s">
        <v>324</v>
      </c>
      <c r="R904" t="s">
        <v>326</v>
      </c>
      <c r="S904" t="s">
        <v>2351</v>
      </c>
      <c r="T904" t="s">
        <v>2351</v>
      </c>
      <c r="V904">
        <f t="shared" si="133"/>
        <v>16</v>
      </c>
      <c r="W904">
        <f t="shared" si="134"/>
        <v>19.010000000000002</v>
      </c>
      <c r="X904">
        <f t="shared" si="135"/>
        <v>19.010000000000002</v>
      </c>
      <c r="Y904" t="e">
        <f t="shared" si="136"/>
        <v>#VALUE!</v>
      </c>
      <c r="Z904" s="4">
        <f t="shared" si="137"/>
        <v>16</v>
      </c>
      <c r="AA904" t="s">
        <v>813</v>
      </c>
      <c r="AB904">
        <v>6</v>
      </c>
      <c r="AC904" t="s">
        <v>3494</v>
      </c>
      <c r="AD904" s="4">
        <f t="shared" si="132"/>
        <v>108.4952</v>
      </c>
      <c r="AE904" t="s">
        <v>3495</v>
      </c>
      <c r="AF904" s="4">
        <f t="shared" si="138"/>
        <v>248</v>
      </c>
      <c r="AG904" t="s">
        <v>51</v>
      </c>
    </row>
    <row r="905" spans="1:33" x14ac:dyDescent="0.3">
      <c r="A905" t="s">
        <v>393</v>
      </c>
      <c r="B905" t="s">
        <v>3487</v>
      </c>
      <c r="C905" t="s">
        <v>3496</v>
      </c>
      <c r="D905" s="4" t="s">
        <v>679</v>
      </c>
      <c r="E905">
        <f t="shared" si="130"/>
        <v>999900</v>
      </c>
      <c r="F905" t="s">
        <v>2254</v>
      </c>
      <c r="G905">
        <f t="shared" si="131"/>
        <v>1598</v>
      </c>
      <c r="H905">
        <v>4</v>
      </c>
      <c r="I905">
        <v>4</v>
      </c>
      <c r="J905" t="s">
        <v>61</v>
      </c>
      <c r="K905" t="s">
        <v>27</v>
      </c>
      <c r="L905" t="s">
        <v>62</v>
      </c>
      <c r="M905" t="s">
        <v>29</v>
      </c>
      <c r="N905" t="s">
        <v>3489</v>
      </c>
      <c r="O905" t="s">
        <v>3490</v>
      </c>
      <c r="P905" t="s">
        <v>2139</v>
      </c>
      <c r="Q905" t="s">
        <v>324</v>
      </c>
      <c r="R905" t="s">
        <v>2680</v>
      </c>
      <c r="S905" t="s">
        <v>3497</v>
      </c>
      <c r="T905" t="s">
        <v>3497</v>
      </c>
      <c r="V905">
        <f t="shared" si="133"/>
        <v>10.1</v>
      </c>
      <c r="W905">
        <f t="shared" si="134"/>
        <v>13.24</v>
      </c>
      <c r="X905">
        <f t="shared" si="135"/>
        <v>13.24</v>
      </c>
      <c r="Y905" t="e">
        <f t="shared" si="136"/>
        <v>#VALUE!</v>
      </c>
      <c r="Z905" s="4">
        <f t="shared" si="137"/>
        <v>10.1</v>
      </c>
      <c r="AA905" t="s">
        <v>813</v>
      </c>
      <c r="AB905">
        <v>5</v>
      </c>
      <c r="AC905" t="s">
        <v>3498</v>
      </c>
      <c r="AD905" s="4">
        <f t="shared" si="132"/>
        <v>102.57728</v>
      </c>
      <c r="AE905" t="s">
        <v>3499</v>
      </c>
      <c r="AF905" s="4">
        <f t="shared" si="138"/>
        <v>145</v>
      </c>
      <c r="AG905" t="s">
        <v>39</v>
      </c>
    </row>
    <row r="906" spans="1:33" x14ac:dyDescent="0.3">
      <c r="A906" t="s">
        <v>393</v>
      </c>
      <c r="B906" t="s">
        <v>3487</v>
      </c>
      <c r="C906" t="s">
        <v>3500</v>
      </c>
      <c r="D906" s="4" t="s">
        <v>3501</v>
      </c>
      <c r="E906">
        <f t="shared" si="130"/>
        <v>1235700</v>
      </c>
      <c r="F906" t="s">
        <v>771</v>
      </c>
      <c r="G906">
        <f t="shared" si="131"/>
        <v>1461</v>
      </c>
      <c r="H906">
        <v>4</v>
      </c>
      <c r="I906">
        <v>4</v>
      </c>
      <c r="J906" t="s">
        <v>61</v>
      </c>
      <c r="K906" t="s">
        <v>27</v>
      </c>
      <c r="L906" t="s">
        <v>62</v>
      </c>
      <c r="M906" t="s">
        <v>334</v>
      </c>
      <c r="N906" t="s">
        <v>3489</v>
      </c>
      <c r="O906" t="s">
        <v>3490</v>
      </c>
      <c r="P906" t="s">
        <v>2139</v>
      </c>
      <c r="Q906" t="s">
        <v>324</v>
      </c>
      <c r="R906" t="s">
        <v>800</v>
      </c>
      <c r="S906" t="s">
        <v>3491</v>
      </c>
      <c r="T906" t="s">
        <v>3491</v>
      </c>
      <c r="V906">
        <f t="shared" si="133"/>
        <v>17.100000000000001</v>
      </c>
      <c r="W906">
        <f t="shared" si="134"/>
        <v>20.45</v>
      </c>
      <c r="X906">
        <f t="shared" si="135"/>
        <v>20.45</v>
      </c>
      <c r="Y906" t="e">
        <f t="shared" si="136"/>
        <v>#VALUE!</v>
      </c>
      <c r="Z906" s="4">
        <f t="shared" si="137"/>
        <v>17.100000000000001</v>
      </c>
      <c r="AA906" t="s">
        <v>813</v>
      </c>
      <c r="AB906">
        <v>5</v>
      </c>
      <c r="AC906" t="s">
        <v>2151</v>
      </c>
      <c r="AD906" s="4">
        <f t="shared" si="132"/>
        <v>83.837199999999996</v>
      </c>
      <c r="AE906" t="s">
        <v>2237</v>
      </c>
      <c r="AF906" s="4">
        <f t="shared" si="138"/>
        <v>200</v>
      </c>
      <c r="AG906" t="s">
        <v>39</v>
      </c>
    </row>
    <row r="907" spans="1:33" x14ac:dyDescent="0.3">
      <c r="A907" t="s">
        <v>393</v>
      </c>
      <c r="B907" t="s">
        <v>3487</v>
      </c>
      <c r="C907" t="s">
        <v>3502</v>
      </c>
      <c r="D907" s="4" t="s">
        <v>3503</v>
      </c>
      <c r="E907">
        <f t="shared" si="130"/>
        <v>1419900</v>
      </c>
      <c r="F907" t="s">
        <v>771</v>
      </c>
      <c r="G907">
        <f t="shared" si="131"/>
        <v>1461</v>
      </c>
      <c r="H907">
        <v>4</v>
      </c>
      <c r="I907">
        <v>4</v>
      </c>
      <c r="J907" t="s">
        <v>61</v>
      </c>
      <c r="K907" t="s">
        <v>27</v>
      </c>
      <c r="L907" t="s">
        <v>62</v>
      </c>
      <c r="M907" t="s">
        <v>334</v>
      </c>
      <c r="N907" t="s">
        <v>3489</v>
      </c>
      <c r="O907" t="s">
        <v>3490</v>
      </c>
      <c r="P907" t="s">
        <v>2139</v>
      </c>
      <c r="Q907" t="s">
        <v>324</v>
      </c>
      <c r="R907" t="s">
        <v>326</v>
      </c>
      <c r="S907" t="s">
        <v>2351</v>
      </c>
      <c r="T907" t="s">
        <v>2351</v>
      </c>
      <c r="V907">
        <f t="shared" si="133"/>
        <v>16</v>
      </c>
      <c r="W907">
        <f t="shared" si="134"/>
        <v>19.010000000000002</v>
      </c>
      <c r="X907">
        <f t="shared" si="135"/>
        <v>19.010000000000002</v>
      </c>
      <c r="Y907" t="e">
        <f t="shared" si="136"/>
        <v>#VALUE!</v>
      </c>
      <c r="Z907" s="4">
        <f t="shared" si="137"/>
        <v>16</v>
      </c>
      <c r="AA907" t="s">
        <v>813</v>
      </c>
      <c r="AB907">
        <v>6</v>
      </c>
      <c r="AC907" t="s">
        <v>3494</v>
      </c>
      <c r="AD907" s="4">
        <f t="shared" si="132"/>
        <v>108.4952</v>
      </c>
      <c r="AE907" t="s">
        <v>3495</v>
      </c>
      <c r="AF907" s="4">
        <f t="shared" si="138"/>
        <v>248</v>
      </c>
      <c r="AG907" t="s">
        <v>39</v>
      </c>
    </row>
    <row r="908" spans="1:33" x14ac:dyDescent="0.3">
      <c r="A908" t="s">
        <v>393</v>
      </c>
      <c r="B908" t="s">
        <v>3487</v>
      </c>
      <c r="C908" t="s">
        <v>3504</v>
      </c>
      <c r="D908" s="4" t="s">
        <v>3501</v>
      </c>
      <c r="E908">
        <f t="shared" si="130"/>
        <v>1235700</v>
      </c>
      <c r="F908" t="s">
        <v>771</v>
      </c>
      <c r="G908">
        <f t="shared" si="131"/>
        <v>1461</v>
      </c>
      <c r="H908">
        <v>4</v>
      </c>
      <c r="I908">
        <v>4</v>
      </c>
      <c r="J908" t="s">
        <v>61</v>
      </c>
      <c r="K908" t="s">
        <v>27</v>
      </c>
      <c r="L908" t="s">
        <v>62</v>
      </c>
      <c r="M908" t="s">
        <v>334</v>
      </c>
      <c r="N908" t="s">
        <v>3489</v>
      </c>
      <c r="O908" t="s">
        <v>3490</v>
      </c>
      <c r="P908" t="s">
        <v>2139</v>
      </c>
      <c r="Q908" t="s">
        <v>324</v>
      </c>
      <c r="R908" t="s">
        <v>800</v>
      </c>
      <c r="S908" t="s">
        <v>3491</v>
      </c>
      <c r="T908" t="s">
        <v>3491</v>
      </c>
      <c r="V908">
        <f t="shared" si="133"/>
        <v>17.100000000000001</v>
      </c>
      <c r="W908">
        <f t="shared" si="134"/>
        <v>20.45</v>
      </c>
      <c r="X908">
        <f t="shared" si="135"/>
        <v>20.45</v>
      </c>
      <c r="Y908" t="e">
        <f t="shared" si="136"/>
        <v>#VALUE!</v>
      </c>
      <c r="Z908" s="4">
        <f t="shared" si="137"/>
        <v>17.100000000000001</v>
      </c>
      <c r="AA908" t="s">
        <v>2041</v>
      </c>
      <c r="AB908">
        <v>5</v>
      </c>
      <c r="AC908" t="s">
        <v>2151</v>
      </c>
      <c r="AD908" s="4">
        <f t="shared" si="132"/>
        <v>83.837199999999996</v>
      </c>
      <c r="AE908" t="s">
        <v>2237</v>
      </c>
      <c r="AF908" s="4">
        <f t="shared" si="138"/>
        <v>200</v>
      </c>
      <c r="AG908" t="s">
        <v>39</v>
      </c>
    </row>
    <row r="909" spans="1:33" x14ac:dyDescent="0.3">
      <c r="A909" t="s">
        <v>21</v>
      </c>
      <c r="B909" t="s">
        <v>3505</v>
      </c>
      <c r="C909" t="s">
        <v>3506</v>
      </c>
      <c r="D909" s="4" t="s">
        <v>3507</v>
      </c>
      <c r="E909">
        <f t="shared" si="130"/>
        <v>1109005</v>
      </c>
      <c r="F909" t="s">
        <v>2369</v>
      </c>
      <c r="G909">
        <f t="shared" si="131"/>
        <v>2179</v>
      </c>
      <c r="H909">
        <v>4</v>
      </c>
      <c r="I909">
        <v>4</v>
      </c>
      <c r="J909" t="s">
        <v>61</v>
      </c>
      <c r="K909" t="s">
        <v>27</v>
      </c>
      <c r="L909" t="s">
        <v>125</v>
      </c>
      <c r="M909" t="s">
        <v>334</v>
      </c>
      <c r="N909" t="s">
        <v>3508</v>
      </c>
      <c r="O909" t="s">
        <v>3509</v>
      </c>
      <c r="P909" t="s">
        <v>929</v>
      </c>
      <c r="Q909" t="s">
        <v>324</v>
      </c>
      <c r="R909" t="s">
        <v>1334</v>
      </c>
      <c r="S909" t="s">
        <v>159</v>
      </c>
      <c r="T909" t="s">
        <v>159</v>
      </c>
      <c r="V909">
        <f t="shared" si="133"/>
        <v>10.8</v>
      </c>
      <c r="W909">
        <f t="shared" si="134"/>
        <v>14</v>
      </c>
      <c r="X909">
        <f t="shared" si="135"/>
        <v>14</v>
      </c>
      <c r="Y909" t="e">
        <f t="shared" si="136"/>
        <v>#VALUE!</v>
      </c>
      <c r="Z909" s="4">
        <f t="shared" si="137"/>
        <v>10.8</v>
      </c>
      <c r="AA909" t="s">
        <v>2784</v>
      </c>
      <c r="AB909">
        <v>5</v>
      </c>
      <c r="AC909" t="s">
        <v>2504</v>
      </c>
      <c r="AD909" s="4">
        <f t="shared" si="132"/>
        <v>147.94800000000001</v>
      </c>
      <c r="AE909" t="s">
        <v>2497</v>
      </c>
      <c r="AF909" s="4">
        <f t="shared" si="138"/>
        <v>320</v>
      </c>
      <c r="AG909" t="s">
        <v>39</v>
      </c>
    </row>
    <row r="910" spans="1:33" x14ac:dyDescent="0.3">
      <c r="A910" t="s">
        <v>21</v>
      </c>
      <c r="B910" t="s">
        <v>3505</v>
      </c>
      <c r="C910" t="s">
        <v>3510</v>
      </c>
      <c r="D910" s="4" t="s">
        <v>3511</v>
      </c>
      <c r="E910">
        <f t="shared" si="130"/>
        <v>1335158</v>
      </c>
      <c r="F910" t="s">
        <v>2369</v>
      </c>
      <c r="G910">
        <f t="shared" si="131"/>
        <v>2179</v>
      </c>
      <c r="H910">
        <v>4</v>
      </c>
      <c r="I910">
        <v>4</v>
      </c>
      <c r="J910" t="s">
        <v>61</v>
      </c>
      <c r="K910" t="s">
        <v>27</v>
      </c>
      <c r="L910" t="s">
        <v>125</v>
      </c>
      <c r="M910" t="s">
        <v>334</v>
      </c>
      <c r="N910" t="s">
        <v>3508</v>
      </c>
      <c r="O910" t="s">
        <v>3509</v>
      </c>
      <c r="P910" t="s">
        <v>3512</v>
      </c>
      <c r="Q910" t="s">
        <v>324</v>
      </c>
      <c r="R910" t="s">
        <v>1334</v>
      </c>
      <c r="S910" t="s">
        <v>159</v>
      </c>
      <c r="T910" t="s">
        <v>159</v>
      </c>
      <c r="V910">
        <f t="shared" si="133"/>
        <v>10.8</v>
      </c>
      <c r="W910">
        <f t="shared" si="134"/>
        <v>14</v>
      </c>
      <c r="X910">
        <f t="shared" si="135"/>
        <v>14</v>
      </c>
      <c r="Y910" t="e">
        <f t="shared" si="136"/>
        <v>#VALUE!</v>
      </c>
      <c r="Z910" s="4">
        <f t="shared" si="137"/>
        <v>10.8</v>
      </c>
      <c r="AA910" t="s">
        <v>2784</v>
      </c>
      <c r="AB910">
        <v>5</v>
      </c>
      <c r="AC910" t="s">
        <v>2504</v>
      </c>
      <c r="AD910" s="4">
        <f t="shared" si="132"/>
        <v>147.94800000000001</v>
      </c>
      <c r="AE910" t="s">
        <v>2497</v>
      </c>
      <c r="AF910" s="4">
        <f t="shared" si="138"/>
        <v>320</v>
      </c>
      <c r="AG910" t="s">
        <v>39</v>
      </c>
    </row>
    <row r="911" spans="1:33" x14ac:dyDescent="0.3">
      <c r="A911" t="s">
        <v>21</v>
      </c>
      <c r="B911" t="s">
        <v>3505</v>
      </c>
      <c r="C911" t="s">
        <v>3513</v>
      </c>
      <c r="D911" s="4" t="s">
        <v>3514</v>
      </c>
      <c r="E911">
        <f t="shared" si="130"/>
        <v>1479574</v>
      </c>
      <c r="F911" t="s">
        <v>2369</v>
      </c>
      <c r="G911">
        <f t="shared" si="131"/>
        <v>2179</v>
      </c>
      <c r="H911">
        <v>4</v>
      </c>
      <c r="I911">
        <v>4</v>
      </c>
      <c r="J911" t="s">
        <v>26</v>
      </c>
      <c r="K911" t="s">
        <v>27</v>
      </c>
      <c r="L911" t="s">
        <v>125</v>
      </c>
      <c r="M911" t="s">
        <v>334</v>
      </c>
      <c r="N911" t="s">
        <v>3508</v>
      </c>
      <c r="O911" t="s">
        <v>3509</v>
      </c>
      <c r="P911" t="s">
        <v>3512</v>
      </c>
      <c r="Q911" t="s">
        <v>324</v>
      </c>
      <c r="R911" t="s">
        <v>1334</v>
      </c>
      <c r="S911" t="s">
        <v>325</v>
      </c>
      <c r="T911" t="s">
        <v>2578</v>
      </c>
      <c r="V911">
        <f t="shared" si="133"/>
        <v>10.8</v>
      </c>
      <c r="W911">
        <f t="shared" si="134"/>
        <v>13</v>
      </c>
      <c r="X911">
        <f t="shared" si="135"/>
        <v>14.1</v>
      </c>
      <c r="Y911" t="e">
        <f t="shared" si="136"/>
        <v>#VALUE!</v>
      </c>
      <c r="Z911" s="4">
        <f t="shared" si="137"/>
        <v>10.8</v>
      </c>
      <c r="AA911" t="s">
        <v>3515</v>
      </c>
      <c r="AB911">
        <v>6</v>
      </c>
      <c r="AC911" t="s">
        <v>2493</v>
      </c>
      <c r="AD911" s="4">
        <f t="shared" si="132"/>
        <v>153.86591999999999</v>
      </c>
      <c r="AE911" t="s">
        <v>1184</v>
      </c>
      <c r="AF911" s="4">
        <f t="shared" si="138"/>
        <v>400</v>
      </c>
      <c r="AG911" t="s">
        <v>39</v>
      </c>
    </row>
    <row r="912" spans="1:33" x14ac:dyDescent="0.3">
      <c r="A912" t="s">
        <v>21</v>
      </c>
      <c r="B912" t="s">
        <v>3505</v>
      </c>
      <c r="C912" t="s">
        <v>3516</v>
      </c>
      <c r="D912" s="4" t="s">
        <v>3517</v>
      </c>
      <c r="E912">
        <f t="shared" si="130"/>
        <v>1643829</v>
      </c>
      <c r="F912" t="s">
        <v>2369</v>
      </c>
      <c r="G912">
        <f t="shared" si="131"/>
        <v>2179</v>
      </c>
      <c r="H912">
        <v>4</v>
      </c>
      <c r="I912">
        <v>4</v>
      </c>
      <c r="J912" t="s">
        <v>876</v>
      </c>
      <c r="K912" t="s">
        <v>27</v>
      </c>
      <c r="L912" t="s">
        <v>125</v>
      </c>
      <c r="M912" t="s">
        <v>334</v>
      </c>
      <c r="N912" t="s">
        <v>3508</v>
      </c>
      <c r="O912" t="s">
        <v>3509</v>
      </c>
      <c r="P912" t="s">
        <v>3512</v>
      </c>
      <c r="Q912" t="s">
        <v>324</v>
      </c>
      <c r="R912" t="s">
        <v>3518</v>
      </c>
      <c r="T912" t="s">
        <v>2578</v>
      </c>
      <c r="V912" t="e">
        <f t="shared" si="133"/>
        <v>#VALUE!</v>
      </c>
      <c r="W912" t="e">
        <f t="shared" si="134"/>
        <v>#VALUE!</v>
      </c>
      <c r="X912">
        <f t="shared" si="135"/>
        <v>14.1</v>
      </c>
      <c r="Y912" t="e">
        <f t="shared" si="136"/>
        <v>#VALUE!</v>
      </c>
      <c r="Z912" s="4">
        <f t="shared" si="137"/>
        <v>14.1</v>
      </c>
      <c r="AA912" t="s">
        <v>3515</v>
      </c>
      <c r="AB912">
        <v>6</v>
      </c>
      <c r="AC912" t="s">
        <v>2493</v>
      </c>
      <c r="AD912" s="4">
        <f t="shared" si="132"/>
        <v>153.86591999999999</v>
      </c>
      <c r="AE912" t="s">
        <v>1184</v>
      </c>
      <c r="AF912" s="4">
        <f t="shared" si="138"/>
        <v>400</v>
      </c>
      <c r="AG912" t="s">
        <v>39</v>
      </c>
    </row>
    <row r="913" spans="1:33" x14ac:dyDescent="0.3">
      <c r="A913" t="s">
        <v>2667</v>
      </c>
      <c r="B913" t="s">
        <v>3519</v>
      </c>
      <c r="C913" t="s">
        <v>3520</v>
      </c>
      <c r="D913" s="4" t="s">
        <v>3521</v>
      </c>
      <c r="E913">
        <f t="shared" si="130"/>
        <v>1248000</v>
      </c>
      <c r="F913" t="s">
        <v>3522</v>
      </c>
      <c r="G913">
        <f t="shared" si="131"/>
        <v>1500</v>
      </c>
      <c r="H913">
        <v>4</v>
      </c>
      <c r="I913">
        <v>4</v>
      </c>
      <c r="J913" t="s">
        <v>61</v>
      </c>
      <c r="K913" t="s">
        <v>27</v>
      </c>
      <c r="L913" t="s">
        <v>62</v>
      </c>
      <c r="M913" t="s">
        <v>29</v>
      </c>
      <c r="N913" t="s">
        <v>2097</v>
      </c>
      <c r="O913" t="s">
        <v>3509</v>
      </c>
      <c r="P913" t="s">
        <v>1590</v>
      </c>
      <c r="Q913" t="s">
        <v>324</v>
      </c>
      <c r="U913" t="s">
        <v>3523</v>
      </c>
      <c r="V913" t="e">
        <f t="shared" si="133"/>
        <v>#VALUE!</v>
      </c>
      <c r="W913" t="e">
        <f t="shared" si="134"/>
        <v>#VALUE!</v>
      </c>
      <c r="X913" t="e">
        <f t="shared" si="135"/>
        <v>#VALUE!</v>
      </c>
      <c r="Y913">
        <f t="shared" si="136"/>
        <v>14.16</v>
      </c>
      <c r="Z913" s="4">
        <f t="shared" si="137"/>
        <v>14.16</v>
      </c>
      <c r="AB913">
        <v>6</v>
      </c>
      <c r="AC913" t="s">
        <v>3524</v>
      </c>
      <c r="AD913" s="4" t="str">
        <f t="shared" si="132"/>
        <v>141</v>
      </c>
      <c r="AE913" t="s">
        <v>3525</v>
      </c>
      <c r="AF913" s="4">
        <f t="shared" si="138"/>
        <v>250</v>
      </c>
      <c r="AG913" t="s">
        <v>39</v>
      </c>
    </row>
    <row r="914" spans="1:33" x14ac:dyDescent="0.3">
      <c r="A914" t="s">
        <v>2667</v>
      </c>
      <c r="B914" t="s">
        <v>3519</v>
      </c>
      <c r="C914" t="s">
        <v>3526</v>
      </c>
      <c r="D914" s="4" t="s">
        <v>3527</v>
      </c>
      <c r="E914">
        <f t="shared" si="130"/>
        <v>1348000</v>
      </c>
      <c r="F914" t="s">
        <v>1036</v>
      </c>
      <c r="G914">
        <f t="shared" si="131"/>
        <v>2000</v>
      </c>
      <c r="H914">
        <v>4</v>
      </c>
      <c r="I914">
        <v>4</v>
      </c>
      <c r="J914" t="s">
        <v>61</v>
      </c>
      <c r="K914" t="s">
        <v>27</v>
      </c>
      <c r="L914" t="s">
        <v>62</v>
      </c>
      <c r="M914" t="s">
        <v>334</v>
      </c>
      <c r="N914" t="s">
        <v>2097</v>
      </c>
      <c r="O914" t="s">
        <v>3509</v>
      </c>
      <c r="P914" t="s">
        <v>1590</v>
      </c>
      <c r="Q914" t="s">
        <v>324</v>
      </c>
      <c r="T914" t="s">
        <v>3528</v>
      </c>
      <c r="V914" t="e">
        <f t="shared" si="133"/>
        <v>#VALUE!</v>
      </c>
      <c r="W914" t="e">
        <f t="shared" si="134"/>
        <v>#VALUE!</v>
      </c>
      <c r="X914">
        <f t="shared" si="135"/>
        <v>17.41</v>
      </c>
      <c r="Y914" t="e">
        <f t="shared" si="136"/>
        <v>#VALUE!</v>
      </c>
      <c r="Z914" s="4">
        <f t="shared" si="137"/>
        <v>17.41</v>
      </c>
      <c r="AB914">
        <v>6</v>
      </c>
      <c r="AC914" t="s">
        <v>3529</v>
      </c>
      <c r="AD914" s="4" t="str">
        <f t="shared" si="132"/>
        <v>168</v>
      </c>
      <c r="AE914" t="s">
        <v>3530</v>
      </c>
      <c r="AF914" s="4">
        <f t="shared" si="138"/>
        <v>350</v>
      </c>
      <c r="AG914" t="s">
        <v>39</v>
      </c>
    </row>
    <row r="915" spans="1:33" x14ac:dyDescent="0.3">
      <c r="A915" t="s">
        <v>2667</v>
      </c>
      <c r="B915" t="s">
        <v>3519</v>
      </c>
      <c r="C915" t="s">
        <v>3531</v>
      </c>
      <c r="D915" s="4" t="s">
        <v>3532</v>
      </c>
      <c r="E915">
        <f t="shared" si="130"/>
        <v>1448000</v>
      </c>
      <c r="F915" t="s">
        <v>1036</v>
      </c>
      <c r="G915">
        <f t="shared" si="131"/>
        <v>2000</v>
      </c>
      <c r="H915">
        <v>4</v>
      </c>
      <c r="I915">
        <v>4</v>
      </c>
      <c r="J915" t="s">
        <v>61</v>
      </c>
      <c r="K915" t="s">
        <v>27</v>
      </c>
      <c r="L915" t="s">
        <v>62</v>
      </c>
      <c r="M915" t="s">
        <v>334</v>
      </c>
      <c r="N915" t="s">
        <v>2097</v>
      </c>
      <c r="O915" t="s">
        <v>3509</v>
      </c>
      <c r="P915" t="s">
        <v>1590</v>
      </c>
      <c r="Q915" t="s">
        <v>324</v>
      </c>
      <c r="T915" t="s">
        <v>3528</v>
      </c>
      <c r="V915" t="e">
        <f t="shared" si="133"/>
        <v>#VALUE!</v>
      </c>
      <c r="W915" t="e">
        <f t="shared" si="134"/>
        <v>#VALUE!</v>
      </c>
      <c r="X915">
        <f t="shared" si="135"/>
        <v>17.41</v>
      </c>
      <c r="Y915" t="e">
        <f t="shared" si="136"/>
        <v>#VALUE!</v>
      </c>
      <c r="Z915" s="4">
        <f t="shared" si="137"/>
        <v>17.41</v>
      </c>
      <c r="AB915">
        <v>6</v>
      </c>
      <c r="AC915" t="s">
        <v>3529</v>
      </c>
      <c r="AD915" s="4" t="str">
        <f t="shared" si="132"/>
        <v>168</v>
      </c>
      <c r="AE915" t="s">
        <v>3530</v>
      </c>
      <c r="AF915" s="4">
        <f t="shared" si="138"/>
        <v>350</v>
      </c>
      <c r="AG915" t="s">
        <v>39</v>
      </c>
    </row>
    <row r="916" spans="1:33" x14ac:dyDescent="0.3">
      <c r="A916" t="s">
        <v>2667</v>
      </c>
      <c r="B916" t="s">
        <v>3519</v>
      </c>
      <c r="C916" t="s">
        <v>3533</v>
      </c>
      <c r="D916" s="4" t="s">
        <v>3534</v>
      </c>
      <c r="E916">
        <f t="shared" si="130"/>
        <v>1588000</v>
      </c>
      <c r="F916" t="s">
        <v>1036</v>
      </c>
      <c r="G916">
        <f t="shared" si="131"/>
        <v>2000</v>
      </c>
      <c r="H916">
        <v>4</v>
      </c>
      <c r="I916">
        <v>4</v>
      </c>
      <c r="J916" t="s">
        <v>61</v>
      </c>
      <c r="K916" t="s">
        <v>27</v>
      </c>
      <c r="L916" t="s">
        <v>62</v>
      </c>
      <c r="M916" t="s">
        <v>334</v>
      </c>
      <c r="N916" t="s">
        <v>2097</v>
      </c>
      <c r="O916" t="s">
        <v>3509</v>
      </c>
      <c r="P916" t="s">
        <v>1590</v>
      </c>
      <c r="Q916" t="s">
        <v>324</v>
      </c>
      <c r="T916" t="s">
        <v>3528</v>
      </c>
      <c r="V916" t="e">
        <f t="shared" si="133"/>
        <v>#VALUE!</v>
      </c>
      <c r="W916" t="e">
        <f t="shared" si="134"/>
        <v>#VALUE!</v>
      </c>
      <c r="X916">
        <f t="shared" si="135"/>
        <v>17.41</v>
      </c>
      <c r="Y916" t="e">
        <f t="shared" si="136"/>
        <v>#VALUE!</v>
      </c>
      <c r="Z916" s="4">
        <f t="shared" si="137"/>
        <v>17.41</v>
      </c>
      <c r="AB916">
        <v>6</v>
      </c>
      <c r="AC916" t="s">
        <v>3529</v>
      </c>
      <c r="AD916" s="4" t="str">
        <f t="shared" si="132"/>
        <v>168</v>
      </c>
      <c r="AE916" t="s">
        <v>3530</v>
      </c>
      <c r="AF916" s="4">
        <f t="shared" si="138"/>
        <v>350</v>
      </c>
      <c r="AG916" t="s">
        <v>39</v>
      </c>
    </row>
    <row r="917" spans="1:33" x14ac:dyDescent="0.3">
      <c r="A917" t="s">
        <v>2667</v>
      </c>
      <c r="B917" t="s">
        <v>3519</v>
      </c>
      <c r="C917" t="s">
        <v>3535</v>
      </c>
      <c r="D917" s="4" t="s">
        <v>3536</v>
      </c>
      <c r="E917">
        <f t="shared" si="130"/>
        <v>1728000</v>
      </c>
      <c r="F917" t="s">
        <v>1036</v>
      </c>
      <c r="G917">
        <f t="shared" si="131"/>
        <v>2000</v>
      </c>
      <c r="H917">
        <v>4</v>
      </c>
      <c r="I917">
        <v>4</v>
      </c>
      <c r="J917" t="s">
        <v>61</v>
      </c>
      <c r="K917" t="s">
        <v>27</v>
      </c>
      <c r="L917" t="s">
        <v>62</v>
      </c>
      <c r="M917" t="s">
        <v>334</v>
      </c>
      <c r="N917" t="s">
        <v>2097</v>
      </c>
      <c r="O917" t="s">
        <v>3509</v>
      </c>
      <c r="P917" t="s">
        <v>1590</v>
      </c>
      <c r="Q917" t="s">
        <v>324</v>
      </c>
      <c r="T917" t="s">
        <v>3528</v>
      </c>
      <c r="V917" t="e">
        <f t="shared" si="133"/>
        <v>#VALUE!</v>
      </c>
      <c r="W917" t="e">
        <f t="shared" si="134"/>
        <v>#VALUE!</v>
      </c>
      <c r="X917">
        <f t="shared" si="135"/>
        <v>17.41</v>
      </c>
      <c r="Y917" t="e">
        <f t="shared" si="136"/>
        <v>#VALUE!</v>
      </c>
      <c r="Z917" s="4">
        <f t="shared" si="137"/>
        <v>17.41</v>
      </c>
      <c r="AB917">
        <v>6</v>
      </c>
      <c r="AC917" t="s">
        <v>3529</v>
      </c>
      <c r="AD917" s="4" t="str">
        <f t="shared" si="132"/>
        <v>168</v>
      </c>
      <c r="AE917" t="s">
        <v>3530</v>
      </c>
      <c r="AF917" s="4">
        <f t="shared" si="138"/>
        <v>350</v>
      </c>
      <c r="AG917" t="s">
        <v>39</v>
      </c>
    </row>
    <row r="918" spans="1:33" x14ac:dyDescent="0.3">
      <c r="A918" t="s">
        <v>2667</v>
      </c>
      <c r="B918" t="s">
        <v>3519</v>
      </c>
      <c r="C918" t="s">
        <v>3537</v>
      </c>
      <c r="D918" s="4" t="s">
        <v>3538</v>
      </c>
      <c r="E918">
        <f t="shared" si="130"/>
        <v>1328000</v>
      </c>
      <c r="F918" t="s">
        <v>3522</v>
      </c>
      <c r="G918">
        <f t="shared" si="131"/>
        <v>1500</v>
      </c>
      <c r="H918">
        <v>4</v>
      </c>
      <c r="I918">
        <v>4</v>
      </c>
      <c r="J918" t="s">
        <v>61</v>
      </c>
      <c r="K918" t="s">
        <v>27</v>
      </c>
      <c r="L918" t="s">
        <v>62</v>
      </c>
      <c r="M918" t="s">
        <v>29</v>
      </c>
      <c r="N918" t="s">
        <v>2097</v>
      </c>
      <c r="O918" t="s">
        <v>3509</v>
      </c>
      <c r="P918" t="s">
        <v>1590</v>
      </c>
      <c r="Q918" t="s">
        <v>324</v>
      </c>
      <c r="U918" t="s">
        <v>3523</v>
      </c>
      <c r="V918" t="e">
        <f t="shared" si="133"/>
        <v>#VALUE!</v>
      </c>
      <c r="W918" t="e">
        <f t="shared" si="134"/>
        <v>#VALUE!</v>
      </c>
      <c r="X918" t="e">
        <f t="shared" si="135"/>
        <v>#VALUE!</v>
      </c>
      <c r="Y918">
        <f t="shared" si="136"/>
        <v>14.16</v>
      </c>
      <c r="Z918" s="4">
        <f t="shared" si="137"/>
        <v>14.16</v>
      </c>
      <c r="AB918">
        <v>6</v>
      </c>
      <c r="AC918" t="s">
        <v>3524</v>
      </c>
      <c r="AD918" s="4" t="str">
        <f t="shared" si="132"/>
        <v>141</v>
      </c>
      <c r="AE918" t="s">
        <v>3525</v>
      </c>
      <c r="AF918" s="4">
        <f t="shared" si="138"/>
        <v>250</v>
      </c>
      <c r="AG918" t="s">
        <v>39</v>
      </c>
    </row>
    <row r="919" spans="1:33" x14ac:dyDescent="0.3">
      <c r="A919" t="s">
        <v>2667</v>
      </c>
      <c r="B919" t="s">
        <v>3519</v>
      </c>
      <c r="C919" t="s">
        <v>3539</v>
      </c>
      <c r="D919" s="4" t="s">
        <v>3540</v>
      </c>
      <c r="E919">
        <f t="shared" si="130"/>
        <v>1388000</v>
      </c>
      <c r="F919" t="s">
        <v>3522</v>
      </c>
      <c r="G919">
        <f t="shared" si="131"/>
        <v>1500</v>
      </c>
      <c r="H919">
        <v>4</v>
      </c>
      <c r="I919">
        <v>4</v>
      </c>
      <c r="J919" t="s">
        <v>61</v>
      </c>
      <c r="K919" t="s">
        <v>27</v>
      </c>
      <c r="L919" t="s">
        <v>62</v>
      </c>
      <c r="M919" t="s">
        <v>1355</v>
      </c>
      <c r="N919" t="s">
        <v>2097</v>
      </c>
      <c r="O919" t="s">
        <v>3509</v>
      </c>
      <c r="P919" t="s">
        <v>1590</v>
      </c>
      <c r="Q919" t="s">
        <v>324</v>
      </c>
      <c r="U919" t="s">
        <v>3523</v>
      </c>
      <c r="V919" t="e">
        <f t="shared" si="133"/>
        <v>#VALUE!</v>
      </c>
      <c r="W919" t="e">
        <f t="shared" si="134"/>
        <v>#VALUE!</v>
      </c>
      <c r="X919" t="e">
        <f t="shared" si="135"/>
        <v>#VALUE!</v>
      </c>
      <c r="Y919">
        <f t="shared" si="136"/>
        <v>14.16</v>
      </c>
      <c r="Z919" s="4">
        <f t="shared" si="137"/>
        <v>14.16</v>
      </c>
      <c r="AB919">
        <v>6</v>
      </c>
      <c r="AC919" t="s">
        <v>3524</v>
      </c>
      <c r="AD919" s="4" t="str">
        <f t="shared" si="132"/>
        <v>141</v>
      </c>
      <c r="AE919" t="s">
        <v>3525</v>
      </c>
      <c r="AF919" s="4">
        <f t="shared" si="138"/>
        <v>250</v>
      </c>
      <c r="AG919" t="s">
        <v>39</v>
      </c>
    </row>
    <row r="920" spans="1:33" x14ac:dyDescent="0.3">
      <c r="A920" t="s">
        <v>2667</v>
      </c>
      <c r="B920" t="s">
        <v>3519</v>
      </c>
      <c r="C920" t="s">
        <v>3541</v>
      </c>
      <c r="D920" s="4" t="s">
        <v>3542</v>
      </c>
      <c r="E920">
        <f t="shared" si="130"/>
        <v>1628000</v>
      </c>
      <c r="F920" t="s">
        <v>3522</v>
      </c>
      <c r="G920">
        <f t="shared" si="131"/>
        <v>1500</v>
      </c>
      <c r="H920">
        <v>4</v>
      </c>
      <c r="I920">
        <v>4</v>
      </c>
      <c r="J920" t="s">
        <v>61</v>
      </c>
      <c r="K920" t="s">
        <v>27</v>
      </c>
      <c r="L920" t="s">
        <v>62</v>
      </c>
      <c r="M920" t="s">
        <v>1355</v>
      </c>
      <c r="N920" t="s">
        <v>2097</v>
      </c>
      <c r="O920" t="s">
        <v>3509</v>
      </c>
      <c r="P920" t="s">
        <v>1590</v>
      </c>
      <c r="Q920" t="s">
        <v>324</v>
      </c>
      <c r="U920" t="s">
        <v>3523</v>
      </c>
      <c r="V920" t="e">
        <f t="shared" si="133"/>
        <v>#VALUE!</v>
      </c>
      <c r="W920" t="e">
        <f t="shared" si="134"/>
        <v>#VALUE!</v>
      </c>
      <c r="X920" t="e">
        <f t="shared" si="135"/>
        <v>#VALUE!</v>
      </c>
      <c r="Y920">
        <f t="shared" si="136"/>
        <v>14.16</v>
      </c>
      <c r="Z920" s="4">
        <f t="shared" si="137"/>
        <v>14.16</v>
      </c>
      <c r="AB920">
        <v>6</v>
      </c>
      <c r="AC920" t="s">
        <v>3524</v>
      </c>
      <c r="AD920" s="4" t="str">
        <f t="shared" si="132"/>
        <v>141</v>
      </c>
      <c r="AE920" t="s">
        <v>3525</v>
      </c>
      <c r="AF920" s="4">
        <f t="shared" si="138"/>
        <v>250</v>
      </c>
      <c r="AG920" t="s">
        <v>39</v>
      </c>
    </row>
    <row r="921" spans="1:33" x14ac:dyDescent="0.3">
      <c r="A921" t="s">
        <v>2667</v>
      </c>
      <c r="B921" t="s">
        <v>3519</v>
      </c>
      <c r="C921" t="s">
        <v>3543</v>
      </c>
      <c r="D921" s="4" t="s">
        <v>2555</v>
      </c>
      <c r="E921">
        <f t="shared" si="130"/>
        <v>1498000</v>
      </c>
      <c r="F921" t="s">
        <v>3522</v>
      </c>
      <c r="G921">
        <f t="shared" si="131"/>
        <v>1500</v>
      </c>
      <c r="H921">
        <v>4</v>
      </c>
      <c r="I921">
        <v>4</v>
      </c>
      <c r="J921" t="s">
        <v>61</v>
      </c>
      <c r="K921" t="s">
        <v>27</v>
      </c>
      <c r="L921" t="s">
        <v>62</v>
      </c>
      <c r="M921" t="s">
        <v>1355</v>
      </c>
      <c r="N921" t="s">
        <v>2097</v>
      </c>
      <c r="O921" t="s">
        <v>3509</v>
      </c>
      <c r="P921" t="s">
        <v>1590</v>
      </c>
      <c r="Q921" t="s">
        <v>324</v>
      </c>
      <c r="U921" t="s">
        <v>3523</v>
      </c>
      <c r="V921" t="e">
        <f t="shared" si="133"/>
        <v>#VALUE!</v>
      </c>
      <c r="W921" t="e">
        <f t="shared" si="134"/>
        <v>#VALUE!</v>
      </c>
      <c r="X921" t="e">
        <f t="shared" si="135"/>
        <v>#VALUE!</v>
      </c>
      <c r="Y921">
        <f t="shared" si="136"/>
        <v>14.16</v>
      </c>
      <c r="Z921" s="4">
        <f t="shared" si="137"/>
        <v>14.16</v>
      </c>
      <c r="AB921">
        <v>6</v>
      </c>
      <c r="AC921" t="s">
        <v>3524</v>
      </c>
      <c r="AD921" s="4" t="str">
        <f t="shared" si="132"/>
        <v>141</v>
      </c>
      <c r="AE921" t="s">
        <v>3525</v>
      </c>
      <c r="AF921" s="4">
        <f t="shared" si="138"/>
        <v>250</v>
      </c>
      <c r="AG921" t="s">
        <v>39</v>
      </c>
    </row>
    <row r="922" spans="1:33" x14ac:dyDescent="0.3">
      <c r="A922" t="s">
        <v>2667</v>
      </c>
      <c r="B922" t="s">
        <v>3519</v>
      </c>
      <c r="C922" t="s">
        <v>3544</v>
      </c>
      <c r="D922" s="4" t="s">
        <v>3545</v>
      </c>
      <c r="E922">
        <f t="shared" si="130"/>
        <v>1568000</v>
      </c>
      <c r="F922" t="s">
        <v>3522</v>
      </c>
      <c r="G922">
        <f t="shared" si="131"/>
        <v>1500</v>
      </c>
      <c r="H922">
        <v>4</v>
      </c>
      <c r="I922">
        <v>4</v>
      </c>
      <c r="J922" t="s">
        <v>61</v>
      </c>
      <c r="K922" t="s">
        <v>27</v>
      </c>
      <c r="L922" t="s">
        <v>62</v>
      </c>
      <c r="M922" t="s">
        <v>29</v>
      </c>
      <c r="N922" t="s">
        <v>2097</v>
      </c>
      <c r="O922" t="s">
        <v>3509</v>
      </c>
      <c r="P922" t="s">
        <v>1590</v>
      </c>
      <c r="Q922" t="s">
        <v>324</v>
      </c>
      <c r="U922" t="s">
        <v>3546</v>
      </c>
      <c r="V922" t="e">
        <f t="shared" si="133"/>
        <v>#VALUE!</v>
      </c>
      <c r="W922" t="e">
        <f t="shared" si="134"/>
        <v>#VALUE!</v>
      </c>
      <c r="X922" t="e">
        <f t="shared" si="135"/>
        <v>#VALUE!</v>
      </c>
      <c r="Y922">
        <f t="shared" si="136"/>
        <v>13.96</v>
      </c>
      <c r="Z922" s="4">
        <f t="shared" si="137"/>
        <v>13.96</v>
      </c>
      <c r="AB922">
        <v>6</v>
      </c>
      <c r="AC922" t="s">
        <v>3524</v>
      </c>
      <c r="AD922" s="4" t="str">
        <f t="shared" si="132"/>
        <v>141</v>
      </c>
      <c r="AE922" t="s">
        <v>3525</v>
      </c>
      <c r="AF922" s="4">
        <f t="shared" si="138"/>
        <v>250</v>
      </c>
      <c r="AG922" t="s">
        <v>1096</v>
      </c>
    </row>
    <row r="923" spans="1:33" x14ac:dyDescent="0.3">
      <c r="A923" t="s">
        <v>2667</v>
      </c>
      <c r="B923" t="s">
        <v>3519</v>
      </c>
      <c r="C923" t="s">
        <v>3547</v>
      </c>
      <c r="D923" s="4" t="s">
        <v>3548</v>
      </c>
      <c r="E923">
        <f t="shared" si="130"/>
        <v>1718000</v>
      </c>
      <c r="F923" t="s">
        <v>3522</v>
      </c>
      <c r="G923">
        <f t="shared" si="131"/>
        <v>1500</v>
      </c>
      <c r="H923">
        <v>4</v>
      </c>
      <c r="I923">
        <v>4</v>
      </c>
      <c r="J923" t="s">
        <v>61</v>
      </c>
      <c r="K923" t="s">
        <v>27</v>
      </c>
      <c r="L923" t="s">
        <v>62</v>
      </c>
      <c r="M923" t="s">
        <v>29</v>
      </c>
      <c r="N923" t="s">
        <v>2097</v>
      </c>
      <c r="O923" t="s">
        <v>3509</v>
      </c>
      <c r="P923" t="s">
        <v>1590</v>
      </c>
      <c r="Q923" t="s">
        <v>324</v>
      </c>
      <c r="U923" t="s">
        <v>3546</v>
      </c>
      <c r="V923" t="e">
        <f t="shared" si="133"/>
        <v>#VALUE!</v>
      </c>
      <c r="W923" t="e">
        <f t="shared" si="134"/>
        <v>#VALUE!</v>
      </c>
      <c r="X923" t="e">
        <f t="shared" si="135"/>
        <v>#VALUE!</v>
      </c>
      <c r="Y923">
        <f t="shared" si="136"/>
        <v>13.96</v>
      </c>
      <c r="Z923" s="4">
        <f t="shared" si="137"/>
        <v>13.96</v>
      </c>
      <c r="AB923">
        <v>6</v>
      </c>
      <c r="AC923" t="s">
        <v>3524</v>
      </c>
      <c r="AD923" s="4" t="str">
        <f t="shared" si="132"/>
        <v>141</v>
      </c>
      <c r="AE923" t="s">
        <v>3525</v>
      </c>
      <c r="AF923" s="4">
        <f t="shared" si="138"/>
        <v>250</v>
      </c>
      <c r="AG923" t="s">
        <v>1096</v>
      </c>
    </row>
    <row r="924" spans="1:33" x14ac:dyDescent="0.3">
      <c r="A924" t="s">
        <v>226</v>
      </c>
      <c r="B924" t="s">
        <v>3549</v>
      </c>
      <c r="C924" t="s">
        <v>75</v>
      </c>
      <c r="D924" s="4" t="s">
        <v>3550</v>
      </c>
      <c r="E924">
        <f t="shared" si="130"/>
        <v>1589000</v>
      </c>
      <c r="F924" t="s">
        <v>1116</v>
      </c>
      <c r="G924">
        <f t="shared" si="131"/>
        <v>1999</v>
      </c>
      <c r="H924">
        <v>4</v>
      </c>
      <c r="I924">
        <v>4</v>
      </c>
      <c r="J924" t="s">
        <v>61</v>
      </c>
      <c r="K924" t="s">
        <v>90</v>
      </c>
      <c r="L924" t="s">
        <v>62</v>
      </c>
      <c r="M924" t="s">
        <v>29</v>
      </c>
      <c r="N924" t="s">
        <v>3551</v>
      </c>
      <c r="O924" t="s">
        <v>2622</v>
      </c>
      <c r="P924" t="s">
        <v>126</v>
      </c>
      <c r="Q924" t="s">
        <v>444</v>
      </c>
      <c r="R924" t="s">
        <v>1529</v>
      </c>
      <c r="S924" t="s">
        <v>464</v>
      </c>
      <c r="T924" t="s">
        <v>464</v>
      </c>
      <c r="V924">
        <f t="shared" si="133"/>
        <v>13.1</v>
      </c>
      <c r="W924">
        <f t="shared" si="134"/>
        <v>14.6</v>
      </c>
      <c r="X924">
        <f t="shared" si="135"/>
        <v>14.6</v>
      </c>
      <c r="Y924" t="e">
        <f t="shared" si="136"/>
        <v>#VALUE!</v>
      </c>
      <c r="Z924" s="4">
        <f t="shared" si="137"/>
        <v>13.1</v>
      </c>
      <c r="AB924">
        <v>6</v>
      </c>
      <c r="AC924" t="s">
        <v>3552</v>
      </c>
      <c r="AD924" s="4">
        <f t="shared" si="132"/>
        <v>149.92063999999999</v>
      </c>
      <c r="AE924" t="s">
        <v>3553</v>
      </c>
      <c r="AF924" s="4">
        <f t="shared" si="138"/>
        <v>196</v>
      </c>
      <c r="AG924" t="s">
        <v>39</v>
      </c>
    </row>
    <row r="925" spans="1:33" x14ac:dyDescent="0.3">
      <c r="A925" t="s">
        <v>226</v>
      </c>
      <c r="B925" t="s">
        <v>3549</v>
      </c>
      <c r="C925" t="s">
        <v>3554</v>
      </c>
      <c r="D925" s="4" t="s">
        <v>3555</v>
      </c>
      <c r="E925">
        <f t="shared" si="130"/>
        <v>1849000</v>
      </c>
      <c r="F925" t="s">
        <v>1116</v>
      </c>
      <c r="G925">
        <f t="shared" si="131"/>
        <v>1999</v>
      </c>
      <c r="H925">
        <v>4</v>
      </c>
      <c r="I925">
        <v>4</v>
      </c>
      <c r="J925" t="s">
        <v>61</v>
      </c>
      <c r="K925" t="s">
        <v>90</v>
      </c>
      <c r="L925" t="s">
        <v>62</v>
      </c>
      <c r="M925" t="s">
        <v>29</v>
      </c>
      <c r="N925" t="s">
        <v>3551</v>
      </c>
      <c r="O925" t="s">
        <v>2622</v>
      </c>
      <c r="P925" t="s">
        <v>126</v>
      </c>
      <c r="Q925" t="s">
        <v>444</v>
      </c>
      <c r="R925" t="s">
        <v>1529</v>
      </c>
      <c r="S925" t="s">
        <v>464</v>
      </c>
      <c r="T925" t="s">
        <v>464</v>
      </c>
      <c r="V925">
        <f t="shared" si="133"/>
        <v>13.1</v>
      </c>
      <c r="W925">
        <f t="shared" si="134"/>
        <v>14.6</v>
      </c>
      <c r="X925">
        <f t="shared" si="135"/>
        <v>14.6</v>
      </c>
      <c r="Y925" t="e">
        <f t="shared" si="136"/>
        <v>#VALUE!</v>
      </c>
      <c r="Z925" s="4">
        <f t="shared" si="137"/>
        <v>13.1</v>
      </c>
      <c r="AB925">
        <v>6</v>
      </c>
      <c r="AC925" t="s">
        <v>3552</v>
      </c>
      <c r="AD925" s="4">
        <f t="shared" si="132"/>
        <v>149.92063999999999</v>
      </c>
      <c r="AE925" t="s">
        <v>3553</v>
      </c>
      <c r="AF925" s="4">
        <f t="shared" si="138"/>
        <v>196</v>
      </c>
      <c r="AG925" t="s">
        <v>39</v>
      </c>
    </row>
    <row r="926" spans="1:33" x14ac:dyDescent="0.3">
      <c r="A926" t="s">
        <v>226</v>
      </c>
      <c r="B926" t="s">
        <v>3549</v>
      </c>
      <c r="C926" t="s">
        <v>3556</v>
      </c>
      <c r="D926" s="4" t="s">
        <v>3557</v>
      </c>
      <c r="E926">
        <f t="shared" si="130"/>
        <v>1949000</v>
      </c>
      <c r="F926" t="s">
        <v>1116</v>
      </c>
      <c r="G926">
        <f t="shared" si="131"/>
        <v>1999</v>
      </c>
      <c r="H926">
        <v>4</v>
      </c>
      <c r="I926">
        <v>4</v>
      </c>
      <c r="J926" t="s">
        <v>61</v>
      </c>
      <c r="K926" t="s">
        <v>90</v>
      </c>
      <c r="L926" t="s">
        <v>62</v>
      </c>
      <c r="M926" t="s">
        <v>29</v>
      </c>
      <c r="N926" t="s">
        <v>3551</v>
      </c>
      <c r="O926" t="s">
        <v>2622</v>
      </c>
      <c r="P926" t="s">
        <v>126</v>
      </c>
      <c r="Q926" t="s">
        <v>444</v>
      </c>
      <c r="R926" t="s">
        <v>1529</v>
      </c>
      <c r="S926" t="s">
        <v>464</v>
      </c>
      <c r="T926" t="s">
        <v>464</v>
      </c>
      <c r="V926">
        <f t="shared" si="133"/>
        <v>13.1</v>
      </c>
      <c r="W926">
        <f t="shared" si="134"/>
        <v>14.6</v>
      </c>
      <c r="X926">
        <f t="shared" si="135"/>
        <v>14.6</v>
      </c>
      <c r="Y926" t="e">
        <f t="shared" si="136"/>
        <v>#VALUE!</v>
      </c>
      <c r="Z926" s="4">
        <f t="shared" si="137"/>
        <v>13.1</v>
      </c>
      <c r="AB926">
        <v>6</v>
      </c>
      <c r="AC926" t="s">
        <v>3552</v>
      </c>
      <c r="AD926" s="4">
        <f t="shared" si="132"/>
        <v>149.92063999999999</v>
      </c>
      <c r="AE926" t="s">
        <v>3553</v>
      </c>
      <c r="AF926" s="4">
        <f t="shared" si="138"/>
        <v>196</v>
      </c>
      <c r="AG926" t="s">
        <v>229</v>
      </c>
    </row>
    <row r="927" spans="1:33" x14ac:dyDescent="0.3">
      <c r="A927" t="s">
        <v>226</v>
      </c>
      <c r="B927" t="s">
        <v>3549</v>
      </c>
      <c r="C927" t="s">
        <v>3558</v>
      </c>
      <c r="D927" s="4" t="s">
        <v>3559</v>
      </c>
      <c r="E927">
        <f t="shared" si="130"/>
        <v>2039000</v>
      </c>
      <c r="F927" t="s">
        <v>1116</v>
      </c>
      <c r="G927">
        <f t="shared" si="131"/>
        <v>1999</v>
      </c>
      <c r="H927">
        <v>4</v>
      </c>
      <c r="I927">
        <v>4</v>
      </c>
      <c r="J927" t="s">
        <v>61</v>
      </c>
      <c r="K927" t="s">
        <v>90</v>
      </c>
      <c r="L927" t="s">
        <v>62</v>
      </c>
      <c r="M927" t="s">
        <v>29</v>
      </c>
      <c r="N927" t="s">
        <v>3551</v>
      </c>
      <c r="O927" t="s">
        <v>2622</v>
      </c>
      <c r="P927" t="s">
        <v>126</v>
      </c>
      <c r="Q927" t="s">
        <v>444</v>
      </c>
      <c r="R927" t="s">
        <v>1529</v>
      </c>
      <c r="S927" t="s">
        <v>464</v>
      </c>
      <c r="T927" t="s">
        <v>464</v>
      </c>
      <c r="V927">
        <f t="shared" si="133"/>
        <v>13.1</v>
      </c>
      <c r="W927">
        <f t="shared" si="134"/>
        <v>14.6</v>
      </c>
      <c r="X927">
        <f t="shared" si="135"/>
        <v>14.6</v>
      </c>
      <c r="Y927" t="e">
        <f t="shared" si="136"/>
        <v>#VALUE!</v>
      </c>
      <c r="Z927" s="4">
        <f t="shared" si="137"/>
        <v>13.1</v>
      </c>
      <c r="AB927">
        <v>6</v>
      </c>
      <c r="AC927" t="s">
        <v>3552</v>
      </c>
      <c r="AD927" s="4">
        <f t="shared" si="132"/>
        <v>149.92063999999999</v>
      </c>
      <c r="AE927" t="s">
        <v>3553</v>
      </c>
      <c r="AF927" s="4">
        <f t="shared" si="138"/>
        <v>196</v>
      </c>
      <c r="AG927" t="s">
        <v>229</v>
      </c>
    </row>
    <row r="928" spans="1:33" x14ac:dyDescent="0.3">
      <c r="A928" t="s">
        <v>226</v>
      </c>
      <c r="B928" t="s">
        <v>3560</v>
      </c>
      <c r="C928" t="s">
        <v>3561</v>
      </c>
      <c r="D928" s="4" t="s">
        <v>3562</v>
      </c>
      <c r="E928">
        <f t="shared" si="130"/>
        <v>2079717</v>
      </c>
      <c r="F928" t="s">
        <v>1178</v>
      </c>
      <c r="G928">
        <f t="shared" si="131"/>
        <v>1995</v>
      </c>
      <c r="H928">
        <v>4</v>
      </c>
      <c r="I928">
        <v>4</v>
      </c>
      <c r="J928" t="s">
        <v>905</v>
      </c>
      <c r="K928" t="s">
        <v>27</v>
      </c>
      <c r="L928" t="s">
        <v>125</v>
      </c>
      <c r="M928" t="s">
        <v>334</v>
      </c>
      <c r="N928" t="s">
        <v>443</v>
      </c>
      <c r="O928" t="s">
        <v>3563</v>
      </c>
      <c r="P928" t="s">
        <v>1113</v>
      </c>
      <c r="Q928" t="s">
        <v>324</v>
      </c>
      <c r="R928" t="s">
        <v>3564</v>
      </c>
      <c r="S928" t="s">
        <v>3565</v>
      </c>
      <c r="T928" t="s">
        <v>3565</v>
      </c>
      <c r="V928" t="e">
        <f t="shared" si="133"/>
        <v>#VALUE!</v>
      </c>
      <c r="W928">
        <f t="shared" si="134"/>
        <v>18.420000000000002</v>
      </c>
      <c r="X928">
        <f t="shared" si="135"/>
        <v>18.420000000000002</v>
      </c>
      <c r="Y928" t="e">
        <f t="shared" si="136"/>
        <v>#VALUE!</v>
      </c>
      <c r="Z928" s="4">
        <f t="shared" si="137"/>
        <v>18.420000000000002</v>
      </c>
      <c r="AB928">
        <v>5</v>
      </c>
      <c r="AC928" t="s">
        <v>3566</v>
      </c>
      <c r="AD928" s="4">
        <f t="shared" si="132"/>
        <v>182.4692</v>
      </c>
      <c r="AE928" t="s">
        <v>1194</v>
      </c>
      <c r="AF928" s="4">
        <f t="shared" si="138"/>
        <v>400</v>
      </c>
      <c r="AG928" t="s">
        <v>39</v>
      </c>
    </row>
    <row r="929" spans="1:33" x14ac:dyDescent="0.3">
      <c r="A929" t="s">
        <v>226</v>
      </c>
      <c r="B929" t="s">
        <v>3560</v>
      </c>
      <c r="C929" t="s">
        <v>3567</v>
      </c>
      <c r="D929" s="4" t="s">
        <v>3568</v>
      </c>
      <c r="E929">
        <f t="shared" si="130"/>
        <v>1876656</v>
      </c>
      <c r="F929" t="s">
        <v>1116</v>
      </c>
      <c r="G929">
        <f t="shared" si="131"/>
        <v>1999</v>
      </c>
      <c r="H929">
        <v>4</v>
      </c>
      <c r="I929">
        <v>4</v>
      </c>
      <c r="J929" t="s">
        <v>61</v>
      </c>
      <c r="K929" t="s">
        <v>27</v>
      </c>
      <c r="L929" t="s">
        <v>125</v>
      </c>
      <c r="M929" t="s">
        <v>29</v>
      </c>
      <c r="N929" t="s">
        <v>443</v>
      </c>
      <c r="O929" t="s">
        <v>3563</v>
      </c>
      <c r="P929" t="s">
        <v>1113</v>
      </c>
      <c r="Q929" t="s">
        <v>324</v>
      </c>
      <c r="R929" t="s">
        <v>3569</v>
      </c>
      <c r="S929" t="s">
        <v>3570</v>
      </c>
      <c r="T929" t="s">
        <v>3570</v>
      </c>
      <c r="V929" t="e">
        <f t="shared" si="133"/>
        <v>#VALUE!</v>
      </c>
      <c r="W929">
        <f t="shared" si="134"/>
        <v>13.03</v>
      </c>
      <c r="X929">
        <f t="shared" si="135"/>
        <v>13.03</v>
      </c>
      <c r="Y929" t="e">
        <f t="shared" si="136"/>
        <v>#VALUE!</v>
      </c>
      <c r="Z929" s="4">
        <f t="shared" si="137"/>
        <v>13.03</v>
      </c>
      <c r="AB929">
        <v>5</v>
      </c>
      <c r="AC929" t="s">
        <v>3571</v>
      </c>
      <c r="AD929" s="4">
        <f t="shared" si="132"/>
        <v>152.87959999999998</v>
      </c>
      <c r="AE929" t="s">
        <v>3572</v>
      </c>
      <c r="AF929" s="4">
        <f t="shared" si="138"/>
        <v>192</v>
      </c>
      <c r="AG929" t="s">
        <v>39</v>
      </c>
    </row>
    <row r="930" spans="1:33" x14ac:dyDescent="0.3">
      <c r="A930" t="s">
        <v>226</v>
      </c>
      <c r="B930" t="s">
        <v>3560</v>
      </c>
      <c r="C930" t="s">
        <v>3573</v>
      </c>
      <c r="D930" s="4" t="s">
        <v>3574</v>
      </c>
      <c r="E930">
        <f t="shared" si="130"/>
        <v>2364354</v>
      </c>
      <c r="F930" t="s">
        <v>1178</v>
      </c>
      <c r="G930">
        <f t="shared" si="131"/>
        <v>1995</v>
      </c>
      <c r="H930">
        <v>4</v>
      </c>
      <c r="I930">
        <v>4</v>
      </c>
      <c r="J930" t="s">
        <v>61</v>
      </c>
      <c r="K930" t="s">
        <v>27</v>
      </c>
      <c r="L930" t="s">
        <v>125</v>
      </c>
      <c r="M930" t="s">
        <v>334</v>
      </c>
      <c r="N930" t="s">
        <v>443</v>
      </c>
      <c r="O930" t="s">
        <v>3563</v>
      </c>
      <c r="P930" t="s">
        <v>1113</v>
      </c>
      <c r="Q930" t="s">
        <v>324</v>
      </c>
      <c r="R930" t="s">
        <v>3564</v>
      </c>
      <c r="S930" t="s">
        <v>3575</v>
      </c>
      <c r="T930" t="s">
        <v>3575</v>
      </c>
      <c r="V930" t="e">
        <f t="shared" si="133"/>
        <v>#VALUE!</v>
      </c>
      <c r="W930">
        <f t="shared" si="134"/>
        <v>16.38</v>
      </c>
      <c r="X930">
        <f t="shared" si="135"/>
        <v>16.38</v>
      </c>
      <c r="Y930" t="e">
        <f t="shared" si="136"/>
        <v>#VALUE!</v>
      </c>
      <c r="Z930" s="4">
        <f t="shared" si="137"/>
        <v>16.38</v>
      </c>
      <c r="AB930">
        <v>5</v>
      </c>
      <c r="AC930" t="s">
        <v>3566</v>
      </c>
      <c r="AD930" s="4">
        <f t="shared" si="132"/>
        <v>182.4692</v>
      </c>
      <c r="AE930" t="s">
        <v>1194</v>
      </c>
      <c r="AF930" s="4">
        <f t="shared" si="138"/>
        <v>400</v>
      </c>
      <c r="AG930" t="s">
        <v>51</v>
      </c>
    </row>
    <row r="931" spans="1:33" x14ac:dyDescent="0.3">
      <c r="A931" t="s">
        <v>226</v>
      </c>
      <c r="B931" t="s">
        <v>3560</v>
      </c>
      <c r="C931" t="s">
        <v>3576</v>
      </c>
      <c r="D931" s="4" t="s">
        <v>3577</v>
      </c>
      <c r="E931">
        <f t="shared" si="130"/>
        <v>2187384</v>
      </c>
      <c r="F931" t="s">
        <v>1116</v>
      </c>
      <c r="G931">
        <f t="shared" si="131"/>
        <v>1999</v>
      </c>
      <c r="H931">
        <v>4</v>
      </c>
      <c r="I931">
        <v>4</v>
      </c>
      <c r="J931" t="s">
        <v>61</v>
      </c>
      <c r="K931" t="s">
        <v>27</v>
      </c>
      <c r="L931" t="s">
        <v>125</v>
      </c>
      <c r="M931" t="s">
        <v>29</v>
      </c>
      <c r="N931" t="s">
        <v>443</v>
      </c>
      <c r="O931" t="s">
        <v>3563</v>
      </c>
      <c r="P931" t="s">
        <v>1113</v>
      </c>
      <c r="Q931" t="s">
        <v>324</v>
      </c>
      <c r="R931" t="s">
        <v>3569</v>
      </c>
      <c r="S931" t="s">
        <v>3578</v>
      </c>
      <c r="T931" t="s">
        <v>3578</v>
      </c>
      <c r="V931" t="e">
        <f t="shared" si="133"/>
        <v>#VALUE!</v>
      </c>
      <c r="W931">
        <f t="shared" si="134"/>
        <v>12.95</v>
      </c>
      <c r="X931">
        <f t="shared" si="135"/>
        <v>12.95</v>
      </c>
      <c r="Y931" t="e">
        <f t="shared" si="136"/>
        <v>#VALUE!</v>
      </c>
      <c r="Z931" s="4">
        <f t="shared" si="137"/>
        <v>12.95</v>
      </c>
      <c r="AB931">
        <v>5</v>
      </c>
      <c r="AC931" t="s">
        <v>3571</v>
      </c>
      <c r="AD931" s="4">
        <f t="shared" si="132"/>
        <v>152.87959999999998</v>
      </c>
      <c r="AE931" t="s">
        <v>3572</v>
      </c>
      <c r="AF931" s="4">
        <f t="shared" si="138"/>
        <v>192</v>
      </c>
      <c r="AG931" t="s">
        <v>51</v>
      </c>
    </row>
    <row r="932" spans="1:33" x14ac:dyDescent="0.3">
      <c r="A932" t="s">
        <v>226</v>
      </c>
      <c r="B932" t="s">
        <v>3560</v>
      </c>
      <c r="C932" t="s">
        <v>3579</v>
      </c>
      <c r="D932" s="4" t="s">
        <v>3580</v>
      </c>
      <c r="E932">
        <f t="shared" si="130"/>
        <v>2697417</v>
      </c>
      <c r="F932" t="s">
        <v>1178</v>
      </c>
      <c r="G932">
        <f t="shared" si="131"/>
        <v>1995</v>
      </c>
      <c r="H932">
        <v>4</v>
      </c>
      <c r="I932">
        <v>4</v>
      </c>
      <c r="J932" t="s">
        <v>905</v>
      </c>
      <c r="K932" t="s">
        <v>27</v>
      </c>
      <c r="L932" t="s">
        <v>125</v>
      </c>
      <c r="M932" t="s">
        <v>334</v>
      </c>
      <c r="N932" t="s">
        <v>443</v>
      </c>
      <c r="O932" t="s">
        <v>3563</v>
      </c>
      <c r="P932" t="s">
        <v>1113</v>
      </c>
      <c r="Q932" t="s">
        <v>324</v>
      </c>
      <c r="R932" t="s">
        <v>3575</v>
      </c>
      <c r="S932" t="s">
        <v>3575</v>
      </c>
      <c r="T932" t="s">
        <v>3575</v>
      </c>
      <c r="V932">
        <f t="shared" si="133"/>
        <v>16.38</v>
      </c>
      <c r="W932">
        <f t="shared" si="134"/>
        <v>16.38</v>
      </c>
      <c r="X932">
        <f t="shared" si="135"/>
        <v>16.38</v>
      </c>
      <c r="Y932" t="e">
        <f t="shared" si="136"/>
        <v>#VALUE!</v>
      </c>
      <c r="Z932" s="4">
        <f t="shared" si="137"/>
        <v>16.38</v>
      </c>
      <c r="AB932">
        <v>5</v>
      </c>
      <c r="AC932" t="s">
        <v>3566</v>
      </c>
      <c r="AD932" s="4">
        <f t="shared" si="132"/>
        <v>182.4692</v>
      </c>
      <c r="AE932" t="s">
        <v>1194</v>
      </c>
      <c r="AF932" s="4">
        <f t="shared" si="138"/>
        <v>400</v>
      </c>
      <c r="AG932" t="s">
        <v>51</v>
      </c>
    </row>
    <row r="933" spans="1:33" x14ac:dyDescent="0.3">
      <c r="A933" t="s">
        <v>226</v>
      </c>
      <c r="B933" t="s">
        <v>3560</v>
      </c>
      <c r="C933" t="s">
        <v>3581</v>
      </c>
      <c r="D933" s="4" t="s">
        <v>3582</v>
      </c>
      <c r="E933">
        <f t="shared" si="130"/>
        <v>2373522</v>
      </c>
      <c r="F933" t="s">
        <v>1116</v>
      </c>
      <c r="G933">
        <f t="shared" si="131"/>
        <v>1999</v>
      </c>
      <c r="H933">
        <v>4</v>
      </c>
      <c r="I933">
        <v>4</v>
      </c>
      <c r="J933" t="s">
        <v>61</v>
      </c>
      <c r="K933" t="s">
        <v>27</v>
      </c>
      <c r="L933" t="s">
        <v>125</v>
      </c>
      <c r="M933" t="s">
        <v>29</v>
      </c>
      <c r="N933" t="s">
        <v>443</v>
      </c>
      <c r="O933" t="s">
        <v>3563</v>
      </c>
      <c r="P933" t="s">
        <v>1113</v>
      </c>
      <c r="Q933" t="s">
        <v>324</v>
      </c>
      <c r="R933" t="s">
        <v>482</v>
      </c>
      <c r="S933" t="s">
        <v>3578</v>
      </c>
      <c r="T933" t="s">
        <v>3578</v>
      </c>
      <c r="V933">
        <f t="shared" si="133"/>
        <v>13.3</v>
      </c>
      <c r="W933">
        <f t="shared" si="134"/>
        <v>12.95</v>
      </c>
      <c r="X933">
        <f t="shared" si="135"/>
        <v>12.95</v>
      </c>
      <c r="Y933" t="e">
        <f t="shared" si="136"/>
        <v>#VALUE!</v>
      </c>
      <c r="Z933" s="4">
        <f t="shared" si="137"/>
        <v>13.3</v>
      </c>
      <c r="AB933">
        <v>5</v>
      </c>
      <c r="AC933" t="s">
        <v>3571</v>
      </c>
      <c r="AD933" s="4">
        <f t="shared" si="132"/>
        <v>152.87959999999998</v>
      </c>
      <c r="AE933" t="s">
        <v>3572</v>
      </c>
      <c r="AF933" s="4">
        <f t="shared" si="138"/>
        <v>192</v>
      </c>
      <c r="AG933" t="s">
        <v>51</v>
      </c>
    </row>
    <row r="934" spans="1:33" x14ac:dyDescent="0.3">
      <c r="A934" t="s">
        <v>226</v>
      </c>
      <c r="B934" t="s">
        <v>3560</v>
      </c>
      <c r="C934" t="s">
        <v>3583</v>
      </c>
      <c r="D934" s="4" t="s">
        <v>3584</v>
      </c>
      <c r="E934">
        <f t="shared" si="130"/>
        <v>2246749</v>
      </c>
      <c r="F934" t="s">
        <v>1116</v>
      </c>
      <c r="G934">
        <f t="shared" si="131"/>
        <v>1999</v>
      </c>
      <c r="H934">
        <v>4</v>
      </c>
      <c r="I934">
        <v>4</v>
      </c>
      <c r="J934" t="s">
        <v>61</v>
      </c>
      <c r="K934" t="s">
        <v>27</v>
      </c>
      <c r="L934" t="s">
        <v>125</v>
      </c>
      <c r="M934" t="s">
        <v>29</v>
      </c>
      <c r="N934" t="s">
        <v>443</v>
      </c>
      <c r="O934" t="s">
        <v>3563</v>
      </c>
      <c r="P934" t="s">
        <v>1113</v>
      </c>
      <c r="Q934" t="s">
        <v>324</v>
      </c>
      <c r="R934" t="s">
        <v>482</v>
      </c>
      <c r="S934" t="s">
        <v>3578</v>
      </c>
      <c r="T934" t="s">
        <v>3578</v>
      </c>
      <c r="V934">
        <f t="shared" si="133"/>
        <v>13.3</v>
      </c>
      <c r="W934">
        <f t="shared" si="134"/>
        <v>12.95</v>
      </c>
      <c r="X934">
        <f t="shared" si="135"/>
        <v>12.95</v>
      </c>
      <c r="Y934" t="e">
        <f t="shared" si="136"/>
        <v>#VALUE!</v>
      </c>
      <c r="Z934" s="4">
        <f t="shared" si="137"/>
        <v>13.3</v>
      </c>
      <c r="AB934">
        <v>5</v>
      </c>
      <c r="AC934" t="s">
        <v>3571</v>
      </c>
      <c r="AD934" s="4">
        <f t="shared" si="132"/>
        <v>152.87959999999998</v>
      </c>
      <c r="AE934" t="s">
        <v>3572</v>
      </c>
      <c r="AF934" s="4">
        <f t="shared" si="138"/>
        <v>192</v>
      </c>
      <c r="AG934" t="s">
        <v>51</v>
      </c>
    </row>
    <row r="935" spans="1:33" x14ac:dyDescent="0.3">
      <c r="A935" t="s">
        <v>226</v>
      </c>
      <c r="B935" t="s">
        <v>3560</v>
      </c>
      <c r="C935" t="s">
        <v>3585</v>
      </c>
      <c r="D935" s="4" t="s">
        <v>3586</v>
      </c>
      <c r="E935">
        <f t="shared" si="130"/>
        <v>2423720</v>
      </c>
      <c r="F935" t="s">
        <v>1178</v>
      </c>
      <c r="G935">
        <f t="shared" si="131"/>
        <v>1995</v>
      </c>
      <c r="H935">
        <v>4</v>
      </c>
      <c r="I935">
        <v>4</v>
      </c>
      <c r="J935" t="s">
        <v>61</v>
      </c>
      <c r="K935" t="s">
        <v>27</v>
      </c>
      <c r="L935" t="s">
        <v>125</v>
      </c>
      <c r="M935" t="s">
        <v>334</v>
      </c>
      <c r="N935" t="s">
        <v>443</v>
      </c>
      <c r="O935" t="s">
        <v>3563</v>
      </c>
      <c r="P935" t="s">
        <v>1113</v>
      </c>
      <c r="Q935" t="s">
        <v>324</v>
      </c>
      <c r="R935" t="s">
        <v>3575</v>
      </c>
      <c r="S935" t="s">
        <v>3575</v>
      </c>
      <c r="T935" t="s">
        <v>3575</v>
      </c>
      <c r="V935">
        <f t="shared" si="133"/>
        <v>16.38</v>
      </c>
      <c r="W935">
        <f t="shared" si="134"/>
        <v>16.38</v>
      </c>
      <c r="X935">
        <f t="shared" si="135"/>
        <v>16.38</v>
      </c>
      <c r="Y935" t="e">
        <f t="shared" si="136"/>
        <v>#VALUE!</v>
      </c>
      <c r="Z935" s="4">
        <f t="shared" si="137"/>
        <v>16.38</v>
      </c>
      <c r="AB935">
        <v>5</v>
      </c>
      <c r="AC935" t="s">
        <v>3566</v>
      </c>
      <c r="AD935" s="4">
        <f t="shared" si="132"/>
        <v>182.4692</v>
      </c>
      <c r="AE935" t="s">
        <v>1194</v>
      </c>
      <c r="AF935" s="4">
        <f t="shared" si="138"/>
        <v>400</v>
      </c>
      <c r="AG935" t="s">
        <v>51</v>
      </c>
    </row>
    <row r="936" spans="1:33" x14ac:dyDescent="0.3">
      <c r="A936" t="s">
        <v>559</v>
      </c>
      <c r="B936" t="s">
        <v>3587</v>
      </c>
      <c r="C936" t="s">
        <v>3588</v>
      </c>
      <c r="D936" s="4" t="s">
        <v>3589</v>
      </c>
      <c r="E936">
        <f t="shared" si="130"/>
        <v>3021500</v>
      </c>
      <c r="F936" t="s">
        <v>913</v>
      </c>
      <c r="G936">
        <f t="shared" si="131"/>
        <v>1968</v>
      </c>
      <c r="H936">
        <v>4</v>
      </c>
      <c r="I936">
        <v>4</v>
      </c>
      <c r="J936" t="s">
        <v>61</v>
      </c>
      <c r="K936" t="s">
        <v>27</v>
      </c>
      <c r="L936" t="s">
        <v>62</v>
      </c>
      <c r="M936" t="s">
        <v>334</v>
      </c>
      <c r="N936" t="s">
        <v>3590</v>
      </c>
      <c r="O936" t="s">
        <v>3591</v>
      </c>
      <c r="P936" t="s">
        <v>3592</v>
      </c>
      <c r="Q936" t="s">
        <v>444</v>
      </c>
      <c r="T936" t="s">
        <v>3593</v>
      </c>
      <c r="V936" t="e">
        <f t="shared" si="133"/>
        <v>#VALUE!</v>
      </c>
      <c r="W936" t="e">
        <f t="shared" si="134"/>
        <v>#VALUE!</v>
      </c>
      <c r="X936">
        <f t="shared" si="135"/>
        <v>17.420000000000002</v>
      </c>
      <c r="Y936" t="e">
        <f t="shared" si="136"/>
        <v>#VALUE!</v>
      </c>
      <c r="Z936" s="4">
        <f t="shared" si="137"/>
        <v>17.420000000000002</v>
      </c>
      <c r="AA936" t="s">
        <v>3594</v>
      </c>
      <c r="AB936">
        <v>7</v>
      </c>
      <c r="AC936" t="s">
        <v>3595</v>
      </c>
      <c r="AD936" s="4">
        <f t="shared" si="132"/>
        <v>177.5376</v>
      </c>
      <c r="AE936" t="s">
        <v>882</v>
      </c>
      <c r="AF936" s="4">
        <f t="shared" si="138"/>
        <v>350</v>
      </c>
      <c r="AG936" t="s">
        <v>51</v>
      </c>
    </row>
    <row r="937" spans="1:33" x14ac:dyDescent="0.3">
      <c r="A937" t="s">
        <v>559</v>
      </c>
      <c r="B937" t="s">
        <v>3587</v>
      </c>
      <c r="C937" t="s">
        <v>3596</v>
      </c>
      <c r="D937" s="4" t="s">
        <v>3597</v>
      </c>
      <c r="E937">
        <f t="shared" si="130"/>
        <v>3321500</v>
      </c>
      <c r="F937" t="s">
        <v>913</v>
      </c>
      <c r="G937">
        <f t="shared" si="131"/>
        <v>1968</v>
      </c>
      <c r="H937">
        <v>4</v>
      </c>
      <c r="I937">
        <v>4</v>
      </c>
      <c r="J937" t="s">
        <v>61</v>
      </c>
      <c r="K937" t="s">
        <v>27</v>
      </c>
      <c r="L937" t="s">
        <v>62</v>
      </c>
      <c r="M937" t="s">
        <v>334</v>
      </c>
      <c r="N937" t="s">
        <v>3590</v>
      </c>
      <c r="O937" t="s">
        <v>3591</v>
      </c>
      <c r="P937" t="s">
        <v>3592</v>
      </c>
      <c r="Q937" t="s">
        <v>444</v>
      </c>
      <c r="T937" t="s">
        <v>3593</v>
      </c>
      <c r="V937" t="e">
        <f t="shared" si="133"/>
        <v>#VALUE!</v>
      </c>
      <c r="W937" t="e">
        <f t="shared" si="134"/>
        <v>#VALUE!</v>
      </c>
      <c r="X937">
        <f t="shared" si="135"/>
        <v>17.420000000000002</v>
      </c>
      <c r="Y937" t="e">
        <f t="shared" si="136"/>
        <v>#VALUE!</v>
      </c>
      <c r="Z937" s="4">
        <f t="shared" si="137"/>
        <v>17.420000000000002</v>
      </c>
      <c r="AA937" t="s">
        <v>3598</v>
      </c>
      <c r="AB937">
        <v>7</v>
      </c>
      <c r="AC937" t="s">
        <v>3595</v>
      </c>
      <c r="AD937" s="4">
        <f t="shared" si="132"/>
        <v>177.5376</v>
      </c>
      <c r="AE937" t="s">
        <v>882</v>
      </c>
      <c r="AF937" s="4">
        <f t="shared" si="138"/>
        <v>350</v>
      </c>
      <c r="AG937" t="s">
        <v>51</v>
      </c>
    </row>
    <row r="938" spans="1:33" x14ac:dyDescent="0.3">
      <c r="A938" t="s">
        <v>559</v>
      </c>
      <c r="B938" t="s">
        <v>3587</v>
      </c>
      <c r="C938" t="s">
        <v>3599</v>
      </c>
      <c r="D938" s="4" t="s">
        <v>3600</v>
      </c>
      <c r="E938">
        <f t="shared" si="130"/>
        <v>2599000</v>
      </c>
      <c r="F938" t="s">
        <v>913</v>
      </c>
      <c r="G938">
        <f t="shared" si="131"/>
        <v>1968</v>
      </c>
      <c r="H938">
        <v>4</v>
      </c>
      <c r="I938">
        <v>4</v>
      </c>
      <c r="J938" t="s">
        <v>61</v>
      </c>
      <c r="K938" t="s">
        <v>27</v>
      </c>
      <c r="L938" t="s">
        <v>62</v>
      </c>
      <c r="M938" t="s">
        <v>334</v>
      </c>
      <c r="N938" t="s">
        <v>3590</v>
      </c>
      <c r="O938" t="s">
        <v>3591</v>
      </c>
      <c r="P938" t="s">
        <v>3592</v>
      </c>
      <c r="Q938" t="s">
        <v>444</v>
      </c>
      <c r="T938" t="s">
        <v>3593</v>
      </c>
      <c r="V938" t="e">
        <f t="shared" si="133"/>
        <v>#VALUE!</v>
      </c>
      <c r="W938" t="e">
        <f t="shared" si="134"/>
        <v>#VALUE!</v>
      </c>
      <c r="X938">
        <f t="shared" si="135"/>
        <v>17.420000000000002</v>
      </c>
      <c r="Y938" t="e">
        <f t="shared" si="136"/>
        <v>#VALUE!</v>
      </c>
      <c r="Z938" s="4">
        <f t="shared" si="137"/>
        <v>17.420000000000002</v>
      </c>
      <c r="AA938" t="s">
        <v>3594</v>
      </c>
      <c r="AB938">
        <v>7</v>
      </c>
      <c r="AC938" t="s">
        <v>3595</v>
      </c>
      <c r="AD938" s="4">
        <f t="shared" si="132"/>
        <v>177.5376</v>
      </c>
      <c r="AE938" t="s">
        <v>882</v>
      </c>
      <c r="AF938" s="4">
        <f t="shared" si="138"/>
        <v>350</v>
      </c>
      <c r="AG938" t="s">
        <v>51</v>
      </c>
    </row>
    <row r="939" spans="1:33" x14ac:dyDescent="0.3">
      <c r="A939" t="s">
        <v>559</v>
      </c>
      <c r="B939" t="s">
        <v>3587</v>
      </c>
      <c r="C939" t="s">
        <v>3601</v>
      </c>
      <c r="D939" s="4" t="s">
        <v>3602</v>
      </c>
      <c r="E939">
        <f t="shared" si="130"/>
        <v>2899000</v>
      </c>
      <c r="F939" t="s">
        <v>913</v>
      </c>
      <c r="G939">
        <f t="shared" si="131"/>
        <v>1968</v>
      </c>
      <c r="H939">
        <v>4</v>
      </c>
      <c r="I939">
        <v>4</v>
      </c>
      <c r="J939" t="s">
        <v>61</v>
      </c>
      <c r="K939" t="s">
        <v>27</v>
      </c>
      <c r="L939" t="s">
        <v>62</v>
      </c>
      <c r="M939" t="s">
        <v>334</v>
      </c>
      <c r="N939" t="s">
        <v>3590</v>
      </c>
      <c r="O939" t="s">
        <v>3591</v>
      </c>
      <c r="P939" t="s">
        <v>3592</v>
      </c>
      <c r="Q939" t="s">
        <v>444</v>
      </c>
      <c r="T939" t="s">
        <v>3593</v>
      </c>
      <c r="V939" t="e">
        <f t="shared" si="133"/>
        <v>#VALUE!</v>
      </c>
      <c r="W939" t="e">
        <f t="shared" si="134"/>
        <v>#VALUE!</v>
      </c>
      <c r="X939">
        <f t="shared" si="135"/>
        <v>17.420000000000002</v>
      </c>
      <c r="Y939" t="e">
        <f t="shared" si="136"/>
        <v>#VALUE!</v>
      </c>
      <c r="Z939" s="4">
        <f t="shared" si="137"/>
        <v>17.420000000000002</v>
      </c>
      <c r="AA939" t="s">
        <v>3598</v>
      </c>
      <c r="AB939">
        <v>7</v>
      </c>
      <c r="AC939" t="s">
        <v>3595</v>
      </c>
      <c r="AD939" s="4">
        <f t="shared" si="132"/>
        <v>177.5376</v>
      </c>
      <c r="AE939" t="s">
        <v>882</v>
      </c>
      <c r="AF939" s="4">
        <f t="shared" si="138"/>
        <v>350</v>
      </c>
      <c r="AG939" t="s">
        <v>51</v>
      </c>
    </row>
    <row r="940" spans="1:33" x14ac:dyDescent="0.3">
      <c r="B940" t="s">
        <v>3603</v>
      </c>
      <c r="C940">
        <v>180</v>
      </c>
      <c r="D940" s="4" t="s">
        <v>3604</v>
      </c>
      <c r="E940">
        <f t="shared" si="130"/>
        <v>2785288</v>
      </c>
      <c r="F940" t="s">
        <v>983</v>
      </c>
      <c r="G940">
        <f t="shared" si="131"/>
        <v>1595</v>
      </c>
      <c r="H940">
        <v>4</v>
      </c>
      <c r="J940" t="s">
        <v>61</v>
      </c>
      <c r="K940" t="s">
        <v>27</v>
      </c>
      <c r="L940" t="s">
        <v>62</v>
      </c>
      <c r="M940" t="s">
        <v>29</v>
      </c>
      <c r="N940" t="s">
        <v>2647</v>
      </c>
      <c r="O940" t="s">
        <v>3605</v>
      </c>
      <c r="P940" t="s">
        <v>3606</v>
      </c>
      <c r="Q940" t="s">
        <v>33</v>
      </c>
      <c r="R940" t="s">
        <v>3607</v>
      </c>
      <c r="S940" t="s">
        <v>1721</v>
      </c>
      <c r="T940" t="s">
        <v>1721</v>
      </c>
      <c r="V940">
        <f t="shared" si="133"/>
        <v>12.03</v>
      </c>
      <c r="W940">
        <f t="shared" si="134"/>
        <v>15.5</v>
      </c>
      <c r="X940">
        <f t="shared" si="135"/>
        <v>15.5</v>
      </c>
      <c r="Y940" t="e">
        <f t="shared" si="136"/>
        <v>#VALUE!</v>
      </c>
      <c r="Z940" s="4">
        <f t="shared" si="137"/>
        <v>12.03</v>
      </c>
      <c r="AA940" t="s">
        <v>1554</v>
      </c>
      <c r="AB940">
        <v>7</v>
      </c>
      <c r="AC940" t="s">
        <v>991</v>
      </c>
      <c r="AD940" s="4">
        <f t="shared" si="132"/>
        <v>120.33104</v>
      </c>
      <c r="AE940" t="s">
        <v>992</v>
      </c>
      <c r="AF940" s="4">
        <f t="shared" si="138"/>
        <v>200</v>
      </c>
      <c r="AG940" t="s">
        <v>51</v>
      </c>
    </row>
    <row r="941" spans="1:33" x14ac:dyDescent="0.3">
      <c r="B941" t="s">
        <v>3603</v>
      </c>
      <c r="C941" t="s">
        <v>3608</v>
      </c>
      <c r="D941" s="4" t="s">
        <v>3609</v>
      </c>
      <c r="E941">
        <f t="shared" si="130"/>
        <v>2886871</v>
      </c>
      <c r="F941" t="s">
        <v>996</v>
      </c>
      <c r="G941">
        <f t="shared" si="131"/>
        <v>2143</v>
      </c>
      <c r="H941">
        <v>4</v>
      </c>
      <c r="I941">
        <v>4</v>
      </c>
      <c r="J941" t="s">
        <v>61</v>
      </c>
      <c r="K941" t="s">
        <v>27</v>
      </c>
      <c r="L941" t="s">
        <v>62</v>
      </c>
      <c r="M941" t="s">
        <v>334</v>
      </c>
      <c r="N941" t="s">
        <v>2647</v>
      </c>
      <c r="O941" t="s">
        <v>3605</v>
      </c>
      <c r="P941" t="s">
        <v>3610</v>
      </c>
      <c r="Q941" t="s">
        <v>33</v>
      </c>
      <c r="R941" t="s">
        <v>3607</v>
      </c>
      <c r="S941" t="s">
        <v>1721</v>
      </c>
      <c r="T941" t="s">
        <v>1721</v>
      </c>
      <c r="V941">
        <f t="shared" si="133"/>
        <v>12.03</v>
      </c>
      <c r="W941">
        <f t="shared" si="134"/>
        <v>15.5</v>
      </c>
      <c r="X941">
        <f t="shared" si="135"/>
        <v>15.5</v>
      </c>
      <c r="Y941" t="e">
        <f t="shared" si="136"/>
        <v>#VALUE!</v>
      </c>
      <c r="Z941" s="4">
        <f t="shared" si="137"/>
        <v>12.03</v>
      </c>
      <c r="AA941" t="s">
        <v>507</v>
      </c>
      <c r="AB941">
        <v>7</v>
      </c>
      <c r="AC941" t="s">
        <v>999</v>
      </c>
      <c r="AD941" s="4">
        <f t="shared" si="132"/>
        <v>134.13952</v>
      </c>
      <c r="AE941" t="s">
        <v>1000</v>
      </c>
      <c r="AF941" s="4">
        <f t="shared" si="138"/>
        <v>300</v>
      </c>
      <c r="AG941" t="s">
        <v>51</v>
      </c>
    </row>
    <row r="942" spans="1:33" x14ac:dyDescent="0.3">
      <c r="A942" t="s">
        <v>1089</v>
      </c>
      <c r="B942" t="s">
        <v>3611</v>
      </c>
      <c r="C942" t="s">
        <v>3612</v>
      </c>
      <c r="D942" s="4" t="s">
        <v>3613</v>
      </c>
      <c r="E942">
        <f t="shared" si="130"/>
        <v>3283000</v>
      </c>
      <c r="F942" t="s">
        <v>1163</v>
      </c>
      <c r="G942">
        <f t="shared" si="131"/>
        <v>1984</v>
      </c>
      <c r="H942">
        <v>5</v>
      </c>
      <c r="I942">
        <v>4</v>
      </c>
      <c r="J942" t="s">
        <v>61</v>
      </c>
      <c r="K942" t="s">
        <v>27</v>
      </c>
      <c r="L942" t="s">
        <v>125</v>
      </c>
      <c r="M942" t="s">
        <v>334</v>
      </c>
      <c r="N942" t="s">
        <v>3614</v>
      </c>
      <c r="O942" t="s">
        <v>2938</v>
      </c>
      <c r="P942" t="s">
        <v>3615</v>
      </c>
      <c r="Q942" t="s">
        <v>33</v>
      </c>
      <c r="R942" t="s">
        <v>3616</v>
      </c>
      <c r="S942" t="s">
        <v>2657</v>
      </c>
      <c r="T942" t="s">
        <v>2657</v>
      </c>
      <c r="V942">
        <f t="shared" si="133"/>
        <v>13.05</v>
      </c>
      <c r="W942">
        <f t="shared" si="134"/>
        <v>16.8</v>
      </c>
      <c r="X942">
        <f t="shared" si="135"/>
        <v>16.8</v>
      </c>
      <c r="Y942" t="e">
        <f t="shared" si="136"/>
        <v>#VALUE!</v>
      </c>
      <c r="Z942" s="4">
        <f t="shared" si="137"/>
        <v>13.05</v>
      </c>
      <c r="AA942" t="s">
        <v>3617</v>
      </c>
      <c r="AB942">
        <v>6</v>
      </c>
      <c r="AC942" t="s">
        <v>2702</v>
      </c>
      <c r="AD942" s="4">
        <f t="shared" si="132"/>
        <v>147.94800000000001</v>
      </c>
      <c r="AE942" t="s">
        <v>2699</v>
      </c>
      <c r="AF942" s="4">
        <f t="shared" si="138"/>
        <v>350</v>
      </c>
      <c r="AG942" t="s">
        <v>51</v>
      </c>
    </row>
    <row r="943" spans="1:33" x14ac:dyDescent="0.3">
      <c r="A943" t="s">
        <v>1089</v>
      </c>
      <c r="B943" t="s">
        <v>3611</v>
      </c>
      <c r="C943" t="s">
        <v>3619</v>
      </c>
      <c r="D943" s="4" t="s">
        <v>3620</v>
      </c>
      <c r="E943">
        <f t="shared" si="130"/>
        <v>2962000</v>
      </c>
      <c r="F943" t="s">
        <v>3621</v>
      </c>
      <c r="G943">
        <f t="shared" si="131"/>
        <v>1596</v>
      </c>
      <c r="H943">
        <v>4</v>
      </c>
      <c r="I943">
        <v>4</v>
      </c>
      <c r="J943" t="s">
        <v>61</v>
      </c>
      <c r="K943" t="s">
        <v>27</v>
      </c>
      <c r="L943" t="s">
        <v>125</v>
      </c>
      <c r="M943" t="s">
        <v>29</v>
      </c>
      <c r="N943" t="s">
        <v>3622</v>
      </c>
      <c r="O943" t="s">
        <v>2938</v>
      </c>
      <c r="P943" t="s">
        <v>3623</v>
      </c>
      <c r="Q943" t="s">
        <v>33</v>
      </c>
      <c r="R943" t="s">
        <v>130</v>
      </c>
      <c r="S943" t="s">
        <v>326</v>
      </c>
      <c r="T943" t="s">
        <v>326</v>
      </c>
      <c r="V943">
        <f t="shared" si="133"/>
        <v>12</v>
      </c>
      <c r="W943">
        <f t="shared" si="134"/>
        <v>16</v>
      </c>
      <c r="X943">
        <f t="shared" si="135"/>
        <v>16</v>
      </c>
      <c r="Y943" t="e">
        <f t="shared" si="136"/>
        <v>#VALUE!</v>
      </c>
      <c r="Z943" s="4">
        <f t="shared" si="137"/>
        <v>12</v>
      </c>
      <c r="AA943" t="s">
        <v>3624</v>
      </c>
      <c r="AB943">
        <v>6</v>
      </c>
      <c r="AC943" t="s">
        <v>3625</v>
      </c>
      <c r="AD943" s="4">
        <f t="shared" si="132"/>
        <v>177.5376</v>
      </c>
      <c r="AE943" t="s">
        <v>3626</v>
      </c>
      <c r="AF943" s="4">
        <f t="shared" si="138"/>
        <v>240</v>
      </c>
      <c r="AG943" t="s">
        <v>51</v>
      </c>
    </row>
    <row r="944" spans="1:33" x14ac:dyDescent="0.3">
      <c r="A944" t="s">
        <v>1067</v>
      </c>
      <c r="B944" t="s">
        <v>3627</v>
      </c>
      <c r="C944" t="s">
        <v>1080</v>
      </c>
      <c r="D944" s="4" t="s">
        <v>3628</v>
      </c>
      <c r="E944">
        <f t="shared" si="130"/>
        <v>3490000</v>
      </c>
      <c r="F944" t="s">
        <v>1082</v>
      </c>
      <c r="G944">
        <f t="shared" si="131"/>
        <v>1998</v>
      </c>
      <c r="H944">
        <v>4</v>
      </c>
      <c r="I944">
        <v>4</v>
      </c>
      <c r="J944" t="s">
        <v>61</v>
      </c>
      <c r="K944" t="s">
        <v>27</v>
      </c>
      <c r="L944" t="s">
        <v>125</v>
      </c>
      <c r="M944" t="s">
        <v>29</v>
      </c>
      <c r="N944" t="s">
        <v>984</v>
      </c>
      <c r="O944" t="s">
        <v>3629</v>
      </c>
      <c r="P944" t="s">
        <v>2139</v>
      </c>
      <c r="Q944" t="s">
        <v>33</v>
      </c>
      <c r="T944" t="s">
        <v>3630</v>
      </c>
      <c r="V944" t="e">
        <f t="shared" si="133"/>
        <v>#VALUE!</v>
      </c>
      <c r="W944" t="e">
        <f t="shared" si="134"/>
        <v>#VALUE!</v>
      </c>
      <c r="X944">
        <f t="shared" si="135"/>
        <v>14.41</v>
      </c>
      <c r="Y944" t="e">
        <f t="shared" si="136"/>
        <v>#VALUE!</v>
      </c>
      <c r="Z944" s="4">
        <f t="shared" si="137"/>
        <v>14.41</v>
      </c>
      <c r="AB944">
        <v>8</v>
      </c>
      <c r="AC944" t="s">
        <v>3631</v>
      </c>
      <c r="AD944" s="4">
        <f t="shared" si="132"/>
        <v>189.37343999999999</v>
      </c>
      <c r="AE944" t="s">
        <v>3632</v>
      </c>
      <c r="AF944" s="4">
        <f t="shared" si="138"/>
        <v>280</v>
      </c>
      <c r="AG944" t="s">
        <v>51</v>
      </c>
    </row>
    <row r="945" spans="1:33" x14ac:dyDescent="0.3">
      <c r="A945" t="s">
        <v>1067</v>
      </c>
      <c r="B945" t="s">
        <v>3627</v>
      </c>
      <c r="C945" t="s">
        <v>3633</v>
      </c>
      <c r="D945" s="4" t="s">
        <v>3634</v>
      </c>
      <c r="E945">
        <f t="shared" si="130"/>
        <v>3740000</v>
      </c>
      <c r="F945" t="s">
        <v>1082</v>
      </c>
      <c r="G945">
        <f t="shared" si="131"/>
        <v>1998</v>
      </c>
      <c r="H945">
        <v>4</v>
      </c>
      <c r="I945">
        <v>4</v>
      </c>
      <c r="J945" t="s">
        <v>61</v>
      </c>
      <c r="K945" t="s">
        <v>27</v>
      </c>
      <c r="L945" t="s">
        <v>125</v>
      </c>
      <c r="M945" t="s">
        <v>334</v>
      </c>
      <c r="N945" t="s">
        <v>984</v>
      </c>
      <c r="O945" t="s">
        <v>3629</v>
      </c>
      <c r="P945" t="s">
        <v>2139</v>
      </c>
      <c r="Q945" t="s">
        <v>33</v>
      </c>
      <c r="T945" t="s">
        <v>3635</v>
      </c>
      <c r="V945" t="e">
        <f t="shared" si="133"/>
        <v>#VALUE!</v>
      </c>
      <c r="W945" t="e">
        <f t="shared" si="134"/>
        <v>#VALUE!</v>
      </c>
      <c r="X945">
        <f t="shared" si="135"/>
        <v>19.190000000000001</v>
      </c>
      <c r="Y945" t="e">
        <f t="shared" si="136"/>
        <v>#VALUE!</v>
      </c>
      <c r="Z945" s="4">
        <f t="shared" si="137"/>
        <v>19.190000000000001</v>
      </c>
      <c r="AB945">
        <v>8</v>
      </c>
      <c r="AC945" t="s">
        <v>3636</v>
      </c>
      <c r="AD945" s="4">
        <f t="shared" si="132"/>
        <v>187.4008</v>
      </c>
      <c r="AE945" t="s">
        <v>1194</v>
      </c>
      <c r="AF945" s="4">
        <f t="shared" si="138"/>
        <v>400</v>
      </c>
      <c r="AG945" t="s">
        <v>51</v>
      </c>
    </row>
    <row r="946" spans="1:33" x14ac:dyDescent="0.3">
      <c r="A946" t="s">
        <v>1067</v>
      </c>
      <c r="B946" t="s">
        <v>3627</v>
      </c>
      <c r="C946" t="s">
        <v>3637</v>
      </c>
      <c r="D946" s="4" t="s">
        <v>2805</v>
      </c>
      <c r="E946">
        <f t="shared" si="130"/>
        <v>4140000</v>
      </c>
      <c r="F946" t="s">
        <v>1082</v>
      </c>
      <c r="G946">
        <f t="shared" si="131"/>
        <v>1998</v>
      </c>
      <c r="H946">
        <v>4</v>
      </c>
      <c r="I946">
        <v>4</v>
      </c>
      <c r="J946" t="s">
        <v>61</v>
      </c>
      <c r="K946" t="s">
        <v>27</v>
      </c>
      <c r="L946" t="s">
        <v>125</v>
      </c>
      <c r="M946" t="s">
        <v>29</v>
      </c>
      <c r="N946" t="s">
        <v>984</v>
      </c>
      <c r="O946" t="s">
        <v>3629</v>
      </c>
      <c r="P946" t="s">
        <v>2139</v>
      </c>
      <c r="Q946" t="s">
        <v>33</v>
      </c>
      <c r="T946" t="s">
        <v>3630</v>
      </c>
      <c r="V946" t="e">
        <f t="shared" si="133"/>
        <v>#VALUE!</v>
      </c>
      <c r="W946" t="e">
        <f t="shared" si="134"/>
        <v>#VALUE!</v>
      </c>
      <c r="X946">
        <f t="shared" si="135"/>
        <v>14.41</v>
      </c>
      <c r="Y946" t="e">
        <f t="shared" si="136"/>
        <v>#VALUE!</v>
      </c>
      <c r="Z946" s="4">
        <f t="shared" si="137"/>
        <v>14.41</v>
      </c>
      <c r="AB946">
        <v>8</v>
      </c>
      <c r="AC946" t="s">
        <v>3631</v>
      </c>
      <c r="AD946" s="4">
        <f t="shared" si="132"/>
        <v>189.37343999999999</v>
      </c>
      <c r="AE946" t="s">
        <v>3632</v>
      </c>
      <c r="AF946" s="4">
        <f t="shared" si="138"/>
        <v>280</v>
      </c>
      <c r="AG946" t="s">
        <v>51</v>
      </c>
    </row>
    <row r="947" spans="1:33" x14ac:dyDescent="0.3">
      <c r="A947" t="s">
        <v>1067</v>
      </c>
      <c r="B947" t="s">
        <v>3627</v>
      </c>
      <c r="C947" t="s">
        <v>3638</v>
      </c>
      <c r="D947" s="4" t="s">
        <v>2779</v>
      </c>
      <c r="E947">
        <f t="shared" si="130"/>
        <v>4240000</v>
      </c>
      <c r="F947" t="s">
        <v>1082</v>
      </c>
      <c r="G947">
        <f t="shared" si="131"/>
        <v>1998</v>
      </c>
      <c r="H947">
        <v>4</v>
      </c>
      <c r="I947">
        <v>4</v>
      </c>
      <c r="J947" t="s">
        <v>61</v>
      </c>
      <c r="K947" t="s">
        <v>27</v>
      </c>
      <c r="L947" t="s">
        <v>125</v>
      </c>
      <c r="M947" t="s">
        <v>29</v>
      </c>
      <c r="N947" t="s">
        <v>984</v>
      </c>
      <c r="O947" t="s">
        <v>3629</v>
      </c>
      <c r="P947" t="s">
        <v>2139</v>
      </c>
      <c r="Q947" t="s">
        <v>33</v>
      </c>
      <c r="T947" t="s">
        <v>3630</v>
      </c>
      <c r="V947" t="e">
        <f t="shared" si="133"/>
        <v>#VALUE!</v>
      </c>
      <c r="W947" t="e">
        <f t="shared" si="134"/>
        <v>#VALUE!</v>
      </c>
      <c r="X947">
        <f t="shared" si="135"/>
        <v>14.41</v>
      </c>
      <c r="Y947" t="e">
        <f t="shared" si="136"/>
        <v>#VALUE!</v>
      </c>
      <c r="Z947" s="4">
        <f t="shared" si="137"/>
        <v>14.41</v>
      </c>
      <c r="AB947">
        <v>8</v>
      </c>
      <c r="AC947" t="s">
        <v>3631</v>
      </c>
      <c r="AD947" s="4">
        <f t="shared" si="132"/>
        <v>189.37343999999999</v>
      </c>
      <c r="AE947" t="s">
        <v>3632</v>
      </c>
      <c r="AF947" s="4">
        <f t="shared" si="138"/>
        <v>280</v>
      </c>
      <c r="AG947" t="s">
        <v>51</v>
      </c>
    </row>
    <row r="948" spans="1:33" x14ac:dyDescent="0.3">
      <c r="B948" t="s">
        <v>3639</v>
      </c>
      <c r="C948" t="s">
        <v>3640</v>
      </c>
      <c r="D948" s="4" t="s">
        <v>3641</v>
      </c>
      <c r="E948">
        <f t="shared" si="130"/>
        <v>4020000</v>
      </c>
      <c r="F948" t="s">
        <v>2917</v>
      </c>
      <c r="G948">
        <f t="shared" si="131"/>
        <v>1950</v>
      </c>
      <c r="H948">
        <v>4</v>
      </c>
      <c r="I948">
        <v>4</v>
      </c>
      <c r="J948" t="s">
        <v>26</v>
      </c>
      <c r="K948" t="s">
        <v>90</v>
      </c>
      <c r="L948" t="s">
        <v>125</v>
      </c>
      <c r="M948" t="s">
        <v>334</v>
      </c>
      <c r="N948" t="s">
        <v>3642</v>
      </c>
      <c r="O948" t="s">
        <v>2912</v>
      </c>
      <c r="P948" t="s">
        <v>2913</v>
      </c>
      <c r="Q948" t="s">
        <v>444</v>
      </c>
      <c r="T948" t="s">
        <v>2956</v>
      </c>
      <c r="V948" t="e">
        <f t="shared" si="133"/>
        <v>#VALUE!</v>
      </c>
      <c r="W948" t="e">
        <f t="shared" si="134"/>
        <v>#VALUE!</v>
      </c>
      <c r="X948">
        <f t="shared" si="135"/>
        <v>12.06</v>
      </c>
      <c r="Y948" t="e">
        <f t="shared" si="136"/>
        <v>#VALUE!</v>
      </c>
      <c r="Z948" s="4">
        <f t="shared" si="137"/>
        <v>12.06</v>
      </c>
      <c r="AA948" t="s">
        <v>780</v>
      </c>
      <c r="AB948">
        <v>9</v>
      </c>
      <c r="AC948" t="s">
        <v>3643</v>
      </c>
      <c r="AD948" s="4" t="str">
        <f t="shared" si="132"/>
        <v>192</v>
      </c>
      <c r="AE948" t="s">
        <v>3644</v>
      </c>
      <c r="AF948" s="4">
        <f t="shared" si="138"/>
        <v>400</v>
      </c>
      <c r="AG948" t="s">
        <v>51</v>
      </c>
    </row>
    <row r="949" spans="1:33" x14ac:dyDescent="0.3">
      <c r="B949" t="s">
        <v>3639</v>
      </c>
      <c r="C949" t="s">
        <v>3645</v>
      </c>
      <c r="D949" s="4" t="s">
        <v>3646</v>
      </c>
      <c r="E949">
        <f t="shared" ref="E949:E1008" si="139">VALUE(SUBSTITUTE(SUBSTITUTE(D949,"Rs. ",""),",",""))</f>
        <v>4670000</v>
      </c>
      <c r="F949" t="s">
        <v>2917</v>
      </c>
      <c r="G949">
        <f t="shared" ref="G949:G1008" si="140">VALUE(SUBSTITUTE(F949, " cc",""))</f>
        <v>1950</v>
      </c>
      <c r="H949">
        <v>4</v>
      </c>
      <c r="I949">
        <v>4</v>
      </c>
      <c r="J949" t="s">
        <v>26</v>
      </c>
      <c r="K949" t="s">
        <v>90</v>
      </c>
      <c r="L949" t="s">
        <v>125</v>
      </c>
      <c r="M949" t="s">
        <v>334</v>
      </c>
      <c r="N949" t="s">
        <v>3642</v>
      </c>
      <c r="O949" t="s">
        <v>2912</v>
      </c>
      <c r="P949" t="s">
        <v>2913</v>
      </c>
      <c r="Q949" t="s">
        <v>444</v>
      </c>
      <c r="T949" t="s">
        <v>2956</v>
      </c>
      <c r="V949" t="e">
        <f t="shared" si="133"/>
        <v>#VALUE!</v>
      </c>
      <c r="W949" t="e">
        <f t="shared" si="134"/>
        <v>#VALUE!</v>
      </c>
      <c r="X949">
        <f t="shared" si="135"/>
        <v>12.06</v>
      </c>
      <c r="Y949" t="e">
        <f t="shared" si="136"/>
        <v>#VALUE!</v>
      </c>
      <c r="Z949" s="4">
        <f t="shared" si="137"/>
        <v>12.06</v>
      </c>
      <c r="AA949" t="s">
        <v>780</v>
      </c>
      <c r="AB949">
        <v>9</v>
      </c>
      <c r="AC949" t="s">
        <v>3643</v>
      </c>
      <c r="AD949" s="4" t="str">
        <f t="shared" ref="AD949:AD1008" si="141">IFERROR(LEFT(AC949,FIND("@",AC949)-3)*0.98632,IFERROR(LEFT(AC949,FIND("b",AC949)-1),LEFT(AC949,FIND("B",AC949)-1)))</f>
        <v>192</v>
      </c>
      <c r="AE949" t="s">
        <v>3644</v>
      </c>
      <c r="AF949" s="4">
        <f t="shared" si="138"/>
        <v>400</v>
      </c>
      <c r="AG949" t="s">
        <v>51</v>
      </c>
    </row>
    <row r="950" spans="1:33" x14ac:dyDescent="0.3">
      <c r="B950" t="s">
        <v>3639</v>
      </c>
      <c r="C950" t="s">
        <v>3647</v>
      </c>
      <c r="D950" s="4" t="s">
        <v>3648</v>
      </c>
      <c r="E950">
        <f t="shared" si="139"/>
        <v>4974750</v>
      </c>
      <c r="F950" t="s">
        <v>2917</v>
      </c>
      <c r="G950">
        <f t="shared" si="140"/>
        <v>1950</v>
      </c>
      <c r="H950">
        <v>4</v>
      </c>
      <c r="I950">
        <v>4</v>
      </c>
      <c r="J950" t="s">
        <v>26</v>
      </c>
      <c r="K950" t="s">
        <v>90</v>
      </c>
      <c r="L950" t="s">
        <v>125</v>
      </c>
      <c r="M950" t="s">
        <v>334</v>
      </c>
      <c r="N950" t="s">
        <v>3642</v>
      </c>
      <c r="O950" t="s">
        <v>2912</v>
      </c>
      <c r="P950" t="s">
        <v>2913</v>
      </c>
      <c r="Q950" t="s">
        <v>444</v>
      </c>
      <c r="T950" t="s">
        <v>3649</v>
      </c>
      <c r="V950" t="e">
        <f t="shared" si="133"/>
        <v>#VALUE!</v>
      </c>
      <c r="W950" t="e">
        <f t="shared" si="134"/>
        <v>#VALUE!</v>
      </c>
      <c r="X950">
        <f t="shared" si="135"/>
        <v>16.05</v>
      </c>
      <c r="Y950" t="e">
        <f t="shared" si="136"/>
        <v>#VALUE!</v>
      </c>
      <c r="Z950" s="4">
        <f t="shared" si="137"/>
        <v>16.05</v>
      </c>
      <c r="AA950" t="s">
        <v>780</v>
      </c>
      <c r="AB950">
        <v>9</v>
      </c>
      <c r="AC950" t="s">
        <v>3650</v>
      </c>
      <c r="AD950" s="4" t="str">
        <f t="shared" si="141"/>
        <v>241</v>
      </c>
      <c r="AE950" t="s">
        <v>3651</v>
      </c>
      <c r="AF950" s="4">
        <f t="shared" si="138"/>
        <v>500</v>
      </c>
      <c r="AG950" t="s">
        <v>51</v>
      </c>
    </row>
    <row r="951" spans="1:33" x14ac:dyDescent="0.3">
      <c r="B951" t="s">
        <v>3639</v>
      </c>
      <c r="C951" t="s">
        <v>3652</v>
      </c>
      <c r="D951" s="4" t="s">
        <v>2954</v>
      </c>
      <c r="E951">
        <f t="shared" si="139"/>
        <v>7500000</v>
      </c>
      <c r="F951" t="s">
        <v>1385</v>
      </c>
      <c r="G951">
        <f t="shared" si="140"/>
        <v>3982</v>
      </c>
      <c r="H951">
        <v>8</v>
      </c>
      <c r="I951">
        <v>4</v>
      </c>
      <c r="J951" t="s">
        <v>26</v>
      </c>
      <c r="K951" t="s">
        <v>90</v>
      </c>
      <c r="L951" t="s">
        <v>125</v>
      </c>
      <c r="M951" t="s">
        <v>29</v>
      </c>
      <c r="N951" t="s">
        <v>3653</v>
      </c>
      <c r="O951" t="s">
        <v>3654</v>
      </c>
      <c r="P951" t="s">
        <v>916</v>
      </c>
      <c r="Q951" t="s">
        <v>1041</v>
      </c>
      <c r="T951" t="s">
        <v>3655</v>
      </c>
      <c r="V951" t="e">
        <f t="shared" si="133"/>
        <v>#VALUE!</v>
      </c>
      <c r="W951" t="e">
        <f t="shared" si="134"/>
        <v>#VALUE!</v>
      </c>
      <c r="X951">
        <f t="shared" si="135"/>
        <v>1449</v>
      </c>
      <c r="Y951" t="e">
        <f t="shared" si="136"/>
        <v>#VALUE!</v>
      </c>
      <c r="Z951" s="4">
        <f t="shared" si="137"/>
        <v>1449</v>
      </c>
      <c r="AA951" t="s">
        <v>1130</v>
      </c>
      <c r="AB951">
        <v>7</v>
      </c>
      <c r="AC951" t="s">
        <v>3656</v>
      </c>
      <c r="AD951" s="4" t="str">
        <f t="shared" si="141"/>
        <v>503</v>
      </c>
      <c r="AE951" t="s">
        <v>3657</v>
      </c>
      <c r="AF951" s="4">
        <f t="shared" si="138"/>
        <v>700</v>
      </c>
      <c r="AG951" t="s">
        <v>51</v>
      </c>
    </row>
    <row r="952" spans="1:33" x14ac:dyDescent="0.3">
      <c r="B952" t="s">
        <v>3639</v>
      </c>
      <c r="C952" t="s">
        <v>3658</v>
      </c>
      <c r="D952" s="4" t="s">
        <v>3659</v>
      </c>
      <c r="E952">
        <f t="shared" si="139"/>
        <v>4090000</v>
      </c>
      <c r="F952" t="s">
        <v>1803</v>
      </c>
      <c r="G952">
        <f t="shared" si="140"/>
        <v>1497</v>
      </c>
      <c r="H952">
        <v>4</v>
      </c>
      <c r="I952">
        <v>4</v>
      </c>
      <c r="J952" t="s">
        <v>26</v>
      </c>
      <c r="K952" t="s">
        <v>90</v>
      </c>
      <c r="L952" t="s">
        <v>125</v>
      </c>
      <c r="M952" t="s">
        <v>29</v>
      </c>
      <c r="N952" t="s">
        <v>3642</v>
      </c>
      <c r="O952" t="s">
        <v>2912</v>
      </c>
      <c r="P952" t="s">
        <v>2913</v>
      </c>
      <c r="Q952" t="s">
        <v>444</v>
      </c>
      <c r="T952" t="s">
        <v>2956</v>
      </c>
      <c r="V952" t="e">
        <f t="shared" si="133"/>
        <v>#VALUE!</v>
      </c>
      <c r="W952" t="e">
        <f t="shared" si="134"/>
        <v>#VALUE!</v>
      </c>
      <c r="X952">
        <f t="shared" si="135"/>
        <v>12.06</v>
      </c>
      <c r="Y952" t="e">
        <f t="shared" si="136"/>
        <v>#VALUE!</v>
      </c>
      <c r="Z952" s="4">
        <f t="shared" si="137"/>
        <v>12.06</v>
      </c>
      <c r="AA952" t="s">
        <v>780</v>
      </c>
      <c r="AB952">
        <v>9</v>
      </c>
      <c r="AC952" t="s">
        <v>3660</v>
      </c>
      <c r="AD952" s="4" t="str">
        <f t="shared" si="141"/>
        <v>181</v>
      </c>
      <c r="AE952" t="s">
        <v>3661</v>
      </c>
      <c r="AF952" s="4">
        <f t="shared" si="138"/>
        <v>280</v>
      </c>
      <c r="AG952" t="s">
        <v>51</v>
      </c>
    </row>
    <row r="953" spans="1:33" x14ac:dyDescent="0.3">
      <c r="B953" t="s">
        <v>3639</v>
      </c>
      <c r="C953" t="s">
        <v>3662</v>
      </c>
      <c r="D953" s="4" t="s">
        <v>3663</v>
      </c>
      <c r="E953">
        <f t="shared" si="139"/>
        <v>4654000</v>
      </c>
      <c r="F953" t="s">
        <v>1803</v>
      </c>
      <c r="G953">
        <f t="shared" si="140"/>
        <v>1497</v>
      </c>
      <c r="H953">
        <v>4</v>
      </c>
      <c r="I953">
        <v>4</v>
      </c>
      <c r="J953" t="s">
        <v>26</v>
      </c>
      <c r="K953" t="s">
        <v>90</v>
      </c>
      <c r="L953" t="s">
        <v>125</v>
      </c>
      <c r="M953" t="s">
        <v>29</v>
      </c>
      <c r="N953" t="s">
        <v>3642</v>
      </c>
      <c r="O953" t="s">
        <v>2912</v>
      </c>
      <c r="P953" t="s">
        <v>2913</v>
      </c>
      <c r="Q953" t="s">
        <v>444</v>
      </c>
      <c r="T953" t="s">
        <v>2956</v>
      </c>
      <c r="V953" t="e">
        <f t="shared" si="133"/>
        <v>#VALUE!</v>
      </c>
      <c r="W953" t="e">
        <f t="shared" si="134"/>
        <v>#VALUE!</v>
      </c>
      <c r="X953">
        <f t="shared" si="135"/>
        <v>12.06</v>
      </c>
      <c r="Y953" t="e">
        <f t="shared" si="136"/>
        <v>#VALUE!</v>
      </c>
      <c r="Z953" s="4">
        <f t="shared" si="137"/>
        <v>12.06</v>
      </c>
      <c r="AA953" t="s">
        <v>780</v>
      </c>
      <c r="AB953">
        <v>9</v>
      </c>
      <c r="AC953" t="s">
        <v>3664</v>
      </c>
      <c r="AD953" s="4" t="str">
        <f t="shared" si="141"/>
        <v>181</v>
      </c>
      <c r="AE953" t="s">
        <v>3661</v>
      </c>
      <c r="AF953" s="4">
        <f t="shared" si="138"/>
        <v>280</v>
      </c>
      <c r="AG953" t="s">
        <v>51</v>
      </c>
    </row>
    <row r="954" spans="1:33" x14ac:dyDescent="0.3">
      <c r="A954" t="s">
        <v>350</v>
      </c>
      <c r="B954" t="s">
        <v>3665</v>
      </c>
      <c r="C954" t="s">
        <v>3666</v>
      </c>
      <c r="D954" s="4" t="s">
        <v>3667</v>
      </c>
      <c r="E954">
        <f t="shared" si="139"/>
        <v>4509000</v>
      </c>
      <c r="F954" t="s">
        <v>948</v>
      </c>
      <c r="G954">
        <f t="shared" si="140"/>
        <v>1798</v>
      </c>
      <c r="H954">
        <v>4</v>
      </c>
      <c r="I954">
        <v>4</v>
      </c>
      <c r="J954" t="s">
        <v>61</v>
      </c>
      <c r="K954" t="s">
        <v>27</v>
      </c>
      <c r="L954" t="s">
        <v>125</v>
      </c>
      <c r="M954" t="s">
        <v>1355</v>
      </c>
      <c r="N954" t="s">
        <v>91</v>
      </c>
      <c r="O954" t="s">
        <v>3668</v>
      </c>
      <c r="P954" t="s">
        <v>2097</v>
      </c>
      <c r="Q954" t="s">
        <v>444</v>
      </c>
      <c r="R954" t="s">
        <v>296</v>
      </c>
      <c r="S954" t="s">
        <v>3669</v>
      </c>
      <c r="T954" t="s">
        <v>2175</v>
      </c>
      <c r="V954">
        <f t="shared" si="133"/>
        <v>15.1</v>
      </c>
      <c r="W954">
        <f t="shared" si="134"/>
        <v>18.7</v>
      </c>
      <c r="X954">
        <f t="shared" si="135"/>
        <v>23.9</v>
      </c>
      <c r="Y954" t="e">
        <f t="shared" si="136"/>
        <v>#VALUE!</v>
      </c>
      <c r="Z954" s="4">
        <f t="shared" si="137"/>
        <v>15.1</v>
      </c>
      <c r="AB954">
        <v>5</v>
      </c>
      <c r="AC954" t="s">
        <v>3670</v>
      </c>
      <c r="AD954" s="4">
        <f t="shared" si="141"/>
        <v>96.659359999999992</v>
      </c>
      <c r="AE954" t="s">
        <v>3671</v>
      </c>
      <c r="AF954" s="4">
        <f t="shared" si="138"/>
        <v>142</v>
      </c>
      <c r="AG954" t="s">
        <v>51</v>
      </c>
    </row>
    <row r="955" spans="1:33" x14ac:dyDescent="0.3">
      <c r="A955" t="s">
        <v>1318</v>
      </c>
      <c r="B955" t="s">
        <v>3672</v>
      </c>
      <c r="C955" t="s">
        <v>3673</v>
      </c>
      <c r="D955" s="4" t="s">
        <v>3674</v>
      </c>
      <c r="E955">
        <f t="shared" si="139"/>
        <v>5695000</v>
      </c>
      <c r="F955" t="s">
        <v>3675</v>
      </c>
      <c r="G955">
        <f t="shared" si="140"/>
        <v>2487</v>
      </c>
      <c r="H955">
        <v>4</v>
      </c>
      <c r="I955">
        <v>4</v>
      </c>
      <c r="J955" t="s">
        <v>61</v>
      </c>
      <c r="K955" t="s">
        <v>27</v>
      </c>
      <c r="L955" t="s">
        <v>62</v>
      </c>
      <c r="M955" t="s">
        <v>1355</v>
      </c>
      <c r="N955" t="s">
        <v>2165</v>
      </c>
      <c r="O955" t="s">
        <v>3676</v>
      </c>
      <c r="P955" t="s">
        <v>1467</v>
      </c>
      <c r="Q955" t="s">
        <v>444</v>
      </c>
      <c r="R955" t="s">
        <v>3677</v>
      </c>
      <c r="T955" t="s">
        <v>3677</v>
      </c>
      <c r="V955">
        <f t="shared" si="133"/>
        <v>17.8</v>
      </c>
      <c r="W955" t="e">
        <f t="shared" si="134"/>
        <v>#VALUE!</v>
      </c>
      <c r="X955">
        <f t="shared" si="135"/>
        <v>17.8</v>
      </c>
      <c r="Y955" t="e">
        <f t="shared" si="136"/>
        <v>#VALUE!</v>
      </c>
      <c r="Z955" s="4">
        <f t="shared" si="137"/>
        <v>17.8</v>
      </c>
      <c r="AA955" t="s">
        <v>1487</v>
      </c>
      <c r="AC955" t="s">
        <v>3678</v>
      </c>
      <c r="AD955" s="4" t="str">
        <f t="shared" si="141"/>
        <v>176</v>
      </c>
      <c r="AE955" t="s">
        <v>3679</v>
      </c>
      <c r="AF955" s="4">
        <f t="shared" si="138"/>
        <v>221</v>
      </c>
      <c r="AG955" t="s">
        <v>51</v>
      </c>
    </row>
    <row r="956" spans="1:33" x14ac:dyDescent="0.3">
      <c r="A956" t="s">
        <v>1318</v>
      </c>
      <c r="B956" t="s">
        <v>3680</v>
      </c>
      <c r="C956" t="s">
        <v>3681</v>
      </c>
      <c r="D956" s="4" t="s">
        <v>2888</v>
      </c>
      <c r="E956">
        <f t="shared" si="139"/>
        <v>6060000</v>
      </c>
      <c r="F956" t="s">
        <v>3682</v>
      </c>
      <c r="G956">
        <f t="shared" si="140"/>
        <v>2494</v>
      </c>
      <c r="H956">
        <v>6</v>
      </c>
      <c r="I956">
        <v>4</v>
      </c>
      <c r="J956" t="s">
        <v>876</v>
      </c>
      <c r="K956" t="s">
        <v>27</v>
      </c>
      <c r="L956" t="s">
        <v>62</v>
      </c>
      <c r="M956" t="s">
        <v>29</v>
      </c>
      <c r="N956" t="s">
        <v>227</v>
      </c>
      <c r="O956" t="s">
        <v>3683</v>
      </c>
      <c r="P956" t="s">
        <v>906</v>
      </c>
      <c r="Q956" t="s">
        <v>324</v>
      </c>
      <c r="T956" t="s">
        <v>942</v>
      </c>
      <c r="V956" t="e">
        <f t="shared" si="133"/>
        <v>#VALUE!</v>
      </c>
      <c r="W956" t="e">
        <f t="shared" si="134"/>
        <v>#VALUE!</v>
      </c>
      <c r="X956">
        <f t="shared" si="135"/>
        <v>18.3</v>
      </c>
      <c r="Y956" t="e">
        <f t="shared" si="136"/>
        <v>#VALUE!</v>
      </c>
      <c r="Z956" s="4">
        <f t="shared" si="137"/>
        <v>18.3</v>
      </c>
      <c r="AA956" t="s">
        <v>3684</v>
      </c>
      <c r="AC956" t="s">
        <v>3685</v>
      </c>
      <c r="AD956" s="4">
        <f t="shared" si="141"/>
        <v>191.34608</v>
      </c>
      <c r="AE956" t="s">
        <v>3686</v>
      </c>
      <c r="AF956" s="4">
        <f t="shared" si="138"/>
        <v>210</v>
      </c>
      <c r="AG956" t="s">
        <v>51</v>
      </c>
    </row>
    <row r="957" spans="1:33" x14ac:dyDescent="0.3">
      <c r="A957" t="s">
        <v>1318</v>
      </c>
      <c r="B957" t="s">
        <v>3680</v>
      </c>
      <c r="C957" t="s">
        <v>3687</v>
      </c>
      <c r="D957" s="4" t="s">
        <v>2878</v>
      </c>
      <c r="E957">
        <f t="shared" si="139"/>
        <v>5990000</v>
      </c>
      <c r="F957" t="s">
        <v>3682</v>
      </c>
      <c r="G957">
        <f t="shared" si="140"/>
        <v>2494</v>
      </c>
      <c r="H957">
        <v>6</v>
      </c>
      <c r="I957">
        <v>4</v>
      </c>
      <c r="J957" t="s">
        <v>876</v>
      </c>
      <c r="K957" t="s">
        <v>27</v>
      </c>
      <c r="L957" t="s">
        <v>62</v>
      </c>
      <c r="M957" t="s">
        <v>29</v>
      </c>
      <c r="N957" t="s">
        <v>227</v>
      </c>
      <c r="O957" t="s">
        <v>3688</v>
      </c>
      <c r="P957" t="s">
        <v>900</v>
      </c>
      <c r="Q957" t="s">
        <v>324</v>
      </c>
      <c r="T957" t="s">
        <v>942</v>
      </c>
      <c r="V957" t="e">
        <f t="shared" si="133"/>
        <v>#VALUE!</v>
      </c>
      <c r="W957" t="e">
        <f t="shared" si="134"/>
        <v>#VALUE!</v>
      </c>
      <c r="X957">
        <f t="shared" si="135"/>
        <v>18.3</v>
      </c>
      <c r="Y957" t="e">
        <f t="shared" si="136"/>
        <v>#VALUE!</v>
      </c>
      <c r="Z957" s="4">
        <f t="shared" si="137"/>
        <v>18.3</v>
      </c>
      <c r="AA957" t="s">
        <v>1183</v>
      </c>
      <c r="AC957" t="s">
        <v>3685</v>
      </c>
      <c r="AD957" s="4">
        <f t="shared" si="141"/>
        <v>191.34608</v>
      </c>
      <c r="AE957" t="s">
        <v>3686</v>
      </c>
      <c r="AF957" s="4">
        <f t="shared" si="138"/>
        <v>210</v>
      </c>
      <c r="AG957" t="s">
        <v>51</v>
      </c>
    </row>
    <row r="958" spans="1:33" x14ac:dyDescent="0.3">
      <c r="A958" t="s">
        <v>1109</v>
      </c>
      <c r="B958" t="s">
        <v>3689</v>
      </c>
      <c r="C958" t="s">
        <v>3690</v>
      </c>
      <c r="D958" s="4" t="s">
        <v>3691</v>
      </c>
      <c r="E958">
        <f t="shared" si="139"/>
        <v>6463780</v>
      </c>
      <c r="F958" t="s">
        <v>1116</v>
      </c>
      <c r="G958">
        <f t="shared" si="140"/>
        <v>1999</v>
      </c>
      <c r="H958">
        <v>4</v>
      </c>
      <c r="I958">
        <v>4</v>
      </c>
      <c r="J958" t="s">
        <v>876</v>
      </c>
      <c r="K958" t="s">
        <v>27</v>
      </c>
      <c r="L958" t="s">
        <v>125</v>
      </c>
      <c r="M958" t="s">
        <v>334</v>
      </c>
      <c r="N958" t="s">
        <v>3692</v>
      </c>
      <c r="O958" t="s">
        <v>3693</v>
      </c>
      <c r="P958" t="s">
        <v>3694</v>
      </c>
      <c r="Q958" t="s">
        <v>324</v>
      </c>
      <c r="R958" t="s">
        <v>3695</v>
      </c>
      <c r="T958" t="s">
        <v>3575</v>
      </c>
      <c r="V958">
        <f t="shared" ref="V958:V1021" si="142">VALUE(SUBSTITUTE(SUBSTITUTE(R958,"?","")," km/litre",""))</f>
        <v>21.27</v>
      </c>
      <c r="W958" t="e">
        <f t="shared" ref="W958:W1021" si="143">VALUE(SUBSTITUTE(S958," km/litre",""))</f>
        <v>#VALUE!</v>
      </c>
      <c r="X958">
        <f t="shared" ref="X958:X1021" si="144">VALUE(SUBSTITUTE(T958," km/litre",""))</f>
        <v>16.38</v>
      </c>
      <c r="Y958" t="e">
        <f t="shared" ref="Y958:Y1021" si="145">VALUE(SUBSTITUTE(U958," km/kg",""))</f>
        <v>#VALUE!</v>
      </c>
      <c r="Z958" s="4">
        <f t="shared" ref="Z958:Z1021" si="146">IFERROR(V958,IFERROR(W958,IFERROR(X958,Y958)))</f>
        <v>21.27</v>
      </c>
      <c r="AA958" t="s">
        <v>3696</v>
      </c>
      <c r="AC958" t="s">
        <v>1142</v>
      </c>
      <c r="AD958" s="4">
        <f t="shared" si="141"/>
        <v>177.5376</v>
      </c>
      <c r="AE958" t="s">
        <v>1143</v>
      </c>
      <c r="AF958" s="4">
        <f t="shared" si="138"/>
        <v>430</v>
      </c>
      <c r="AG958" t="s">
        <v>51</v>
      </c>
    </row>
    <row r="959" spans="1:33" x14ac:dyDescent="0.3">
      <c r="A959" t="s">
        <v>1109</v>
      </c>
      <c r="B959" t="s">
        <v>3689</v>
      </c>
      <c r="C959" t="s">
        <v>3697</v>
      </c>
      <c r="D959" s="4" t="s">
        <v>3698</v>
      </c>
      <c r="E959">
        <f t="shared" si="139"/>
        <v>6422809</v>
      </c>
      <c r="F959" t="s">
        <v>926</v>
      </c>
      <c r="G959">
        <f t="shared" si="140"/>
        <v>1997</v>
      </c>
      <c r="H959">
        <v>4</v>
      </c>
      <c r="I959">
        <v>4</v>
      </c>
      <c r="J959" t="s">
        <v>876</v>
      </c>
      <c r="K959" t="s">
        <v>27</v>
      </c>
      <c r="L959" t="s">
        <v>125</v>
      </c>
      <c r="M959" t="s">
        <v>29</v>
      </c>
      <c r="N959" t="s">
        <v>3692</v>
      </c>
      <c r="O959" t="s">
        <v>3693</v>
      </c>
      <c r="P959" t="s">
        <v>3694</v>
      </c>
      <c r="Q959" t="s">
        <v>324</v>
      </c>
      <c r="T959" t="s">
        <v>3695</v>
      </c>
      <c r="V959" t="e">
        <f t="shared" si="142"/>
        <v>#VALUE!</v>
      </c>
      <c r="W959" t="e">
        <f t="shared" si="143"/>
        <v>#VALUE!</v>
      </c>
      <c r="X959">
        <f t="shared" si="144"/>
        <v>21.27</v>
      </c>
      <c r="Y959" t="e">
        <f t="shared" si="145"/>
        <v>#VALUE!</v>
      </c>
      <c r="Z959" s="4">
        <f t="shared" si="146"/>
        <v>21.27</v>
      </c>
      <c r="AA959" t="s">
        <v>3696</v>
      </c>
      <c r="AC959" t="s">
        <v>3699</v>
      </c>
      <c r="AD959" s="4" t="str">
        <f t="shared" si="141"/>
        <v>247</v>
      </c>
      <c r="AE959" t="s">
        <v>3700</v>
      </c>
      <c r="AF959" s="4">
        <f t="shared" ref="AF959:AF1022" si="147">VALUE(LEFT(AE959,FIND("N",AE959)-1))</f>
        <v>369</v>
      </c>
      <c r="AG959" t="s">
        <v>51</v>
      </c>
    </row>
    <row r="960" spans="1:33" x14ac:dyDescent="0.3">
      <c r="A960" t="s">
        <v>1089</v>
      </c>
      <c r="B960" t="s">
        <v>3701</v>
      </c>
      <c r="C960" t="s">
        <v>2960</v>
      </c>
      <c r="D960" s="4" t="s">
        <v>3702</v>
      </c>
      <c r="E960">
        <f t="shared" si="139"/>
        <v>6531000</v>
      </c>
      <c r="F960" t="s">
        <v>1090</v>
      </c>
      <c r="G960">
        <f t="shared" si="140"/>
        <v>1969</v>
      </c>
      <c r="H960">
        <v>4</v>
      </c>
      <c r="I960">
        <v>4</v>
      </c>
      <c r="J960" t="s">
        <v>876</v>
      </c>
      <c r="K960" t="s">
        <v>27</v>
      </c>
      <c r="L960" t="s">
        <v>125</v>
      </c>
      <c r="M960" t="s">
        <v>334</v>
      </c>
      <c r="N960" t="s">
        <v>3703</v>
      </c>
      <c r="O960" t="s">
        <v>2963</v>
      </c>
      <c r="P960" t="s">
        <v>3704</v>
      </c>
      <c r="Q960" t="s">
        <v>324</v>
      </c>
      <c r="R960" t="s">
        <v>1856</v>
      </c>
      <c r="T960" t="s">
        <v>2040</v>
      </c>
      <c r="V960">
        <f t="shared" si="142"/>
        <v>13.2</v>
      </c>
      <c r="W960" t="e">
        <f t="shared" si="143"/>
        <v>#VALUE!</v>
      </c>
      <c r="X960">
        <f t="shared" si="144"/>
        <v>17.2</v>
      </c>
      <c r="Y960" t="e">
        <f t="shared" si="145"/>
        <v>#VALUE!</v>
      </c>
      <c r="Z960" s="4">
        <f t="shared" si="146"/>
        <v>13.2</v>
      </c>
      <c r="AA960" t="s">
        <v>2965</v>
      </c>
      <c r="AB960">
        <v>8</v>
      </c>
      <c r="AC960" t="s">
        <v>3705</v>
      </c>
      <c r="AD960" s="4">
        <f t="shared" si="141"/>
        <v>231.7852</v>
      </c>
      <c r="AE960" t="s">
        <v>3706</v>
      </c>
      <c r="AF960" s="4">
        <f t="shared" si="147"/>
        <v>480</v>
      </c>
      <c r="AG960" t="s">
        <v>51</v>
      </c>
    </row>
    <row r="961" spans="1:33" x14ac:dyDescent="0.3">
      <c r="A961" t="s">
        <v>1174</v>
      </c>
      <c r="B961" t="s">
        <v>3708</v>
      </c>
      <c r="C961" t="s">
        <v>3709</v>
      </c>
      <c r="D961" s="4" t="s">
        <v>3710</v>
      </c>
      <c r="E961">
        <f t="shared" si="139"/>
        <v>10490000</v>
      </c>
      <c r="F961" t="s">
        <v>1218</v>
      </c>
      <c r="G961">
        <f t="shared" si="140"/>
        <v>2998</v>
      </c>
      <c r="H961">
        <v>6</v>
      </c>
      <c r="I961">
        <v>4</v>
      </c>
      <c r="J961" t="s">
        <v>876</v>
      </c>
      <c r="K961" t="s">
        <v>90</v>
      </c>
      <c r="L961" t="s">
        <v>125</v>
      </c>
      <c r="M961" t="s">
        <v>29</v>
      </c>
      <c r="N961" t="s">
        <v>3711</v>
      </c>
      <c r="O961" t="s">
        <v>3712</v>
      </c>
      <c r="P961" t="s">
        <v>1591</v>
      </c>
      <c r="Q961" t="s">
        <v>324</v>
      </c>
      <c r="T961" t="s">
        <v>1212</v>
      </c>
      <c r="V961" t="e">
        <f t="shared" si="142"/>
        <v>#VALUE!</v>
      </c>
      <c r="W961" t="e">
        <f t="shared" si="143"/>
        <v>#VALUE!</v>
      </c>
      <c r="X961">
        <f t="shared" si="144"/>
        <v>13.38</v>
      </c>
      <c r="Y961" t="e">
        <f t="shared" si="145"/>
        <v>#VALUE!</v>
      </c>
      <c r="Z961" s="4">
        <f t="shared" si="146"/>
        <v>13.38</v>
      </c>
      <c r="AB961">
        <v>8</v>
      </c>
      <c r="AC961" t="s">
        <v>3713</v>
      </c>
      <c r="AD961" s="4" t="str">
        <f t="shared" si="141"/>
        <v xml:space="preserve">335 </v>
      </c>
      <c r="AE961" t="s">
        <v>3714</v>
      </c>
      <c r="AF961" s="4">
        <f t="shared" si="147"/>
        <v>450</v>
      </c>
      <c r="AG961" t="s">
        <v>51</v>
      </c>
    </row>
    <row r="962" spans="1:33" x14ac:dyDescent="0.3">
      <c r="A962" t="s">
        <v>1174</v>
      </c>
      <c r="B962" t="s">
        <v>3708</v>
      </c>
      <c r="C962" t="s">
        <v>3715</v>
      </c>
      <c r="D962" s="4" t="s">
        <v>3716</v>
      </c>
      <c r="E962">
        <f t="shared" si="139"/>
        <v>10250000</v>
      </c>
      <c r="F962" t="s">
        <v>1209</v>
      </c>
      <c r="G962">
        <f t="shared" si="140"/>
        <v>2993</v>
      </c>
      <c r="H962">
        <v>6</v>
      </c>
      <c r="I962">
        <v>4</v>
      </c>
      <c r="J962" t="s">
        <v>876</v>
      </c>
      <c r="K962" t="s">
        <v>90</v>
      </c>
      <c r="L962" t="s">
        <v>125</v>
      </c>
      <c r="M962" t="s">
        <v>334</v>
      </c>
      <c r="N962" t="s">
        <v>3711</v>
      </c>
      <c r="O962" t="s">
        <v>3712</v>
      </c>
      <c r="P962" t="s">
        <v>1591</v>
      </c>
      <c r="Q962" t="s">
        <v>324</v>
      </c>
      <c r="T962" t="s">
        <v>1212</v>
      </c>
      <c r="V962" t="e">
        <f t="shared" si="142"/>
        <v>#VALUE!</v>
      </c>
      <c r="W962" t="e">
        <f t="shared" si="143"/>
        <v>#VALUE!</v>
      </c>
      <c r="X962">
        <f t="shared" si="144"/>
        <v>13.38</v>
      </c>
      <c r="Y962" t="e">
        <f t="shared" si="145"/>
        <v>#VALUE!</v>
      </c>
      <c r="Z962" s="4">
        <f t="shared" si="146"/>
        <v>13.38</v>
      </c>
      <c r="AB962">
        <v>8</v>
      </c>
      <c r="AC962" t="s">
        <v>3717</v>
      </c>
      <c r="AD962" s="4" t="str">
        <f t="shared" si="141"/>
        <v xml:space="preserve">262 </v>
      </c>
      <c r="AE962" t="s">
        <v>3718</v>
      </c>
      <c r="AF962" s="4">
        <f t="shared" si="147"/>
        <v>620</v>
      </c>
      <c r="AG962" t="s">
        <v>51</v>
      </c>
    </row>
    <row r="963" spans="1:33" x14ac:dyDescent="0.3">
      <c r="A963" t="s">
        <v>1174</v>
      </c>
      <c r="B963" t="s">
        <v>3719</v>
      </c>
      <c r="C963" t="s">
        <v>1041</v>
      </c>
      <c r="D963" s="4" t="s">
        <v>3720</v>
      </c>
      <c r="E963">
        <f t="shared" si="139"/>
        <v>13590000</v>
      </c>
      <c r="F963" t="s">
        <v>1265</v>
      </c>
      <c r="G963">
        <f t="shared" si="140"/>
        <v>2979</v>
      </c>
      <c r="H963">
        <v>6</v>
      </c>
      <c r="I963">
        <v>4</v>
      </c>
      <c r="J963" t="s">
        <v>26</v>
      </c>
      <c r="K963" t="s">
        <v>27</v>
      </c>
      <c r="L963" t="s">
        <v>125</v>
      </c>
      <c r="M963" t="s">
        <v>29</v>
      </c>
      <c r="N963" t="s">
        <v>3148</v>
      </c>
      <c r="O963" t="s">
        <v>3721</v>
      </c>
      <c r="P963" t="s">
        <v>3722</v>
      </c>
      <c r="Q963" t="s">
        <v>1041</v>
      </c>
      <c r="R963" t="s">
        <v>3723</v>
      </c>
      <c r="S963" t="s">
        <v>2543</v>
      </c>
      <c r="T963" t="s">
        <v>2543</v>
      </c>
      <c r="V963">
        <f t="shared" si="142"/>
        <v>7.32</v>
      </c>
      <c r="W963">
        <f t="shared" si="143"/>
        <v>10.75</v>
      </c>
      <c r="X963">
        <f t="shared" si="144"/>
        <v>10.75</v>
      </c>
      <c r="Y963" t="e">
        <f t="shared" si="145"/>
        <v>#VALUE!</v>
      </c>
      <c r="Z963" s="4">
        <f t="shared" si="146"/>
        <v>7.32</v>
      </c>
      <c r="AA963" t="s">
        <v>3724</v>
      </c>
      <c r="AB963">
        <v>7</v>
      </c>
      <c r="AC963" t="s">
        <v>3725</v>
      </c>
      <c r="AD963" s="4">
        <f t="shared" si="141"/>
        <v>425.10392000000002</v>
      </c>
      <c r="AE963" t="s">
        <v>3726</v>
      </c>
      <c r="AF963" s="4">
        <f t="shared" si="147"/>
        <v>550</v>
      </c>
      <c r="AG963" t="s">
        <v>51</v>
      </c>
    </row>
    <row r="964" spans="1:33" x14ac:dyDescent="0.3">
      <c r="A964" t="s">
        <v>1268</v>
      </c>
      <c r="B964">
        <v>911</v>
      </c>
      <c r="C964" t="s">
        <v>3727</v>
      </c>
      <c r="D964" s="4" t="s">
        <v>3728</v>
      </c>
      <c r="E964">
        <f t="shared" si="139"/>
        <v>17420000</v>
      </c>
      <c r="F964" t="s">
        <v>3729</v>
      </c>
      <c r="G964">
        <f t="shared" si="140"/>
        <v>2981</v>
      </c>
      <c r="H964">
        <v>6</v>
      </c>
      <c r="I964">
        <v>4</v>
      </c>
      <c r="J964" t="s">
        <v>876</v>
      </c>
      <c r="K964" t="s">
        <v>90</v>
      </c>
      <c r="L964" t="s">
        <v>1037</v>
      </c>
      <c r="M964" t="s">
        <v>29</v>
      </c>
      <c r="N964" t="s">
        <v>3730</v>
      </c>
      <c r="O964" t="s">
        <v>3731</v>
      </c>
      <c r="P964" t="s">
        <v>2955</v>
      </c>
      <c r="Q964" t="s">
        <v>1041</v>
      </c>
      <c r="R964" t="s">
        <v>1398</v>
      </c>
      <c r="S964" t="s">
        <v>3432</v>
      </c>
      <c r="T964" t="s">
        <v>3732</v>
      </c>
      <c r="V964">
        <f t="shared" si="142"/>
        <v>7.9</v>
      </c>
      <c r="W964">
        <f t="shared" si="143"/>
        <v>10.7</v>
      </c>
      <c r="X964">
        <f t="shared" si="144"/>
        <v>8.9</v>
      </c>
      <c r="Y964" t="e">
        <f t="shared" si="145"/>
        <v>#VALUE!</v>
      </c>
      <c r="Z964" s="4">
        <f t="shared" si="146"/>
        <v>7.9</v>
      </c>
      <c r="AA964" t="s">
        <v>507</v>
      </c>
      <c r="AB964">
        <v>8</v>
      </c>
      <c r="AC964" t="s">
        <v>3733</v>
      </c>
      <c r="AD964" s="4">
        <f t="shared" si="141"/>
        <v>443.84399999999999</v>
      </c>
      <c r="AE964" t="s">
        <v>3734</v>
      </c>
      <c r="AF964" s="4">
        <f t="shared" si="147"/>
        <v>530</v>
      </c>
      <c r="AG964" t="s">
        <v>51</v>
      </c>
    </row>
    <row r="965" spans="1:33" x14ac:dyDescent="0.3">
      <c r="A965" t="s">
        <v>1268</v>
      </c>
      <c r="B965">
        <v>911</v>
      </c>
      <c r="C965" t="s">
        <v>3735</v>
      </c>
      <c r="D965" s="4" t="s">
        <v>3736</v>
      </c>
      <c r="E965">
        <f t="shared" si="139"/>
        <v>18844000</v>
      </c>
      <c r="F965" t="s">
        <v>3729</v>
      </c>
      <c r="G965">
        <f t="shared" si="140"/>
        <v>2981</v>
      </c>
      <c r="H965">
        <v>6</v>
      </c>
      <c r="I965">
        <v>4</v>
      </c>
      <c r="J965" t="s">
        <v>876</v>
      </c>
      <c r="K965" t="s">
        <v>90</v>
      </c>
      <c r="L965" t="s">
        <v>1037</v>
      </c>
      <c r="M965" t="s">
        <v>29</v>
      </c>
      <c r="N965" t="s">
        <v>3737</v>
      </c>
      <c r="O965" t="s">
        <v>3731</v>
      </c>
      <c r="P965" t="s">
        <v>2955</v>
      </c>
      <c r="Q965" t="s">
        <v>1079</v>
      </c>
      <c r="R965" t="s">
        <v>1288</v>
      </c>
      <c r="S965" t="s">
        <v>2914</v>
      </c>
      <c r="T965" t="s">
        <v>3738</v>
      </c>
      <c r="V965">
        <f t="shared" si="142"/>
        <v>11.6</v>
      </c>
      <c r="W965">
        <f t="shared" si="143"/>
        <v>7.6</v>
      </c>
      <c r="X965">
        <f t="shared" si="144"/>
        <v>9.1</v>
      </c>
      <c r="Y965" t="e">
        <f t="shared" si="145"/>
        <v>#VALUE!</v>
      </c>
      <c r="Z965" s="4">
        <f t="shared" si="146"/>
        <v>11.6</v>
      </c>
      <c r="AA965" t="s">
        <v>1053</v>
      </c>
      <c r="AB965">
        <v>8</v>
      </c>
      <c r="AC965" t="s">
        <v>3733</v>
      </c>
      <c r="AD965" s="4">
        <f t="shared" si="141"/>
        <v>443.84399999999999</v>
      </c>
      <c r="AE965" t="s">
        <v>3734</v>
      </c>
      <c r="AF965" s="4">
        <f t="shared" si="147"/>
        <v>530</v>
      </c>
      <c r="AG965" t="s">
        <v>51</v>
      </c>
    </row>
    <row r="966" spans="1:33" x14ac:dyDescent="0.3">
      <c r="A966" t="s">
        <v>393</v>
      </c>
      <c r="B966" t="s">
        <v>3739</v>
      </c>
      <c r="C966" t="s">
        <v>3740</v>
      </c>
      <c r="D966" s="4" t="s">
        <v>3741</v>
      </c>
      <c r="E966">
        <f t="shared" si="139"/>
        <v>21240272</v>
      </c>
      <c r="F966" t="s">
        <v>3742</v>
      </c>
      <c r="G966">
        <f t="shared" si="140"/>
        <v>3799</v>
      </c>
      <c r="H966">
        <v>6</v>
      </c>
      <c r="I966">
        <v>4</v>
      </c>
      <c r="J966" t="s">
        <v>876</v>
      </c>
      <c r="K966" t="s">
        <v>27</v>
      </c>
      <c r="L966" t="s">
        <v>125</v>
      </c>
      <c r="M966" t="s">
        <v>29</v>
      </c>
      <c r="N966" t="s">
        <v>3743</v>
      </c>
      <c r="O966" t="s">
        <v>3744</v>
      </c>
      <c r="P966" t="s">
        <v>1325</v>
      </c>
      <c r="Q966" t="s">
        <v>1041</v>
      </c>
      <c r="R966" t="s">
        <v>1274</v>
      </c>
      <c r="T966" t="s">
        <v>1274</v>
      </c>
      <c r="V966">
        <f t="shared" si="142"/>
        <v>9</v>
      </c>
      <c r="W966" t="e">
        <f t="shared" si="143"/>
        <v>#VALUE!</v>
      </c>
      <c r="X966">
        <f t="shared" si="144"/>
        <v>9</v>
      </c>
      <c r="Y966" t="e">
        <f t="shared" si="145"/>
        <v>#VALUE!</v>
      </c>
      <c r="Z966" s="4">
        <f t="shared" si="146"/>
        <v>9</v>
      </c>
      <c r="AA966" t="s">
        <v>3745</v>
      </c>
      <c r="AB966">
        <v>6</v>
      </c>
      <c r="AC966" t="s">
        <v>3746</v>
      </c>
      <c r="AD966" s="4">
        <f t="shared" si="141"/>
        <v>562.20240000000001</v>
      </c>
      <c r="AE966" t="s">
        <v>3747</v>
      </c>
      <c r="AF966" s="4">
        <f t="shared" si="147"/>
        <v>637</v>
      </c>
      <c r="AG966" t="s">
        <v>51</v>
      </c>
    </row>
    <row r="967" spans="1:33" x14ac:dyDescent="0.3">
      <c r="A967" t="s">
        <v>1538</v>
      </c>
      <c r="B967" t="s">
        <v>3748</v>
      </c>
      <c r="C967" t="s">
        <v>1041</v>
      </c>
      <c r="D967" s="4" t="s">
        <v>3749</v>
      </c>
      <c r="E967">
        <f t="shared" si="139"/>
        <v>29500000</v>
      </c>
      <c r="F967" t="s">
        <v>1385</v>
      </c>
      <c r="G967">
        <f t="shared" si="140"/>
        <v>3982</v>
      </c>
      <c r="H967">
        <v>8</v>
      </c>
      <c r="I967">
        <v>4</v>
      </c>
      <c r="J967" t="s">
        <v>26</v>
      </c>
      <c r="K967" t="s">
        <v>27</v>
      </c>
      <c r="L967" t="s">
        <v>125</v>
      </c>
      <c r="M967" t="s">
        <v>29</v>
      </c>
      <c r="N967" t="s">
        <v>3750</v>
      </c>
      <c r="O967" t="s">
        <v>3751</v>
      </c>
      <c r="P967" t="s">
        <v>3752</v>
      </c>
      <c r="Q967" t="s">
        <v>1041</v>
      </c>
      <c r="R967" t="s">
        <v>1419</v>
      </c>
      <c r="S967" t="s">
        <v>1042</v>
      </c>
      <c r="T967" t="s">
        <v>1042</v>
      </c>
      <c r="V967">
        <f t="shared" si="142"/>
        <v>5</v>
      </c>
      <c r="W967">
        <f t="shared" si="143"/>
        <v>8</v>
      </c>
      <c r="X967">
        <f t="shared" si="144"/>
        <v>8</v>
      </c>
      <c r="Y967" t="e">
        <f t="shared" si="145"/>
        <v>#VALUE!</v>
      </c>
      <c r="Z967" s="4">
        <f t="shared" si="146"/>
        <v>5</v>
      </c>
      <c r="AA967" t="s">
        <v>330</v>
      </c>
      <c r="AB967">
        <v>8</v>
      </c>
      <c r="AC967" t="s">
        <v>3753</v>
      </c>
      <c r="AD967" s="4" t="str">
        <f t="shared" si="141"/>
        <v>505</v>
      </c>
      <c r="AE967" t="s">
        <v>3754</v>
      </c>
      <c r="AF967" s="4">
        <f t="shared" si="147"/>
        <v>685</v>
      </c>
      <c r="AG967" t="s">
        <v>51</v>
      </c>
    </row>
    <row r="968" spans="1:33" x14ac:dyDescent="0.3">
      <c r="A968" t="s">
        <v>1538</v>
      </c>
      <c r="B968" t="s">
        <v>3755</v>
      </c>
      <c r="C968" t="s">
        <v>3756</v>
      </c>
      <c r="D968" s="4" t="s">
        <v>3757</v>
      </c>
      <c r="E968">
        <f t="shared" si="139"/>
        <v>38845823</v>
      </c>
      <c r="F968" t="s">
        <v>3758</v>
      </c>
      <c r="G968">
        <f t="shared" si="140"/>
        <v>5935</v>
      </c>
      <c r="H968">
        <v>12</v>
      </c>
      <c r="I968">
        <v>4</v>
      </c>
      <c r="J968" t="s">
        <v>26</v>
      </c>
      <c r="K968" t="s">
        <v>27</v>
      </c>
      <c r="L968" t="s">
        <v>1482</v>
      </c>
      <c r="M968" t="s">
        <v>29</v>
      </c>
      <c r="N968" t="s">
        <v>3759</v>
      </c>
      <c r="O968" t="s">
        <v>3760</v>
      </c>
      <c r="P968" t="s">
        <v>3761</v>
      </c>
      <c r="Q968" t="s">
        <v>444</v>
      </c>
      <c r="R968" t="s">
        <v>3738</v>
      </c>
      <c r="S968" t="s">
        <v>2708</v>
      </c>
      <c r="T968" t="s">
        <v>2708</v>
      </c>
      <c r="V968">
        <f t="shared" si="142"/>
        <v>9.1</v>
      </c>
      <c r="W968">
        <f t="shared" si="143"/>
        <v>12.9</v>
      </c>
      <c r="X968">
        <f t="shared" si="144"/>
        <v>12.9</v>
      </c>
      <c r="Y968" t="e">
        <f t="shared" si="145"/>
        <v>#VALUE!</v>
      </c>
      <c r="Z968" s="4">
        <f t="shared" si="146"/>
        <v>9.1</v>
      </c>
      <c r="AA968" t="s">
        <v>3762</v>
      </c>
      <c r="AB968">
        <v>8</v>
      </c>
      <c r="AC968" t="s">
        <v>3763</v>
      </c>
      <c r="AD968" s="4">
        <f t="shared" si="141"/>
        <v>552.33920000000001</v>
      </c>
      <c r="AE968" t="s">
        <v>3764</v>
      </c>
      <c r="AF968" s="4">
        <f t="shared" si="147"/>
        <v>630</v>
      </c>
      <c r="AG968" t="s">
        <v>51</v>
      </c>
    </row>
    <row r="969" spans="1:33" x14ac:dyDescent="0.3">
      <c r="A969" t="s">
        <v>1510</v>
      </c>
      <c r="B969" t="s">
        <v>3765</v>
      </c>
      <c r="C969" t="s">
        <v>3766</v>
      </c>
      <c r="D969" s="4" t="s">
        <v>3151</v>
      </c>
      <c r="E969">
        <f t="shared" si="139"/>
        <v>52000000</v>
      </c>
      <c r="F969" t="s">
        <v>3767</v>
      </c>
      <c r="G969">
        <f t="shared" si="140"/>
        <v>6496</v>
      </c>
      <c r="H969">
        <v>12</v>
      </c>
      <c r="J969" t="s">
        <v>876</v>
      </c>
      <c r="K969" t="s">
        <v>27</v>
      </c>
      <c r="L969" t="s">
        <v>125</v>
      </c>
      <c r="M969" t="s">
        <v>29</v>
      </c>
      <c r="N969" t="s">
        <v>3768</v>
      </c>
      <c r="O969" t="s">
        <v>1180</v>
      </c>
      <c r="P969" t="s">
        <v>3769</v>
      </c>
      <c r="Q969" t="s">
        <v>1041</v>
      </c>
      <c r="T969" t="s">
        <v>3308</v>
      </c>
      <c r="V969" t="e">
        <f t="shared" si="142"/>
        <v>#VALUE!</v>
      </c>
      <c r="W969" t="e">
        <f t="shared" si="143"/>
        <v>#VALUE!</v>
      </c>
      <c r="X969">
        <f t="shared" si="144"/>
        <v>14.9</v>
      </c>
      <c r="Y969" t="e">
        <f t="shared" si="145"/>
        <v>#VALUE!</v>
      </c>
      <c r="Z969" s="4">
        <f t="shared" si="146"/>
        <v>14.9</v>
      </c>
      <c r="AA969" t="s">
        <v>682</v>
      </c>
      <c r="AB969">
        <v>7</v>
      </c>
      <c r="AC969" t="s">
        <v>3770</v>
      </c>
      <c r="AD969" s="4" t="str">
        <f t="shared" si="141"/>
        <v xml:space="preserve">789 </v>
      </c>
      <c r="AE969" t="s">
        <v>3771</v>
      </c>
      <c r="AF969" s="4">
        <f t="shared" si="147"/>
        <v>718</v>
      </c>
      <c r="AG969" t="s">
        <v>51</v>
      </c>
    </row>
    <row r="970" spans="1:33" x14ac:dyDescent="0.3">
      <c r="A970" t="s">
        <v>120</v>
      </c>
      <c r="B970" t="s">
        <v>3772</v>
      </c>
      <c r="C970" t="s">
        <v>3773</v>
      </c>
      <c r="D970" s="4" t="s">
        <v>3774</v>
      </c>
      <c r="E970">
        <f t="shared" si="139"/>
        <v>354235</v>
      </c>
      <c r="F970" t="s">
        <v>1635</v>
      </c>
      <c r="G970">
        <f t="shared" si="140"/>
        <v>796</v>
      </c>
      <c r="H970">
        <v>3</v>
      </c>
      <c r="I970">
        <v>4</v>
      </c>
      <c r="J970" t="s">
        <v>61</v>
      </c>
      <c r="K970" t="s">
        <v>27</v>
      </c>
      <c r="L970" t="s">
        <v>62</v>
      </c>
      <c r="M970" t="s">
        <v>29</v>
      </c>
      <c r="N970" t="s">
        <v>128</v>
      </c>
      <c r="O970" t="s">
        <v>2916</v>
      </c>
      <c r="P970" t="s">
        <v>91</v>
      </c>
      <c r="Q970" t="s">
        <v>33</v>
      </c>
      <c r="R970" t="s">
        <v>775</v>
      </c>
      <c r="S970" t="s">
        <v>85</v>
      </c>
      <c r="T970" t="s">
        <v>347</v>
      </c>
      <c r="V970">
        <f t="shared" si="142"/>
        <v>18</v>
      </c>
      <c r="W970">
        <f t="shared" si="143"/>
        <v>23</v>
      </c>
      <c r="X970">
        <f t="shared" si="144"/>
        <v>23.7</v>
      </c>
      <c r="Y970" t="e">
        <f t="shared" si="145"/>
        <v>#VALUE!</v>
      </c>
      <c r="Z970" s="4">
        <f t="shared" si="146"/>
        <v>18</v>
      </c>
      <c r="AA970" t="s">
        <v>3775</v>
      </c>
      <c r="AB970">
        <v>5</v>
      </c>
      <c r="AC970" t="s">
        <v>1639</v>
      </c>
      <c r="AD970" s="4">
        <f t="shared" si="141"/>
        <v>47.343359999999997</v>
      </c>
      <c r="AE970" t="s">
        <v>1640</v>
      </c>
      <c r="AF970" s="4">
        <f t="shared" si="147"/>
        <v>69</v>
      </c>
      <c r="AG970" t="s">
        <v>39</v>
      </c>
    </row>
    <row r="971" spans="1:33" x14ac:dyDescent="0.3">
      <c r="A971" t="s">
        <v>120</v>
      </c>
      <c r="B971" t="s">
        <v>3772</v>
      </c>
      <c r="C971" t="s">
        <v>3776</v>
      </c>
      <c r="D971" s="4" t="s">
        <v>3777</v>
      </c>
      <c r="E971">
        <f t="shared" si="139"/>
        <v>356559</v>
      </c>
      <c r="F971" t="s">
        <v>1635</v>
      </c>
      <c r="G971">
        <f t="shared" si="140"/>
        <v>796</v>
      </c>
      <c r="H971">
        <v>3</v>
      </c>
      <c r="I971">
        <v>4</v>
      </c>
      <c r="J971" t="s">
        <v>61</v>
      </c>
      <c r="K971" t="s">
        <v>27</v>
      </c>
      <c r="L971" t="s">
        <v>62</v>
      </c>
      <c r="M971" t="s">
        <v>29</v>
      </c>
      <c r="N971" t="s">
        <v>128</v>
      </c>
      <c r="O971" t="s">
        <v>3778</v>
      </c>
      <c r="P971" t="s">
        <v>91</v>
      </c>
      <c r="Q971" t="s">
        <v>33</v>
      </c>
      <c r="R971" t="s">
        <v>775</v>
      </c>
      <c r="S971" t="s">
        <v>85</v>
      </c>
      <c r="T971" t="s">
        <v>3779</v>
      </c>
      <c r="V971">
        <f t="shared" si="142"/>
        <v>18</v>
      </c>
      <c r="W971">
        <f t="shared" si="143"/>
        <v>23</v>
      </c>
      <c r="X971">
        <f t="shared" si="144"/>
        <v>24.7</v>
      </c>
      <c r="Y971" t="e">
        <f t="shared" si="145"/>
        <v>#VALUE!</v>
      </c>
      <c r="Z971" s="4">
        <f t="shared" si="146"/>
        <v>18</v>
      </c>
      <c r="AA971" t="s">
        <v>3775</v>
      </c>
      <c r="AB971">
        <v>5</v>
      </c>
      <c r="AC971" t="s">
        <v>1639</v>
      </c>
      <c r="AD971" s="4">
        <f t="shared" si="141"/>
        <v>47.343359999999997</v>
      </c>
      <c r="AE971" t="s">
        <v>1640</v>
      </c>
      <c r="AF971" s="4">
        <f t="shared" si="147"/>
        <v>69</v>
      </c>
      <c r="AG971" t="s">
        <v>39</v>
      </c>
    </row>
    <row r="972" spans="1:33" x14ac:dyDescent="0.3">
      <c r="A972" t="s">
        <v>226</v>
      </c>
      <c r="B972" t="s">
        <v>3780</v>
      </c>
      <c r="C972" t="s">
        <v>3781</v>
      </c>
      <c r="D972" s="4" t="s">
        <v>3782</v>
      </c>
      <c r="E972">
        <f t="shared" si="139"/>
        <v>675090</v>
      </c>
      <c r="F972" t="s">
        <v>548</v>
      </c>
      <c r="G972">
        <f t="shared" si="140"/>
        <v>1186</v>
      </c>
      <c r="H972">
        <v>3</v>
      </c>
      <c r="I972">
        <v>4</v>
      </c>
      <c r="J972" t="s">
        <v>61</v>
      </c>
      <c r="K972" t="s">
        <v>90</v>
      </c>
      <c r="L972" t="s">
        <v>62</v>
      </c>
      <c r="M972" t="s">
        <v>334</v>
      </c>
      <c r="N972" t="s">
        <v>441</v>
      </c>
      <c r="O972" t="s">
        <v>3783</v>
      </c>
      <c r="P972" t="s">
        <v>526</v>
      </c>
      <c r="Q972" t="s">
        <v>33</v>
      </c>
      <c r="R972" t="s">
        <v>3784</v>
      </c>
      <c r="T972" t="s">
        <v>3784</v>
      </c>
      <c r="V972">
        <f t="shared" si="142"/>
        <v>20.7</v>
      </c>
      <c r="W972" t="e">
        <f t="shared" si="143"/>
        <v>#VALUE!</v>
      </c>
      <c r="X972">
        <f t="shared" si="144"/>
        <v>20.7</v>
      </c>
      <c r="Y972" t="e">
        <f t="shared" si="145"/>
        <v>#VALUE!</v>
      </c>
      <c r="Z972" s="4">
        <f t="shared" si="146"/>
        <v>20.7</v>
      </c>
      <c r="AB972">
        <v>5</v>
      </c>
      <c r="AC972" t="s">
        <v>414</v>
      </c>
      <c r="AD972" s="4">
        <f t="shared" si="141"/>
        <v>73.974000000000004</v>
      </c>
      <c r="AE972" t="s">
        <v>550</v>
      </c>
      <c r="AF972" s="4">
        <f t="shared" si="147"/>
        <v>190</v>
      </c>
      <c r="AG972" t="s">
        <v>39</v>
      </c>
    </row>
    <row r="973" spans="1:33" x14ac:dyDescent="0.3">
      <c r="A973" t="s">
        <v>226</v>
      </c>
      <c r="B973" t="s">
        <v>3780</v>
      </c>
      <c r="C973" t="s">
        <v>3785</v>
      </c>
      <c r="D973" s="4" t="s">
        <v>3786</v>
      </c>
      <c r="E973">
        <f t="shared" si="139"/>
        <v>504990</v>
      </c>
      <c r="F973" t="s">
        <v>277</v>
      </c>
      <c r="G973">
        <f t="shared" si="140"/>
        <v>1197</v>
      </c>
      <c r="H973">
        <v>4</v>
      </c>
      <c r="I973">
        <v>4</v>
      </c>
      <c r="J973" t="s">
        <v>61</v>
      </c>
      <c r="K973" t="s">
        <v>90</v>
      </c>
      <c r="L973" t="s">
        <v>62</v>
      </c>
      <c r="M973" t="s">
        <v>29</v>
      </c>
      <c r="N973" t="s">
        <v>441</v>
      </c>
      <c r="O973" t="s">
        <v>3783</v>
      </c>
      <c r="P973" t="s">
        <v>526</v>
      </c>
      <c r="Q973" t="s">
        <v>33</v>
      </c>
      <c r="T973" t="s">
        <v>3784</v>
      </c>
      <c r="V973" t="e">
        <f t="shared" si="142"/>
        <v>#VALUE!</v>
      </c>
      <c r="W973" t="e">
        <f t="shared" si="143"/>
        <v>#VALUE!</v>
      </c>
      <c r="X973">
        <f t="shared" si="144"/>
        <v>20.7</v>
      </c>
      <c r="Y973" t="e">
        <f t="shared" si="145"/>
        <v>#VALUE!</v>
      </c>
      <c r="Z973" s="4">
        <f t="shared" si="146"/>
        <v>20.7</v>
      </c>
      <c r="AA973" t="s">
        <v>237</v>
      </c>
      <c r="AB973">
        <v>5</v>
      </c>
      <c r="AC973" t="s">
        <v>283</v>
      </c>
      <c r="AD973" s="4">
        <f t="shared" si="141"/>
        <v>81.864559999999997</v>
      </c>
      <c r="AE973" t="s">
        <v>511</v>
      </c>
      <c r="AF973" s="4">
        <f t="shared" si="147"/>
        <v>114</v>
      </c>
      <c r="AG973" t="s">
        <v>39</v>
      </c>
    </row>
    <row r="974" spans="1:33" x14ac:dyDescent="0.3">
      <c r="A974" t="s">
        <v>226</v>
      </c>
      <c r="B974" t="s">
        <v>3780</v>
      </c>
      <c r="C974" t="s">
        <v>3787</v>
      </c>
      <c r="D974" s="4" t="s">
        <v>3788</v>
      </c>
      <c r="E974">
        <f t="shared" si="139"/>
        <v>589610</v>
      </c>
      <c r="F974" t="s">
        <v>277</v>
      </c>
      <c r="G974">
        <f t="shared" si="140"/>
        <v>1197</v>
      </c>
      <c r="H974">
        <v>4</v>
      </c>
      <c r="I974">
        <v>4</v>
      </c>
      <c r="J974" t="s">
        <v>61</v>
      </c>
      <c r="K974" t="s">
        <v>90</v>
      </c>
      <c r="L974" t="s">
        <v>62</v>
      </c>
      <c r="M974" t="s">
        <v>29</v>
      </c>
      <c r="N974" t="s">
        <v>441</v>
      </c>
      <c r="O974" t="s">
        <v>3783</v>
      </c>
      <c r="P974" t="s">
        <v>526</v>
      </c>
      <c r="Q974" t="s">
        <v>33</v>
      </c>
      <c r="T974" t="s">
        <v>3784</v>
      </c>
      <c r="V974" t="e">
        <f t="shared" si="142"/>
        <v>#VALUE!</v>
      </c>
      <c r="W974" t="e">
        <f t="shared" si="143"/>
        <v>#VALUE!</v>
      </c>
      <c r="X974">
        <f t="shared" si="144"/>
        <v>20.7</v>
      </c>
      <c r="Y974" t="e">
        <f t="shared" si="145"/>
        <v>#VALUE!</v>
      </c>
      <c r="Z974" s="4">
        <f t="shared" si="146"/>
        <v>20.7</v>
      </c>
      <c r="AA974" t="s">
        <v>237</v>
      </c>
      <c r="AB974">
        <v>5</v>
      </c>
      <c r="AC974" t="s">
        <v>283</v>
      </c>
      <c r="AD974" s="4">
        <f t="shared" si="141"/>
        <v>81.864559999999997</v>
      </c>
      <c r="AE974" t="s">
        <v>511</v>
      </c>
      <c r="AF974" s="4">
        <f t="shared" si="147"/>
        <v>114</v>
      </c>
      <c r="AG974" t="s">
        <v>39</v>
      </c>
    </row>
    <row r="975" spans="1:33" x14ac:dyDescent="0.3">
      <c r="A975" t="s">
        <v>226</v>
      </c>
      <c r="B975" t="s">
        <v>3780</v>
      </c>
      <c r="C975" t="s">
        <v>3789</v>
      </c>
      <c r="D975" s="4" t="s">
        <v>3790</v>
      </c>
      <c r="E975">
        <f t="shared" si="139"/>
        <v>642610</v>
      </c>
      <c r="F975" t="s">
        <v>277</v>
      </c>
      <c r="G975">
        <f t="shared" si="140"/>
        <v>1197</v>
      </c>
      <c r="H975">
        <v>4</v>
      </c>
      <c r="I975">
        <v>4</v>
      </c>
      <c r="J975" t="s">
        <v>61</v>
      </c>
      <c r="K975" t="s">
        <v>90</v>
      </c>
      <c r="L975" t="s">
        <v>62</v>
      </c>
      <c r="M975" t="s">
        <v>29</v>
      </c>
      <c r="N975" t="s">
        <v>441</v>
      </c>
      <c r="O975" t="s">
        <v>3783</v>
      </c>
      <c r="P975" t="s">
        <v>526</v>
      </c>
      <c r="Q975" t="s">
        <v>33</v>
      </c>
      <c r="T975" t="s">
        <v>3784</v>
      </c>
      <c r="V975" t="e">
        <f t="shared" si="142"/>
        <v>#VALUE!</v>
      </c>
      <c r="W975" t="e">
        <f t="shared" si="143"/>
        <v>#VALUE!</v>
      </c>
      <c r="X975">
        <f t="shared" si="144"/>
        <v>20.7</v>
      </c>
      <c r="Y975" t="e">
        <f t="shared" si="145"/>
        <v>#VALUE!</v>
      </c>
      <c r="Z975" s="4">
        <f t="shared" si="146"/>
        <v>20.7</v>
      </c>
      <c r="AA975" t="s">
        <v>237</v>
      </c>
      <c r="AB975">
        <v>5</v>
      </c>
      <c r="AC975" t="s">
        <v>283</v>
      </c>
      <c r="AD975" s="4">
        <f t="shared" si="141"/>
        <v>81.864559999999997</v>
      </c>
      <c r="AE975" t="s">
        <v>511</v>
      </c>
      <c r="AF975" s="4">
        <f t="shared" si="147"/>
        <v>114</v>
      </c>
      <c r="AG975" t="s">
        <v>51</v>
      </c>
    </row>
    <row r="976" spans="1:33" x14ac:dyDescent="0.3">
      <c r="A976" t="s">
        <v>226</v>
      </c>
      <c r="B976" t="s">
        <v>3780</v>
      </c>
      <c r="C976" t="s">
        <v>3791</v>
      </c>
      <c r="D976" s="4" t="s">
        <v>3792</v>
      </c>
      <c r="E976">
        <f t="shared" si="139"/>
        <v>643350</v>
      </c>
      <c r="F976" t="s">
        <v>277</v>
      </c>
      <c r="G976">
        <f t="shared" si="140"/>
        <v>1197</v>
      </c>
      <c r="H976">
        <v>4</v>
      </c>
      <c r="I976">
        <v>4</v>
      </c>
      <c r="J976" t="s">
        <v>61</v>
      </c>
      <c r="K976" t="s">
        <v>90</v>
      </c>
      <c r="L976" t="s">
        <v>62</v>
      </c>
      <c r="M976" t="s">
        <v>29</v>
      </c>
      <c r="N976" t="s">
        <v>441</v>
      </c>
      <c r="O976" t="s">
        <v>3783</v>
      </c>
      <c r="P976" t="s">
        <v>526</v>
      </c>
      <c r="Q976" t="s">
        <v>33</v>
      </c>
      <c r="T976" t="s">
        <v>3784</v>
      </c>
      <c r="V976" t="e">
        <f t="shared" si="142"/>
        <v>#VALUE!</v>
      </c>
      <c r="W976" t="e">
        <f t="shared" si="143"/>
        <v>#VALUE!</v>
      </c>
      <c r="X976">
        <f t="shared" si="144"/>
        <v>20.7</v>
      </c>
      <c r="Y976" t="e">
        <f t="shared" si="145"/>
        <v>#VALUE!</v>
      </c>
      <c r="Z976" s="4">
        <f t="shared" si="146"/>
        <v>20.7</v>
      </c>
      <c r="AA976" t="s">
        <v>237</v>
      </c>
      <c r="AB976">
        <v>5</v>
      </c>
      <c r="AC976" t="s">
        <v>283</v>
      </c>
      <c r="AD976" s="4">
        <f t="shared" si="141"/>
        <v>81.864559999999997</v>
      </c>
      <c r="AE976" t="s">
        <v>511</v>
      </c>
      <c r="AF976" s="4">
        <f t="shared" si="147"/>
        <v>114</v>
      </c>
      <c r="AG976" t="s">
        <v>39</v>
      </c>
    </row>
    <row r="977" spans="1:33" x14ac:dyDescent="0.3">
      <c r="A977" t="s">
        <v>226</v>
      </c>
      <c r="B977" t="s">
        <v>3780</v>
      </c>
      <c r="C977" t="s">
        <v>3793</v>
      </c>
      <c r="D977" s="4" t="s">
        <v>3794</v>
      </c>
      <c r="E977">
        <f t="shared" si="139"/>
        <v>703350</v>
      </c>
      <c r="F977" t="s">
        <v>277</v>
      </c>
      <c r="G977">
        <f t="shared" si="140"/>
        <v>1197</v>
      </c>
      <c r="H977">
        <v>4</v>
      </c>
      <c r="I977">
        <v>4</v>
      </c>
      <c r="J977" t="s">
        <v>61</v>
      </c>
      <c r="K977" t="s">
        <v>90</v>
      </c>
      <c r="L977" t="s">
        <v>62</v>
      </c>
      <c r="M977" t="s">
        <v>29</v>
      </c>
      <c r="N977" t="s">
        <v>441</v>
      </c>
      <c r="O977" t="s">
        <v>3783</v>
      </c>
      <c r="P977" t="s">
        <v>526</v>
      </c>
      <c r="Q977" t="s">
        <v>33</v>
      </c>
      <c r="T977" t="s">
        <v>3784</v>
      </c>
      <c r="V977" t="e">
        <f t="shared" si="142"/>
        <v>#VALUE!</v>
      </c>
      <c r="W977" t="e">
        <f t="shared" si="143"/>
        <v>#VALUE!</v>
      </c>
      <c r="X977">
        <f t="shared" si="144"/>
        <v>20.7</v>
      </c>
      <c r="Y977" t="e">
        <f t="shared" si="145"/>
        <v>#VALUE!</v>
      </c>
      <c r="Z977" s="4">
        <f t="shared" si="146"/>
        <v>20.7</v>
      </c>
      <c r="AA977" t="s">
        <v>237</v>
      </c>
      <c r="AB977">
        <v>5</v>
      </c>
      <c r="AC977" t="s">
        <v>283</v>
      </c>
      <c r="AD977" s="4">
        <f t="shared" si="141"/>
        <v>81.864559999999997</v>
      </c>
      <c r="AE977" t="s">
        <v>511</v>
      </c>
      <c r="AF977" s="4">
        <f t="shared" si="147"/>
        <v>114</v>
      </c>
      <c r="AG977" t="s">
        <v>51</v>
      </c>
    </row>
    <row r="978" spans="1:33" x14ac:dyDescent="0.3">
      <c r="A978" t="s">
        <v>226</v>
      </c>
      <c r="B978" t="s">
        <v>3780</v>
      </c>
      <c r="C978" t="s">
        <v>3795</v>
      </c>
      <c r="D978" s="4" t="s">
        <v>3796</v>
      </c>
      <c r="E978">
        <f t="shared" si="139"/>
        <v>673350</v>
      </c>
      <c r="F978" t="s">
        <v>277</v>
      </c>
      <c r="G978">
        <f t="shared" si="140"/>
        <v>1197</v>
      </c>
      <c r="H978">
        <v>4</v>
      </c>
      <c r="I978">
        <v>4</v>
      </c>
      <c r="J978" t="s">
        <v>61</v>
      </c>
      <c r="K978" t="s">
        <v>90</v>
      </c>
      <c r="L978" t="s">
        <v>62</v>
      </c>
      <c r="M978" t="s">
        <v>29</v>
      </c>
      <c r="N978" t="s">
        <v>441</v>
      </c>
      <c r="O978" t="s">
        <v>3783</v>
      </c>
      <c r="P978" t="s">
        <v>526</v>
      </c>
      <c r="Q978" t="s">
        <v>33</v>
      </c>
      <c r="T978" t="s">
        <v>3784</v>
      </c>
      <c r="V978" t="e">
        <f t="shared" si="142"/>
        <v>#VALUE!</v>
      </c>
      <c r="W978" t="e">
        <f t="shared" si="143"/>
        <v>#VALUE!</v>
      </c>
      <c r="X978">
        <f t="shared" si="144"/>
        <v>20.7</v>
      </c>
      <c r="Y978" t="e">
        <f t="shared" si="145"/>
        <v>#VALUE!</v>
      </c>
      <c r="Z978" s="4">
        <f t="shared" si="146"/>
        <v>20.7</v>
      </c>
      <c r="AA978" t="s">
        <v>237</v>
      </c>
      <c r="AB978">
        <v>5</v>
      </c>
      <c r="AC978" t="s">
        <v>283</v>
      </c>
      <c r="AD978" s="4">
        <f t="shared" si="141"/>
        <v>81.864559999999997</v>
      </c>
      <c r="AE978" t="s">
        <v>511</v>
      </c>
      <c r="AF978" s="4">
        <f t="shared" si="147"/>
        <v>114</v>
      </c>
      <c r="AG978" t="s">
        <v>39</v>
      </c>
    </row>
    <row r="979" spans="1:33" x14ac:dyDescent="0.3">
      <c r="A979" t="s">
        <v>226</v>
      </c>
      <c r="B979" t="s">
        <v>3780</v>
      </c>
      <c r="C979" t="s">
        <v>3797</v>
      </c>
      <c r="D979" s="4" t="s">
        <v>3798</v>
      </c>
      <c r="E979">
        <f t="shared" si="139"/>
        <v>718950</v>
      </c>
      <c r="F979" t="s">
        <v>277</v>
      </c>
      <c r="G979">
        <f t="shared" si="140"/>
        <v>1197</v>
      </c>
      <c r="H979">
        <v>4</v>
      </c>
      <c r="I979">
        <v>4</v>
      </c>
      <c r="J979" t="s">
        <v>61</v>
      </c>
      <c r="K979" t="s">
        <v>90</v>
      </c>
      <c r="L979" t="s">
        <v>62</v>
      </c>
      <c r="M979" t="s">
        <v>29</v>
      </c>
      <c r="N979" t="s">
        <v>441</v>
      </c>
      <c r="O979" t="s">
        <v>3783</v>
      </c>
      <c r="P979" t="s">
        <v>526</v>
      </c>
      <c r="Q979" t="s">
        <v>33</v>
      </c>
      <c r="T979" t="s">
        <v>3784</v>
      </c>
      <c r="V979" t="e">
        <f t="shared" si="142"/>
        <v>#VALUE!</v>
      </c>
      <c r="W979" t="e">
        <f t="shared" si="143"/>
        <v>#VALUE!</v>
      </c>
      <c r="X979">
        <f t="shared" si="144"/>
        <v>20.7</v>
      </c>
      <c r="Y979" t="e">
        <f t="shared" si="145"/>
        <v>#VALUE!</v>
      </c>
      <c r="Z979" s="4">
        <f t="shared" si="146"/>
        <v>20.7</v>
      </c>
      <c r="AA979" t="s">
        <v>237</v>
      </c>
      <c r="AB979">
        <v>5</v>
      </c>
      <c r="AC979" t="s">
        <v>283</v>
      </c>
      <c r="AD979" s="4">
        <f t="shared" si="141"/>
        <v>81.864559999999997</v>
      </c>
      <c r="AE979" t="s">
        <v>511</v>
      </c>
      <c r="AF979" s="4">
        <f t="shared" si="147"/>
        <v>114</v>
      </c>
      <c r="AG979" t="s">
        <v>39</v>
      </c>
    </row>
    <row r="980" spans="1:33" x14ac:dyDescent="0.3">
      <c r="A980" t="s">
        <v>226</v>
      </c>
      <c r="B980" t="s">
        <v>3780</v>
      </c>
      <c r="C980" t="s">
        <v>3799</v>
      </c>
      <c r="D980" s="4" t="s">
        <v>3800</v>
      </c>
      <c r="E980">
        <f t="shared" si="139"/>
        <v>790350</v>
      </c>
      <c r="F980" t="s">
        <v>548</v>
      </c>
      <c r="G980">
        <f t="shared" si="140"/>
        <v>1186</v>
      </c>
      <c r="H980">
        <v>3</v>
      </c>
      <c r="I980">
        <v>4</v>
      </c>
      <c r="J980" t="s">
        <v>61</v>
      </c>
      <c r="K980" t="s">
        <v>90</v>
      </c>
      <c r="L980" t="s">
        <v>62</v>
      </c>
      <c r="M980" t="s">
        <v>334</v>
      </c>
      <c r="N980" t="s">
        <v>441</v>
      </c>
      <c r="O980" t="s">
        <v>3783</v>
      </c>
      <c r="P980" t="s">
        <v>526</v>
      </c>
      <c r="Q980" t="s">
        <v>33</v>
      </c>
      <c r="T980" t="s">
        <v>3784</v>
      </c>
      <c r="V980" t="e">
        <f t="shared" si="142"/>
        <v>#VALUE!</v>
      </c>
      <c r="W980" t="e">
        <f t="shared" si="143"/>
        <v>#VALUE!</v>
      </c>
      <c r="X980">
        <f t="shared" si="144"/>
        <v>20.7</v>
      </c>
      <c r="Y980" t="e">
        <f t="shared" si="145"/>
        <v>#VALUE!</v>
      </c>
      <c r="Z980" s="4">
        <f t="shared" si="146"/>
        <v>20.7</v>
      </c>
      <c r="AB980">
        <v>5</v>
      </c>
      <c r="AC980" t="s">
        <v>414</v>
      </c>
      <c r="AD980" s="4">
        <f t="shared" si="141"/>
        <v>73.974000000000004</v>
      </c>
      <c r="AE980" t="s">
        <v>550</v>
      </c>
      <c r="AF980" s="4">
        <f t="shared" si="147"/>
        <v>190</v>
      </c>
      <c r="AG980" t="s">
        <v>51</v>
      </c>
    </row>
    <row r="981" spans="1:33" x14ac:dyDescent="0.3">
      <c r="A981" t="s">
        <v>226</v>
      </c>
      <c r="B981" t="s">
        <v>3780</v>
      </c>
      <c r="C981" t="s">
        <v>3801</v>
      </c>
      <c r="D981" s="4" t="s">
        <v>3802</v>
      </c>
      <c r="E981">
        <f t="shared" si="139"/>
        <v>804450</v>
      </c>
      <c r="F981" t="s">
        <v>548</v>
      </c>
      <c r="G981">
        <f t="shared" si="140"/>
        <v>1186</v>
      </c>
      <c r="H981">
        <v>3</v>
      </c>
      <c r="I981">
        <v>4</v>
      </c>
      <c r="J981" t="s">
        <v>61</v>
      </c>
      <c r="K981" t="s">
        <v>90</v>
      </c>
      <c r="L981" t="s">
        <v>62</v>
      </c>
      <c r="M981" t="s">
        <v>334</v>
      </c>
      <c r="N981" t="s">
        <v>441</v>
      </c>
      <c r="O981" t="s">
        <v>3783</v>
      </c>
      <c r="P981" t="s">
        <v>526</v>
      </c>
      <c r="Q981" t="s">
        <v>33</v>
      </c>
      <c r="T981" t="s">
        <v>3784</v>
      </c>
      <c r="V981" t="e">
        <f t="shared" si="142"/>
        <v>#VALUE!</v>
      </c>
      <c r="W981" t="e">
        <f t="shared" si="143"/>
        <v>#VALUE!</v>
      </c>
      <c r="X981">
        <f t="shared" si="144"/>
        <v>20.7</v>
      </c>
      <c r="Y981" t="e">
        <f t="shared" si="145"/>
        <v>#VALUE!</v>
      </c>
      <c r="Z981" s="4">
        <f t="shared" si="146"/>
        <v>20.7</v>
      </c>
      <c r="AB981">
        <v>5</v>
      </c>
      <c r="AC981" t="s">
        <v>414</v>
      </c>
      <c r="AD981" s="4">
        <f t="shared" si="141"/>
        <v>73.974000000000004</v>
      </c>
      <c r="AE981" t="s">
        <v>550</v>
      </c>
      <c r="AF981" s="4">
        <f t="shared" si="147"/>
        <v>190</v>
      </c>
      <c r="AG981" t="s">
        <v>39</v>
      </c>
    </row>
    <row r="982" spans="1:33" x14ac:dyDescent="0.3">
      <c r="A982" t="s">
        <v>226</v>
      </c>
      <c r="B982" t="s">
        <v>3803</v>
      </c>
      <c r="C982" t="s">
        <v>3804</v>
      </c>
      <c r="D982" s="4" t="s">
        <v>3805</v>
      </c>
      <c r="E982">
        <f t="shared" si="139"/>
        <v>643769</v>
      </c>
      <c r="F982" t="s">
        <v>277</v>
      </c>
      <c r="G982">
        <f t="shared" si="140"/>
        <v>1197</v>
      </c>
      <c r="H982">
        <v>4</v>
      </c>
      <c r="I982">
        <v>4</v>
      </c>
      <c r="J982" t="s">
        <v>61</v>
      </c>
      <c r="K982" t="s">
        <v>27</v>
      </c>
      <c r="L982" t="s">
        <v>62</v>
      </c>
      <c r="M982" t="s">
        <v>29</v>
      </c>
      <c r="N982" t="s">
        <v>441</v>
      </c>
      <c r="O982" t="s">
        <v>442</v>
      </c>
      <c r="P982" t="s">
        <v>443</v>
      </c>
      <c r="Q982" t="s">
        <v>444</v>
      </c>
      <c r="R982" t="s">
        <v>449</v>
      </c>
      <c r="T982" t="s">
        <v>455</v>
      </c>
      <c r="V982">
        <f t="shared" si="142"/>
        <v>15.7</v>
      </c>
      <c r="W982" t="e">
        <f t="shared" si="143"/>
        <v>#VALUE!</v>
      </c>
      <c r="X982">
        <f t="shared" si="144"/>
        <v>20.14</v>
      </c>
      <c r="Y982" t="e">
        <f t="shared" si="145"/>
        <v>#VALUE!</v>
      </c>
      <c r="Z982" s="4">
        <f t="shared" si="146"/>
        <v>15.7</v>
      </c>
      <c r="AB982">
        <v>5</v>
      </c>
      <c r="AC982" t="s">
        <v>283</v>
      </c>
      <c r="AD982" s="4">
        <f t="shared" si="141"/>
        <v>81.864559999999997</v>
      </c>
      <c r="AE982" t="s">
        <v>447</v>
      </c>
      <c r="AF982" s="4">
        <f t="shared" si="147"/>
        <v>114</v>
      </c>
      <c r="AG982" t="s">
        <v>39</v>
      </c>
    </row>
    <row r="983" spans="1:33" x14ac:dyDescent="0.3">
      <c r="A983" t="s">
        <v>226</v>
      </c>
      <c r="B983" t="s">
        <v>3803</v>
      </c>
      <c r="C983" t="s">
        <v>3806</v>
      </c>
      <c r="D983" s="4" t="s">
        <v>3807</v>
      </c>
      <c r="E983">
        <f t="shared" si="139"/>
        <v>733734</v>
      </c>
      <c r="F983" t="s">
        <v>277</v>
      </c>
      <c r="G983">
        <f t="shared" si="140"/>
        <v>1197</v>
      </c>
      <c r="H983">
        <v>4</v>
      </c>
      <c r="I983">
        <v>4</v>
      </c>
      <c r="J983" t="s">
        <v>61</v>
      </c>
      <c r="K983" t="s">
        <v>27</v>
      </c>
      <c r="L983" t="s">
        <v>125</v>
      </c>
      <c r="M983" t="s">
        <v>29</v>
      </c>
      <c r="N983" t="s">
        <v>441</v>
      </c>
      <c r="O983" t="s">
        <v>442</v>
      </c>
      <c r="P983" t="s">
        <v>443</v>
      </c>
      <c r="Q983" t="s">
        <v>444</v>
      </c>
      <c r="R983" t="s">
        <v>449</v>
      </c>
      <c r="T983" t="s">
        <v>3808</v>
      </c>
      <c r="V983">
        <f t="shared" si="142"/>
        <v>15.7</v>
      </c>
      <c r="W983" t="e">
        <f t="shared" si="143"/>
        <v>#VALUE!</v>
      </c>
      <c r="X983">
        <f t="shared" si="144"/>
        <v>17.36</v>
      </c>
      <c r="Y983" t="e">
        <f t="shared" si="145"/>
        <v>#VALUE!</v>
      </c>
      <c r="Z983" s="4">
        <f t="shared" si="146"/>
        <v>15.7</v>
      </c>
      <c r="AB983">
        <v>4</v>
      </c>
      <c r="AC983" t="s">
        <v>3809</v>
      </c>
      <c r="AD983" s="4">
        <f t="shared" si="141"/>
        <v>80.878239999999991</v>
      </c>
      <c r="AE983" t="s">
        <v>447</v>
      </c>
      <c r="AF983" s="4">
        <f t="shared" si="147"/>
        <v>114</v>
      </c>
      <c r="AG983" t="s">
        <v>51</v>
      </c>
    </row>
    <row r="984" spans="1:33" x14ac:dyDescent="0.3">
      <c r="A984" t="s">
        <v>226</v>
      </c>
      <c r="B984" t="s">
        <v>3803</v>
      </c>
      <c r="C984" t="s">
        <v>3810</v>
      </c>
      <c r="D984" s="4" t="s">
        <v>3811</v>
      </c>
      <c r="E984">
        <f t="shared" si="139"/>
        <v>705546</v>
      </c>
      <c r="F984" t="s">
        <v>277</v>
      </c>
      <c r="G984">
        <f t="shared" si="140"/>
        <v>1197</v>
      </c>
      <c r="H984">
        <v>4</v>
      </c>
      <c r="I984">
        <v>4</v>
      </c>
      <c r="J984" t="s">
        <v>61</v>
      </c>
      <c r="K984" t="s">
        <v>27</v>
      </c>
      <c r="L984" t="s">
        <v>62</v>
      </c>
      <c r="M984" t="s">
        <v>29</v>
      </c>
      <c r="N984" t="s">
        <v>441</v>
      </c>
      <c r="O984" t="s">
        <v>442</v>
      </c>
      <c r="P984" t="s">
        <v>443</v>
      </c>
      <c r="Q984" t="s">
        <v>444</v>
      </c>
      <c r="R984" t="s">
        <v>449</v>
      </c>
      <c r="T984" t="s">
        <v>455</v>
      </c>
      <c r="V984">
        <f t="shared" si="142"/>
        <v>15.7</v>
      </c>
      <c r="W984" t="e">
        <f t="shared" si="143"/>
        <v>#VALUE!</v>
      </c>
      <c r="X984">
        <f t="shared" si="144"/>
        <v>20.14</v>
      </c>
      <c r="Y984" t="e">
        <f t="shared" si="145"/>
        <v>#VALUE!</v>
      </c>
      <c r="Z984" s="4">
        <f t="shared" si="146"/>
        <v>15.7</v>
      </c>
      <c r="AA984" t="s">
        <v>446</v>
      </c>
      <c r="AB984">
        <v>5</v>
      </c>
      <c r="AC984" t="s">
        <v>3809</v>
      </c>
      <c r="AD984" s="4">
        <f t="shared" si="141"/>
        <v>80.878239999999991</v>
      </c>
      <c r="AE984" t="s">
        <v>447</v>
      </c>
      <c r="AF984" s="4">
        <f t="shared" si="147"/>
        <v>114</v>
      </c>
      <c r="AG984" t="s">
        <v>39</v>
      </c>
    </row>
    <row r="985" spans="1:33" x14ac:dyDescent="0.3">
      <c r="A985" t="s">
        <v>226</v>
      </c>
      <c r="B985" t="s">
        <v>3803</v>
      </c>
      <c r="C985" t="s">
        <v>3812</v>
      </c>
      <c r="D985" s="4" t="s">
        <v>3813</v>
      </c>
      <c r="E985">
        <f t="shared" si="139"/>
        <v>782346</v>
      </c>
      <c r="F985" t="s">
        <v>277</v>
      </c>
      <c r="G985">
        <f t="shared" si="140"/>
        <v>1197</v>
      </c>
      <c r="H985">
        <v>4</v>
      </c>
      <c r="I985">
        <v>4</v>
      </c>
      <c r="J985" t="s">
        <v>61</v>
      </c>
      <c r="K985" t="s">
        <v>27</v>
      </c>
      <c r="L985" t="s">
        <v>62</v>
      </c>
      <c r="M985" t="s">
        <v>29</v>
      </c>
      <c r="N985" t="s">
        <v>441</v>
      </c>
      <c r="O985" t="s">
        <v>442</v>
      </c>
      <c r="P985" t="s">
        <v>443</v>
      </c>
      <c r="Q985" t="s">
        <v>444</v>
      </c>
      <c r="R985" t="s">
        <v>449</v>
      </c>
      <c r="V985">
        <f t="shared" si="142"/>
        <v>15.7</v>
      </c>
      <c r="W985" t="e">
        <f t="shared" si="143"/>
        <v>#VALUE!</v>
      </c>
      <c r="X985" t="e">
        <f t="shared" si="144"/>
        <v>#VALUE!</v>
      </c>
      <c r="Y985" t="e">
        <f t="shared" si="145"/>
        <v>#VALUE!</v>
      </c>
      <c r="Z985" s="4">
        <f t="shared" si="146"/>
        <v>15.7</v>
      </c>
      <c r="AA985" t="s">
        <v>446</v>
      </c>
      <c r="AB985">
        <v>5</v>
      </c>
      <c r="AC985" t="s">
        <v>3809</v>
      </c>
      <c r="AD985" s="4">
        <f t="shared" si="141"/>
        <v>80.878239999999991</v>
      </c>
      <c r="AE985" t="s">
        <v>447</v>
      </c>
      <c r="AF985" s="4">
        <f t="shared" si="147"/>
        <v>114</v>
      </c>
      <c r="AG985" t="s">
        <v>39</v>
      </c>
    </row>
    <row r="986" spans="1:33" x14ac:dyDescent="0.3">
      <c r="A986" t="s">
        <v>226</v>
      </c>
      <c r="B986" t="s">
        <v>3803</v>
      </c>
      <c r="C986" t="s">
        <v>3814</v>
      </c>
      <c r="D986" s="4" t="s">
        <v>3815</v>
      </c>
      <c r="E986">
        <f t="shared" si="139"/>
        <v>742033</v>
      </c>
      <c r="F986" t="s">
        <v>1702</v>
      </c>
      <c r="G986">
        <f t="shared" si="140"/>
        <v>1120</v>
      </c>
      <c r="H986">
        <v>3</v>
      </c>
      <c r="I986">
        <v>4</v>
      </c>
      <c r="J986" t="s">
        <v>61</v>
      </c>
      <c r="K986" t="s">
        <v>27</v>
      </c>
      <c r="L986" t="s">
        <v>62</v>
      </c>
      <c r="M986" t="s">
        <v>334</v>
      </c>
      <c r="N986" t="s">
        <v>441</v>
      </c>
      <c r="O986" t="s">
        <v>442</v>
      </c>
      <c r="P986" t="s">
        <v>443</v>
      </c>
      <c r="Q986" t="s">
        <v>444</v>
      </c>
      <c r="R986" t="s">
        <v>172</v>
      </c>
      <c r="V986">
        <f t="shared" si="142"/>
        <v>19</v>
      </c>
      <c r="W986" t="e">
        <f t="shared" si="143"/>
        <v>#VALUE!</v>
      </c>
      <c r="X986" t="e">
        <f t="shared" si="144"/>
        <v>#VALUE!</v>
      </c>
      <c r="Y986" t="e">
        <f t="shared" si="145"/>
        <v>#VALUE!</v>
      </c>
      <c r="Z986" s="4">
        <f t="shared" si="146"/>
        <v>19</v>
      </c>
      <c r="AA986" t="s">
        <v>446</v>
      </c>
      <c r="AB986">
        <v>5</v>
      </c>
      <c r="AC986" t="s">
        <v>348</v>
      </c>
      <c r="AD986" s="4">
        <f t="shared" si="141"/>
        <v>71.015039999999999</v>
      </c>
      <c r="AE986" t="s">
        <v>3816</v>
      </c>
      <c r="AF986" s="4">
        <f t="shared" si="147"/>
        <v>180</v>
      </c>
      <c r="AG986" t="s">
        <v>39</v>
      </c>
    </row>
    <row r="987" spans="1:33" x14ac:dyDescent="0.3">
      <c r="A987" t="s">
        <v>226</v>
      </c>
      <c r="B987" t="s">
        <v>3803</v>
      </c>
      <c r="C987" t="s">
        <v>3817</v>
      </c>
      <c r="D987" s="4" t="s">
        <v>3818</v>
      </c>
      <c r="E987">
        <f t="shared" si="139"/>
        <v>581078</v>
      </c>
      <c r="F987" t="s">
        <v>277</v>
      </c>
      <c r="G987">
        <f t="shared" si="140"/>
        <v>1197</v>
      </c>
      <c r="H987">
        <v>4</v>
      </c>
      <c r="I987">
        <v>4</v>
      </c>
      <c r="J987" t="s">
        <v>61</v>
      </c>
      <c r="K987" t="s">
        <v>27</v>
      </c>
      <c r="L987" t="s">
        <v>125</v>
      </c>
      <c r="M987" t="s">
        <v>29</v>
      </c>
      <c r="N987" t="s">
        <v>441</v>
      </c>
      <c r="O987" t="s">
        <v>442</v>
      </c>
      <c r="P987" t="s">
        <v>443</v>
      </c>
      <c r="Q987" t="s">
        <v>444</v>
      </c>
      <c r="R987" t="s">
        <v>449</v>
      </c>
      <c r="V987">
        <f t="shared" si="142"/>
        <v>15.7</v>
      </c>
      <c r="W987" t="e">
        <f t="shared" si="143"/>
        <v>#VALUE!</v>
      </c>
      <c r="X987" t="e">
        <f t="shared" si="144"/>
        <v>#VALUE!</v>
      </c>
      <c r="Y987" t="e">
        <f t="shared" si="145"/>
        <v>#VALUE!</v>
      </c>
      <c r="Z987" s="4">
        <f t="shared" si="146"/>
        <v>15.7</v>
      </c>
      <c r="AA987" t="s">
        <v>446</v>
      </c>
      <c r="AB987">
        <v>5</v>
      </c>
      <c r="AC987" t="s">
        <v>283</v>
      </c>
      <c r="AD987" s="4">
        <f t="shared" si="141"/>
        <v>81.864559999999997</v>
      </c>
      <c r="AE987" t="s">
        <v>447</v>
      </c>
      <c r="AF987" s="4">
        <f t="shared" si="147"/>
        <v>114</v>
      </c>
      <c r="AG987" t="s">
        <v>39</v>
      </c>
    </row>
    <row r="988" spans="1:33" x14ac:dyDescent="0.3">
      <c r="A988" t="s">
        <v>226</v>
      </c>
      <c r="B988" t="s">
        <v>3803</v>
      </c>
      <c r="C988" t="s">
        <v>3819</v>
      </c>
      <c r="D988" s="4" t="s">
        <v>3820</v>
      </c>
      <c r="E988">
        <f t="shared" si="139"/>
        <v>798558</v>
      </c>
      <c r="F988" t="s">
        <v>1702</v>
      </c>
      <c r="G988">
        <f t="shared" si="140"/>
        <v>1120</v>
      </c>
      <c r="H988">
        <v>3</v>
      </c>
      <c r="I988">
        <v>4</v>
      </c>
      <c r="J988" t="s">
        <v>61</v>
      </c>
      <c r="K988" t="s">
        <v>27</v>
      </c>
      <c r="L988" t="s">
        <v>62</v>
      </c>
      <c r="M988" t="s">
        <v>334</v>
      </c>
      <c r="N988" t="s">
        <v>441</v>
      </c>
      <c r="O988" t="s">
        <v>442</v>
      </c>
      <c r="P988" t="s">
        <v>443</v>
      </c>
      <c r="Q988" t="s">
        <v>444</v>
      </c>
      <c r="R988" t="s">
        <v>172</v>
      </c>
      <c r="T988" t="s">
        <v>556</v>
      </c>
      <c r="V988">
        <f t="shared" si="142"/>
        <v>19</v>
      </c>
      <c r="W988" t="e">
        <f t="shared" si="143"/>
        <v>#VALUE!</v>
      </c>
      <c r="X988">
        <f t="shared" si="144"/>
        <v>25.4</v>
      </c>
      <c r="Y988" t="e">
        <f t="shared" si="145"/>
        <v>#VALUE!</v>
      </c>
      <c r="Z988" s="4">
        <f t="shared" si="146"/>
        <v>19</v>
      </c>
      <c r="AA988" t="s">
        <v>446</v>
      </c>
      <c r="AB988">
        <v>5</v>
      </c>
      <c r="AC988" t="s">
        <v>414</v>
      </c>
      <c r="AD988" s="4">
        <f t="shared" si="141"/>
        <v>73.974000000000004</v>
      </c>
      <c r="AE988" t="s">
        <v>550</v>
      </c>
      <c r="AF988" s="4">
        <f t="shared" si="147"/>
        <v>190</v>
      </c>
      <c r="AG988" t="s">
        <v>39</v>
      </c>
    </row>
    <row r="989" spans="1:33" x14ac:dyDescent="0.3">
      <c r="A989" t="s">
        <v>226</v>
      </c>
      <c r="B989" t="s">
        <v>3803</v>
      </c>
      <c r="C989" t="s">
        <v>3821</v>
      </c>
      <c r="D989" s="4" t="s">
        <v>3822</v>
      </c>
      <c r="E989">
        <f t="shared" si="139"/>
        <v>875358</v>
      </c>
      <c r="F989" t="s">
        <v>1702</v>
      </c>
      <c r="G989">
        <f t="shared" si="140"/>
        <v>1120</v>
      </c>
      <c r="H989">
        <v>3</v>
      </c>
      <c r="I989">
        <v>4</v>
      </c>
      <c r="J989" t="s">
        <v>61</v>
      </c>
      <c r="K989" t="s">
        <v>27</v>
      </c>
      <c r="L989" t="s">
        <v>62</v>
      </c>
      <c r="M989" t="s">
        <v>334</v>
      </c>
      <c r="N989" t="s">
        <v>441</v>
      </c>
      <c r="O989" t="s">
        <v>442</v>
      </c>
      <c r="P989" t="s">
        <v>443</v>
      </c>
      <c r="Q989" t="s">
        <v>444</v>
      </c>
      <c r="R989" t="s">
        <v>172</v>
      </c>
      <c r="T989" t="s">
        <v>556</v>
      </c>
      <c r="V989">
        <f t="shared" si="142"/>
        <v>19</v>
      </c>
      <c r="W989" t="e">
        <f t="shared" si="143"/>
        <v>#VALUE!</v>
      </c>
      <c r="X989">
        <f t="shared" si="144"/>
        <v>25.4</v>
      </c>
      <c r="Y989" t="e">
        <f t="shared" si="145"/>
        <v>#VALUE!</v>
      </c>
      <c r="Z989" s="4">
        <f t="shared" si="146"/>
        <v>19</v>
      </c>
      <c r="AA989" t="s">
        <v>446</v>
      </c>
      <c r="AB989">
        <v>5</v>
      </c>
      <c r="AC989" t="s">
        <v>348</v>
      </c>
      <c r="AD989" s="4">
        <f t="shared" si="141"/>
        <v>71.015039999999999</v>
      </c>
      <c r="AE989" t="s">
        <v>550</v>
      </c>
      <c r="AF989" s="4">
        <f t="shared" si="147"/>
        <v>190</v>
      </c>
      <c r="AG989" t="s">
        <v>39</v>
      </c>
    </row>
    <row r="990" spans="1:33" x14ac:dyDescent="0.3">
      <c r="A990" t="s">
        <v>226</v>
      </c>
      <c r="B990" t="s">
        <v>3803</v>
      </c>
      <c r="C990" t="s">
        <v>3823</v>
      </c>
      <c r="D990" s="4" t="s">
        <v>3824</v>
      </c>
      <c r="E990">
        <f t="shared" si="139"/>
        <v>673261</v>
      </c>
      <c r="F990" t="s">
        <v>277</v>
      </c>
      <c r="G990">
        <f t="shared" si="140"/>
        <v>1197</v>
      </c>
      <c r="H990">
        <v>4</v>
      </c>
      <c r="I990">
        <v>4</v>
      </c>
      <c r="J990" t="s">
        <v>61</v>
      </c>
      <c r="K990" t="s">
        <v>27</v>
      </c>
      <c r="L990" t="s">
        <v>62</v>
      </c>
      <c r="M990" t="s">
        <v>334</v>
      </c>
      <c r="N990" t="s">
        <v>441</v>
      </c>
      <c r="O990" t="s">
        <v>442</v>
      </c>
      <c r="P990" t="s">
        <v>443</v>
      </c>
      <c r="Q990" t="s">
        <v>444</v>
      </c>
      <c r="R990" t="s">
        <v>172</v>
      </c>
      <c r="V990">
        <f t="shared" si="142"/>
        <v>19</v>
      </c>
      <c r="W990" t="e">
        <f t="shared" si="143"/>
        <v>#VALUE!</v>
      </c>
      <c r="X990" t="e">
        <f t="shared" si="144"/>
        <v>#VALUE!</v>
      </c>
      <c r="Y990" t="e">
        <f t="shared" si="145"/>
        <v>#VALUE!</v>
      </c>
      <c r="Z990" s="4">
        <f t="shared" si="146"/>
        <v>19</v>
      </c>
      <c r="AA990" t="s">
        <v>446</v>
      </c>
      <c r="AB990">
        <v>5</v>
      </c>
      <c r="AC990" t="s">
        <v>414</v>
      </c>
      <c r="AD990" s="4">
        <f t="shared" si="141"/>
        <v>73.974000000000004</v>
      </c>
      <c r="AE990" t="s">
        <v>550</v>
      </c>
      <c r="AF990" s="4">
        <f t="shared" si="147"/>
        <v>190</v>
      </c>
      <c r="AG990" t="s">
        <v>39</v>
      </c>
    </row>
    <row r="991" spans="1:33" x14ac:dyDescent="0.3">
      <c r="A991" t="s">
        <v>393</v>
      </c>
      <c r="B991" t="s">
        <v>3825</v>
      </c>
      <c r="C991" t="s">
        <v>3826</v>
      </c>
      <c r="D991" s="4" t="s">
        <v>3827</v>
      </c>
      <c r="E991">
        <f t="shared" si="139"/>
        <v>662880</v>
      </c>
      <c r="F991" t="s">
        <v>188</v>
      </c>
      <c r="G991">
        <f t="shared" si="140"/>
        <v>1198</v>
      </c>
      <c r="H991">
        <v>3</v>
      </c>
      <c r="I991">
        <v>12</v>
      </c>
      <c r="J991" t="s">
        <v>61</v>
      </c>
      <c r="K991" t="s">
        <v>27</v>
      </c>
      <c r="L991" t="s">
        <v>62</v>
      </c>
      <c r="M991" t="s">
        <v>29</v>
      </c>
      <c r="N991" t="s">
        <v>397</v>
      </c>
      <c r="O991" t="s">
        <v>410</v>
      </c>
      <c r="P991" t="s">
        <v>399</v>
      </c>
      <c r="Q991" t="s">
        <v>33</v>
      </c>
      <c r="T991" t="s">
        <v>3334</v>
      </c>
      <c r="V991" t="e">
        <f t="shared" si="142"/>
        <v>#VALUE!</v>
      </c>
      <c r="W991" t="e">
        <f t="shared" si="143"/>
        <v>#VALUE!</v>
      </c>
      <c r="X991">
        <f t="shared" si="144"/>
        <v>19.34</v>
      </c>
      <c r="Y991" t="e">
        <f t="shared" si="145"/>
        <v>#VALUE!</v>
      </c>
      <c r="Z991" s="4">
        <f t="shared" si="146"/>
        <v>19.34</v>
      </c>
      <c r="AA991" t="s">
        <v>245</v>
      </c>
      <c r="AB991">
        <v>5</v>
      </c>
      <c r="AC991" t="s">
        <v>3828</v>
      </c>
      <c r="AD991" s="4">
        <f t="shared" si="141"/>
        <v>75.946640000000002</v>
      </c>
      <c r="AE991" t="s">
        <v>195</v>
      </c>
      <c r="AF991" s="4">
        <f t="shared" si="147"/>
        <v>104</v>
      </c>
      <c r="AG991" t="s">
        <v>51</v>
      </c>
    </row>
    <row r="992" spans="1:33" x14ac:dyDescent="0.3">
      <c r="A992" t="s">
        <v>393</v>
      </c>
      <c r="B992" t="s">
        <v>3825</v>
      </c>
      <c r="C992" t="s">
        <v>3327</v>
      </c>
      <c r="D992" s="4" t="s">
        <v>3829</v>
      </c>
      <c r="E992">
        <f t="shared" si="139"/>
        <v>781686</v>
      </c>
      <c r="F992" t="s">
        <v>188</v>
      </c>
      <c r="G992">
        <f t="shared" si="140"/>
        <v>1198</v>
      </c>
      <c r="H992">
        <v>3</v>
      </c>
      <c r="I992">
        <v>12</v>
      </c>
      <c r="J992" t="s">
        <v>61</v>
      </c>
      <c r="K992" t="s">
        <v>27</v>
      </c>
      <c r="L992" t="s">
        <v>62</v>
      </c>
      <c r="M992" t="s">
        <v>29</v>
      </c>
      <c r="N992" t="s">
        <v>397</v>
      </c>
      <c r="O992" t="s">
        <v>410</v>
      </c>
      <c r="P992" t="s">
        <v>399</v>
      </c>
      <c r="Q992" t="s">
        <v>33</v>
      </c>
      <c r="T992" t="s">
        <v>3334</v>
      </c>
      <c r="V992" t="e">
        <f t="shared" si="142"/>
        <v>#VALUE!</v>
      </c>
      <c r="W992" t="e">
        <f t="shared" si="143"/>
        <v>#VALUE!</v>
      </c>
      <c r="X992">
        <f t="shared" si="144"/>
        <v>19.34</v>
      </c>
      <c r="Y992" t="e">
        <f t="shared" si="145"/>
        <v>#VALUE!</v>
      </c>
      <c r="Z992" s="4">
        <f t="shared" si="146"/>
        <v>19.34</v>
      </c>
      <c r="AB992">
        <v>5</v>
      </c>
      <c r="AC992" t="s">
        <v>3828</v>
      </c>
      <c r="AD992" s="4">
        <f t="shared" si="141"/>
        <v>75.946640000000002</v>
      </c>
      <c r="AE992" t="s">
        <v>3830</v>
      </c>
      <c r="AF992" s="4">
        <f t="shared" si="147"/>
        <v>104</v>
      </c>
      <c r="AG992" t="s">
        <v>51</v>
      </c>
    </row>
    <row r="993" spans="1:33" x14ac:dyDescent="0.3">
      <c r="A993" t="s">
        <v>393</v>
      </c>
      <c r="B993" t="s">
        <v>3825</v>
      </c>
      <c r="C993" t="s">
        <v>3831</v>
      </c>
      <c r="D993" s="4" t="s">
        <v>3832</v>
      </c>
      <c r="E993">
        <f t="shared" si="139"/>
        <v>743504</v>
      </c>
      <c r="F993" t="s">
        <v>771</v>
      </c>
      <c r="G993">
        <f t="shared" si="140"/>
        <v>1461</v>
      </c>
      <c r="H993">
        <v>4</v>
      </c>
      <c r="I993">
        <v>8</v>
      </c>
      <c r="J993" t="s">
        <v>61</v>
      </c>
      <c r="K993" t="s">
        <v>27</v>
      </c>
      <c r="L993" t="s">
        <v>62</v>
      </c>
      <c r="M993" t="s">
        <v>334</v>
      </c>
      <c r="N993" t="s">
        <v>697</v>
      </c>
      <c r="O993" t="s">
        <v>410</v>
      </c>
      <c r="P993" t="s">
        <v>399</v>
      </c>
      <c r="Q993" t="s">
        <v>33</v>
      </c>
      <c r="T993" t="s">
        <v>375</v>
      </c>
      <c r="V993" t="e">
        <f t="shared" si="142"/>
        <v>#VALUE!</v>
      </c>
      <c r="W993" t="e">
        <f t="shared" si="143"/>
        <v>#VALUE!</v>
      </c>
      <c r="X993">
        <f t="shared" si="144"/>
        <v>23.08</v>
      </c>
      <c r="Y993" t="e">
        <f t="shared" si="145"/>
        <v>#VALUE!</v>
      </c>
      <c r="Z993" s="4">
        <f t="shared" si="146"/>
        <v>23.08</v>
      </c>
      <c r="AB993">
        <v>5</v>
      </c>
      <c r="AC993" t="s">
        <v>336</v>
      </c>
      <c r="AD993" s="4">
        <f t="shared" si="141"/>
        <v>63.124479999999998</v>
      </c>
      <c r="AE993" t="s">
        <v>779</v>
      </c>
      <c r="AF993" s="4">
        <f t="shared" si="147"/>
        <v>160</v>
      </c>
      <c r="AG993" t="s">
        <v>39</v>
      </c>
    </row>
    <row r="994" spans="1:33" x14ac:dyDescent="0.3">
      <c r="A994" t="s">
        <v>393</v>
      </c>
      <c r="B994" t="s">
        <v>3825</v>
      </c>
      <c r="C994" t="s">
        <v>3833</v>
      </c>
      <c r="D994" s="4" t="s">
        <v>3834</v>
      </c>
      <c r="E994">
        <f t="shared" si="139"/>
        <v>812964</v>
      </c>
      <c r="F994" t="s">
        <v>771</v>
      </c>
      <c r="G994">
        <f t="shared" si="140"/>
        <v>1461</v>
      </c>
      <c r="H994">
        <v>4</v>
      </c>
      <c r="I994">
        <v>2</v>
      </c>
      <c r="J994" t="s">
        <v>61</v>
      </c>
      <c r="K994" t="s">
        <v>27</v>
      </c>
      <c r="L994" t="s">
        <v>62</v>
      </c>
      <c r="M994" t="s">
        <v>334</v>
      </c>
      <c r="N994" t="s">
        <v>697</v>
      </c>
      <c r="O994" t="s">
        <v>410</v>
      </c>
      <c r="P994" t="s">
        <v>399</v>
      </c>
      <c r="Q994" t="s">
        <v>33</v>
      </c>
      <c r="R994" t="s">
        <v>936</v>
      </c>
      <c r="S994" t="s">
        <v>936</v>
      </c>
      <c r="T994" t="s">
        <v>375</v>
      </c>
      <c r="V994">
        <f t="shared" si="142"/>
        <v>19.5</v>
      </c>
      <c r="W994">
        <f t="shared" si="143"/>
        <v>19.5</v>
      </c>
      <c r="X994">
        <f t="shared" si="144"/>
        <v>23.08</v>
      </c>
      <c r="Y994" t="e">
        <f t="shared" si="145"/>
        <v>#VALUE!</v>
      </c>
      <c r="Z994" s="4">
        <f t="shared" si="146"/>
        <v>19.5</v>
      </c>
      <c r="AA994" t="s">
        <v>3835</v>
      </c>
      <c r="AB994">
        <v>5</v>
      </c>
      <c r="AC994" t="s">
        <v>336</v>
      </c>
      <c r="AD994" s="4">
        <f t="shared" si="141"/>
        <v>63.124479999999998</v>
      </c>
      <c r="AE994" t="s">
        <v>779</v>
      </c>
      <c r="AF994" s="4">
        <f t="shared" si="147"/>
        <v>160</v>
      </c>
      <c r="AG994" t="s">
        <v>39</v>
      </c>
    </row>
    <row r="995" spans="1:33" x14ac:dyDescent="0.3">
      <c r="A995" t="s">
        <v>767</v>
      </c>
      <c r="B995" t="s">
        <v>3836</v>
      </c>
      <c r="C995" t="s">
        <v>2053</v>
      </c>
      <c r="D995" s="4" t="s">
        <v>3837</v>
      </c>
      <c r="E995">
        <f t="shared" si="139"/>
        <v>942263</v>
      </c>
      <c r="F995" t="s">
        <v>2066</v>
      </c>
      <c r="G995">
        <f t="shared" si="140"/>
        <v>2523</v>
      </c>
      <c r="H995">
        <v>4</v>
      </c>
      <c r="I995">
        <v>2</v>
      </c>
      <c r="J995" t="s">
        <v>61</v>
      </c>
      <c r="K995" t="s">
        <v>27</v>
      </c>
      <c r="L995" t="s">
        <v>62</v>
      </c>
      <c r="M995" t="s">
        <v>334</v>
      </c>
      <c r="N995" t="s">
        <v>1311</v>
      </c>
      <c r="O995" t="s">
        <v>3838</v>
      </c>
      <c r="P995" t="s">
        <v>808</v>
      </c>
      <c r="Q995" t="s">
        <v>324</v>
      </c>
      <c r="R995" t="s">
        <v>2068</v>
      </c>
      <c r="S995" t="s">
        <v>747</v>
      </c>
      <c r="T995" t="s">
        <v>2069</v>
      </c>
      <c r="V995">
        <f t="shared" si="142"/>
        <v>9.4</v>
      </c>
      <c r="W995">
        <f t="shared" si="143"/>
        <v>13.6</v>
      </c>
      <c r="X995">
        <f t="shared" si="144"/>
        <v>15.96</v>
      </c>
      <c r="Y995" t="e">
        <f t="shared" si="145"/>
        <v>#VALUE!</v>
      </c>
      <c r="Z995" s="4">
        <f t="shared" si="146"/>
        <v>9.4</v>
      </c>
      <c r="AA995" t="s">
        <v>2057</v>
      </c>
      <c r="AB995">
        <v>5</v>
      </c>
      <c r="AC995" t="s">
        <v>2070</v>
      </c>
      <c r="AD995" s="4">
        <f t="shared" si="141"/>
        <v>62.138159999999999</v>
      </c>
      <c r="AE995" t="s">
        <v>2059</v>
      </c>
      <c r="AF995" s="4">
        <f t="shared" si="147"/>
        <v>195</v>
      </c>
      <c r="AG995" t="s">
        <v>39</v>
      </c>
    </row>
    <row r="996" spans="1:33" x14ac:dyDescent="0.3">
      <c r="A996" t="s">
        <v>767</v>
      </c>
      <c r="B996" t="s">
        <v>3836</v>
      </c>
      <c r="C996" t="s">
        <v>2060</v>
      </c>
      <c r="D996" s="4" t="s">
        <v>3839</v>
      </c>
      <c r="E996">
        <f t="shared" si="139"/>
        <v>917055</v>
      </c>
      <c r="F996" t="s">
        <v>2066</v>
      </c>
      <c r="G996">
        <f t="shared" si="140"/>
        <v>2523</v>
      </c>
      <c r="H996">
        <v>4</v>
      </c>
      <c r="I996">
        <v>2</v>
      </c>
      <c r="J996" t="s">
        <v>61</v>
      </c>
      <c r="K996" t="s">
        <v>27</v>
      </c>
      <c r="L996" t="s">
        <v>62</v>
      </c>
      <c r="M996" t="s">
        <v>334</v>
      </c>
      <c r="N996" t="s">
        <v>1311</v>
      </c>
      <c r="O996" t="s">
        <v>3838</v>
      </c>
      <c r="P996" t="s">
        <v>808</v>
      </c>
      <c r="Q996" t="s">
        <v>324</v>
      </c>
      <c r="R996" t="s">
        <v>1094</v>
      </c>
      <c r="S996" t="s">
        <v>1721</v>
      </c>
      <c r="T996" t="s">
        <v>2069</v>
      </c>
      <c r="V996">
        <f t="shared" si="142"/>
        <v>12.3</v>
      </c>
      <c r="W996">
        <f t="shared" si="143"/>
        <v>15.5</v>
      </c>
      <c r="X996">
        <f t="shared" si="144"/>
        <v>15.96</v>
      </c>
      <c r="Y996" t="e">
        <f t="shared" si="145"/>
        <v>#VALUE!</v>
      </c>
      <c r="Z996" s="4">
        <f t="shared" si="146"/>
        <v>12.3</v>
      </c>
      <c r="AA996" t="s">
        <v>2057</v>
      </c>
      <c r="AB996">
        <v>5</v>
      </c>
      <c r="AC996" t="s">
        <v>2070</v>
      </c>
      <c r="AD996" s="4">
        <f t="shared" si="141"/>
        <v>62.138159999999999</v>
      </c>
      <c r="AE996" t="s">
        <v>2059</v>
      </c>
      <c r="AF996" s="4">
        <f t="shared" si="147"/>
        <v>195</v>
      </c>
      <c r="AG996" t="s">
        <v>39</v>
      </c>
    </row>
    <row r="997" spans="1:33" x14ac:dyDescent="0.3">
      <c r="A997" t="s">
        <v>767</v>
      </c>
      <c r="B997" t="s">
        <v>3836</v>
      </c>
      <c r="C997" t="s">
        <v>2062</v>
      </c>
      <c r="D997" s="4" t="s">
        <v>3840</v>
      </c>
      <c r="E997">
        <f t="shared" si="139"/>
        <v>860720</v>
      </c>
      <c r="F997" t="s">
        <v>2066</v>
      </c>
      <c r="G997">
        <f t="shared" si="140"/>
        <v>2523</v>
      </c>
      <c r="H997">
        <v>4</v>
      </c>
      <c r="I997">
        <v>2</v>
      </c>
      <c r="J997" t="s">
        <v>61</v>
      </c>
      <c r="K997" t="s">
        <v>27</v>
      </c>
      <c r="L997" t="s">
        <v>62</v>
      </c>
      <c r="M997" t="s">
        <v>334</v>
      </c>
      <c r="N997" t="s">
        <v>1311</v>
      </c>
      <c r="O997" t="s">
        <v>3838</v>
      </c>
      <c r="P997" t="s">
        <v>808</v>
      </c>
      <c r="Q997" t="s">
        <v>324</v>
      </c>
      <c r="R997" t="s">
        <v>1094</v>
      </c>
      <c r="S997" t="s">
        <v>1721</v>
      </c>
      <c r="T997" t="s">
        <v>2069</v>
      </c>
      <c r="V997">
        <f t="shared" si="142"/>
        <v>12.3</v>
      </c>
      <c r="W997">
        <f t="shared" si="143"/>
        <v>15.5</v>
      </c>
      <c r="X997">
        <f t="shared" si="144"/>
        <v>15.96</v>
      </c>
      <c r="Y997" t="e">
        <f t="shared" si="145"/>
        <v>#VALUE!</v>
      </c>
      <c r="Z997" s="4">
        <f t="shared" si="146"/>
        <v>12.3</v>
      </c>
      <c r="AA997" t="s">
        <v>2057</v>
      </c>
      <c r="AB997">
        <v>5</v>
      </c>
      <c r="AC997" t="s">
        <v>2070</v>
      </c>
      <c r="AD997" s="4">
        <f t="shared" si="141"/>
        <v>62.138159999999999</v>
      </c>
      <c r="AE997" t="s">
        <v>2059</v>
      </c>
      <c r="AF997" s="4">
        <f t="shared" si="147"/>
        <v>195</v>
      </c>
      <c r="AG997" t="s">
        <v>39</v>
      </c>
    </row>
    <row r="998" spans="1:33" x14ac:dyDescent="0.3">
      <c r="A998" t="s">
        <v>767</v>
      </c>
      <c r="B998" t="s">
        <v>3836</v>
      </c>
      <c r="C998" t="s">
        <v>331</v>
      </c>
      <c r="D998" s="4" t="s">
        <v>3841</v>
      </c>
      <c r="E998">
        <f t="shared" si="139"/>
        <v>815883</v>
      </c>
      <c r="F998" t="s">
        <v>2066</v>
      </c>
      <c r="G998">
        <f t="shared" si="140"/>
        <v>2523</v>
      </c>
      <c r="H998">
        <v>4</v>
      </c>
      <c r="I998">
        <v>2</v>
      </c>
      <c r="J998" t="s">
        <v>61</v>
      </c>
      <c r="K998" t="s">
        <v>27</v>
      </c>
      <c r="L998" t="s">
        <v>62</v>
      </c>
      <c r="M998" t="s">
        <v>334</v>
      </c>
      <c r="N998" t="s">
        <v>1517</v>
      </c>
      <c r="O998" t="s">
        <v>3842</v>
      </c>
      <c r="P998" t="s">
        <v>808</v>
      </c>
      <c r="Q998" t="s">
        <v>324</v>
      </c>
      <c r="R998" t="s">
        <v>2068</v>
      </c>
      <c r="S998" t="s">
        <v>747</v>
      </c>
      <c r="T998" t="s">
        <v>2069</v>
      </c>
      <c r="V998">
        <f t="shared" si="142"/>
        <v>9.4</v>
      </c>
      <c r="W998">
        <f t="shared" si="143"/>
        <v>13.6</v>
      </c>
      <c r="X998">
        <f t="shared" si="144"/>
        <v>15.96</v>
      </c>
      <c r="Y998" t="e">
        <f t="shared" si="145"/>
        <v>#VALUE!</v>
      </c>
      <c r="Z998" s="4">
        <f t="shared" si="146"/>
        <v>9.4</v>
      </c>
      <c r="AA998" t="s">
        <v>2057</v>
      </c>
      <c r="AB998">
        <v>5</v>
      </c>
      <c r="AC998" t="s">
        <v>2070</v>
      </c>
      <c r="AD998" s="4">
        <f t="shared" si="141"/>
        <v>62.138159999999999</v>
      </c>
      <c r="AE998" t="s">
        <v>2059</v>
      </c>
      <c r="AF998" s="4">
        <f t="shared" si="147"/>
        <v>195</v>
      </c>
      <c r="AG998" t="s">
        <v>39</v>
      </c>
    </row>
    <row r="999" spans="1:33" x14ac:dyDescent="0.3">
      <c r="A999" t="s">
        <v>767</v>
      </c>
      <c r="B999" t="s">
        <v>3836</v>
      </c>
      <c r="C999" t="s">
        <v>3843</v>
      </c>
      <c r="D999" s="4" t="s">
        <v>3844</v>
      </c>
      <c r="E999">
        <f t="shared" si="139"/>
        <v>773678</v>
      </c>
      <c r="F999" t="s">
        <v>2066</v>
      </c>
      <c r="G999">
        <f t="shared" si="140"/>
        <v>2523</v>
      </c>
      <c r="H999">
        <v>4</v>
      </c>
      <c r="I999">
        <v>2</v>
      </c>
      <c r="J999" t="s">
        <v>61</v>
      </c>
      <c r="K999" t="s">
        <v>27</v>
      </c>
      <c r="L999" t="s">
        <v>62</v>
      </c>
      <c r="M999" t="s">
        <v>334</v>
      </c>
      <c r="N999" t="s">
        <v>1517</v>
      </c>
      <c r="O999" t="s">
        <v>3842</v>
      </c>
      <c r="P999" t="s">
        <v>808</v>
      </c>
      <c r="Q999" t="s">
        <v>324</v>
      </c>
      <c r="R999" t="s">
        <v>2068</v>
      </c>
      <c r="S999" t="s">
        <v>747</v>
      </c>
      <c r="T999" t="s">
        <v>2069</v>
      </c>
      <c r="V999">
        <f t="shared" si="142"/>
        <v>9.4</v>
      </c>
      <c r="W999">
        <f t="shared" si="143"/>
        <v>13.6</v>
      </c>
      <c r="X999">
        <f t="shared" si="144"/>
        <v>15.96</v>
      </c>
      <c r="Y999" t="e">
        <f t="shared" si="145"/>
        <v>#VALUE!</v>
      </c>
      <c r="Z999" s="4">
        <f t="shared" si="146"/>
        <v>9.4</v>
      </c>
      <c r="AA999" t="s">
        <v>2057</v>
      </c>
      <c r="AB999">
        <v>5</v>
      </c>
      <c r="AC999" t="s">
        <v>2070</v>
      </c>
      <c r="AD999" s="4">
        <f t="shared" si="141"/>
        <v>62.138159999999999</v>
      </c>
      <c r="AE999" t="s">
        <v>2059</v>
      </c>
      <c r="AF999" s="4">
        <f t="shared" si="147"/>
        <v>195</v>
      </c>
      <c r="AG999" t="s">
        <v>39</v>
      </c>
    </row>
    <row r="1000" spans="1:33" x14ac:dyDescent="0.3">
      <c r="A1000" t="s">
        <v>120</v>
      </c>
      <c r="B1000" t="s">
        <v>3845</v>
      </c>
      <c r="C1000" t="s">
        <v>3846</v>
      </c>
      <c r="D1000" s="4" t="s">
        <v>3847</v>
      </c>
      <c r="E1000">
        <f t="shared" si="139"/>
        <v>1102689</v>
      </c>
      <c r="F1000" t="s">
        <v>345</v>
      </c>
      <c r="G1000">
        <f t="shared" si="140"/>
        <v>1248</v>
      </c>
      <c r="H1000">
        <v>4</v>
      </c>
      <c r="I1000">
        <v>4</v>
      </c>
      <c r="J1000" t="s">
        <v>61</v>
      </c>
      <c r="K1000" t="s">
        <v>27</v>
      </c>
      <c r="L1000" t="s">
        <v>62</v>
      </c>
      <c r="M1000" t="s">
        <v>334</v>
      </c>
      <c r="N1000" t="s">
        <v>1410</v>
      </c>
      <c r="O1000" t="s">
        <v>3848</v>
      </c>
      <c r="P1000" t="s">
        <v>321</v>
      </c>
      <c r="Q1000" t="s">
        <v>444</v>
      </c>
      <c r="R1000" t="s">
        <v>3849</v>
      </c>
      <c r="T1000" t="s">
        <v>3849</v>
      </c>
      <c r="V1000">
        <f t="shared" si="142"/>
        <v>28.09</v>
      </c>
      <c r="W1000" t="e">
        <f t="shared" si="143"/>
        <v>#VALUE!</v>
      </c>
      <c r="X1000">
        <f t="shared" si="144"/>
        <v>28.09</v>
      </c>
      <c r="Y1000" t="e">
        <f t="shared" si="145"/>
        <v>#VALUE!</v>
      </c>
      <c r="Z1000" s="4">
        <f t="shared" si="146"/>
        <v>28.09</v>
      </c>
      <c r="AA1000" t="s">
        <v>3850</v>
      </c>
      <c r="AB1000">
        <v>5</v>
      </c>
      <c r="AC1000" t="s">
        <v>3851</v>
      </c>
      <c r="AD1000" s="4" t="str">
        <f t="shared" si="141"/>
        <v>89</v>
      </c>
      <c r="AE1000" t="s">
        <v>861</v>
      </c>
      <c r="AF1000" s="4">
        <f t="shared" si="147"/>
        <v>200</v>
      </c>
      <c r="AG1000" t="s">
        <v>39</v>
      </c>
    </row>
    <row r="1001" spans="1:33" x14ac:dyDescent="0.3">
      <c r="A1001" t="s">
        <v>120</v>
      </c>
      <c r="B1001" t="s">
        <v>3845</v>
      </c>
      <c r="C1001" t="s">
        <v>3852</v>
      </c>
      <c r="D1001" s="4" t="s">
        <v>3853</v>
      </c>
      <c r="E1001">
        <f t="shared" si="139"/>
        <v>919689</v>
      </c>
      <c r="F1001" t="s">
        <v>345</v>
      </c>
      <c r="G1001">
        <f t="shared" si="140"/>
        <v>1248</v>
      </c>
      <c r="H1001">
        <v>4</v>
      </c>
      <c r="I1001">
        <v>4</v>
      </c>
      <c r="J1001" t="s">
        <v>61</v>
      </c>
      <c r="K1001" t="s">
        <v>27</v>
      </c>
      <c r="L1001" t="s">
        <v>62</v>
      </c>
      <c r="M1001" t="s">
        <v>334</v>
      </c>
      <c r="N1001" t="s">
        <v>1410</v>
      </c>
      <c r="O1001" t="s">
        <v>3848</v>
      </c>
      <c r="P1001" t="s">
        <v>321</v>
      </c>
      <c r="Q1001" t="s">
        <v>444</v>
      </c>
      <c r="R1001" t="s">
        <v>3849</v>
      </c>
      <c r="T1001" t="s">
        <v>3849</v>
      </c>
      <c r="V1001">
        <f t="shared" si="142"/>
        <v>28.09</v>
      </c>
      <c r="W1001" t="e">
        <f t="shared" si="143"/>
        <v>#VALUE!</v>
      </c>
      <c r="X1001">
        <f t="shared" si="144"/>
        <v>28.09</v>
      </c>
      <c r="Y1001" t="e">
        <f t="shared" si="145"/>
        <v>#VALUE!</v>
      </c>
      <c r="Z1001" s="4">
        <f t="shared" si="146"/>
        <v>28.09</v>
      </c>
      <c r="AA1001" t="s">
        <v>3850</v>
      </c>
      <c r="AB1001">
        <v>5</v>
      </c>
      <c r="AC1001" t="s">
        <v>3851</v>
      </c>
      <c r="AD1001" s="4" t="str">
        <f t="shared" si="141"/>
        <v>89</v>
      </c>
      <c r="AE1001" t="s">
        <v>861</v>
      </c>
      <c r="AF1001" s="4">
        <f t="shared" si="147"/>
        <v>200</v>
      </c>
      <c r="AG1001" t="s">
        <v>39</v>
      </c>
    </row>
    <row r="1002" spans="1:33" x14ac:dyDescent="0.3">
      <c r="A1002" t="s">
        <v>120</v>
      </c>
      <c r="B1002" t="s">
        <v>3845</v>
      </c>
      <c r="C1002" t="s">
        <v>3854</v>
      </c>
      <c r="D1002" s="4" t="s">
        <v>3855</v>
      </c>
      <c r="E1002">
        <f t="shared" si="139"/>
        <v>980689</v>
      </c>
      <c r="F1002" t="s">
        <v>345</v>
      </c>
      <c r="G1002">
        <f t="shared" si="140"/>
        <v>1248</v>
      </c>
      <c r="H1002">
        <v>4</v>
      </c>
      <c r="I1002">
        <v>4</v>
      </c>
      <c r="J1002" t="s">
        <v>61</v>
      </c>
      <c r="K1002" t="s">
        <v>27</v>
      </c>
      <c r="L1002" t="s">
        <v>62</v>
      </c>
      <c r="M1002" t="s">
        <v>334</v>
      </c>
      <c r="N1002" t="s">
        <v>1410</v>
      </c>
      <c r="O1002" t="s">
        <v>3848</v>
      </c>
      <c r="P1002" t="s">
        <v>321</v>
      </c>
      <c r="Q1002" t="s">
        <v>444</v>
      </c>
      <c r="R1002" t="s">
        <v>3849</v>
      </c>
      <c r="T1002" t="s">
        <v>3849</v>
      </c>
      <c r="V1002">
        <f t="shared" si="142"/>
        <v>28.09</v>
      </c>
      <c r="W1002" t="e">
        <f t="shared" si="143"/>
        <v>#VALUE!</v>
      </c>
      <c r="X1002">
        <f t="shared" si="144"/>
        <v>28.09</v>
      </c>
      <c r="Y1002" t="e">
        <f t="shared" si="145"/>
        <v>#VALUE!</v>
      </c>
      <c r="Z1002" s="4">
        <f t="shared" si="146"/>
        <v>28.09</v>
      </c>
      <c r="AA1002" t="s">
        <v>3850</v>
      </c>
      <c r="AB1002">
        <v>5</v>
      </c>
      <c r="AC1002" t="s">
        <v>3851</v>
      </c>
      <c r="AD1002" s="4" t="str">
        <f t="shared" si="141"/>
        <v>89</v>
      </c>
      <c r="AE1002" t="s">
        <v>861</v>
      </c>
      <c r="AF1002" s="4">
        <f t="shared" si="147"/>
        <v>200</v>
      </c>
      <c r="AG1002" t="s">
        <v>39</v>
      </c>
    </row>
    <row r="1003" spans="1:33" x14ac:dyDescent="0.3">
      <c r="A1003" t="s">
        <v>120</v>
      </c>
      <c r="B1003" t="s">
        <v>3845</v>
      </c>
      <c r="C1003" t="s">
        <v>3856</v>
      </c>
      <c r="D1003" s="4" t="s">
        <v>3857</v>
      </c>
      <c r="E1003">
        <f t="shared" si="139"/>
        <v>1062689</v>
      </c>
      <c r="F1003" t="s">
        <v>345</v>
      </c>
      <c r="G1003">
        <f t="shared" si="140"/>
        <v>1248</v>
      </c>
      <c r="H1003">
        <v>4</v>
      </c>
      <c r="I1003">
        <v>4</v>
      </c>
      <c r="J1003" t="s">
        <v>61</v>
      </c>
      <c r="K1003" t="s">
        <v>27</v>
      </c>
      <c r="L1003" t="s">
        <v>62</v>
      </c>
      <c r="M1003" t="s">
        <v>334</v>
      </c>
      <c r="N1003" t="s">
        <v>1410</v>
      </c>
      <c r="O1003" t="s">
        <v>3848</v>
      </c>
      <c r="P1003" t="s">
        <v>321</v>
      </c>
      <c r="Q1003" t="s">
        <v>444</v>
      </c>
      <c r="R1003" t="s">
        <v>3849</v>
      </c>
      <c r="T1003" t="s">
        <v>3849</v>
      </c>
      <c r="V1003">
        <f t="shared" si="142"/>
        <v>28.09</v>
      </c>
      <c r="W1003" t="e">
        <f t="shared" si="143"/>
        <v>#VALUE!</v>
      </c>
      <c r="X1003">
        <f t="shared" si="144"/>
        <v>28.09</v>
      </c>
      <c r="Y1003" t="e">
        <f t="shared" si="145"/>
        <v>#VALUE!</v>
      </c>
      <c r="Z1003" s="4">
        <f t="shared" si="146"/>
        <v>28.09</v>
      </c>
      <c r="AA1003" t="s">
        <v>3850</v>
      </c>
      <c r="AB1003">
        <v>5</v>
      </c>
      <c r="AC1003" t="s">
        <v>3851</v>
      </c>
      <c r="AD1003" s="4" t="str">
        <f t="shared" si="141"/>
        <v>89</v>
      </c>
      <c r="AE1003" t="s">
        <v>861</v>
      </c>
      <c r="AF1003" s="4">
        <f t="shared" si="147"/>
        <v>200</v>
      </c>
      <c r="AG1003" t="s">
        <v>39</v>
      </c>
    </row>
    <row r="1004" spans="1:33" x14ac:dyDescent="0.3">
      <c r="A1004" t="s">
        <v>120</v>
      </c>
      <c r="B1004" t="s">
        <v>3845</v>
      </c>
      <c r="C1004" t="s">
        <v>3858</v>
      </c>
      <c r="D1004" s="4" t="s">
        <v>3859</v>
      </c>
      <c r="E1004">
        <f t="shared" si="139"/>
        <v>819689</v>
      </c>
      <c r="F1004" t="s">
        <v>2348</v>
      </c>
      <c r="G1004">
        <f t="shared" si="140"/>
        <v>1462</v>
      </c>
      <c r="H1004">
        <v>4</v>
      </c>
      <c r="I1004">
        <v>4</v>
      </c>
      <c r="J1004" t="s">
        <v>61</v>
      </c>
      <c r="K1004" t="s">
        <v>90</v>
      </c>
      <c r="L1004" t="s">
        <v>62</v>
      </c>
      <c r="M1004" t="s">
        <v>29</v>
      </c>
      <c r="N1004" t="s">
        <v>1410</v>
      </c>
      <c r="O1004" t="s">
        <v>3848</v>
      </c>
      <c r="P1004" t="s">
        <v>321</v>
      </c>
      <c r="Q1004" t="s">
        <v>444</v>
      </c>
      <c r="T1004" t="s">
        <v>3860</v>
      </c>
      <c r="V1004" t="e">
        <f t="shared" si="142"/>
        <v>#VALUE!</v>
      </c>
      <c r="W1004" t="e">
        <f t="shared" si="143"/>
        <v>#VALUE!</v>
      </c>
      <c r="X1004">
        <f t="shared" si="144"/>
        <v>21.56</v>
      </c>
      <c r="Y1004" t="e">
        <f t="shared" si="145"/>
        <v>#VALUE!</v>
      </c>
      <c r="Z1004" s="4">
        <f t="shared" si="146"/>
        <v>21.56</v>
      </c>
      <c r="AA1004" t="s">
        <v>1902</v>
      </c>
      <c r="AB1004">
        <v>5</v>
      </c>
      <c r="AC1004" t="s">
        <v>3335</v>
      </c>
      <c r="AD1004" s="4" t="str">
        <f t="shared" si="141"/>
        <v>103</v>
      </c>
      <c r="AE1004" t="s">
        <v>2354</v>
      </c>
      <c r="AF1004" s="4">
        <f t="shared" si="147"/>
        <v>138</v>
      </c>
      <c r="AG1004" t="s">
        <v>39</v>
      </c>
    </row>
    <row r="1005" spans="1:33" x14ac:dyDescent="0.3">
      <c r="A1005" t="s">
        <v>120</v>
      </c>
      <c r="B1005" t="s">
        <v>3845</v>
      </c>
      <c r="C1005" t="s">
        <v>3861</v>
      </c>
      <c r="D1005" s="4" t="s">
        <v>3862</v>
      </c>
      <c r="E1005">
        <f t="shared" si="139"/>
        <v>881689</v>
      </c>
      <c r="F1005" t="s">
        <v>2348</v>
      </c>
      <c r="G1005">
        <f t="shared" si="140"/>
        <v>1462</v>
      </c>
      <c r="H1005">
        <v>4</v>
      </c>
      <c r="I1005">
        <v>4</v>
      </c>
      <c r="J1005" t="s">
        <v>61</v>
      </c>
      <c r="K1005" t="s">
        <v>90</v>
      </c>
      <c r="L1005" t="s">
        <v>62</v>
      </c>
      <c r="M1005" t="s">
        <v>29</v>
      </c>
      <c r="N1005" t="s">
        <v>1410</v>
      </c>
      <c r="O1005" t="s">
        <v>3848</v>
      </c>
      <c r="P1005" t="s">
        <v>321</v>
      </c>
      <c r="Q1005" t="s">
        <v>444</v>
      </c>
      <c r="T1005" t="s">
        <v>3860</v>
      </c>
      <c r="V1005" t="e">
        <f t="shared" si="142"/>
        <v>#VALUE!</v>
      </c>
      <c r="W1005" t="e">
        <f t="shared" si="143"/>
        <v>#VALUE!</v>
      </c>
      <c r="X1005">
        <f t="shared" si="144"/>
        <v>21.56</v>
      </c>
      <c r="Y1005" t="e">
        <f t="shared" si="145"/>
        <v>#VALUE!</v>
      </c>
      <c r="Z1005" s="4">
        <f t="shared" si="146"/>
        <v>21.56</v>
      </c>
      <c r="AA1005" t="s">
        <v>1902</v>
      </c>
      <c r="AB1005">
        <v>5</v>
      </c>
      <c r="AC1005" t="s">
        <v>3335</v>
      </c>
      <c r="AD1005" s="4" t="str">
        <f t="shared" si="141"/>
        <v>103</v>
      </c>
      <c r="AE1005" t="s">
        <v>2354</v>
      </c>
      <c r="AF1005" s="4">
        <f t="shared" si="147"/>
        <v>138</v>
      </c>
      <c r="AG1005" t="s">
        <v>39</v>
      </c>
    </row>
    <row r="1006" spans="1:33" x14ac:dyDescent="0.3">
      <c r="A1006" t="s">
        <v>120</v>
      </c>
      <c r="B1006" t="s">
        <v>3845</v>
      </c>
      <c r="C1006" t="s">
        <v>3863</v>
      </c>
      <c r="D1006" s="4" t="s">
        <v>3864</v>
      </c>
      <c r="E1006">
        <f t="shared" si="139"/>
        <v>958689</v>
      </c>
      <c r="F1006" t="s">
        <v>2348</v>
      </c>
      <c r="G1006">
        <f t="shared" si="140"/>
        <v>1462</v>
      </c>
      <c r="H1006">
        <v>4</v>
      </c>
      <c r="I1006">
        <v>4</v>
      </c>
      <c r="J1006" t="s">
        <v>61</v>
      </c>
      <c r="K1006" t="s">
        <v>90</v>
      </c>
      <c r="L1006" t="s">
        <v>62</v>
      </c>
      <c r="M1006" t="s">
        <v>29</v>
      </c>
      <c r="N1006" t="s">
        <v>1410</v>
      </c>
      <c r="O1006" t="s">
        <v>3848</v>
      </c>
      <c r="P1006" t="s">
        <v>321</v>
      </c>
      <c r="Q1006" t="s">
        <v>444</v>
      </c>
      <c r="R1006" t="s">
        <v>3860</v>
      </c>
      <c r="T1006" t="s">
        <v>3860</v>
      </c>
      <c r="V1006">
        <f t="shared" si="142"/>
        <v>21.56</v>
      </c>
      <c r="W1006" t="e">
        <f t="shared" si="143"/>
        <v>#VALUE!</v>
      </c>
      <c r="X1006">
        <f t="shared" si="144"/>
        <v>21.56</v>
      </c>
      <c r="Y1006" t="e">
        <f t="shared" si="145"/>
        <v>#VALUE!</v>
      </c>
      <c r="Z1006" s="4">
        <f t="shared" si="146"/>
        <v>21.56</v>
      </c>
      <c r="AA1006" t="s">
        <v>1902</v>
      </c>
      <c r="AB1006">
        <v>5</v>
      </c>
      <c r="AC1006" t="s">
        <v>3335</v>
      </c>
      <c r="AD1006" s="4" t="str">
        <f t="shared" si="141"/>
        <v>103</v>
      </c>
      <c r="AE1006" t="s">
        <v>2354</v>
      </c>
      <c r="AF1006" s="4">
        <f t="shared" si="147"/>
        <v>138</v>
      </c>
      <c r="AG1006" t="s">
        <v>39</v>
      </c>
    </row>
    <row r="1007" spans="1:33" x14ac:dyDescent="0.3">
      <c r="A1007" t="s">
        <v>120</v>
      </c>
      <c r="B1007" t="s">
        <v>3845</v>
      </c>
      <c r="C1007" t="s">
        <v>3865</v>
      </c>
      <c r="D1007" s="4" t="s">
        <v>3866</v>
      </c>
      <c r="E1007">
        <f t="shared" si="139"/>
        <v>997689</v>
      </c>
      <c r="F1007" t="s">
        <v>2348</v>
      </c>
      <c r="G1007">
        <f t="shared" si="140"/>
        <v>1462</v>
      </c>
      <c r="H1007">
        <v>4</v>
      </c>
      <c r="I1007">
        <v>4</v>
      </c>
      <c r="J1007" t="s">
        <v>61</v>
      </c>
      <c r="K1007" t="s">
        <v>90</v>
      </c>
      <c r="L1007" t="s">
        <v>62</v>
      </c>
      <c r="M1007" t="s">
        <v>29</v>
      </c>
      <c r="N1007" t="s">
        <v>1410</v>
      </c>
      <c r="O1007" t="s">
        <v>3848</v>
      </c>
      <c r="P1007" t="s">
        <v>321</v>
      </c>
      <c r="Q1007" t="s">
        <v>444</v>
      </c>
      <c r="T1007" t="s">
        <v>3860</v>
      </c>
      <c r="V1007" t="e">
        <f t="shared" si="142"/>
        <v>#VALUE!</v>
      </c>
      <c r="W1007" t="e">
        <f t="shared" si="143"/>
        <v>#VALUE!</v>
      </c>
      <c r="X1007">
        <f t="shared" si="144"/>
        <v>21.56</v>
      </c>
      <c r="Y1007" t="e">
        <f t="shared" si="145"/>
        <v>#VALUE!</v>
      </c>
      <c r="Z1007" s="4">
        <f t="shared" si="146"/>
        <v>21.56</v>
      </c>
      <c r="AA1007" t="s">
        <v>1902</v>
      </c>
      <c r="AB1007">
        <v>5</v>
      </c>
      <c r="AC1007" t="s">
        <v>3335</v>
      </c>
      <c r="AD1007" s="4" t="str">
        <f t="shared" si="141"/>
        <v>103</v>
      </c>
      <c r="AE1007" t="s">
        <v>2354</v>
      </c>
      <c r="AF1007" s="4">
        <f t="shared" si="147"/>
        <v>138</v>
      </c>
      <c r="AG1007" t="s">
        <v>39</v>
      </c>
    </row>
    <row r="1008" spans="1:33" x14ac:dyDescent="0.3">
      <c r="A1008" t="s">
        <v>120</v>
      </c>
      <c r="B1008" t="s">
        <v>3845</v>
      </c>
      <c r="C1008" t="s">
        <v>3867</v>
      </c>
      <c r="D1008" s="4" t="s">
        <v>3855</v>
      </c>
      <c r="E1008">
        <f t="shared" si="139"/>
        <v>980689</v>
      </c>
      <c r="F1008" t="s">
        <v>2348</v>
      </c>
      <c r="G1008">
        <f t="shared" si="140"/>
        <v>1462</v>
      </c>
      <c r="H1008">
        <v>4</v>
      </c>
      <c r="I1008">
        <v>4</v>
      </c>
      <c r="J1008" t="s">
        <v>61</v>
      </c>
      <c r="K1008" t="s">
        <v>90</v>
      </c>
      <c r="L1008" t="s">
        <v>62</v>
      </c>
      <c r="M1008" t="s">
        <v>29</v>
      </c>
      <c r="N1008" t="s">
        <v>1410</v>
      </c>
      <c r="O1008" t="s">
        <v>3848</v>
      </c>
      <c r="P1008" t="s">
        <v>321</v>
      </c>
      <c r="Q1008" t="s">
        <v>444</v>
      </c>
      <c r="T1008" t="s">
        <v>3868</v>
      </c>
      <c r="V1008" t="e">
        <f t="shared" si="142"/>
        <v>#VALUE!</v>
      </c>
      <c r="W1008" t="e">
        <f t="shared" si="143"/>
        <v>#VALUE!</v>
      </c>
      <c r="X1008">
        <f t="shared" si="144"/>
        <v>20.28</v>
      </c>
      <c r="Y1008" t="e">
        <f t="shared" si="145"/>
        <v>#VALUE!</v>
      </c>
      <c r="Z1008" s="4">
        <f t="shared" si="146"/>
        <v>20.28</v>
      </c>
      <c r="AA1008" t="s">
        <v>1902</v>
      </c>
      <c r="AB1008">
        <v>4</v>
      </c>
      <c r="AC1008" t="s">
        <v>3335</v>
      </c>
      <c r="AD1008" s="4" t="str">
        <f t="shared" si="141"/>
        <v>103</v>
      </c>
      <c r="AE1008" t="s">
        <v>2354</v>
      </c>
      <c r="AF1008" s="4">
        <f t="shared" si="147"/>
        <v>138</v>
      </c>
      <c r="AG1008" t="s">
        <v>51</v>
      </c>
    </row>
    <row r="1009" spans="1:33" x14ac:dyDescent="0.3">
      <c r="A1009" t="s">
        <v>120</v>
      </c>
      <c r="B1009" t="s">
        <v>3845</v>
      </c>
      <c r="C1009" t="s">
        <v>3869</v>
      </c>
      <c r="D1009" s="4" t="s">
        <v>3870</v>
      </c>
      <c r="E1009">
        <f t="shared" ref="E1009:E1071" si="148">VALUE(SUBSTITUTE(SUBSTITUTE(D1009,"Rs. ",""),",",""))</f>
        <v>1058688</v>
      </c>
      <c r="F1009" t="s">
        <v>2348</v>
      </c>
      <c r="G1009">
        <f t="shared" ref="G1009:G1071" si="149">VALUE(SUBSTITUTE(F1009, " cc",""))</f>
        <v>1462</v>
      </c>
      <c r="H1009">
        <v>4</v>
      </c>
      <c r="I1009">
        <v>4</v>
      </c>
      <c r="J1009" t="s">
        <v>61</v>
      </c>
      <c r="K1009" t="s">
        <v>90</v>
      </c>
      <c r="L1009" t="s">
        <v>62</v>
      </c>
      <c r="M1009" t="s">
        <v>29</v>
      </c>
      <c r="N1009" t="s">
        <v>1410</v>
      </c>
      <c r="O1009" t="s">
        <v>3848</v>
      </c>
      <c r="P1009" t="s">
        <v>321</v>
      </c>
      <c r="Q1009" t="s">
        <v>444</v>
      </c>
      <c r="T1009" t="s">
        <v>3868</v>
      </c>
      <c r="V1009" t="e">
        <f t="shared" si="142"/>
        <v>#VALUE!</v>
      </c>
      <c r="W1009" t="e">
        <f t="shared" si="143"/>
        <v>#VALUE!</v>
      </c>
      <c r="X1009">
        <f t="shared" si="144"/>
        <v>20.28</v>
      </c>
      <c r="Y1009" t="e">
        <f t="shared" si="145"/>
        <v>#VALUE!</v>
      </c>
      <c r="Z1009" s="4">
        <f t="shared" si="146"/>
        <v>20.28</v>
      </c>
      <c r="AA1009" t="s">
        <v>1902</v>
      </c>
      <c r="AB1009">
        <v>4</v>
      </c>
      <c r="AC1009" t="s">
        <v>3335</v>
      </c>
      <c r="AD1009" s="4" t="str">
        <f t="shared" ref="AD1009:AD1071" si="150">IFERROR(LEFT(AC1009,FIND("@",AC1009)-3)*0.98632,IFERROR(LEFT(AC1009,FIND("b",AC1009)-1),LEFT(AC1009,FIND("B",AC1009)-1)))</f>
        <v>103</v>
      </c>
      <c r="AE1009" t="s">
        <v>2354</v>
      </c>
      <c r="AF1009" s="4">
        <f t="shared" si="147"/>
        <v>138</v>
      </c>
      <c r="AG1009" t="s">
        <v>51</v>
      </c>
    </row>
    <row r="1010" spans="1:33" x14ac:dyDescent="0.3">
      <c r="A1010" t="s">
        <v>120</v>
      </c>
      <c r="B1010" t="s">
        <v>3845</v>
      </c>
      <c r="C1010" t="s">
        <v>3871</v>
      </c>
      <c r="D1010" s="4" t="s">
        <v>3872</v>
      </c>
      <c r="E1010">
        <f t="shared" si="148"/>
        <v>1098689</v>
      </c>
      <c r="F1010" t="s">
        <v>2348</v>
      </c>
      <c r="G1010">
        <f t="shared" si="149"/>
        <v>1462</v>
      </c>
      <c r="H1010">
        <v>4</v>
      </c>
      <c r="I1010">
        <v>4</v>
      </c>
      <c r="J1010" t="s">
        <v>61</v>
      </c>
      <c r="K1010" t="s">
        <v>90</v>
      </c>
      <c r="L1010" t="s">
        <v>62</v>
      </c>
      <c r="M1010" t="s">
        <v>29</v>
      </c>
      <c r="N1010" t="s">
        <v>1410</v>
      </c>
      <c r="O1010" t="s">
        <v>3848</v>
      </c>
      <c r="P1010" t="s">
        <v>321</v>
      </c>
      <c r="Q1010" t="s">
        <v>444</v>
      </c>
      <c r="T1010" t="s">
        <v>3868</v>
      </c>
      <c r="V1010" t="e">
        <f t="shared" si="142"/>
        <v>#VALUE!</v>
      </c>
      <c r="W1010" t="e">
        <f t="shared" si="143"/>
        <v>#VALUE!</v>
      </c>
      <c r="X1010">
        <f t="shared" si="144"/>
        <v>20.28</v>
      </c>
      <c r="Y1010" t="e">
        <f t="shared" si="145"/>
        <v>#VALUE!</v>
      </c>
      <c r="Z1010" s="4">
        <f t="shared" si="146"/>
        <v>20.28</v>
      </c>
      <c r="AA1010" t="s">
        <v>1902</v>
      </c>
      <c r="AB1010">
        <v>4</v>
      </c>
      <c r="AC1010" t="s">
        <v>3335</v>
      </c>
      <c r="AD1010" s="4" t="str">
        <f t="shared" si="150"/>
        <v>103</v>
      </c>
      <c r="AE1010" t="s">
        <v>2354</v>
      </c>
      <c r="AF1010" s="4">
        <f t="shared" si="147"/>
        <v>138</v>
      </c>
      <c r="AG1010" t="s">
        <v>51</v>
      </c>
    </row>
    <row r="1011" spans="1:33" x14ac:dyDescent="0.3">
      <c r="A1011" t="s">
        <v>120</v>
      </c>
      <c r="B1011" t="s">
        <v>3845</v>
      </c>
      <c r="C1011" t="s">
        <v>3873</v>
      </c>
      <c r="D1011" s="4" t="s">
        <v>3874</v>
      </c>
      <c r="E1011">
        <f t="shared" si="148"/>
        <v>1138189</v>
      </c>
      <c r="F1011" t="s">
        <v>578</v>
      </c>
      <c r="G1011">
        <f t="shared" si="149"/>
        <v>1498</v>
      </c>
      <c r="H1011">
        <v>4</v>
      </c>
      <c r="I1011">
        <v>4</v>
      </c>
      <c r="J1011" t="s">
        <v>61</v>
      </c>
      <c r="K1011" t="s">
        <v>27</v>
      </c>
      <c r="L1011" t="s">
        <v>62</v>
      </c>
      <c r="M1011" t="s">
        <v>334</v>
      </c>
      <c r="N1011" t="s">
        <v>1410</v>
      </c>
      <c r="O1011" t="s">
        <v>3848</v>
      </c>
      <c r="P1011" t="s">
        <v>321</v>
      </c>
      <c r="Q1011" t="s">
        <v>444</v>
      </c>
      <c r="R1011" t="s">
        <v>3875</v>
      </c>
      <c r="T1011" t="s">
        <v>3875</v>
      </c>
      <c r="V1011">
        <f t="shared" si="142"/>
        <v>26.82</v>
      </c>
      <c r="W1011" t="e">
        <f t="shared" si="143"/>
        <v>#VALUE!</v>
      </c>
      <c r="X1011">
        <f t="shared" si="144"/>
        <v>26.82</v>
      </c>
      <c r="Y1011" t="e">
        <f t="shared" si="145"/>
        <v>#VALUE!</v>
      </c>
      <c r="Z1011" s="4">
        <f t="shared" si="146"/>
        <v>26.82</v>
      </c>
      <c r="AA1011" t="s">
        <v>3850</v>
      </c>
      <c r="AB1011">
        <v>6</v>
      </c>
      <c r="AC1011" t="s">
        <v>3876</v>
      </c>
      <c r="AD1011" s="4" t="str">
        <f t="shared" si="150"/>
        <v>94</v>
      </c>
      <c r="AE1011" t="s">
        <v>3877</v>
      </c>
      <c r="AF1011" s="4">
        <f t="shared" si="147"/>
        <v>225</v>
      </c>
      <c r="AG1011" t="s">
        <v>39</v>
      </c>
    </row>
    <row r="1012" spans="1:33" x14ac:dyDescent="0.3">
      <c r="A1012" t="s">
        <v>120</v>
      </c>
      <c r="B1012" t="s">
        <v>3845</v>
      </c>
      <c r="C1012" t="s">
        <v>3878</v>
      </c>
      <c r="D1012" s="4" t="s">
        <v>3866</v>
      </c>
      <c r="E1012">
        <f t="shared" si="148"/>
        <v>997689</v>
      </c>
      <c r="F1012" t="s">
        <v>578</v>
      </c>
      <c r="G1012">
        <f t="shared" si="149"/>
        <v>1498</v>
      </c>
      <c r="H1012">
        <v>4</v>
      </c>
      <c r="I1012">
        <v>4</v>
      </c>
      <c r="J1012" t="s">
        <v>61</v>
      </c>
      <c r="K1012" t="s">
        <v>27</v>
      </c>
      <c r="L1012" t="s">
        <v>62</v>
      </c>
      <c r="M1012" t="s">
        <v>334</v>
      </c>
      <c r="N1012" t="s">
        <v>1410</v>
      </c>
      <c r="O1012" t="s">
        <v>3848</v>
      </c>
      <c r="P1012" t="s">
        <v>321</v>
      </c>
      <c r="Q1012" t="s">
        <v>444</v>
      </c>
      <c r="R1012" t="s">
        <v>3879</v>
      </c>
      <c r="T1012" t="s">
        <v>3880</v>
      </c>
      <c r="V1012">
        <f t="shared" si="142"/>
        <v>26032</v>
      </c>
      <c r="W1012" t="e">
        <f t="shared" si="143"/>
        <v>#VALUE!</v>
      </c>
      <c r="X1012">
        <f t="shared" si="144"/>
        <v>26.32</v>
      </c>
      <c r="Y1012" t="e">
        <f t="shared" si="145"/>
        <v>#VALUE!</v>
      </c>
      <c r="Z1012" s="4">
        <f t="shared" si="146"/>
        <v>26032</v>
      </c>
      <c r="AA1012" t="s">
        <v>3850</v>
      </c>
      <c r="AB1012">
        <v>6</v>
      </c>
      <c r="AC1012" t="s">
        <v>3876</v>
      </c>
      <c r="AD1012" s="4" t="str">
        <f t="shared" si="150"/>
        <v>94</v>
      </c>
      <c r="AE1012" t="s">
        <v>3877</v>
      </c>
      <c r="AF1012" s="4">
        <f t="shared" si="147"/>
        <v>225</v>
      </c>
      <c r="AG1012" t="s">
        <v>39</v>
      </c>
    </row>
    <row r="1013" spans="1:33" x14ac:dyDescent="0.3">
      <c r="A1013" t="s">
        <v>120</v>
      </c>
      <c r="B1013" t="s">
        <v>3845</v>
      </c>
      <c r="C1013" t="s">
        <v>3881</v>
      </c>
      <c r="D1013" s="4" t="s">
        <v>3882</v>
      </c>
      <c r="E1013">
        <f t="shared" si="148"/>
        <v>1109189</v>
      </c>
      <c r="F1013" t="s">
        <v>578</v>
      </c>
      <c r="G1013">
        <f t="shared" si="149"/>
        <v>1498</v>
      </c>
      <c r="H1013">
        <v>4</v>
      </c>
      <c r="I1013">
        <v>4</v>
      </c>
      <c r="J1013" t="s">
        <v>61</v>
      </c>
      <c r="K1013" t="s">
        <v>27</v>
      </c>
      <c r="L1013" t="s">
        <v>62</v>
      </c>
      <c r="M1013" t="s">
        <v>334</v>
      </c>
      <c r="N1013" t="s">
        <v>1410</v>
      </c>
      <c r="O1013" t="s">
        <v>3848</v>
      </c>
      <c r="P1013" t="s">
        <v>321</v>
      </c>
      <c r="Q1013" t="s">
        <v>444</v>
      </c>
      <c r="R1013" t="s">
        <v>3880</v>
      </c>
      <c r="T1013" t="s">
        <v>3880</v>
      </c>
      <c r="V1013">
        <f t="shared" si="142"/>
        <v>26.32</v>
      </c>
      <c r="W1013" t="e">
        <f t="shared" si="143"/>
        <v>#VALUE!</v>
      </c>
      <c r="X1013">
        <f t="shared" si="144"/>
        <v>26.32</v>
      </c>
      <c r="Y1013" t="e">
        <f t="shared" si="145"/>
        <v>#VALUE!</v>
      </c>
      <c r="Z1013" s="4">
        <f t="shared" si="146"/>
        <v>26.32</v>
      </c>
      <c r="AA1013" t="s">
        <v>3850</v>
      </c>
      <c r="AB1013">
        <v>6</v>
      </c>
      <c r="AC1013" t="s">
        <v>3876</v>
      </c>
      <c r="AD1013" s="4" t="str">
        <f t="shared" si="150"/>
        <v>94</v>
      </c>
      <c r="AE1013" t="s">
        <v>3877</v>
      </c>
      <c r="AF1013" s="4">
        <f t="shared" si="147"/>
        <v>225</v>
      </c>
      <c r="AG1013" t="s">
        <v>39</v>
      </c>
    </row>
    <row r="1014" spans="1:33" x14ac:dyDescent="0.3">
      <c r="A1014" t="s">
        <v>944</v>
      </c>
      <c r="B1014" t="s">
        <v>3883</v>
      </c>
      <c r="C1014" t="s">
        <v>3884</v>
      </c>
      <c r="D1014" s="4" t="s">
        <v>3885</v>
      </c>
      <c r="E1014">
        <f t="shared" si="148"/>
        <v>998599</v>
      </c>
      <c r="F1014" t="s">
        <v>2254</v>
      </c>
      <c r="G1014">
        <f t="shared" si="149"/>
        <v>1598</v>
      </c>
      <c r="H1014">
        <v>4</v>
      </c>
      <c r="I1014">
        <v>4</v>
      </c>
      <c r="J1014" t="s">
        <v>61</v>
      </c>
      <c r="K1014" t="s">
        <v>27</v>
      </c>
      <c r="L1014" t="s">
        <v>62</v>
      </c>
      <c r="M1014" t="s">
        <v>29</v>
      </c>
      <c r="N1014" t="s">
        <v>2429</v>
      </c>
      <c r="O1014" t="s">
        <v>2430</v>
      </c>
      <c r="P1014" t="s">
        <v>2257</v>
      </c>
      <c r="Q1014" t="s">
        <v>444</v>
      </c>
      <c r="R1014" t="s">
        <v>130</v>
      </c>
      <c r="S1014" t="s">
        <v>2443</v>
      </c>
      <c r="T1014" t="s">
        <v>2443</v>
      </c>
      <c r="V1014">
        <f t="shared" si="142"/>
        <v>12</v>
      </c>
      <c r="W1014">
        <f t="shared" si="143"/>
        <v>15.41</v>
      </c>
      <c r="X1014">
        <f t="shared" si="144"/>
        <v>15.41</v>
      </c>
      <c r="Y1014" t="e">
        <f t="shared" si="145"/>
        <v>#VALUE!</v>
      </c>
      <c r="Z1014" s="4">
        <f t="shared" si="146"/>
        <v>12</v>
      </c>
      <c r="AA1014" t="s">
        <v>2265</v>
      </c>
      <c r="AB1014">
        <v>5</v>
      </c>
      <c r="AC1014" t="s">
        <v>2261</v>
      </c>
      <c r="AD1014" s="4">
        <f t="shared" si="150"/>
        <v>103.56359999999999</v>
      </c>
      <c r="AE1014" t="s">
        <v>2437</v>
      </c>
      <c r="AF1014" s="4">
        <f t="shared" si="147"/>
        <v>153</v>
      </c>
      <c r="AG1014" t="s">
        <v>39</v>
      </c>
    </row>
    <row r="1015" spans="1:33" x14ac:dyDescent="0.3">
      <c r="A1015" t="s">
        <v>944</v>
      </c>
      <c r="B1015" t="s">
        <v>3883</v>
      </c>
      <c r="C1015" t="s">
        <v>3886</v>
      </c>
      <c r="D1015" s="4" t="s">
        <v>3887</v>
      </c>
      <c r="E1015">
        <f t="shared" si="148"/>
        <v>1006139</v>
      </c>
      <c r="F1015" t="s">
        <v>578</v>
      </c>
      <c r="G1015">
        <f t="shared" si="149"/>
        <v>1498</v>
      </c>
      <c r="H1015">
        <v>4</v>
      </c>
      <c r="I1015">
        <v>4</v>
      </c>
      <c r="J1015" t="s">
        <v>61</v>
      </c>
      <c r="K1015" t="s">
        <v>27</v>
      </c>
      <c r="L1015" t="s">
        <v>62</v>
      </c>
      <c r="M1015" t="s">
        <v>334</v>
      </c>
      <c r="N1015" t="s">
        <v>2429</v>
      </c>
      <c r="O1015" t="s">
        <v>2430</v>
      </c>
      <c r="P1015" t="s">
        <v>2257</v>
      </c>
      <c r="Q1015" t="s">
        <v>444</v>
      </c>
      <c r="R1015" t="s">
        <v>3888</v>
      </c>
      <c r="S1015" t="s">
        <v>2440</v>
      </c>
      <c r="T1015" t="s">
        <v>2440</v>
      </c>
      <c r="V1015">
        <f t="shared" si="142"/>
        <v>14.5</v>
      </c>
      <c r="W1015">
        <f t="shared" si="143"/>
        <v>21.13</v>
      </c>
      <c r="X1015">
        <f t="shared" si="144"/>
        <v>21.13</v>
      </c>
      <c r="Y1015" t="e">
        <f t="shared" si="145"/>
        <v>#VALUE!</v>
      </c>
      <c r="Z1015" s="4">
        <f t="shared" si="146"/>
        <v>14.5</v>
      </c>
      <c r="AA1015" t="s">
        <v>165</v>
      </c>
      <c r="AB1015">
        <v>5</v>
      </c>
      <c r="AC1015" t="s">
        <v>2155</v>
      </c>
      <c r="AD1015" s="4">
        <f t="shared" si="150"/>
        <v>108.4952</v>
      </c>
      <c r="AE1015" t="s">
        <v>600</v>
      </c>
      <c r="AF1015" s="4">
        <f t="shared" si="147"/>
        <v>250</v>
      </c>
      <c r="AG1015" t="s">
        <v>39</v>
      </c>
    </row>
    <row r="1016" spans="1:33" x14ac:dyDescent="0.3">
      <c r="A1016" t="s">
        <v>944</v>
      </c>
      <c r="B1016" t="s">
        <v>3883</v>
      </c>
      <c r="C1016" t="s">
        <v>3889</v>
      </c>
      <c r="D1016" s="4" t="s">
        <v>3890</v>
      </c>
      <c r="E1016">
        <f t="shared" si="148"/>
        <v>881916</v>
      </c>
      <c r="F1016" t="s">
        <v>2254</v>
      </c>
      <c r="G1016">
        <f t="shared" si="149"/>
        <v>1598</v>
      </c>
      <c r="H1016">
        <v>4</v>
      </c>
      <c r="I1016">
        <v>4</v>
      </c>
      <c r="J1016" t="s">
        <v>61</v>
      </c>
      <c r="K1016" t="s">
        <v>27</v>
      </c>
      <c r="L1016" t="s">
        <v>62</v>
      </c>
      <c r="M1016" t="s">
        <v>29</v>
      </c>
      <c r="N1016" t="s">
        <v>2429</v>
      </c>
      <c r="O1016" t="s">
        <v>2430</v>
      </c>
      <c r="P1016" t="s">
        <v>2257</v>
      </c>
      <c r="Q1016" t="s">
        <v>444</v>
      </c>
      <c r="R1016" t="s">
        <v>130</v>
      </c>
      <c r="S1016" t="s">
        <v>2443</v>
      </c>
      <c r="T1016" t="s">
        <v>2443</v>
      </c>
      <c r="V1016">
        <f t="shared" si="142"/>
        <v>12</v>
      </c>
      <c r="W1016">
        <f t="shared" si="143"/>
        <v>15.41</v>
      </c>
      <c r="X1016">
        <f t="shared" si="144"/>
        <v>15.41</v>
      </c>
      <c r="Y1016" t="e">
        <f t="shared" si="145"/>
        <v>#VALUE!</v>
      </c>
      <c r="Z1016" s="4">
        <f t="shared" si="146"/>
        <v>12</v>
      </c>
      <c r="AA1016" t="s">
        <v>2265</v>
      </c>
      <c r="AB1016">
        <v>5</v>
      </c>
      <c r="AC1016" t="s">
        <v>2261</v>
      </c>
      <c r="AD1016" s="4">
        <f t="shared" si="150"/>
        <v>103.56359999999999</v>
      </c>
      <c r="AE1016" t="s">
        <v>2437</v>
      </c>
      <c r="AF1016" s="4">
        <f t="shared" si="147"/>
        <v>153</v>
      </c>
      <c r="AG1016" t="s">
        <v>39</v>
      </c>
    </row>
    <row r="1017" spans="1:33" x14ac:dyDescent="0.3">
      <c r="A1017" t="s">
        <v>944</v>
      </c>
      <c r="B1017" t="s">
        <v>3883</v>
      </c>
      <c r="C1017" t="s">
        <v>3891</v>
      </c>
      <c r="D1017" s="4" t="s">
        <v>3892</v>
      </c>
      <c r="E1017">
        <f t="shared" si="148"/>
        <v>1129599</v>
      </c>
      <c r="F1017" t="s">
        <v>578</v>
      </c>
      <c r="G1017">
        <f t="shared" si="149"/>
        <v>1498</v>
      </c>
      <c r="H1017">
        <v>4</v>
      </c>
      <c r="I1017">
        <v>4</v>
      </c>
      <c r="J1017" t="s">
        <v>61</v>
      </c>
      <c r="K1017" t="s">
        <v>27</v>
      </c>
      <c r="L1017" t="s">
        <v>62</v>
      </c>
      <c r="M1017" t="s">
        <v>334</v>
      </c>
      <c r="N1017" t="s">
        <v>2429</v>
      </c>
      <c r="O1017" t="s">
        <v>2430</v>
      </c>
      <c r="P1017" t="s">
        <v>2257</v>
      </c>
      <c r="Q1017" t="s">
        <v>444</v>
      </c>
      <c r="R1017" t="s">
        <v>3888</v>
      </c>
      <c r="S1017" t="s">
        <v>2440</v>
      </c>
      <c r="T1017" t="s">
        <v>2440</v>
      </c>
      <c r="V1017">
        <f t="shared" si="142"/>
        <v>14.5</v>
      </c>
      <c r="W1017">
        <f t="shared" si="143"/>
        <v>21.13</v>
      </c>
      <c r="X1017">
        <f t="shared" si="144"/>
        <v>21.13</v>
      </c>
      <c r="Y1017" t="e">
        <f t="shared" si="145"/>
        <v>#VALUE!</v>
      </c>
      <c r="Z1017" s="4">
        <f t="shared" si="146"/>
        <v>14.5</v>
      </c>
      <c r="AA1017" t="s">
        <v>165</v>
      </c>
      <c r="AB1017">
        <v>5</v>
      </c>
      <c r="AC1017" t="s">
        <v>2155</v>
      </c>
      <c r="AD1017" s="4">
        <f t="shared" si="150"/>
        <v>108.4952</v>
      </c>
      <c r="AE1017" t="s">
        <v>600</v>
      </c>
      <c r="AF1017" s="4">
        <f t="shared" si="147"/>
        <v>250</v>
      </c>
      <c r="AG1017" t="s">
        <v>39</v>
      </c>
    </row>
    <row r="1018" spans="1:33" x14ac:dyDescent="0.3">
      <c r="A1018" t="s">
        <v>944</v>
      </c>
      <c r="B1018" t="s">
        <v>3883</v>
      </c>
      <c r="C1018" t="s">
        <v>3893</v>
      </c>
      <c r="D1018" s="4" t="s">
        <v>3894</v>
      </c>
      <c r="E1018">
        <f t="shared" si="148"/>
        <v>1249599</v>
      </c>
      <c r="F1018" t="s">
        <v>578</v>
      </c>
      <c r="G1018">
        <f t="shared" si="149"/>
        <v>1498</v>
      </c>
      <c r="H1018">
        <v>4</v>
      </c>
      <c r="I1018">
        <v>4</v>
      </c>
      <c r="J1018" t="s">
        <v>61</v>
      </c>
      <c r="K1018" t="s">
        <v>27</v>
      </c>
      <c r="L1018" t="s">
        <v>62</v>
      </c>
      <c r="M1018" t="s">
        <v>334</v>
      </c>
      <c r="N1018" t="s">
        <v>2429</v>
      </c>
      <c r="O1018" t="s">
        <v>2430</v>
      </c>
      <c r="P1018" t="s">
        <v>2257</v>
      </c>
      <c r="Q1018" t="s">
        <v>444</v>
      </c>
      <c r="R1018" t="s">
        <v>3888</v>
      </c>
      <c r="S1018" t="s">
        <v>2431</v>
      </c>
      <c r="T1018" t="s">
        <v>2431</v>
      </c>
      <c r="V1018">
        <f t="shared" si="142"/>
        <v>14.5</v>
      </c>
      <c r="W1018">
        <f t="shared" si="143"/>
        <v>21.72</v>
      </c>
      <c r="X1018">
        <f t="shared" si="144"/>
        <v>21.72</v>
      </c>
      <c r="Y1018" t="e">
        <f t="shared" si="145"/>
        <v>#VALUE!</v>
      </c>
      <c r="Z1018" s="4">
        <f t="shared" si="146"/>
        <v>14.5</v>
      </c>
      <c r="AA1018" t="s">
        <v>2432</v>
      </c>
      <c r="AB1018">
        <v>7</v>
      </c>
      <c r="AC1018" t="s">
        <v>2155</v>
      </c>
      <c r="AD1018" s="4">
        <f t="shared" si="150"/>
        <v>108.4952</v>
      </c>
      <c r="AE1018" t="s">
        <v>600</v>
      </c>
      <c r="AF1018" s="4">
        <f t="shared" si="147"/>
        <v>250</v>
      </c>
      <c r="AG1018" t="s">
        <v>51</v>
      </c>
    </row>
    <row r="1019" spans="1:33" x14ac:dyDescent="0.3">
      <c r="A1019" t="s">
        <v>944</v>
      </c>
      <c r="B1019" t="s">
        <v>3883</v>
      </c>
      <c r="C1019" t="s">
        <v>3895</v>
      </c>
      <c r="D1019" s="4" t="s">
        <v>3896</v>
      </c>
      <c r="E1019">
        <f t="shared" si="148"/>
        <v>1243599</v>
      </c>
      <c r="F1019" t="s">
        <v>2254</v>
      </c>
      <c r="G1019">
        <f t="shared" si="149"/>
        <v>1598</v>
      </c>
      <c r="H1019">
        <v>4</v>
      </c>
      <c r="I1019">
        <v>4</v>
      </c>
      <c r="J1019" t="s">
        <v>61</v>
      </c>
      <c r="K1019" t="s">
        <v>27</v>
      </c>
      <c r="L1019" t="s">
        <v>62</v>
      </c>
      <c r="M1019" t="s">
        <v>29</v>
      </c>
      <c r="N1019" t="s">
        <v>2429</v>
      </c>
      <c r="O1019" t="s">
        <v>2430</v>
      </c>
      <c r="P1019" t="s">
        <v>2257</v>
      </c>
      <c r="Q1019" t="s">
        <v>444</v>
      </c>
      <c r="R1019" t="s">
        <v>130</v>
      </c>
      <c r="S1019" t="s">
        <v>2435</v>
      </c>
      <c r="T1019" t="s">
        <v>2435</v>
      </c>
      <c r="V1019">
        <f t="shared" si="142"/>
        <v>12</v>
      </c>
      <c r="W1019">
        <f t="shared" si="143"/>
        <v>14.84</v>
      </c>
      <c r="X1019">
        <f t="shared" si="144"/>
        <v>14.84</v>
      </c>
      <c r="Y1019" t="e">
        <f t="shared" si="145"/>
        <v>#VALUE!</v>
      </c>
      <c r="Z1019" s="4">
        <f t="shared" si="146"/>
        <v>12</v>
      </c>
      <c r="AA1019" t="s">
        <v>2436</v>
      </c>
      <c r="AB1019">
        <v>7</v>
      </c>
      <c r="AC1019" t="s">
        <v>2261</v>
      </c>
      <c r="AD1019" s="4">
        <f t="shared" si="150"/>
        <v>103.56359999999999</v>
      </c>
      <c r="AE1019" t="s">
        <v>2437</v>
      </c>
      <c r="AF1019" s="4">
        <f t="shared" si="147"/>
        <v>153</v>
      </c>
      <c r="AG1019" t="s">
        <v>51</v>
      </c>
    </row>
    <row r="1020" spans="1:33" x14ac:dyDescent="0.3">
      <c r="A1020" t="s">
        <v>944</v>
      </c>
      <c r="B1020" t="s">
        <v>3883</v>
      </c>
      <c r="C1020" t="s">
        <v>3897</v>
      </c>
      <c r="D1020" s="4" t="s">
        <v>3898</v>
      </c>
      <c r="E1020">
        <f t="shared" si="148"/>
        <v>1399599</v>
      </c>
      <c r="F1020" t="s">
        <v>578</v>
      </c>
      <c r="G1020">
        <f t="shared" si="149"/>
        <v>1498</v>
      </c>
      <c r="H1020">
        <v>4</v>
      </c>
      <c r="I1020">
        <v>4</v>
      </c>
      <c r="J1020" t="s">
        <v>61</v>
      </c>
      <c r="K1020" t="s">
        <v>27</v>
      </c>
      <c r="L1020" t="s">
        <v>62</v>
      </c>
      <c r="M1020" t="s">
        <v>334</v>
      </c>
      <c r="N1020" t="s">
        <v>2429</v>
      </c>
      <c r="O1020" t="s">
        <v>2430</v>
      </c>
      <c r="P1020" t="s">
        <v>2257</v>
      </c>
      <c r="Q1020" t="s">
        <v>444</v>
      </c>
      <c r="R1020" t="s">
        <v>775</v>
      </c>
      <c r="S1020" t="s">
        <v>2431</v>
      </c>
      <c r="T1020" t="s">
        <v>2431</v>
      </c>
      <c r="V1020">
        <f t="shared" si="142"/>
        <v>18</v>
      </c>
      <c r="W1020">
        <f t="shared" si="143"/>
        <v>21.72</v>
      </c>
      <c r="X1020">
        <f t="shared" si="144"/>
        <v>21.72</v>
      </c>
      <c r="Y1020" t="e">
        <f t="shared" si="145"/>
        <v>#VALUE!</v>
      </c>
      <c r="Z1020" s="4">
        <f t="shared" si="146"/>
        <v>18</v>
      </c>
      <c r="AA1020" t="s">
        <v>2432</v>
      </c>
      <c r="AB1020">
        <v>5</v>
      </c>
      <c r="AC1020" t="s">
        <v>2155</v>
      </c>
      <c r="AD1020" s="4">
        <f t="shared" si="150"/>
        <v>108.4952</v>
      </c>
      <c r="AE1020" t="s">
        <v>600</v>
      </c>
      <c r="AF1020" s="4">
        <f t="shared" si="147"/>
        <v>250</v>
      </c>
      <c r="AG1020" t="s">
        <v>51</v>
      </c>
    </row>
    <row r="1021" spans="1:33" x14ac:dyDescent="0.3">
      <c r="A1021" t="s">
        <v>944</v>
      </c>
      <c r="B1021" t="s">
        <v>3883</v>
      </c>
      <c r="C1021" t="s">
        <v>3899</v>
      </c>
      <c r="D1021" s="4" t="s">
        <v>3900</v>
      </c>
      <c r="E1021">
        <f t="shared" si="148"/>
        <v>1273599</v>
      </c>
      <c r="F1021" t="s">
        <v>578</v>
      </c>
      <c r="G1021">
        <f t="shared" si="149"/>
        <v>1498</v>
      </c>
      <c r="H1021">
        <v>4</v>
      </c>
      <c r="I1021">
        <v>4</v>
      </c>
      <c r="J1021" t="s">
        <v>61</v>
      </c>
      <c r="K1021" t="s">
        <v>27</v>
      </c>
      <c r="L1021" t="s">
        <v>62</v>
      </c>
      <c r="M1021" t="s">
        <v>334</v>
      </c>
      <c r="N1021" t="s">
        <v>2429</v>
      </c>
      <c r="O1021" t="s">
        <v>2430</v>
      </c>
      <c r="P1021" t="s">
        <v>2257</v>
      </c>
      <c r="Q1021" t="s">
        <v>444</v>
      </c>
      <c r="R1021" t="s">
        <v>775</v>
      </c>
      <c r="S1021" t="s">
        <v>2440</v>
      </c>
      <c r="T1021" t="s">
        <v>2440</v>
      </c>
      <c r="V1021">
        <f t="shared" si="142"/>
        <v>18</v>
      </c>
      <c r="W1021">
        <f t="shared" si="143"/>
        <v>21.13</v>
      </c>
      <c r="X1021">
        <f t="shared" si="144"/>
        <v>21.13</v>
      </c>
      <c r="Y1021" t="e">
        <f t="shared" si="145"/>
        <v>#VALUE!</v>
      </c>
      <c r="Z1021" s="4">
        <f t="shared" si="146"/>
        <v>18</v>
      </c>
      <c r="AA1021" t="s">
        <v>165</v>
      </c>
      <c r="AB1021">
        <v>5</v>
      </c>
      <c r="AC1021" t="s">
        <v>2155</v>
      </c>
      <c r="AD1021" s="4">
        <f t="shared" si="150"/>
        <v>108.4952</v>
      </c>
      <c r="AE1021" t="s">
        <v>600</v>
      </c>
      <c r="AF1021" s="4">
        <f t="shared" si="147"/>
        <v>250</v>
      </c>
      <c r="AG1021" t="s">
        <v>39</v>
      </c>
    </row>
    <row r="1022" spans="1:33" x14ac:dyDescent="0.3">
      <c r="A1022" t="s">
        <v>944</v>
      </c>
      <c r="B1022" t="s">
        <v>3883</v>
      </c>
      <c r="C1022" t="s">
        <v>3901</v>
      </c>
      <c r="D1022" s="4" t="s">
        <v>3902</v>
      </c>
      <c r="E1022">
        <f t="shared" si="148"/>
        <v>1115599</v>
      </c>
      <c r="F1022" t="s">
        <v>2254</v>
      </c>
      <c r="G1022">
        <f t="shared" si="149"/>
        <v>1598</v>
      </c>
      <c r="H1022">
        <v>4</v>
      </c>
      <c r="I1022">
        <v>4</v>
      </c>
      <c r="J1022" t="s">
        <v>61</v>
      </c>
      <c r="K1022" t="s">
        <v>27</v>
      </c>
      <c r="L1022" t="s">
        <v>62</v>
      </c>
      <c r="M1022" t="s">
        <v>29</v>
      </c>
      <c r="N1022" t="s">
        <v>2429</v>
      </c>
      <c r="O1022" t="s">
        <v>2430</v>
      </c>
      <c r="P1022" t="s">
        <v>2257</v>
      </c>
      <c r="Q1022" t="s">
        <v>444</v>
      </c>
      <c r="R1022" t="s">
        <v>130</v>
      </c>
      <c r="S1022" t="s">
        <v>2443</v>
      </c>
      <c r="T1022" t="s">
        <v>2443</v>
      </c>
      <c r="V1022">
        <f t="shared" ref="V1022:V1084" si="151">VALUE(SUBSTITUTE(SUBSTITUTE(R1022,"?","")," km/litre",""))</f>
        <v>12</v>
      </c>
      <c r="W1022">
        <f t="shared" ref="W1022:W1084" si="152">VALUE(SUBSTITUTE(S1022," km/litre",""))</f>
        <v>15.41</v>
      </c>
      <c r="X1022">
        <f t="shared" ref="X1022:X1084" si="153">VALUE(SUBSTITUTE(T1022," km/litre",""))</f>
        <v>15.41</v>
      </c>
      <c r="Y1022" t="e">
        <f t="shared" ref="Y1022:Y1084" si="154">VALUE(SUBSTITUTE(U1022," km/kg",""))</f>
        <v>#VALUE!</v>
      </c>
      <c r="Z1022" s="4">
        <f t="shared" ref="Z1022:Z1084" si="155">IFERROR(V1022,IFERROR(W1022,IFERROR(X1022,Y1022)))</f>
        <v>12</v>
      </c>
      <c r="AA1022" t="s">
        <v>2265</v>
      </c>
      <c r="AB1022">
        <v>5</v>
      </c>
      <c r="AC1022" t="s">
        <v>2261</v>
      </c>
      <c r="AD1022" s="4">
        <f t="shared" si="150"/>
        <v>103.56359999999999</v>
      </c>
      <c r="AE1022" t="s">
        <v>2437</v>
      </c>
      <c r="AF1022" s="4">
        <f t="shared" si="147"/>
        <v>153</v>
      </c>
      <c r="AG1022" t="s">
        <v>39</v>
      </c>
    </row>
    <row r="1023" spans="1:33" x14ac:dyDescent="0.3">
      <c r="A1023" t="s">
        <v>944</v>
      </c>
      <c r="B1023" t="s">
        <v>3883</v>
      </c>
      <c r="C1023" t="s">
        <v>3903</v>
      </c>
      <c r="D1023" s="4" t="s">
        <v>3904</v>
      </c>
      <c r="E1023">
        <f t="shared" si="148"/>
        <v>999599</v>
      </c>
      <c r="F1023" t="s">
        <v>2254</v>
      </c>
      <c r="G1023">
        <f t="shared" si="149"/>
        <v>1598</v>
      </c>
      <c r="H1023">
        <v>4</v>
      </c>
      <c r="I1023">
        <v>4</v>
      </c>
      <c r="J1023" t="s">
        <v>61</v>
      </c>
      <c r="K1023" t="s">
        <v>27</v>
      </c>
      <c r="L1023" t="s">
        <v>62</v>
      </c>
      <c r="M1023" t="s">
        <v>29</v>
      </c>
      <c r="N1023" t="s">
        <v>2429</v>
      </c>
      <c r="O1023" t="s">
        <v>2430</v>
      </c>
      <c r="P1023" t="s">
        <v>2257</v>
      </c>
      <c r="Q1023" t="s">
        <v>444</v>
      </c>
      <c r="R1023" t="s">
        <v>130</v>
      </c>
      <c r="S1023" t="s">
        <v>2435</v>
      </c>
      <c r="T1023" t="s">
        <v>2435</v>
      </c>
      <c r="V1023">
        <f t="shared" si="151"/>
        <v>12</v>
      </c>
      <c r="W1023">
        <f t="shared" si="152"/>
        <v>14.84</v>
      </c>
      <c r="X1023">
        <f t="shared" si="153"/>
        <v>14.84</v>
      </c>
      <c r="Y1023" t="e">
        <f t="shared" si="154"/>
        <v>#VALUE!</v>
      </c>
      <c r="Z1023" s="4">
        <f t="shared" si="155"/>
        <v>12</v>
      </c>
      <c r="AA1023" t="s">
        <v>2436</v>
      </c>
      <c r="AB1023">
        <v>5</v>
      </c>
      <c r="AC1023" t="s">
        <v>2261</v>
      </c>
      <c r="AD1023" s="4">
        <f t="shared" si="150"/>
        <v>103.56359999999999</v>
      </c>
      <c r="AE1023" t="s">
        <v>2437</v>
      </c>
      <c r="AF1023" s="4">
        <f t="shared" ref="AF1023:AF1085" si="156">VALUE(LEFT(AE1023,FIND("N",AE1023)-1))</f>
        <v>153</v>
      </c>
      <c r="AG1023" t="s">
        <v>51</v>
      </c>
    </row>
    <row r="1024" spans="1:33" x14ac:dyDescent="0.3">
      <c r="A1024" t="s">
        <v>944</v>
      </c>
      <c r="B1024" t="s">
        <v>3883</v>
      </c>
      <c r="C1024" t="s">
        <v>3905</v>
      </c>
      <c r="D1024" s="4" t="s">
        <v>3906</v>
      </c>
      <c r="E1024">
        <f t="shared" si="148"/>
        <v>975599</v>
      </c>
      <c r="F1024" t="s">
        <v>2254</v>
      </c>
      <c r="G1024">
        <f t="shared" si="149"/>
        <v>1598</v>
      </c>
      <c r="H1024">
        <v>4</v>
      </c>
      <c r="I1024">
        <v>4</v>
      </c>
      <c r="J1024" t="s">
        <v>61</v>
      </c>
      <c r="K1024" t="s">
        <v>27</v>
      </c>
      <c r="L1024" t="s">
        <v>62</v>
      </c>
      <c r="M1024" t="s">
        <v>29</v>
      </c>
      <c r="N1024" t="s">
        <v>2429</v>
      </c>
      <c r="O1024" t="s">
        <v>2430</v>
      </c>
      <c r="P1024" t="s">
        <v>2257</v>
      </c>
      <c r="Q1024" t="s">
        <v>444</v>
      </c>
      <c r="R1024" t="s">
        <v>130</v>
      </c>
      <c r="S1024" t="s">
        <v>2443</v>
      </c>
      <c r="T1024" t="s">
        <v>2443</v>
      </c>
      <c r="V1024">
        <f t="shared" si="151"/>
        <v>12</v>
      </c>
      <c r="W1024">
        <f t="shared" si="152"/>
        <v>15.41</v>
      </c>
      <c r="X1024">
        <f t="shared" si="153"/>
        <v>15.41</v>
      </c>
      <c r="Y1024" t="e">
        <f t="shared" si="154"/>
        <v>#VALUE!</v>
      </c>
      <c r="Z1024" s="4">
        <f t="shared" si="155"/>
        <v>12</v>
      </c>
      <c r="AA1024" t="s">
        <v>2265</v>
      </c>
      <c r="AB1024">
        <v>5</v>
      </c>
      <c r="AC1024" t="s">
        <v>2261</v>
      </c>
      <c r="AD1024" s="4">
        <f t="shared" si="150"/>
        <v>103.56359999999999</v>
      </c>
      <c r="AE1024" t="s">
        <v>2437</v>
      </c>
      <c r="AF1024" s="4">
        <f t="shared" si="156"/>
        <v>153</v>
      </c>
      <c r="AG1024" t="s">
        <v>39</v>
      </c>
    </row>
    <row r="1025" spans="1:33" x14ac:dyDescent="0.3">
      <c r="A1025" t="s">
        <v>944</v>
      </c>
      <c r="B1025" t="s">
        <v>3883</v>
      </c>
      <c r="C1025" t="s">
        <v>3907</v>
      </c>
      <c r="D1025" s="4" t="s">
        <v>3908</v>
      </c>
      <c r="E1025">
        <f t="shared" si="148"/>
        <v>1099599</v>
      </c>
      <c r="F1025" t="s">
        <v>2254</v>
      </c>
      <c r="G1025">
        <f t="shared" si="149"/>
        <v>1598</v>
      </c>
      <c r="H1025">
        <v>4</v>
      </c>
      <c r="I1025">
        <v>4</v>
      </c>
      <c r="J1025" t="s">
        <v>61</v>
      </c>
      <c r="K1025" t="s">
        <v>27</v>
      </c>
      <c r="L1025" t="s">
        <v>62</v>
      </c>
      <c r="M1025" t="s">
        <v>29</v>
      </c>
      <c r="N1025" t="s">
        <v>2429</v>
      </c>
      <c r="O1025" t="s">
        <v>2430</v>
      </c>
      <c r="P1025" t="s">
        <v>2257</v>
      </c>
      <c r="Q1025" t="s">
        <v>444</v>
      </c>
      <c r="R1025" t="s">
        <v>130</v>
      </c>
      <c r="S1025" t="s">
        <v>2435</v>
      </c>
      <c r="T1025" t="s">
        <v>2435</v>
      </c>
      <c r="V1025">
        <f t="shared" si="151"/>
        <v>12</v>
      </c>
      <c r="W1025">
        <f t="shared" si="152"/>
        <v>14.84</v>
      </c>
      <c r="X1025">
        <f t="shared" si="153"/>
        <v>14.84</v>
      </c>
      <c r="Y1025" t="e">
        <f t="shared" si="154"/>
        <v>#VALUE!</v>
      </c>
      <c r="Z1025" s="4">
        <f t="shared" si="155"/>
        <v>12</v>
      </c>
      <c r="AA1025" t="s">
        <v>2436</v>
      </c>
      <c r="AB1025">
        <v>7</v>
      </c>
      <c r="AC1025" t="s">
        <v>2261</v>
      </c>
      <c r="AD1025" s="4">
        <f t="shared" si="150"/>
        <v>103.56359999999999</v>
      </c>
      <c r="AE1025" t="s">
        <v>2437</v>
      </c>
      <c r="AF1025" s="4">
        <f t="shared" si="156"/>
        <v>153</v>
      </c>
      <c r="AG1025" t="s">
        <v>51</v>
      </c>
    </row>
    <row r="1026" spans="1:33" x14ac:dyDescent="0.3">
      <c r="A1026" t="s">
        <v>944</v>
      </c>
      <c r="B1026" t="s">
        <v>3883</v>
      </c>
      <c r="C1026" t="s">
        <v>3909</v>
      </c>
      <c r="D1026" s="4" t="s">
        <v>3910</v>
      </c>
      <c r="E1026">
        <f t="shared" si="148"/>
        <v>1158599</v>
      </c>
      <c r="F1026" t="s">
        <v>578</v>
      </c>
      <c r="G1026">
        <f t="shared" si="149"/>
        <v>1498</v>
      </c>
      <c r="H1026">
        <v>4</v>
      </c>
      <c r="I1026">
        <v>4</v>
      </c>
      <c r="J1026" t="s">
        <v>61</v>
      </c>
      <c r="K1026" t="s">
        <v>27</v>
      </c>
      <c r="L1026" t="s">
        <v>62</v>
      </c>
      <c r="M1026" t="s">
        <v>334</v>
      </c>
      <c r="N1026" t="s">
        <v>2429</v>
      </c>
      <c r="O1026" t="s">
        <v>2430</v>
      </c>
      <c r="P1026" t="s">
        <v>2257</v>
      </c>
      <c r="Q1026" t="s">
        <v>444</v>
      </c>
      <c r="R1026" t="s">
        <v>775</v>
      </c>
      <c r="S1026" t="s">
        <v>2440</v>
      </c>
      <c r="T1026" t="s">
        <v>2440</v>
      </c>
      <c r="V1026">
        <f t="shared" si="151"/>
        <v>18</v>
      </c>
      <c r="W1026">
        <f t="shared" si="152"/>
        <v>21.13</v>
      </c>
      <c r="X1026">
        <f t="shared" si="153"/>
        <v>21.13</v>
      </c>
      <c r="Y1026" t="e">
        <f t="shared" si="154"/>
        <v>#VALUE!</v>
      </c>
      <c r="Z1026" s="4">
        <f t="shared" si="155"/>
        <v>18</v>
      </c>
      <c r="AA1026" t="s">
        <v>165</v>
      </c>
      <c r="AB1026">
        <v>5</v>
      </c>
      <c r="AC1026" t="s">
        <v>2155</v>
      </c>
      <c r="AD1026" s="4">
        <f t="shared" si="150"/>
        <v>108.4952</v>
      </c>
      <c r="AE1026" t="s">
        <v>600</v>
      </c>
      <c r="AF1026" s="4">
        <f t="shared" si="156"/>
        <v>250</v>
      </c>
      <c r="AG1026" t="s">
        <v>39</v>
      </c>
    </row>
    <row r="1027" spans="1:33" x14ac:dyDescent="0.3">
      <c r="A1027" t="s">
        <v>944</v>
      </c>
      <c r="B1027" t="s">
        <v>3883</v>
      </c>
      <c r="C1027" t="s">
        <v>3911</v>
      </c>
      <c r="D1027" s="4" t="s">
        <v>3900</v>
      </c>
      <c r="E1027">
        <f t="shared" si="148"/>
        <v>1273599</v>
      </c>
      <c r="F1027" t="s">
        <v>578</v>
      </c>
      <c r="G1027">
        <f t="shared" si="149"/>
        <v>1498</v>
      </c>
      <c r="H1027">
        <v>4</v>
      </c>
      <c r="I1027">
        <v>4</v>
      </c>
      <c r="J1027" t="s">
        <v>61</v>
      </c>
      <c r="K1027" t="s">
        <v>27</v>
      </c>
      <c r="L1027" t="s">
        <v>62</v>
      </c>
      <c r="M1027" t="s">
        <v>334</v>
      </c>
      <c r="N1027" t="s">
        <v>2429</v>
      </c>
      <c r="O1027" t="s">
        <v>2430</v>
      </c>
      <c r="P1027" t="s">
        <v>2257</v>
      </c>
      <c r="Q1027" t="s">
        <v>444</v>
      </c>
      <c r="R1027" t="s">
        <v>775</v>
      </c>
      <c r="S1027" t="s">
        <v>2431</v>
      </c>
      <c r="T1027" t="s">
        <v>2431</v>
      </c>
      <c r="V1027">
        <f t="shared" si="151"/>
        <v>18</v>
      </c>
      <c r="W1027">
        <f t="shared" si="152"/>
        <v>21.72</v>
      </c>
      <c r="X1027">
        <f t="shared" si="153"/>
        <v>21.72</v>
      </c>
      <c r="Y1027" t="e">
        <f t="shared" si="154"/>
        <v>#VALUE!</v>
      </c>
      <c r="Z1027" s="4">
        <f t="shared" si="155"/>
        <v>18</v>
      </c>
      <c r="AA1027" t="s">
        <v>2432</v>
      </c>
      <c r="AB1027">
        <v>5</v>
      </c>
      <c r="AC1027" t="s">
        <v>2155</v>
      </c>
      <c r="AD1027" s="4">
        <f t="shared" si="150"/>
        <v>108.4952</v>
      </c>
      <c r="AE1027" t="s">
        <v>600</v>
      </c>
      <c r="AF1027" s="4">
        <f t="shared" si="156"/>
        <v>250</v>
      </c>
      <c r="AG1027" t="s">
        <v>51</v>
      </c>
    </row>
    <row r="1028" spans="1:33" x14ac:dyDescent="0.3">
      <c r="A1028" t="s">
        <v>785</v>
      </c>
      <c r="B1028" t="s">
        <v>3912</v>
      </c>
      <c r="C1028" t="s">
        <v>2363</v>
      </c>
      <c r="D1028" s="4" t="s">
        <v>3913</v>
      </c>
      <c r="E1028">
        <f t="shared" si="148"/>
        <v>980970</v>
      </c>
      <c r="F1028" t="s">
        <v>799</v>
      </c>
      <c r="G1028">
        <f t="shared" si="149"/>
        <v>1368</v>
      </c>
      <c r="H1028">
        <v>4</v>
      </c>
      <c r="I1028">
        <v>4</v>
      </c>
      <c r="J1028" t="s">
        <v>61</v>
      </c>
      <c r="K1028" t="s">
        <v>27</v>
      </c>
      <c r="L1028" t="s">
        <v>62</v>
      </c>
      <c r="M1028" t="s">
        <v>29</v>
      </c>
      <c r="N1028" t="s">
        <v>480</v>
      </c>
      <c r="O1028" t="s">
        <v>790</v>
      </c>
      <c r="P1028" t="s">
        <v>3225</v>
      </c>
      <c r="Q1028" t="s">
        <v>33</v>
      </c>
      <c r="R1028" t="s">
        <v>160</v>
      </c>
      <c r="T1028" t="s">
        <v>470</v>
      </c>
      <c r="V1028">
        <f t="shared" si="151"/>
        <v>17</v>
      </c>
      <c r="W1028" t="e">
        <f t="shared" si="152"/>
        <v>#VALUE!</v>
      </c>
      <c r="X1028">
        <f t="shared" si="153"/>
        <v>16.3</v>
      </c>
      <c r="Y1028" t="e">
        <f t="shared" si="154"/>
        <v>#VALUE!</v>
      </c>
      <c r="Z1028" s="4">
        <f t="shared" si="155"/>
        <v>17</v>
      </c>
      <c r="AB1028">
        <v>5</v>
      </c>
      <c r="AC1028" t="s">
        <v>3914</v>
      </c>
      <c r="AD1028" s="4">
        <f t="shared" si="150"/>
        <v>143.0164</v>
      </c>
      <c r="AE1028" t="s">
        <v>3915</v>
      </c>
      <c r="AF1028" s="4">
        <f t="shared" si="156"/>
        <v>212</v>
      </c>
      <c r="AG1028" t="s">
        <v>39</v>
      </c>
    </row>
    <row r="1029" spans="1:33" x14ac:dyDescent="0.3">
      <c r="A1029" t="s">
        <v>226</v>
      </c>
      <c r="B1029" t="s">
        <v>3916</v>
      </c>
      <c r="C1029" t="s">
        <v>3917</v>
      </c>
      <c r="D1029" s="4" t="s">
        <v>2147</v>
      </c>
      <c r="E1029">
        <f t="shared" si="148"/>
        <v>999990</v>
      </c>
      <c r="F1029" t="s">
        <v>489</v>
      </c>
      <c r="G1029">
        <f t="shared" si="149"/>
        <v>1396</v>
      </c>
      <c r="H1029">
        <v>4</v>
      </c>
      <c r="I1029">
        <v>4</v>
      </c>
      <c r="J1029" t="s">
        <v>61</v>
      </c>
      <c r="K1029" t="s">
        <v>27</v>
      </c>
      <c r="L1029" t="s">
        <v>62</v>
      </c>
      <c r="M1029" t="s">
        <v>334</v>
      </c>
      <c r="N1029" t="s">
        <v>3918</v>
      </c>
      <c r="O1029" t="s">
        <v>3919</v>
      </c>
      <c r="P1029" t="s">
        <v>3606</v>
      </c>
      <c r="Q1029" t="s">
        <v>324</v>
      </c>
      <c r="R1029" t="s">
        <v>66</v>
      </c>
      <c r="T1029" t="s">
        <v>66</v>
      </c>
      <c r="V1029">
        <f t="shared" si="151"/>
        <v>21.38</v>
      </c>
      <c r="W1029" t="e">
        <f t="shared" si="152"/>
        <v>#VALUE!</v>
      </c>
      <c r="X1029">
        <f t="shared" si="153"/>
        <v>21.38</v>
      </c>
      <c r="Y1029" t="e">
        <f t="shared" si="154"/>
        <v>#VALUE!</v>
      </c>
      <c r="Z1029" s="4">
        <f t="shared" si="155"/>
        <v>21.38</v>
      </c>
      <c r="AB1029">
        <v>6</v>
      </c>
      <c r="AC1029" t="s">
        <v>494</v>
      </c>
      <c r="AD1029" s="4">
        <f t="shared" si="150"/>
        <v>88.768799999999999</v>
      </c>
      <c r="AE1029" t="s">
        <v>514</v>
      </c>
      <c r="AF1029" s="4">
        <f t="shared" si="156"/>
        <v>220</v>
      </c>
      <c r="AG1029" t="s">
        <v>39</v>
      </c>
    </row>
    <row r="1030" spans="1:33" x14ac:dyDescent="0.3">
      <c r="A1030" t="s">
        <v>226</v>
      </c>
      <c r="B1030" t="s">
        <v>3916</v>
      </c>
      <c r="C1030" t="s">
        <v>3920</v>
      </c>
      <c r="D1030" s="4" t="s">
        <v>2147</v>
      </c>
      <c r="E1030">
        <f t="shared" si="148"/>
        <v>999990</v>
      </c>
      <c r="F1030" t="s">
        <v>2164</v>
      </c>
      <c r="G1030">
        <f t="shared" si="149"/>
        <v>1591</v>
      </c>
      <c r="H1030">
        <v>4</v>
      </c>
      <c r="I1030">
        <v>4</v>
      </c>
      <c r="J1030" t="s">
        <v>61</v>
      </c>
      <c r="K1030" t="s">
        <v>27</v>
      </c>
      <c r="L1030" t="s">
        <v>62</v>
      </c>
      <c r="M1030" t="s">
        <v>29</v>
      </c>
      <c r="N1030" t="s">
        <v>3918</v>
      </c>
      <c r="O1030" t="s">
        <v>3919</v>
      </c>
      <c r="P1030" t="s">
        <v>3606</v>
      </c>
      <c r="Q1030" t="s">
        <v>324</v>
      </c>
      <c r="R1030" t="s">
        <v>3921</v>
      </c>
      <c r="T1030" t="s">
        <v>3921</v>
      </c>
      <c r="V1030">
        <f t="shared" si="151"/>
        <v>15.29</v>
      </c>
      <c r="W1030" t="e">
        <f t="shared" si="152"/>
        <v>#VALUE!</v>
      </c>
      <c r="X1030">
        <f t="shared" si="153"/>
        <v>15.29</v>
      </c>
      <c r="Y1030" t="e">
        <f t="shared" si="154"/>
        <v>#VALUE!</v>
      </c>
      <c r="Z1030" s="4">
        <f t="shared" si="155"/>
        <v>15.29</v>
      </c>
      <c r="AB1030">
        <v>6</v>
      </c>
      <c r="AC1030" t="s">
        <v>2168</v>
      </c>
      <c r="AD1030" s="4">
        <f t="shared" si="150"/>
        <v>121.31735999999999</v>
      </c>
      <c r="AE1030" t="s">
        <v>2169</v>
      </c>
      <c r="AF1030" s="4">
        <f t="shared" si="156"/>
        <v>151</v>
      </c>
      <c r="AG1030" t="s">
        <v>39</v>
      </c>
    </row>
    <row r="1031" spans="1:33" x14ac:dyDescent="0.3">
      <c r="A1031" t="s">
        <v>226</v>
      </c>
      <c r="B1031" t="s">
        <v>3916</v>
      </c>
      <c r="C1031" t="s">
        <v>2163</v>
      </c>
      <c r="D1031" s="4" t="s">
        <v>3922</v>
      </c>
      <c r="E1031">
        <f t="shared" si="148"/>
        <v>1232534</v>
      </c>
      <c r="F1031" t="s">
        <v>2164</v>
      </c>
      <c r="G1031">
        <f t="shared" si="149"/>
        <v>1591</v>
      </c>
      <c r="H1031">
        <v>4</v>
      </c>
      <c r="I1031">
        <v>4</v>
      </c>
      <c r="J1031" t="s">
        <v>61</v>
      </c>
      <c r="K1031" t="s">
        <v>27</v>
      </c>
      <c r="L1031" t="s">
        <v>62</v>
      </c>
      <c r="M1031" t="s">
        <v>29</v>
      </c>
      <c r="N1031" t="s">
        <v>3918</v>
      </c>
      <c r="O1031" t="s">
        <v>3919</v>
      </c>
      <c r="P1031" t="s">
        <v>3606</v>
      </c>
      <c r="Q1031" t="s">
        <v>324</v>
      </c>
      <c r="R1031" t="s">
        <v>3921</v>
      </c>
      <c r="T1031" t="s">
        <v>3921</v>
      </c>
      <c r="V1031">
        <f t="shared" si="151"/>
        <v>15.29</v>
      </c>
      <c r="W1031" t="e">
        <f t="shared" si="152"/>
        <v>#VALUE!</v>
      </c>
      <c r="X1031">
        <f t="shared" si="153"/>
        <v>15.29</v>
      </c>
      <c r="Y1031" t="e">
        <f t="shared" si="154"/>
        <v>#VALUE!</v>
      </c>
      <c r="Z1031" s="4">
        <f t="shared" si="155"/>
        <v>15.29</v>
      </c>
      <c r="AA1031" t="s">
        <v>2352</v>
      </c>
      <c r="AB1031">
        <v>6</v>
      </c>
      <c r="AC1031" t="s">
        <v>2168</v>
      </c>
      <c r="AD1031" s="4">
        <f t="shared" si="150"/>
        <v>121.31735999999999</v>
      </c>
      <c r="AE1031" t="s">
        <v>2169</v>
      </c>
      <c r="AF1031" s="4">
        <f t="shared" si="156"/>
        <v>151</v>
      </c>
      <c r="AG1031" t="s">
        <v>39</v>
      </c>
    </row>
    <row r="1032" spans="1:33" x14ac:dyDescent="0.3">
      <c r="A1032" t="s">
        <v>226</v>
      </c>
      <c r="B1032" t="s">
        <v>3916</v>
      </c>
      <c r="C1032" t="s">
        <v>2181</v>
      </c>
      <c r="D1032" s="4" t="s">
        <v>3923</v>
      </c>
      <c r="E1032">
        <f t="shared" si="148"/>
        <v>1394437</v>
      </c>
      <c r="F1032" t="s">
        <v>2164</v>
      </c>
      <c r="G1032">
        <f t="shared" si="149"/>
        <v>1591</v>
      </c>
      <c r="H1032">
        <v>4</v>
      </c>
      <c r="I1032">
        <v>4</v>
      </c>
      <c r="J1032" t="s">
        <v>61</v>
      </c>
      <c r="K1032" t="s">
        <v>27</v>
      </c>
      <c r="L1032" t="s">
        <v>62</v>
      </c>
      <c r="M1032" t="s">
        <v>29</v>
      </c>
      <c r="N1032" t="s">
        <v>3918</v>
      </c>
      <c r="O1032" t="s">
        <v>3919</v>
      </c>
      <c r="P1032" t="s">
        <v>3606</v>
      </c>
      <c r="Q1032" t="s">
        <v>324</v>
      </c>
      <c r="R1032" t="s">
        <v>3921</v>
      </c>
      <c r="T1032" t="s">
        <v>3921</v>
      </c>
      <c r="V1032">
        <f t="shared" si="151"/>
        <v>15.29</v>
      </c>
      <c r="W1032" t="e">
        <f t="shared" si="152"/>
        <v>#VALUE!</v>
      </c>
      <c r="X1032">
        <f t="shared" si="153"/>
        <v>15.29</v>
      </c>
      <c r="Y1032" t="e">
        <f t="shared" si="154"/>
        <v>#VALUE!</v>
      </c>
      <c r="Z1032" s="4">
        <f t="shared" si="155"/>
        <v>15.29</v>
      </c>
      <c r="AA1032" t="s">
        <v>2352</v>
      </c>
      <c r="AB1032">
        <v>6</v>
      </c>
      <c r="AC1032" t="s">
        <v>2168</v>
      </c>
      <c r="AD1032" s="4">
        <f t="shared" si="150"/>
        <v>121.31735999999999</v>
      </c>
      <c r="AE1032" t="s">
        <v>2169</v>
      </c>
      <c r="AF1032" s="4">
        <f t="shared" si="156"/>
        <v>151</v>
      </c>
      <c r="AG1032" t="s">
        <v>39</v>
      </c>
    </row>
    <row r="1033" spans="1:33" x14ac:dyDescent="0.3">
      <c r="A1033" t="s">
        <v>226</v>
      </c>
      <c r="B1033" t="s">
        <v>3916</v>
      </c>
      <c r="C1033" t="s">
        <v>3924</v>
      </c>
      <c r="D1033" s="4" t="s">
        <v>3925</v>
      </c>
      <c r="E1033">
        <f t="shared" si="148"/>
        <v>1377363</v>
      </c>
      <c r="F1033" t="s">
        <v>2164</v>
      </c>
      <c r="G1033">
        <f t="shared" si="149"/>
        <v>1591</v>
      </c>
      <c r="H1033">
        <v>4</v>
      </c>
      <c r="I1033">
        <v>4</v>
      </c>
      <c r="J1033" t="s">
        <v>61</v>
      </c>
      <c r="K1033" t="s">
        <v>27</v>
      </c>
      <c r="L1033" t="s">
        <v>62</v>
      </c>
      <c r="M1033" t="s">
        <v>29</v>
      </c>
      <c r="N1033" t="s">
        <v>3918</v>
      </c>
      <c r="O1033" t="s">
        <v>3919</v>
      </c>
      <c r="P1033" t="s">
        <v>3606</v>
      </c>
      <c r="Q1033" t="s">
        <v>324</v>
      </c>
      <c r="R1033" t="s">
        <v>3921</v>
      </c>
      <c r="T1033" t="s">
        <v>3921</v>
      </c>
      <c r="V1033">
        <f t="shared" si="151"/>
        <v>15.29</v>
      </c>
      <c r="W1033" t="e">
        <f t="shared" si="152"/>
        <v>#VALUE!</v>
      </c>
      <c r="X1033">
        <f t="shared" si="153"/>
        <v>15.29</v>
      </c>
      <c r="Y1033" t="e">
        <f t="shared" si="154"/>
        <v>#VALUE!</v>
      </c>
      <c r="Z1033" s="4">
        <f t="shared" si="155"/>
        <v>15.29</v>
      </c>
      <c r="AA1033" t="s">
        <v>2352</v>
      </c>
      <c r="AB1033">
        <v>6</v>
      </c>
      <c r="AC1033" t="s">
        <v>2168</v>
      </c>
      <c r="AD1033" s="4">
        <f t="shared" si="150"/>
        <v>121.31735999999999</v>
      </c>
      <c r="AE1033" t="s">
        <v>2169</v>
      </c>
      <c r="AF1033" s="4">
        <f t="shared" si="156"/>
        <v>151</v>
      </c>
      <c r="AG1033" t="s">
        <v>51</v>
      </c>
    </row>
    <row r="1034" spans="1:33" x14ac:dyDescent="0.3">
      <c r="A1034" t="s">
        <v>226</v>
      </c>
      <c r="B1034" t="s">
        <v>3916</v>
      </c>
      <c r="C1034" t="s">
        <v>3926</v>
      </c>
      <c r="D1034" s="4" t="s">
        <v>3927</v>
      </c>
      <c r="E1034">
        <f t="shared" si="148"/>
        <v>1287041</v>
      </c>
      <c r="F1034" t="s">
        <v>2164</v>
      </c>
      <c r="G1034">
        <f t="shared" si="149"/>
        <v>1591</v>
      </c>
      <c r="H1034">
        <v>4</v>
      </c>
      <c r="I1034">
        <v>4</v>
      </c>
      <c r="J1034" t="s">
        <v>61</v>
      </c>
      <c r="K1034" t="s">
        <v>27</v>
      </c>
      <c r="L1034" t="s">
        <v>62</v>
      </c>
      <c r="M1034" t="s">
        <v>29</v>
      </c>
      <c r="N1034" t="s">
        <v>3918</v>
      </c>
      <c r="O1034" t="s">
        <v>3919</v>
      </c>
      <c r="P1034" t="s">
        <v>3606</v>
      </c>
      <c r="Q1034" t="s">
        <v>324</v>
      </c>
      <c r="R1034" t="s">
        <v>3921</v>
      </c>
      <c r="T1034" t="s">
        <v>3921</v>
      </c>
      <c r="V1034">
        <f t="shared" si="151"/>
        <v>15.29</v>
      </c>
      <c r="W1034" t="e">
        <f t="shared" si="152"/>
        <v>#VALUE!</v>
      </c>
      <c r="X1034">
        <f t="shared" si="153"/>
        <v>15.29</v>
      </c>
      <c r="Y1034" t="e">
        <f t="shared" si="154"/>
        <v>#VALUE!</v>
      </c>
      <c r="Z1034" s="4">
        <f t="shared" si="155"/>
        <v>15.29</v>
      </c>
      <c r="AA1034" t="s">
        <v>2352</v>
      </c>
      <c r="AB1034">
        <v>6</v>
      </c>
      <c r="AC1034" t="s">
        <v>2168</v>
      </c>
      <c r="AD1034" s="4">
        <f t="shared" si="150"/>
        <v>121.31735999999999</v>
      </c>
      <c r="AE1034" t="s">
        <v>2169</v>
      </c>
      <c r="AF1034" s="4">
        <f t="shared" si="156"/>
        <v>151</v>
      </c>
      <c r="AG1034" t="s">
        <v>51</v>
      </c>
    </row>
    <row r="1035" spans="1:33" x14ac:dyDescent="0.3">
      <c r="A1035" t="s">
        <v>226</v>
      </c>
      <c r="B1035" t="s">
        <v>3916</v>
      </c>
      <c r="C1035" t="s">
        <v>3928</v>
      </c>
      <c r="D1035" s="4" t="s">
        <v>3929</v>
      </c>
      <c r="E1035">
        <f t="shared" si="148"/>
        <v>1197919</v>
      </c>
      <c r="F1035" t="s">
        <v>489</v>
      </c>
      <c r="G1035">
        <f t="shared" si="149"/>
        <v>1396</v>
      </c>
      <c r="H1035">
        <v>4</v>
      </c>
      <c r="I1035">
        <v>4</v>
      </c>
      <c r="J1035" t="s">
        <v>61</v>
      </c>
      <c r="K1035" t="s">
        <v>27</v>
      </c>
      <c r="L1035" t="s">
        <v>62</v>
      </c>
      <c r="M1035" t="s">
        <v>334</v>
      </c>
      <c r="N1035" t="s">
        <v>3918</v>
      </c>
      <c r="O1035" t="s">
        <v>3919</v>
      </c>
      <c r="P1035" t="s">
        <v>3606</v>
      </c>
      <c r="Q1035" t="s">
        <v>324</v>
      </c>
      <c r="R1035" t="s">
        <v>66</v>
      </c>
      <c r="T1035" t="s">
        <v>66</v>
      </c>
      <c r="V1035">
        <f t="shared" si="151"/>
        <v>21.38</v>
      </c>
      <c r="W1035" t="e">
        <f t="shared" si="152"/>
        <v>#VALUE!</v>
      </c>
      <c r="X1035">
        <f t="shared" si="153"/>
        <v>21.38</v>
      </c>
      <c r="Y1035" t="e">
        <f t="shared" si="154"/>
        <v>#VALUE!</v>
      </c>
      <c r="Z1035" s="4">
        <f t="shared" si="155"/>
        <v>21.38</v>
      </c>
      <c r="AB1035">
        <v>6</v>
      </c>
      <c r="AC1035" t="s">
        <v>494</v>
      </c>
      <c r="AD1035" s="4">
        <f t="shared" si="150"/>
        <v>88.768799999999999</v>
      </c>
      <c r="AE1035" t="s">
        <v>514</v>
      </c>
      <c r="AF1035" s="4">
        <f t="shared" si="156"/>
        <v>220</v>
      </c>
      <c r="AG1035" t="s">
        <v>39</v>
      </c>
    </row>
    <row r="1036" spans="1:33" x14ac:dyDescent="0.3">
      <c r="A1036" t="s">
        <v>226</v>
      </c>
      <c r="B1036" t="s">
        <v>3916</v>
      </c>
      <c r="C1036" t="s">
        <v>2170</v>
      </c>
      <c r="D1036" s="4" t="s">
        <v>3930</v>
      </c>
      <c r="E1036">
        <f t="shared" si="148"/>
        <v>1366797</v>
      </c>
      <c r="F1036" t="s">
        <v>2172</v>
      </c>
      <c r="G1036">
        <f t="shared" si="149"/>
        <v>1582</v>
      </c>
      <c r="H1036">
        <v>4</v>
      </c>
      <c r="I1036">
        <v>4</v>
      </c>
      <c r="J1036" t="s">
        <v>61</v>
      </c>
      <c r="K1036" t="s">
        <v>27</v>
      </c>
      <c r="L1036" t="s">
        <v>62</v>
      </c>
      <c r="M1036" t="s">
        <v>334</v>
      </c>
      <c r="N1036" t="s">
        <v>3918</v>
      </c>
      <c r="O1036" t="s">
        <v>3919</v>
      </c>
      <c r="P1036" t="s">
        <v>3606</v>
      </c>
      <c r="Q1036" t="s">
        <v>324</v>
      </c>
      <c r="R1036" t="s">
        <v>2359</v>
      </c>
      <c r="T1036" t="s">
        <v>3931</v>
      </c>
      <c r="V1036">
        <f t="shared" si="151"/>
        <v>17.010000000000002</v>
      </c>
      <c r="W1036" t="e">
        <f t="shared" si="152"/>
        <v>#VALUE!</v>
      </c>
      <c r="X1036">
        <f t="shared" si="153"/>
        <v>19.670000000000002</v>
      </c>
      <c r="Y1036" t="e">
        <f t="shared" si="154"/>
        <v>#VALUE!</v>
      </c>
      <c r="Z1036" s="4">
        <f t="shared" si="155"/>
        <v>17.010000000000002</v>
      </c>
      <c r="AB1036">
        <v>6</v>
      </c>
      <c r="AC1036" t="s">
        <v>2176</v>
      </c>
      <c r="AD1036" s="4">
        <f t="shared" si="150"/>
        <v>126.24896</v>
      </c>
      <c r="AE1036" t="s">
        <v>3932</v>
      </c>
      <c r="AF1036" s="4">
        <f t="shared" si="156"/>
        <v>260</v>
      </c>
      <c r="AG1036" t="s">
        <v>39</v>
      </c>
    </row>
    <row r="1037" spans="1:33" x14ac:dyDescent="0.3">
      <c r="A1037" t="s">
        <v>226</v>
      </c>
      <c r="B1037" t="s">
        <v>3916</v>
      </c>
      <c r="C1037" t="s">
        <v>2178</v>
      </c>
      <c r="D1037" s="4" t="s">
        <v>3933</v>
      </c>
      <c r="E1037">
        <f t="shared" si="148"/>
        <v>1543564</v>
      </c>
      <c r="F1037" t="s">
        <v>2172</v>
      </c>
      <c r="G1037">
        <f t="shared" si="149"/>
        <v>1582</v>
      </c>
      <c r="H1037">
        <v>4</v>
      </c>
      <c r="I1037">
        <v>4</v>
      </c>
      <c r="J1037" t="s">
        <v>61</v>
      </c>
      <c r="K1037" t="s">
        <v>27</v>
      </c>
      <c r="L1037" t="s">
        <v>62</v>
      </c>
      <c r="M1037" t="s">
        <v>334</v>
      </c>
      <c r="N1037" t="s">
        <v>3918</v>
      </c>
      <c r="O1037" t="s">
        <v>3919</v>
      </c>
      <c r="P1037" t="s">
        <v>3606</v>
      </c>
      <c r="Q1037" t="s">
        <v>324</v>
      </c>
      <c r="R1037" t="s">
        <v>2359</v>
      </c>
      <c r="T1037" t="s">
        <v>3931</v>
      </c>
      <c r="V1037">
        <f t="shared" si="151"/>
        <v>17.010000000000002</v>
      </c>
      <c r="W1037" t="e">
        <f t="shared" si="152"/>
        <v>#VALUE!</v>
      </c>
      <c r="X1037">
        <f t="shared" si="153"/>
        <v>19.670000000000002</v>
      </c>
      <c r="Y1037" t="e">
        <f t="shared" si="154"/>
        <v>#VALUE!</v>
      </c>
      <c r="Z1037" s="4">
        <f t="shared" si="155"/>
        <v>17.010000000000002</v>
      </c>
      <c r="AB1037">
        <v>6</v>
      </c>
      <c r="AC1037" t="s">
        <v>2176</v>
      </c>
      <c r="AD1037" s="4">
        <f t="shared" si="150"/>
        <v>126.24896</v>
      </c>
      <c r="AE1037" t="s">
        <v>3932</v>
      </c>
      <c r="AF1037" s="4">
        <f t="shared" si="156"/>
        <v>260</v>
      </c>
      <c r="AG1037" t="s">
        <v>39</v>
      </c>
    </row>
    <row r="1038" spans="1:33" x14ac:dyDescent="0.3">
      <c r="A1038" t="s">
        <v>226</v>
      </c>
      <c r="B1038" t="s">
        <v>3916</v>
      </c>
      <c r="C1038" t="s">
        <v>3934</v>
      </c>
      <c r="D1038" s="4" t="s">
        <v>3935</v>
      </c>
      <c r="E1038">
        <f t="shared" si="148"/>
        <v>1527395</v>
      </c>
      <c r="F1038" t="s">
        <v>2172</v>
      </c>
      <c r="G1038">
        <f t="shared" si="149"/>
        <v>1582</v>
      </c>
      <c r="H1038">
        <v>4</v>
      </c>
      <c r="I1038">
        <v>4</v>
      </c>
      <c r="J1038" t="s">
        <v>61</v>
      </c>
      <c r="K1038" t="s">
        <v>27</v>
      </c>
      <c r="L1038" t="s">
        <v>62</v>
      </c>
      <c r="M1038" t="s">
        <v>334</v>
      </c>
      <c r="N1038" t="s">
        <v>3918</v>
      </c>
      <c r="O1038" t="s">
        <v>3919</v>
      </c>
      <c r="P1038" t="s">
        <v>3606</v>
      </c>
      <c r="Q1038" t="s">
        <v>324</v>
      </c>
      <c r="R1038" t="s">
        <v>2359</v>
      </c>
      <c r="T1038" t="s">
        <v>2359</v>
      </c>
      <c r="V1038">
        <f t="shared" si="151"/>
        <v>17.010000000000002</v>
      </c>
      <c r="W1038" t="e">
        <f t="shared" si="152"/>
        <v>#VALUE!</v>
      </c>
      <c r="X1038">
        <f t="shared" si="153"/>
        <v>17.010000000000002</v>
      </c>
      <c r="Y1038" t="e">
        <f t="shared" si="154"/>
        <v>#VALUE!</v>
      </c>
      <c r="Z1038" s="4">
        <f t="shared" si="155"/>
        <v>17.010000000000002</v>
      </c>
      <c r="AB1038">
        <v>6</v>
      </c>
      <c r="AC1038" t="s">
        <v>2176</v>
      </c>
      <c r="AD1038" s="4">
        <f t="shared" si="150"/>
        <v>126.24896</v>
      </c>
      <c r="AE1038" t="s">
        <v>3932</v>
      </c>
      <c r="AF1038" s="4">
        <f t="shared" si="156"/>
        <v>260</v>
      </c>
      <c r="AG1038" t="s">
        <v>51</v>
      </c>
    </row>
    <row r="1039" spans="1:33" x14ac:dyDescent="0.3">
      <c r="A1039" t="s">
        <v>226</v>
      </c>
      <c r="B1039" t="s">
        <v>3916</v>
      </c>
      <c r="C1039" t="s">
        <v>3936</v>
      </c>
      <c r="D1039" s="4" t="s">
        <v>3937</v>
      </c>
      <c r="E1039">
        <f t="shared" si="148"/>
        <v>1421208</v>
      </c>
      <c r="F1039" t="s">
        <v>2172</v>
      </c>
      <c r="G1039">
        <f t="shared" si="149"/>
        <v>1582</v>
      </c>
      <c r="H1039">
        <v>4</v>
      </c>
      <c r="I1039">
        <v>4</v>
      </c>
      <c r="J1039" t="s">
        <v>61</v>
      </c>
      <c r="K1039" t="s">
        <v>27</v>
      </c>
      <c r="L1039" t="s">
        <v>62</v>
      </c>
      <c r="M1039" t="s">
        <v>334</v>
      </c>
      <c r="N1039" t="s">
        <v>3918</v>
      </c>
      <c r="O1039" t="s">
        <v>3919</v>
      </c>
      <c r="P1039" t="s">
        <v>3606</v>
      </c>
      <c r="Q1039" t="s">
        <v>324</v>
      </c>
      <c r="R1039" t="s">
        <v>2359</v>
      </c>
      <c r="T1039" t="s">
        <v>3931</v>
      </c>
      <c r="V1039">
        <f t="shared" si="151"/>
        <v>17.010000000000002</v>
      </c>
      <c r="W1039" t="e">
        <f t="shared" si="152"/>
        <v>#VALUE!</v>
      </c>
      <c r="X1039">
        <f t="shared" si="153"/>
        <v>19.670000000000002</v>
      </c>
      <c r="Y1039" t="e">
        <f t="shared" si="154"/>
        <v>#VALUE!</v>
      </c>
      <c r="Z1039" s="4">
        <f t="shared" si="155"/>
        <v>17.010000000000002</v>
      </c>
      <c r="AB1039">
        <v>6</v>
      </c>
      <c r="AC1039" t="s">
        <v>2176</v>
      </c>
      <c r="AD1039" s="4">
        <f t="shared" si="150"/>
        <v>126.24896</v>
      </c>
      <c r="AE1039" t="s">
        <v>3932</v>
      </c>
      <c r="AF1039" s="4">
        <f t="shared" si="156"/>
        <v>260</v>
      </c>
      <c r="AG1039" t="s">
        <v>39</v>
      </c>
    </row>
    <row r="1040" spans="1:33" x14ac:dyDescent="0.3">
      <c r="A1040" t="s">
        <v>226</v>
      </c>
      <c r="B1040" t="s">
        <v>3916</v>
      </c>
      <c r="C1040" t="s">
        <v>3938</v>
      </c>
      <c r="D1040" s="4" t="s">
        <v>3939</v>
      </c>
      <c r="E1040">
        <f t="shared" si="148"/>
        <v>1336033</v>
      </c>
      <c r="F1040" t="s">
        <v>2172</v>
      </c>
      <c r="G1040">
        <f t="shared" si="149"/>
        <v>1582</v>
      </c>
      <c r="H1040">
        <v>4</v>
      </c>
      <c r="I1040">
        <v>4</v>
      </c>
      <c r="J1040" t="s">
        <v>61</v>
      </c>
      <c r="K1040" t="s">
        <v>27</v>
      </c>
      <c r="L1040" t="s">
        <v>62</v>
      </c>
      <c r="M1040" t="s">
        <v>334</v>
      </c>
      <c r="N1040" t="s">
        <v>3918</v>
      </c>
      <c r="O1040" t="s">
        <v>3919</v>
      </c>
      <c r="P1040" t="s">
        <v>3606</v>
      </c>
      <c r="Q1040" t="s">
        <v>324</v>
      </c>
      <c r="R1040" t="s">
        <v>2359</v>
      </c>
      <c r="T1040" t="s">
        <v>2359</v>
      </c>
      <c r="V1040">
        <f t="shared" si="151"/>
        <v>17.010000000000002</v>
      </c>
      <c r="W1040" t="e">
        <f t="shared" si="152"/>
        <v>#VALUE!</v>
      </c>
      <c r="X1040">
        <f t="shared" si="153"/>
        <v>17.010000000000002</v>
      </c>
      <c r="Y1040" t="e">
        <f t="shared" si="154"/>
        <v>#VALUE!</v>
      </c>
      <c r="Z1040" s="4">
        <f t="shared" si="155"/>
        <v>17.010000000000002</v>
      </c>
      <c r="AB1040">
        <v>6</v>
      </c>
      <c r="AC1040" t="s">
        <v>2176</v>
      </c>
      <c r="AD1040" s="4">
        <f t="shared" si="150"/>
        <v>126.24896</v>
      </c>
      <c r="AE1040" t="s">
        <v>3932</v>
      </c>
      <c r="AF1040" s="4">
        <f t="shared" si="156"/>
        <v>260</v>
      </c>
      <c r="AG1040" t="s">
        <v>51</v>
      </c>
    </row>
    <row r="1041" spans="1:33" x14ac:dyDescent="0.3">
      <c r="A1041" t="s">
        <v>226</v>
      </c>
      <c r="B1041" t="s">
        <v>3916</v>
      </c>
      <c r="C1041" t="s">
        <v>3940</v>
      </c>
      <c r="D1041" s="4" t="s">
        <v>3941</v>
      </c>
      <c r="E1041">
        <f t="shared" si="148"/>
        <v>1422937</v>
      </c>
      <c r="F1041" t="s">
        <v>2164</v>
      </c>
      <c r="G1041">
        <f t="shared" si="149"/>
        <v>1591</v>
      </c>
      <c r="H1041">
        <v>4</v>
      </c>
      <c r="I1041">
        <v>4</v>
      </c>
      <c r="J1041" t="s">
        <v>61</v>
      </c>
      <c r="K1041" t="s">
        <v>27</v>
      </c>
      <c r="L1041" t="s">
        <v>62</v>
      </c>
      <c r="M1041" t="s">
        <v>29</v>
      </c>
      <c r="N1041" t="s">
        <v>3918</v>
      </c>
      <c r="O1041" t="s">
        <v>3919</v>
      </c>
      <c r="P1041" t="s">
        <v>3606</v>
      </c>
      <c r="Q1041" t="s">
        <v>324</v>
      </c>
      <c r="R1041" t="s">
        <v>3921</v>
      </c>
      <c r="T1041" t="s">
        <v>3921</v>
      </c>
      <c r="V1041">
        <f t="shared" si="151"/>
        <v>15.29</v>
      </c>
      <c r="W1041" t="e">
        <f t="shared" si="152"/>
        <v>#VALUE!</v>
      </c>
      <c r="X1041">
        <f t="shared" si="153"/>
        <v>15.29</v>
      </c>
      <c r="Y1041" t="e">
        <f t="shared" si="154"/>
        <v>#VALUE!</v>
      </c>
      <c r="Z1041" s="4">
        <f t="shared" si="155"/>
        <v>15.29</v>
      </c>
      <c r="AA1041" t="s">
        <v>2352</v>
      </c>
      <c r="AB1041">
        <v>6</v>
      </c>
      <c r="AC1041" t="s">
        <v>3942</v>
      </c>
      <c r="AD1041" s="4" t="str">
        <f t="shared" si="150"/>
        <v>121</v>
      </c>
      <c r="AE1041" t="s">
        <v>2169</v>
      </c>
      <c r="AF1041" s="4">
        <f t="shared" si="156"/>
        <v>151</v>
      </c>
      <c r="AG1041" t="s">
        <v>39</v>
      </c>
    </row>
    <row r="1042" spans="1:33" x14ac:dyDescent="0.3">
      <c r="A1042" t="s">
        <v>226</v>
      </c>
      <c r="B1042" t="s">
        <v>3916</v>
      </c>
      <c r="C1042" t="s">
        <v>3943</v>
      </c>
      <c r="D1042" s="4" t="s">
        <v>3944</v>
      </c>
      <c r="E1042">
        <f t="shared" si="148"/>
        <v>1572064</v>
      </c>
      <c r="F1042" t="s">
        <v>2172</v>
      </c>
      <c r="G1042">
        <f t="shared" si="149"/>
        <v>1582</v>
      </c>
      <c r="H1042">
        <v>4</v>
      </c>
      <c r="I1042">
        <v>4</v>
      </c>
      <c r="J1042" t="s">
        <v>61</v>
      </c>
      <c r="K1042" t="s">
        <v>27</v>
      </c>
      <c r="L1042" t="s">
        <v>62</v>
      </c>
      <c r="M1042" t="s">
        <v>334</v>
      </c>
      <c r="N1042" t="s">
        <v>3918</v>
      </c>
      <c r="O1042" t="s">
        <v>3919</v>
      </c>
      <c r="P1042" t="s">
        <v>3606</v>
      </c>
      <c r="Q1042" t="s">
        <v>324</v>
      </c>
      <c r="R1042" t="s">
        <v>2359</v>
      </c>
      <c r="T1042" t="s">
        <v>3931</v>
      </c>
      <c r="V1042">
        <f t="shared" si="151"/>
        <v>17.010000000000002</v>
      </c>
      <c r="W1042" t="e">
        <f t="shared" si="152"/>
        <v>#VALUE!</v>
      </c>
      <c r="X1042">
        <f t="shared" si="153"/>
        <v>19.670000000000002</v>
      </c>
      <c r="Y1042" t="e">
        <f t="shared" si="154"/>
        <v>#VALUE!</v>
      </c>
      <c r="Z1042" s="4">
        <f t="shared" si="155"/>
        <v>17.010000000000002</v>
      </c>
      <c r="AB1042">
        <v>6</v>
      </c>
      <c r="AC1042" t="s">
        <v>3945</v>
      </c>
      <c r="AD1042" s="4" t="str">
        <f t="shared" si="150"/>
        <v>126</v>
      </c>
      <c r="AE1042" t="s">
        <v>3932</v>
      </c>
      <c r="AF1042" s="4">
        <f t="shared" si="156"/>
        <v>260</v>
      </c>
      <c r="AG1042" t="s">
        <v>39</v>
      </c>
    </row>
    <row r="1043" spans="1:33" x14ac:dyDescent="0.3">
      <c r="A1043" t="s">
        <v>226</v>
      </c>
      <c r="B1043" t="s">
        <v>3916</v>
      </c>
      <c r="C1043" t="s">
        <v>2199</v>
      </c>
      <c r="D1043" s="4" t="s">
        <v>3946</v>
      </c>
      <c r="E1043">
        <f t="shared" si="148"/>
        <v>1107167</v>
      </c>
      <c r="F1043" t="s">
        <v>489</v>
      </c>
      <c r="G1043">
        <f t="shared" si="149"/>
        <v>1396</v>
      </c>
      <c r="H1043">
        <v>4</v>
      </c>
      <c r="I1043">
        <v>4</v>
      </c>
      <c r="J1043" t="s">
        <v>61</v>
      </c>
      <c r="K1043" t="s">
        <v>27</v>
      </c>
      <c r="L1043" t="s">
        <v>62</v>
      </c>
      <c r="M1043" t="s">
        <v>334</v>
      </c>
      <c r="N1043" t="s">
        <v>3918</v>
      </c>
      <c r="O1043" t="s">
        <v>3919</v>
      </c>
      <c r="P1043" t="s">
        <v>3606</v>
      </c>
      <c r="Q1043" t="s">
        <v>324</v>
      </c>
      <c r="R1043" t="s">
        <v>66</v>
      </c>
      <c r="T1043" t="s">
        <v>66</v>
      </c>
      <c r="V1043">
        <f t="shared" si="151"/>
        <v>21.38</v>
      </c>
      <c r="W1043" t="e">
        <f t="shared" si="152"/>
        <v>#VALUE!</v>
      </c>
      <c r="X1043">
        <f t="shared" si="153"/>
        <v>21.38</v>
      </c>
      <c r="Y1043" t="e">
        <f t="shared" si="154"/>
        <v>#VALUE!</v>
      </c>
      <c r="Z1043" s="4">
        <f t="shared" si="155"/>
        <v>21.38</v>
      </c>
      <c r="AB1043">
        <v>6</v>
      </c>
      <c r="AC1043" t="s">
        <v>494</v>
      </c>
      <c r="AD1043" s="4">
        <f t="shared" si="150"/>
        <v>88.768799999999999</v>
      </c>
      <c r="AE1043" t="s">
        <v>514</v>
      </c>
      <c r="AF1043" s="4">
        <f t="shared" si="156"/>
        <v>220</v>
      </c>
      <c r="AG1043" t="s">
        <v>39</v>
      </c>
    </row>
    <row r="1044" spans="1:33" x14ac:dyDescent="0.3">
      <c r="A1044" t="s">
        <v>226</v>
      </c>
      <c r="B1044" t="s">
        <v>3916</v>
      </c>
      <c r="C1044" t="s">
        <v>3947</v>
      </c>
      <c r="D1044" s="4" t="s">
        <v>3948</v>
      </c>
      <c r="E1044">
        <f t="shared" si="148"/>
        <v>1092192</v>
      </c>
      <c r="F1044" t="s">
        <v>2164</v>
      </c>
      <c r="G1044">
        <f t="shared" si="149"/>
        <v>1591</v>
      </c>
      <c r="H1044">
        <v>4</v>
      </c>
      <c r="I1044">
        <v>4</v>
      </c>
      <c r="J1044" t="s">
        <v>61</v>
      </c>
      <c r="K1044" t="s">
        <v>27</v>
      </c>
      <c r="L1044" t="s">
        <v>62</v>
      </c>
      <c r="M1044" t="s">
        <v>29</v>
      </c>
      <c r="N1044" t="s">
        <v>3918</v>
      </c>
      <c r="O1044" t="s">
        <v>3919</v>
      </c>
      <c r="P1044" t="s">
        <v>3606</v>
      </c>
      <c r="Q1044" t="s">
        <v>324</v>
      </c>
      <c r="R1044" t="s">
        <v>3921</v>
      </c>
      <c r="T1044" t="s">
        <v>3921</v>
      </c>
      <c r="V1044">
        <f t="shared" si="151"/>
        <v>15.29</v>
      </c>
      <c r="W1044" t="e">
        <f t="shared" si="152"/>
        <v>#VALUE!</v>
      </c>
      <c r="X1044">
        <f t="shared" si="153"/>
        <v>15.29</v>
      </c>
      <c r="Y1044" t="e">
        <f t="shared" si="154"/>
        <v>#VALUE!</v>
      </c>
      <c r="Z1044" s="4">
        <f t="shared" si="155"/>
        <v>15.29</v>
      </c>
      <c r="AB1044">
        <v>6</v>
      </c>
      <c r="AC1044" t="s">
        <v>2168</v>
      </c>
      <c r="AD1044" s="4">
        <f t="shared" si="150"/>
        <v>121.31735999999999</v>
      </c>
      <c r="AE1044" t="s">
        <v>2169</v>
      </c>
      <c r="AF1044" s="4">
        <f t="shared" si="156"/>
        <v>151</v>
      </c>
      <c r="AG1044" t="s">
        <v>39</v>
      </c>
    </row>
    <row r="1045" spans="1:33" x14ac:dyDescent="0.3">
      <c r="A1045" t="s">
        <v>226</v>
      </c>
      <c r="B1045" t="s">
        <v>3916</v>
      </c>
      <c r="C1045" t="s">
        <v>3949</v>
      </c>
      <c r="D1045" s="4" t="s">
        <v>3950</v>
      </c>
      <c r="E1045">
        <f t="shared" si="148"/>
        <v>1279983</v>
      </c>
      <c r="F1045" t="s">
        <v>2164</v>
      </c>
      <c r="G1045">
        <f t="shared" si="149"/>
        <v>1591</v>
      </c>
      <c r="H1045">
        <v>4</v>
      </c>
      <c r="I1045">
        <v>4</v>
      </c>
      <c r="J1045" t="s">
        <v>61</v>
      </c>
      <c r="K1045" t="s">
        <v>27</v>
      </c>
      <c r="L1045" t="s">
        <v>62</v>
      </c>
      <c r="M1045" t="s">
        <v>29</v>
      </c>
      <c r="N1045" t="s">
        <v>3918</v>
      </c>
      <c r="O1045" t="s">
        <v>3919</v>
      </c>
      <c r="P1045" t="s">
        <v>3606</v>
      </c>
      <c r="Q1045" t="s">
        <v>324</v>
      </c>
      <c r="R1045" t="s">
        <v>3921</v>
      </c>
      <c r="T1045" t="s">
        <v>3921</v>
      </c>
      <c r="V1045">
        <f t="shared" si="151"/>
        <v>15.29</v>
      </c>
      <c r="W1045" t="e">
        <f t="shared" si="152"/>
        <v>#VALUE!</v>
      </c>
      <c r="X1045">
        <f t="shared" si="153"/>
        <v>15.29</v>
      </c>
      <c r="Y1045" t="e">
        <f t="shared" si="154"/>
        <v>#VALUE!</v>
      </c>
      <c r="Z1045" s="4">
        <f t="shared" si="155"/>
        <v>15.29</v>
      </c>
      <c r="AA1045" t="s">
        <v>2352</v>
      </c>
      <c r="AB1045">
        <v>6</v>
      </c>
      <c r="AC1045" t="s">
        <v>2168</v>
      </c>
      <c r="AD1045" s="4">
        <f t="shared" si="150"/>
        <v>121.31735999999999</v>
      </c>
      <c r="AE1045" t="s">
        <v>2169</v>
      </c>
      <c r="AF1045" s="4">
        <f t="shared" si="156"/>
        <v>151</v>
      </c>
      <c r="AG1045" t="s">
        <v>39</v>
      </c>
    </row>
    <row r="1046" spans="1:33" x14ac:dyDescent="0.3">
      <c r="A1046" t="s">
        <v>226</v>
      </c>
      <c r="B1046" t="s">
        <v>3916</v>
      </c>
      <c r="C1046" t="s">
        <v>3951</v>
      </c>
      <c r="D1046" s="4" t="s">
        <v>3952</v>
      </c>
      <c r="E1046">
        <f t="shared" si="148"/>
        <v>1414247</v>
      </c>
      <c r="F1046" t="s">
        <v>2172</v>
      </c>
      <c r="G1046">
        <f t="shared" si="149"/>
        <v>1582</v>
      </c>
      <c r="H1046">
        <v>4</v>
      </c>
      <c r="I1046">
        <v>4</v>
      </c>
      <c r="J1046" t="s">
        <v>61</v>
      </c>
      <c r="K1046" t="s">
        <v>27</v>
      </c>
      <c r="L1046" t="s">
        <v>62</v>
      </c>
      <c r="M1046" t="s">
        <v>334</v>
      </c>
      <c r="N1046" t="s">
        <v>399</v>
      </c>
      <c r="O1046" t="s">
        <v>3919</v>
      </c>
      <c r="P1046" t="s">
        <v>3606</v>
      </c>
      <c r="Q1046" t="s">
        <v>324</v>
      </c>
      <c r="T1046" t="s">
        <v>3931</v>
      </c>
      <c r="V1046" t="e">
        <f t="shared" si="151"/>
        <v>#VALUE!</v>
      </c>
      <c r="W1046" t="e">
        <f t="shared" si="152"/>
        <v>#VALUE!</v>
      </c>
      <c r="X1046">
        <f t="shared" si="153"/>
        <v>19.670000000000002</v>
      </c>
      <c r="Y1046" t="e">
        <f t="shared" si="154"/>
        <v>#VALUE!</v>
      </c>
      <c r="Z1046" s="4">
        <f t="shared" si="155"/>
        <v>19.670000000000002</v>
      </c>
      <c r="AB1046">
        <v>6</v>
      </c>
      <c r="AC1046" t="s">
        <v>2176</v>
      </c>
      <c r="AD1046" s="4">
        <f t="shared" si="150"/>
        <v>126.24896</v>
      </c>
      <c r="AE1046" t="s">
        <v>3932</v>
      </c>
      <c r="AF1046" s="4">
        <f t="shared" si="156"/>
        <v>260</v>
      </c>
      <c r="AG1046" t="s">
        <v>39</v>
      </c>
    </row>
    <row r="1047" spans="1:33" x14ac:dyDescent="0.3">
      <c r="A1047" t="s">
        <v>21</v>
      </c>
      <c r="B1047" t="s">
        <v>3953</v>
      </c>
      <c r="C1047" t="s">
        <v>3954</v>
      </c>
      <c r="D1047" s="4" t="s">
        <v>3955</v>
      </c>
      <c r="E1047">
        <f t="shared" si="148"/>
        <v>1345363</v>
      </c>
      <c r="F1047" t="s">
        <v>875</v>
      </c>
      <c r="G1047">
        <f t="shared" si="149"/>
        <v>1956</v>
      </c>
      <c r="H1047">
        <v>3</v>
      </c>
      <c r="I1047">
        <v>4</v>
      </c>
      <c r="J1047" t="s">
        <v>61</v>
      </c>
      <c r="K1047" t="s">
        <v>90</v>
      </c>
      <c r="L1047" t="s">
        <v>62</v>
      </c>
      <c r="M1047" t="s">
        <v>334</v>
      </c>
      <c r="N1047" t="s">
        <v>791</v>
      </c>
      <c r="O1047" t="s">
        <v>3956</v>
      </c>
      <c r="P1047" t="s">
        <v>3957</v>
      </c>
      <c r="Q1047" t="s">
        <v>324</v>
      </c>
      <c r="T1047" t="s">
        <v>739</v>
      </c>
      <c r="V1047" t="e">
        <f t="shared" si="151"/>
        <v>#VALUE!</v>
      </c>
      <c r="W1047" t="e">
        <f t="shared" si="152"/>
        <v>#VALUE!</v>
      </c>
      <c r="X1047">
        <f t="shared" si="153"/>
        <v>16.7</v>
      </c>
      <c r="Y1047" t="e">
        <f t="shared" si="154"/>
        <v>#VALUE!</v>
      </c>
      <c r="Z1047" s="4">
        <f t="shared" si="155"/>
        <v>16.7</v>
      </c>
      <c r="AB1047">
        <v>6</v>
      </c>
      <c r="AC1047" t="s">
        <v>2418</v>
      </c>
      <c r="AD1047" s="4">
        <f t="shared" si="150"/>
        <v>138.0848</v>
      </c>
      <c r="AE1047" t="s">
        <v>882</v>
      </c>
      <c r="AF1047" s="4">
        <f t="shared" si="156"/>
        <v>350</v>
      </c>
      <c r="AG1047" t="s">
        <v>39</v>
      </c>
    </row>
    <row r="1048" spans="1:33" x14ac:dyDescent="0.3">
      <c r="A1048" t="s">
        <v>21</v>
      </c>
      <c r="B1048" t="s">
        <v>3953</v>
      </c>
      <c r="C1048" t="s">
        <v>3958</v>
      </c>
      <c r="D1048" s="4" t="s">
        <v>3959</v>
      </c>
      <c r="E1048">
        <f t="shared" si="148"/>
        <v>1471368</v>
      </c>
      <c r="F1048" t="s">
        <v>875</v>
      </c>
      <c r="G1048">
        <f t="shared" si="149"/>
        <v>1956</v>
      </c>
      <c r="H1048">
        <v>3</v>
      </c>
      <c r="I1048">
        <v>4</v>
      </c>
      <c r="J1048" t="s">
        <v>61</v>
      </c>
      <c r="K1048" t="s">
        <v>90</v>
      </c>
      <c r="L1048" t="s">
        <v>62</v>
      </c>
      <c r="M1048" t="s">
        <v>334</v>
      </c>
      <c r="N1048" t="s">
        <v>791</v>
      </c>
      <c r="O1048" t="s">
        <v>3956</v>
      </c>
      <c r="P1048" t="s">
        <v>3957</v>
      </c>
      <c r="Q1048" t="s">
        <v>324</v>
      </c>
      <c r="T1048" t="s">
        <v>739</v>
      </c>
      <c r="V1048" t="e">
        <f t="shared" si="151"/>
        <v>#VALUE!</v>
      </c>
      <c r="W1048" t="e">
        <f t="shared" si="152"/>
        <v>#VALUE!</v>
      </c>
      <c r="X1048">
        <f t="shared" si="153"/>
        <v>16.7</v>
      </c>
      <c r="Y1048" t="e">
        <f t="shared" si="154"/>
        <v>#VALUE!</v>
      </c>
      <c r="Z1048" s="4">
        <f t="shared" si="155"/>
        <v>16.7</v>
      </c>
      <c r="AB1048">
        <v>6</v>
      </c>
      <c r="AC1048" t="s">
        <v>2418</v>
      </c>
      <c r="AD1048" s="4">
        <f t="shared" si="150"/>
        <v>138.0848</v>
      </c>
      <c r="AE1048" t="s">
        <v>882</v>
      </c>
      <c r="AF1048" s="4">
        <f t="shared" si="156"/>
        <v>350</v>
      </c>
      <c r="AG1048" t="s">
        <v>39</v>
      </c>
    </row>
    <row r="1049" spans="1:33" x14ac:dyDescent="0.3">
      <c r="A1049" t="s">
        <v>21</v>
      </c>
      <c r="B1049" t="s">
        <v>3953</v>
      </c>
      <c r="C1049" t="s">
        <v>3960</v>
      </c>
      <c r="D1049" s="4" t="s">
        <v>3961</v>
      </c>
      <c r="E1049">
        <f t="shared" si="148"/>
        <v>1591368</v>
      </c>
      <c r="F1049" t="s">
        <v>875</v>
      </c>
      <c r="G1049">
        <f t="shared" si="149"/>
        <v>1956</v>
      </c>
      <c r="H1049">
        <v>3</v>
      </c>
      <c r="I1049">
        <v>4</v>
      </c>
      <c r="J1049" t="s">
        <v>61</v>
      </c>
      <c r="K1049" t="s">
        <v>90</v>
      </c>
      <c r="L1049" t="s">
        <v>62</v>
      </c>
      <c r="M1049" t="s">
        <v>334</v>
      </c>
      <c r="N1049" t="s">
        <v>791</v>
      </c>
      <c r="O1049" t="s">
        <v>3956</v>
      </c>
      <c r="P1049" t="s">
        <v>3957</v>
      </c>
      <c r="Q1049" t="s">
        <v>33</v>
      </c>
      <c r="T1049" t="s">
        <v>739</v>
      </c>
      <c r="V1049" t="e">
        <f t="shared" si="151"/>
        <v>#VALUE!</v>
      </c>
      <c r="W1049" t="e">
        <f t="shared" si="152"/>
        <v>#VALUE!</v>
      </c>
      <c r="X1049">
        <f t="shared" si="153"/>
        <v>16.7</v>
      </c>
      <c r="Y1049" t="e">
        <f t="shared" si="154"/>
        <v>#VALUE!</v>
      </c>
      <c r="Z1049" s="4">
        <f t="shared" si="155"/>
        <v>16.7</v>
      </c>
      <c r="AA1049" t="s">
        <v>327</v>
      </c>
      <c r="AB1049">
        <v>6</v>
      </c>
      <c r="AC1049" t="s">
        <v>2418</v>
      </c>
      <c r="AD1049" s="4">
        <f t="shared" si="150"/>
        <v>138.0848</v>
      </c>
      <c r="AE1049" t="s">
        <v>882</v>
      </c>
      <c r="AF1049" s="4">
        <f t="shared" si="156"/>
        <v>350</v>
      </c>
      <c r="AG1049" t="s">
        <v>39</v>
      </c>
    </row>
    <row r="1050" spans="1:33" x14ac:dyDescent="0.3">
      <c r="A1050" t="s">
        <v>21</v>
      </c>
      <c r="B1050" t="s">
        <v>3953</v>
      </c>
      <c r="C1050" t="s">
        <v>3962</v>
      </c>
      <c r="D1050" s="4" t="s">
        <v>3963</v>
      </c>
      <c r="E1050">
        <f t="shared" si="148"/>
        <v>1721368</v>
      </c>
      <c r="F1050" t="s">
        <v>875</v>
      </c>
      <c r="G1050">
        <f t="shared" si="149"/>
        <v>1956</v>
      </c>
      <c r="H1050">
        <v>3</v>
      </c>
      <c r="I1050">
        <v>4</v>
      </c>
      <c r="J1050" t="s">
        <v>61</v>
      </c>
      <c r="K1050" t="s">
        <v>90</v>
      </c>
      <c r="L1050" t="s">
        <v>62</v>
      </c>
      <c r="M1050" t="s">
        <v>334</v>
      </c>
      <c r="N1050" t="s">
        <v>791</v>
      </c>
      <c r="O1050" t="s">
        <v>3956</v>
      </c>
      <c r="P1050" t="s">
        <v>3957</v>
      </c>
      <c r="Q1050" t="s">
        <v>33</v>
      </c>
      <c r="T1050" t="s">
        <v>739</v>
      </c>
      <c r="V1050" t="e">
        <f t="shared" si="151"/>
        <v>#VALUE!</v>
      </c>
      <c r="W1050" t="e">
        <f t="shared" si="152"/>
        <v>#VALUE!</v>
      </c>
      <c r="X1050">
        <f t="shared" si="153"/>
        <v>16.7</v>
      </c>
      <c r="Y1050" t="e">
        <f t="shared" si="154"/>
        <v>#VALUE!</v>
      </c>
      <c r="Z1050" s="4">
        <f t="shared" si="155"/>
        <v>16.7</v>
      </c>
      <c r="AB1050">
        <v>6</v>
      </c>
      <c r="AC1050" t="s">
        <v>2418</v>
      </c>
      <c r="AD1050" s="4">
        <f t="shared" si="150"/>
        <v>138.0848</v>
      </c>
      <c r="AE1050" t="s">
        <v>882</v>
      </c>
      <c r="AF1050" s="4">
        <f t="shared" si="156"/>
        <v>350</v>
      </c>
      <c r="AG1050" t="s">
        <v>39</v>
      </c>
    </row>
    <row r="1051" spans="1:33" x14ac:dyDescent="0.3">
      <c r="A1051" t="s">
        <v>21</v>
      </c>
      <c r="B1051" t="s">
        <v>3953</v>
      </c>
      <c r="C1051" t="s">
        <v>3964</v>
      </c>
      <c r="D1051" s="4" t="s">
        <v>3965</v>
      </c>
      <c r="E1051">
        <f t="shared" si="148"/>
        <v>1732231</v>
      </c>
      <c r="F1051" t="s">
        <v>875</v>
      </c>
      <c r="G1051">
        <f t="shared" si="149"/>
        <v>1956</v>
      </c>
      <c r="H1051">
        <v>3</v>
      </c>
      <c r="I1051">
        <v>4</v>
      </c>
      <c r="J1051" t="s">
        <v>61</v>
      </c>
      <c r="K1051" t="s">
        <v>90</v>
      </c>
      <c r="L1051" t="s">
        <v>62</v>
      </c>
      <c r="M1051" t="s">
        <v>334</v>
      </c>
      <c r="N1051" t="s">
        <v>791</v>
      </c>
      <c r="O1051" t="s">
        <v>3956</v>
      </c>
      <c r="P1051" t="s">
        <v>3957</v>
      </c>
      <c r="Q1051" t="s">
        <v>33</v>
      </c>
      <c r="T1051" t="s">
        <v>739</v>
      </c>
      <c r="V1051" t="e">
        <f t="shared" si="151"/>
        <v>#VALUE!</v>
      </c>
      <c r="W1051" t="e">
        <f t="shared" si="152"/>
        <v>#VALUE!</v>
      </c>
      <c r="X1051">
        <f t="shared" si="153"/>
        <v>16.7</v>
      </c>
      <c r="Y1051" t="e">
        <f t="shared" si="154"/>
        <v>#VALUE!</v>
      </c>
      <c r="Z1051" s="4">
        <f t="shared" si="155"/>
        <v>16.7</v>
      </c>
      <c r="AB1051">
        <v>6</v>
      </c>
      <c r="AC1051" t="s">
        <v>2418</v>
      </c>
      <c r="AD1051" s="4">
        <f t="shared" si="150"/>
        <v>138.0848</v>
      </c>
      <c r="AE1051" t="s">
        <v>882</v>
      </c>
      <c r="AF1051" s="4">
        <f t="shared" si="156"/>
        <v>350</v>
      </c>
      <c r="AG1051" t="s">
        <v>39</v>
      </c>
    </row>
    <row r="1052" spans="1:33" x14ac:dyDescent="0.3">
      <c r="A1052" t="s">
        <v>21</v>
      </c>
      <c r="B1052" t="s">
        <v>3953</v>
      </c>
      <c r="C1052" t="s">
        <v>3966</v>
      </c>
      <c r="D1052" s="4" t="s">
        <v>3967</v>
      </c>
      <c r="E1052">
        <f t="shared" si="148"/>
        <v>1730755</v>
      </c>
      <c r="F1052" t="s">
        <v>875</v>
      </c>
      <c r="G1052">
        <f t="shared" si="149"/>
        <v>1956</v>
      </c>
      <c r="H1052">
        <v>3</v>
      </c>
      <c r="I1052">
        <v>4</v>
      </c>
      <c r="J1052" t="s">
        <v>61</v>
      </c>
      <c r="K1052" t="s">
        <v>90</v>
      </c>
      <c r="L1052" t="s">
        <v>62</v>
      </c>
      <c r="M1052" t="s">
        <v>334</v>
      </c>
      <c r="N1052" t="s">
        <v>791</v>
      </c>
      <c r="O1052" t="s">
        <v>3956</v>
      </c>
      <c r="P1052" t="s">
        <v>3957</v>
      </c>
      <c r="Q1052" t="s">
        <v>33</v>
      </c>
      <c r="T1052" t="s">
        <v>739</v>
      </c>
      <c r="V1052" t="e">
        <f t="shared" si="151"/>
        <v>#VALUE!</v>
      </c>
      <c r="W1052" t="e">
        <f t="shared" si="152"/>
        <v>#VALUE!</v>
      </c>
      <c r="X1052">
        <f t="shared" si="153"/>
        <v>16.7</v>
      </c>
      <c r="Y1052" t="e">
        <f t="shared" si="154"/>
        <v>#VALUE!</v>
      </c>
      <c r="Z1052" s="4">
        <f t="shared" si="155"/>
        <v>16.7</v>
      </c>
      <c r="AB1052">
        <v>6</v>
      </c>
      <c r="AC1052" t="s">
        <v>2418</v>
      </c>
      <c r="AD1052" s="4">
        <f t="shared" si="150"/>
        <v>138.0848</v>
      </c>
      <c r="AE1052" t="s">
        <v>882</v>
      </c>
      <c r="AF1052" s="4">
        <f t="shared" si="156"/>
        <v>350</v>
      </c>
      <c r="AG1052" t="s">
        <v>39</v>
      </c>
    </row>
    <row r="1053" spans="1:33" x14ac:dyDescent="0.3">
      <c r="A1053" t="s">
        <v>885</v>
      </c>
      <c r="B1053" t="s">
        <v>3968</v>
      </c>
      <c r="C1053" t="s">
        <v>1034</v>
      </c>
      <c r="D1053" s="4" t="s">
        <v>3969</v>
      </c>
      <c r="E1053">
        <f t="shared" si="148"/>
        <v>1654783</v>
      </c>
      <c r="F1053" t="s">
        <v>3970</v>
      </c>
      <c r="G1053">
        <f t="shared" si="149"/>
        <v>2499</v>
      </c>
      <c r="H1053">
        <v>4</v>
      </c>
      <c r="I1053">
        <v>4</v>
      </c>
      <c r="J1053" t="s">
        <v>876</v>
      </c>
      <c r="K1053" t="s">
        <v>27</v>
      </c>
      <c r="L1053" t="s">
        <v>62</v>
      </c>
      <c r="M1053" t="s">
        <v>334</v>
      </c>
      <c r="N1053" t="s">
        <v>890</v>
      </c>
      <c r="O1053" t="s">
        <v>3971</v>
      </c>
      <c r="P1053" t="s">
        <v>892</v>
      </c>
      <c r="Q1053" t="s">
        <v>3972</v>
      </c>
      <c r="R1053" t="s">
        <v>3973</v>
      </c>
      <c r="S1053" t="s">
        <v>1074</v>
      </c>
      <c r="T1053" t="s">
        <v>1074</v>
      </c>
      <c r="V1053">
        <f t="shared" si="151"/>
        <v>7.3</v>
      </c>
      <c r="W1053">
        <f t="shared" si="152"/>
        <v>10.3</v>
      </c>
      <c r="X1053">
        <f t="shared" si="153"/>
        <v>10.3</v>
      </c>
      <c r="Y1053" t="e">
        <f t="shared" si="154"/>
        <v>#VALUE!</v>
      </c>
      <c r="Z1053" s="4">
        <f t="shared" si="155"/>
        <v>7.3</v>
      </c>
      <c r="AA1053" t="s">
        <v>3974</v>
      </c>
      <c r="AB1053">
        <v>5</v>
      </c>
      <c r="AC1053" t="s">
        <v>3975</v>
      </c>
      <c r="AD1053" s="4">
        <f t="shared" si="150"/>
        <v>132.16687999999999</v>
      </c>
      <c r="AE1053" t="s">
        <v>3976</v>
      </c>
      <c r="AF1053" s="4">
        <f t="shared" si="156"/>
        <v>320</v>
      </c>
      <c r="AG1053" t="s">
        <v>39</v>
      </c>
    </row>
    <row r="1054" spans="1:33" x14ac:dyDescent="0.3">
      <c r="A1054" t="s">
        <v>885</v>
      </c>
      <c r="B1054" t="s">
        <v>3968</v>
      </c>
      <c r="C1054" t="s">
        <v>3977</v>
      </c>
      <c r="D1054" s="4" t="s">
        <v>3978</v>
      </c>
      <c r="E1054">
        <f t="shared" si="148"/>
        <v>1806813</v>
      </c>
      <c r="F1054" t="s">
        <v>3970</v>
      </c>
      <c r="G1054">
        <f t="shared" si="149"/>
        <v>2499</v>
      </c>
      <c r="H1054">
        <v>4</v>
      </c>
      <c r="I1054">
        <v>4</v>
      </c>
      <c r="J1054" t="s">
        <v>876</v>
      </c>
      <c r="K1054" t="s">
        <v>27</v>
      </c>
      <c r="L1054" t="s">
        <v>62</v>
      </c>
      <c r="M1054" t="s">
        <v>334</v>
      </c>
      <c r="N1054" t="s">
        <v>890</v>
      </c>
      <c r="O1054" t="s">
        <v>3971</v>
      </c>
      <c r="P1054" t="s">
        <v>892</v>
      </c>
      <c r="Q1054" t="s">
        <v>3972</v>
      </c>
      <c r="R1054" t="s">
        <v>3973</v>
      </c>
      <c r="S1054" t="s">
        <v>1074</v>
      </c>
      <c r="T1054" t="s">
        <v>1074</v>
      </c>
      <c r="V1054">
        <f t="shared" si="151"/>
        <v>7.3</v>
      </c>
      <c r="W1054">
        <f t="shared" si="152"/>
        <v>10.3</v>
      </c>
      <c r="X1054">
        <f t="shared" si="153"/>
        <v>10.3</v>
      </c>
      <c r="Y1054" t="e">
        <f t="shared" si="154"/>
        <v>#VALUE!</v>
      </c>
      <c r="Z1054" s="4">
        <f t="shared" si="155"/>
        <v>7.3</v>
      </c>
      <c r="AA1054" t="s">
        <v>1097</v>
      </c>
      <c r="AB1054">
        <v>5</v>
      </c>
      <c r="AC1054" t="s">
        <v>3979</v>
      </c>
      <c r="AD1054" s="4">
        <f t="shared" si="150"/>
        <v>132.16687999999999</v>
      </c>
      <c r="AE1054" t="s">
        <v>3976</v>
      </c>
      <c r="AF1054" s="4">
        <f t="shared" si="156"/>
        <v>320</v>
      </c>
      <c r="AG1054" t="s">
        <v>39</v>
      </c>
    </row>
    <row r="1055" spans="1:33" x14ac:dyDescent="0.3">
      <c r="A1055" t="s">
        <v>885</v>
      </c>
      <c r="B1055" t="s">
        <v>3968</v>
      </c>
      <c r="C1055" t="s">
        <v>3980</v>
      </c>
      <c r="D1055" s="4" t="s">
        <v>3981</v>
      </c>
      <c r="E1055">
        <f t="shared" si="148"/>
        <v>1999000</v>
      </c>
      <c r="F1055" t="s">
        <v>3982</v>
      </c>
      <c r="G1055">
        <f t="shared" si="149"/>
        <v>1898</v>
      </c>
      <c r="H1055">
        <v>4</v>
      </c>
      <c r="I1055">
        <v>4</v>
      </c>
      <c r="J1055" t="s">
        <v>876</v>
      </c>
      <c r="K1055" t="s">
        <v>27</v>
      </c>
      <c r="L1055" t="s">
        <v>62</v>
      </c>
      <c r="M1055" t="s">
        <v>334</v>
      </c>
      <c r="N1055" t="s">
        <v>929</v>
      </c>
      <c r="O1055" t="s">
        <v>3971</v>
      </c>
      <c r="P1055" t="s">
        <v>892</v>
      </c>
      <c r="Q1055" t="s">
        <v>3972</v>
      </c>
      <c r="R1055" t="s">
        <v>3973</v>
      </c>
      <c r="S1055" t="s">
        <v>1074</v>
      </c>
      <c r="T1055" t="s">
        <v>1074</v>
      </c>
      <c r="V1055">
        <f t="shared" si="151"/>
        <v>7.3</v>
      </c>
      <c r="W1055">
        <f t="shared" si="152"/>
        <v>10.3</v>
      </c>
      <c r="X1055">
        <f t="shared" si="153"/>
        <v>10.3</v>
      </c>
      <c r="Y1055" t="e">
        <f t="shared" si="154"/>
        <v>#VALUE!</v>
      </c>
      <c r="Z1055" s="4">
        <f t="shared" si="155"/>
        <v>7.3</v>
      </c>
      <c r="AA1055" t="s">
        <v>3974</v>
      </c>
      <c r="AB1055">
        <v>6</v>
      </c>
      <c r="AC1055" t="s">
        <v>3983</v>
      </c>
      <c r="AD1055" s="4">
        <f t="shared" si="150"/>
        <v>147.94800000000001</v>
      </c>
      <c r="AE1055" t="s">
        <v>3984</v>
      </c>
      <c r="AF1055" s="4">
        <f t="shared" si="156"/>
        <v>350</v>
      </c>
      <c r="AG1055" t="s">
        <v>51</v>
      </c>
    </row>
    <row r="1056" spans="1:33" x14ac:dyDescent="0.3">
      <c r="A1056" t="s">
        <v>3985</v>
      </c>
      <c r="B1056" t="s">
        <v>3986</v>
      </c>
      <c r="C1056" t="s">
        <v>3987</v>
      </c>
      <c r="D1056" s="4" t="s">
        <v>3988</v>
      </c>
      <c r="E1056">
        <f t="shared" si="148"/>
        <v>2693000</v>
      </c>
      <c r="F1056" t="s">
        <v>3989</v>
      </c>
      <c r="G1056">
        <f t="shared" si="149"/>
        <v>2360</v>
      </c>
      <c r="H1056">
        <v>4</v>
      </c>
      <c r="I1056">
        <v>4</v>
      </c>
      <c r="J1056" t="s">
        <v>876</v>
      </c>
      <c r="M1056" t="s">
        <v>29</v>
      </c>
      <c r="N1056" t="s">
        <v>481</v>
      </c>
      <c r="O1056" t="s">
        <v>3990</v>
      </c>
      <c r="P1056" t="s">
        <v>2913</v>
      </c>
      <c r="Q1056" t="s">
        <v>324</v>
      </c>
      <c r="T1056" t="s">
        <v>3991</v>
      </c>
      <c r="V1056" t="e">
        <f t="shared" si="151"/>
        <v>#VALUE!</v>
      </c>
      <c r="W1056" t="e">
        <f t="shared" si="152"/>
        <v>#VALUE!</v>
      </c>
      <c r="X1056">
        <f t="shared" si="153"/>
        <v>9.6199999999999992</v>
      </c>
      <c r="Y1056" t="e">
        <f t="shared" si="154"/>
        <v>#VALUE!</v>
      </c>
      <c r="Z1056" s="4">
        <f t="shared" si="155"/>
        <v>9.6199999999999992</v>
      </c>
      <c r="AA1056" t="s">
        <v>3992</v>
      </c>
      <c r="AB1056">
        <v>6</v>
      </c>
      <c r="AC1056" t="s">
        <v>3993</v>
      </c>
      <c r="AD1056" s="4">
        <f t="shared" si="150"/>
        <v>164.71544</v>
      </c>
      <c r="AE1056" t="s">
        <v>3994</v>
      </c>
      <c r="AF1056" s="4">
        <f t="shared" si="156"/>
        <v>222</v>
      </c>
      <c r="AG1056" t="s">
        <v>51</v>
      </c>
    </row>
    <row r="1057" spans="1:33" x14ac:dyDescent="0.3">
      <c r="B1057" t="s">
        <v>3995</v>
      </c>
      <c r="C1057" t="s">
        <v>1006</v>
      </c>
      <c r="D1057" s="4" t="s">
        <v>3996</v>
      </c>
      <c r="E1057">
        <f t="shared" si="148"/>
        <v>3438000</v>
      </c>
      <c r="F1057" t="s">
        <v>1008</v>
      </c>
      <c r="G1057">
        <f t="shared" si="149"/>
        <v>1991</v>
      </c>
      <c r="H1057">
        <v>4</v>
      </c>
      <c r="I1057">
        <v>4</v>
      </c>
      <c r="J1057" t="s">
        <v>905</v>
      </c>
      <c r="K1057" t="s">
        <v>27</v>
      </c>
      <c r="L1057" t="s">
        <v>125</v>
      </c>
      <c r="M1057" t="s">
        <v>29</v>
      </c>
      <c r="N1057" t="s">
        <v>1371</v>
      </c>
      <c r="O1057" t="s">
        <v>3997</v>
      </c>
      <c r="P1057" t="s">
        <v>3998</v>
      </c>
      <c r="Q1057" t="s">
        <v>324</v>
      </c>
      <c r="R1057" t="s">
        <v>1043</v>
      </c>
      <c r="S1057" t="s">
        <v>893</v>
      </c>
      <c r="T1057" t="s">
        <v>893</v>
      </c>
      <c r="V1057">
        <f t="shared" si="151"/>
        <v>10</v>
      </c>
      <c r="W1057">
        <f t="shared" si="152"/>
        <v>13.8</v>
      </c>
      <c r="X1057">
        <f t="shared" si="153"/>
        <v>13.8</v>
      </c>
      <c r="Y1057" t="e">
        <f t="shared" si="154"/>
        <v>#VALUE!</v>
      </c>
      <c r="Z1057" s="4">
        <f t="shared" si="155"/>
        <v>10</v>
      </c>
      <c r="AA1057" t="s">
        <v>3999</v>
      </c>
      <c r="AB1057">
        <v>7</v>
      </c>
      <c r="AC1057" t="s">
        <v>1014</v>
      </c>
      <c r="AD1057" s="4">
        <f t="shared" si="150"/>
        <v>180.49655999999999</v>
      </c>
      <c r="AE1057" t="s">
        <v>4000</v>
      </c>
      <c r="AF1057" s="4">
        <f t="shared" si="156"/>
        <v>300</v>
      </c>
      <c r="AG1057" t="s">
        <v>51</v>
      </c>
    </row>
    <row r="1058" spans="1:33" x14ac:dyDescent="0.3">
      <c r="B1058" t="s">
        <v>3995</v>
      </c>
      <c r="C1058" t="s">
        <v>4001</v>
      </c>
      <c r="D1058" s="4" t="s">
        <v>2741</v>
      </c>
      <c r="E1058">
        <f t="shared" si="148"/>
        <v>3233000</v>
      </c>
      <c r="F1058" t="s">
        <v>996</v>
      </c>
      <c r="G1058">
        <f t="shared" si="149"/>
        <v>2143</v>
      </c>
      <c r="H1058">
        <v>4</v>
      </c>
      <c r="I1058">
        <v>4</v>
      </c>
      <c r="J1058" t="s">
        <v>905</v>
      </c>
      <c r="K1058" t="s">
        <v>27</v>
      </c>
      <c r="L1058" t="s">
        <v>125</v>
      </c>
      <c r="M1058" t="s">
        <v>334</v>
      </c>
      <c r="N1058" t="s">
        <v>1371</v>
      </c>
      <c r="O1058" t="s">
        <v>3997</v>
      </c>
      <c r="P1058" t="s">
        <v>3998</v>
      </c>
      <c r="Q1058" t="s">
        <v>324</v>
      </c>
      <c r="R1058" t="s">
        <v>4002</v>
      </c>
      <c r="S1058" t="s">
        <v>2167</v>
      </c>
      <c r="T1058" t="s">
        <v>1020</v>
      </c>
      <c r="V1058">
        <f t="shared" si="151"/>
        <v>13.4</v>
      </c>
      <c r="W1058">
        <f t="shared" si="152"/>
        <v>17.7</v>
      </c>
      <c r="X1058">
        <f t="shared" si="153"/>
        <v>17.899999999999999</v>
      </c>
      <c r="Y1058" t="e">
        <f t="shared" si="154"/>
        <v>#VALUE!</v>
      </c>
      <c r="Z1058" s="4">
        <f t="shared" si="155"/>
        <v>13.4</v>
      </c>
      <c r="AA1058" t="s">
        <v>1053</v>
      </c>
      <c r="AB1058">
        <v>7</v>
      </c>
      <c r="AC1058" t="s">
        <v>4003</v>
      </c>
      <c r="AD1058" s="4">
        <f t="shared" si="150"/>
        <v>134.13952</v>
      </c>
      <c r="AE1058" t="s">
        <v>1000</v>
      </c>
      <c r="AF1058" s="4">
        <f t="shared" si="156"/>
        <v>300</v>
      </c>
      <c r="AG1058" t="s">
        <v>51</v>
      </c>
    </row>
    <row r="1059" spans="1:33" x14ac:dyDescent="0.3">
      <c r="B1059" t="s">
        <v>3995</v>
      </c>
      <c r="C1059" t="s">
        <v>1022</v>
      </c>
      <c r="D1059" s="4" t="s">
        <v>4004</v>
      </c>
      <c r="E1059">
        <f t="shared" si="148"/>
        <v>3564000</v>
      </c>
      <c r="F1059" t="s">
        <v>996</v>
      </c>
      <c r="G1059">
        <f t="shared" si="149"/>
        <v>2143</v>
      </c>
      <c r="H1059">
        <v>4</v>
      </c>
      <c r="I1059">
        <v>4</v>
      </c>
      <c r="J1059" t="s">
        <v>905</v>
      </c>
      <c r="K1059" t="s">
        <v>27</v>
      </c>
      <c r="L1059" t="s">
        <v>125</v>
      </c>
      <c r="M1059" t="s">
        <v>334</v>
      </c>
      <c r="N1059" t="s">
        <v>1371</v>
      </c>
      <c r="O1059" t="s">
        <v>3997</v>
      </c>
      <c r="P1059" t="s">
        <v>3998</v>
      </c>
      <c r="Q1059" t="s">
        <v>324</v>
      </c>
      <c r="R1059" t="s">
        <v>4002</v>
      </c>
      <c r="S1059" t="s">
        <v>2167</v>
      </c>
      <c r="T1059" t="s">
        <v>1020</v>
      </c>
      <c r="V1059">
        <f t="shared" si="151"/>
        <v>13.4</v>
      </c>
      <c r="W1059">
        <f t="shared" si="152"/>
        <v>17.7</v>
      </c>
      <c r="X1059">
        <f t="shared" si="153"/>
        <v>17.899999999999999</v>
      </c>
      <c r="Y1059" t="e">
        <f t="shared" si="154"/>
        <v>#VALUE!</v>
      </c>
      <c r="Z1059" s="4">
        <f t="shared" si="155"/>
        <v>13.4</v>
      </c>
      <c r="AA1059" t="s">
        <v>1053</v>
      </c>
      <c r="AB1059">
        <v>7</v>
      </c>
      <c r="AC1059" t="s">
        <v>4003</v>
      </c>
      <c r="AD1059" s="4">
        <f t="shared" si="150"/>
        <v>134.13952</v>
      </c>
      <c r="AE1059" t="s">
        <v>1000</v>
      </c>
      <c r="AF1059" s="4">
        <f t="shared" si="156"/>
        <v>300</v>
      </c>
      <c r="AG1059" t="s">
        <v>51</v>
      </c>
    </row>
    <row r="1060" spans="1:33" x14ac:dyDescent="0.3">
      <c r="B1060" t="s">
        <v>3995</v>
      </c>
      <c r="C1060" t="s">
        <v>4005</v>
      </c>
      <c r="D1060" s="4" t="s">
        <v>4006</v>
      </c>
      <c r="E1060">
        <f t="shared" si="148"/>
        <v>7784944</v>
      </c>
      <c r="F1060" t="s">
        <v>1008</v>
      </c>
      <c r="G1060">
        <f t="shared" si="149"/>
        <v>1991</v>
      </c>
      <c r="H1060">
        <v>4</v>
      </c>
      <c r="I1060">
        <v>4</v>
      </c>
      <c r="J1060" t="s">
        <v>905</v>
      </c>
      <c r="K1060" t="s">
        <v>27</v>
      </c>
      <c r="L1060" t="s">
        <v>125</v>
      </c>
      <c r="M1060" t="s">
        <v>29</v>
      </c>
      <c r="N1060" t="s">
        <v>1341</v>
      </c>
      <c r="O1060" t="s">
        <v>2349</v>
      </c>
      <c r="P1060" t="s">
        <v>3998</v>
      </c>
      <c r="Q1060" t="s">
        <v>324</v>
      </c>
      <c r="R1060" t="s">
        <v>1577</v>
      </c>
      <c r="S1060" t="s">
        <v>893</v>
      </c>
      <c r="T1060" t="s">
        <v>893</v>
      </c>
      <c r="V1060">
        <f t="shared" si="151"/>
        <v>10.199999999999999</v>
      </c>
      <c r="W1060">
        <f t="shared" si="152"/>
        <v>13.8</v>
      </c>
      <c r="X1060">
        <f t="shared" si="153"/>
        <v>13.8</v>
      </c>
      <c r="Y1060" t="e">
        <f t="shared" si="154"/>
        <v>#VALUE!</v>
      </c>
      <c r="Z1060" s="4">
        <f t="shared" si="155"/>
        <v>10.199999999999999</v>
      </c>
      <c r="AA1060" t="s">
        <v>918</v>
      </c>
      <c r="AB1060">
        <v>7</v>
      </c>
      <c r="AC1060" t="s">
        <v>4007</v>
      </c>
      <c r="AD1060" s="4">
        <f t="shared" si="150"/>
        <v>355.0752</v>
      </c>
      <c r="AE1060" t="s">
        <v>4008</v>
      </c>
      <c r="AF1060" s="4">
        <f t="shared" si="156"/>
        <v>450</v>
      </c>
      <c r="AG1060" t="s">
        <v>51</v>
      </c>
    </row>
    <row r="1061" spans="1:33" x14ac:dyDescent="0.3">
      <c r="B1061" t="s">
        <v>3995</v>
      </c>
      <c r="C1061" t="s">
        <v>4009</v>
      </c>
      <c r="D1061" s="4" t="s">
        <v>4010</v>
      </c>
      <c r="E1061">
        <f t="shared" si="148"/>
        <v>3864000</v>
      </c>
      <c r="F1061" t="s">
        <v>996</v>
      </c>
      <c r="G1061">
        <f t="shared" si="149"/>
        <v>2143</v>
      </c>
      <c r="H1061">
        <v>4</v>
      </c>
      <c r="I1061">
        <v>4</v>
      </c>
      <c r="J1061" t="s">
        <v>905</v>
      </c>
      <c r="K1061" t="s">
        <v>27</v>
      </c>
      <c r="L1061" t="s">
        <v>125</v>
      </c>
      <c r="M1061" t="s">
        <v>334</v>
      </c>
      <c r="N1061" t="s">
        <v>1371</v>
      </c>
      <c r="O1061" t="s">
        <v>3997</v>
      </c>
      <c r="P1061" t="s">
        <v>3998</v>
      </c>
      <c r="Q1061" t="s">
        <v>324</v>
      </c>
      <c r="R1061" t="s">
        <v>4002</v>
      </c>
      <c r="S1061" t="s">
        <v>2167</v>
      </c>
      <c r="T1061" t="s">
        <v>1020</v>
      </c>
      <c r="V1061">
        <f t="shared" si="151"/>
        <v>13.4</v>
      </c>
      <c r="W1061">
        <f t="shared" si="152"/>
        <v>17.7</v>
      </c>
      <c r="X1061">
        <f t="shared" si="153"/>
        <v>17.899999999999999</v>
      </c>
      <c r="Y1061" t="e">
        <f t="shared" si="154"/>
        <v>#VALUE!</v>
      </c>
      <c r="Z1061" s="4">
        <f t="shared" si="155"/>
        <v>13.4</v>
      </c>
      <c r="AA1061" t="s">
        <v>1053</v>
      </c>
      <c r="AB1061">
        <v>7</v>
      </c>
      <c r="AC1061" t="s">
        <v>4011</v>
      </c>
      <c r="AD1061" s="4">
        <f t="shared" si="150"/>
        <v>167.67439999999999</v>
      </c>
      <c r="AE1061" t="s">
        <v>4012</v>
      </c>
      <c r="AF1061" s="4">
        <f t="shared" si="156"/>
        <v>350</v>
      </c>
      <c r="AG1061" t="s">
        <v>51</v>
      </c>
    </row>
    <row r="1062" spans="1:33" x14ac:dyDescent="0.3">
      <c r="B1062" t="s">
        <v>3995</v>
      </c>
      <c r="C1062" t="s">
        <v>4013</v>
      </c>
      <c r="D1062" s="4" t="s">
        <v>4014</v>
      </c>
      <c r="E1062">
        <f t="shared" si="148"/>
        <v>8067000</v>
      </c>
      <c r="F1062" t="s">
        <v>1008</v>
      </c>
      <c r="G1062">
        <f t="shared" si="149"/>
        <v>1991</v>
      </c>
      <c r="H1062">
        <v>4</v>
      </c>
      <c r="I1062">
        <v>4</v>
      </c>
      <c r="J1062" t="s">
        <v>905</v>
      </c>
      <c r="K1062" t="s">
        <v>27</v>
      </c>
      <c r="L1062" t="s">
        <v>125</v>
      </c>
      <c r="M1062" t="s">
        <v>29</v>
      </c>
      <c r="N1062" t="s">
        <v>1341</v>
      </c>
      <c r="O1062" t="s">
        <v>2349</v>
      </c>
      <c r="P1062" t="s">
        <v>3998</v>
      </c>
      <c r="Q1062" t="s">
        <v>324</v>
      </c>
      <c r="R1062" t="s">
        <v>1577</v>
      </c>
      <c r="S1062" t="s">
        <v>893</v>
      </c>
      <c r="T1062" t="s">
        <v>893</v>
      </c>
      <c r="V1062">
        <f t="shared" si="151"/>
        <v>10.199999999999999</v>
      </c>
      <c r="W1062">
        <f t="shared" si="152"/>
        <v>13.8</v>
      </c>
      <c r="X1062">
        <f t="shared" si="153"/>
        <v>13.8</v>
      </c>
      <c r="Y1062" t="e">
        <f t="shared" si="154"/>
        <v>#VALUE!</v>
      </c>
      <c r="Z1062" s="4">
        <f t="shared" si="155"/>
        <v>10.199999999999999</v>
      </c>
      <c r="AA1062" t="s">
        <v>918</v>
      </c>
      <c r="AB1062">
        <v>7</v>
      </c>
      <c r="AC1062" t="s">
        <v>4015</v>
      </c>
      <c r="AD1062" s="4">
        <f t="shared" si="150"/>
        <v>369.87</v>
      </c>
      <c r="AE1062" t="s">
        <v>4016</v>
      </c>
      <c r="AF1062" s="4">
        <f t="shared" si="156"/>
        <v>475</v>
      </c>
      <c r="AG1062" t="s">
        <v>51</v>
      </c>
    </row>
    <row r="1063" spans="1:33" x14ac:dyDescent="0.3">
      <c r="A1063" t="s">
        <v>839</v>
      </c>
      <c r="B1063" t="s">
        <v>4017</v>
      </c>
      <c r="C1063" t="s">
        <v>4018</v>
      </c>
      <c r="D1063" s="4" t="s">
        <v>4019</v>
      </c>
      <c r="E1063">
        <f t="shared" si="148"/>
        <v>4321237</v>
      </c>
      <c r="F1063" t="s">
        <v>4020</v>
      </c>
      <c r="G1063">
        <f t="shared" si="149"/>
        <v>1993</v>
      </c>
      <c r="H1063">
        <v>4</v>
      </c>
      <c r="I1063">
        <v>4</v>
      </c>
      <c r="J1063" t="s">
        <v>61</v>
      </c>
      <c r="K1063" t="s">
        <v>27</v>
      </c>
      <c r="L1063" t="s">
        <v>62</v>
      </c>
      <c r="M1063" t="s">
        <v>1355</v>
      </c>
      <c r="N1063" t="s">
        <v>4021</v>
      </c>
      <c r="O1063" t="s">
        <v>1165</v>
      </c>
      <c r="P1063" t="s">
        <v>4022</v>
      </c>
      <c r="Q1063" t="s">
        <v>444</v>
      </c>
      <c r="R1063" t="s">
        <v>2633</v>
      </c>
      <c r="S1063" t="s">
        <v>217</v>
      </c>
      <c r="T1063" t="s">
        <v>217</v>
      </c>
      <c r="V1063">
        <f t="shared" si="151"/>
        <v>21</v>
      </c>
      <c r="W1063">
        <f t="shared" si="152"/>
        <v>23.1</v>
      </c>
      <c r="X1063">
        <f t="shared" si="153"/>
        <v>23.1</v>
      </c>
      <c r="Y1063" t="e">
        <f t="shared" si="154"/>
        <v>#VALUE!</v>
      </c>
      <c r="Z1063" s="4">
        <f t="shared" si="155"/>
        <v>21</v>
      </c>
      <c r="AA1063" t="s">
        <v>584</v>
      </c>
      <c r="AB1063">
        <v>5</v>
      </c>
      <c r="AC1063" t="s">
        <v>4023</v>
      </c>
      <c r="AD1063" s="4">
        <f t="shared" si="150"/>
        <v>143.0164</v>
      </c>
      <c r="AE1063" t="s">
        <v>4024</v>
      </c>
      <c r="AF1063" s="4">
        <f t="shared" si="156"/>
        <v>175</v>
      </c>
      <c r="AG1063" t="s">
        <v>51</v>
      </c>
    </row>
    <row r="1064" spans="1:33" x14ac:dyDescent="0.3">
      <c r="A1064" t="s">
        <v>1174</v>
      </c>
      <c r="B1064" t="s">
        <v>4025</v>
      </c>
      <c r="C1064" t="s">
        <v>4026</v>
      </c>
      <c r="D1064" s="4" t="s">
        <v>1177</v>
      </c>
      <c r="E1064">
        <f t="shared" si="148"/>
        <v>5930000</v>
      </c>
      <c r="F1064" t="s">
        <v>1178</v>
      </c>
      <c r="G1064">
        <f t="shared" si="149"/>
        <v>1995</v>
      </c>
      <c r="H1064">
        <v>4</v>
      </c>
      <c r="I1064">
        <v>4</v>
      </c>
      <c r="J1064" t="s">
        <v>26</v>
      </c>
      <c r="K1064" t="s">
        <v>27</v>
      </c>
      <c r="L1064" t="s">
        <v>125</v>
      </c>
      <c r="M1064" t="s">
        <v>334</v>
      </c>
      <c r="N1064" t="s">
        <v>4021</v>
      </c>
      <c r="O1064" t="s">
        <v>4027</v>
      </c>
      <c r="P1064" t="s">
        <v>892</v>
      </c>
      <c r="Q1064" t="s">
        <v>444</v>
      </c>
      <c r="R1064" t="s">
        <v>2909</v>
      </c>
      <c r="S1064" t="s">
        <v>997</v>
      </c>
      <c r="T1064" t="s">
        <v>4028</v>
      </c>
      <c r="V1064">
        <f t="shared" si="151"/>
        <v>8.4</v>
      </c>
      <c r="W1064">
        <f t="shared" si="152"/>
        <v>11.5</v>
      </c>
      <c r="X1064">
        <f t="shared" si="153"/>
        <v>18.12</v>
      </c>
      <c r="Y1064" t="e">
        <f t="shared" si="154"/>
        <v>#VALUE!</v>
      </c>
      <c r="Z1064" s="4">
        <f t="shared" si="155"/>
        <v>8.4</v>
      </c>
      <c r="AA1064" t="s">
        <v>2121</v>
      </c>
      <c r="AB1064">
        <v>8</v>
      </c>
      <c r="AC1064" t="s">
        <v>1092</v>
      </c>
      <c r="AD1064" s="4">
        <f t="shared" si="150"/>
        <v>187.4008</v>
      </c>
      <c r="AE1064" t="s">
        <v>1184</v>
      </c>
      <c r="AF1064" s="4">
        <f t="shared" si="156"/>
        <v>400</v>
      </c>
      <c r="AG1064" t="s">
        <v>51</v>
      </c>
    </row>
    <row r="1065" spans="1:33" x14ac:dyDescent="0.3">
      <c r="A1065" t="s">
        <v>1174</v>
      </c>
      <c r="B1065" t="s">
        <v>4025</v>
      </c>
      <c r="C1065" t="s">
        <v>4029</v>
      </c>
      <c r="D1065" s="4" t="s">
        <v>4030</v>
      </c>
      <c r="E1065">
        <f t="shared" si="148"/>
        <v>6680000</v>
      </c>
      <c r="F1065" t="s">
        <v>1209</v>
      </c>
      <c r="G1065">
        <f t="shared" si="149"/>
        <v>2993</v>
      </c>
      <c r="H1065">
        <v>6</v>
      </c>
      <c r="I1065">
        <v>4</v>
      </c>
      <c r="J1065" t="s">
        <v>26</v>
      </c>
      <c r="K1065" t="s">
        <v>27</v>
      </c>
      <c r="L1065" t="s">
        <v>125</v>
      </c>
      <c r="M1065" t="s">
        <v>334</v>
      </c>
      <c r="N1065" t="s">
        <v>4021</v>
      </c>
      <c r="O1065" t="s">
        <v>4027</v>
      </c>
      <c r="P1065" t="s">
        <v>892</v>
      </c>
      <c r="Q1065" t="s">
        <v>444</v>
      </c>
      <c r="R1065" t="s">
        <v>1529</v>
      </c>
      <c r="S1065" t="s">
        <v>3477</v>
      </c>
      <c r="T1065" t="s">
        <v>4031</v>
      </c>
      <c r="V1065">
        <f t="shared" si="151"/>
        <v>13.1</v>
      </c>
      <c r="W1065">
        <f t="shared" si="152"/>
        <v>16.100000000000001</v>
      </c>
      <c r="X1065">
        <f t="shared" si="153"/>
        <v>14.69</v>
      </c>
      <c r="Y1065" t="e">
        <f t="shared" si="154"/>
        <v>#VALUE!</v>
      </c>
      <c r="Z1065" s="4">
        <f t="shared" si="155"/>
        <v>13.1</v>
      </c>
      <c r="AA1065" t="s">
        <v>2121</v>
      </c>
      <c r="AB1065">
        <v>8</v>
      </c>
      <c r="AC1065" t="s">
        <v>4032</v>
      </c>
      <c r="AD1065" s="4">
        <f t="shared" si="150"/>
        <v>254.47056000000001</v>
      </c>
      <c r="AE1065" t="s">
        <v>4033</v>
      </c>
      <c r="AF1065" s="4">
        <f t="shared" si="156"/>
        <v>560</v>
      </c>
      <c r="AG1065" t="s">
        <v>51</v>
      </c>
    </row>
    <row r="1066" spans="1:33" x14ac:dyDescent="0.3">
      <c r="A1066" t="s">
        <v>1174</v>
      </c>
      <c r="B1066" t="s">
        <v>4025</v>
      </c>
      <c r="C1066" t="s">
        <v>4034</v>
      </c>
      <c r="D1066" s="4" t="s">
        <v>4035</v>
      </c>
      <c r="E1066">
        <f t="shared" si="148"/>
        <v>5980000</v>
      </c>
      <c r="F1066" t="s">
        <v>1082</v>
      </c>
      <c r="G1066">
        <f t="shared" si="149"/>
        <v>1998</v>
      </c>
      <c r="H1066">
        <v>6</v>
      </c>
      <c r="I1066">
        <v>4</v>
      </c>
      <c r="J1066" t="s">
        <v>26</v>
      </c>
      <c r="K1066" t="s">
        <v>27</v>
      </c>
      <c r="L1066" t="s">
        <v>125</v>
      </c>
      <c r="M1066" t="s">
        <v>29</v>
      </c>
      <c r="N1066" t="s">
        <v>4021</v>
      </c>
      <c r="O1066" t="s">
        <v>4027</v>
      </c>
      <c r="P1066" t="s">
        <v>892</v>
      </c>
      <c r="Q1066" t="s">
        <v>444</v>
      </c>
      <c r="R1066" t="s">
        <v>4036</v>
      </c>
      <c r="T1066" t="s">
        <v>4036</v>
      </c>
      <c r="V1066">
        <f t="shared" si="151"/>
        <v>15.01</v>
      </c>
      <c r="W1066" t="e">
        <f t="shared" si="152"/>
        <v>#VALUE!</v>
      </c>
      <c r="X1066">
        <f t="shared" si="153"/>
        <v>15.01</v>
      </c>
      <c r="Y1066" t="e">
        <f t="shared" si="154"/>
        <v>#VALUE!</v>
      </c>
      <c r="Z1066" s="4">
        <f t="shared" si="155"/>
        <v>15.01</v>
      </c>
      <c r="AA1066" t="s">
        <v>2121</v>
      </c>
      <c r="AB1066">
        <v>8</v>
      </c>
      <c r="AC1066" t="s">
        <v>4037</v>
      </c>
      <c r="AD1066" s="4">
        <f t="shared" si="150"/>
        <v>248.55264</v>
      </c>
      <c r="AE1066" t="s">
        <v>4038</v>
      </c>
      <c r="AF1066" s="4">
        <f t="shared" si="156"/>
        <v>350</v>
      </c>
      <c r="AG1066" t="s">
        <v>51</v>
      </c>
    </row>
    <row r="1067" spans="1:33" x14ac:dyDescent="0.3">
      <c r="A1067" t="s">
        <v>1174</v>
      </c>
      <c r="B1067" t="s">
        <v>4039</v>
      </c>
      <c r="C1067" t="s">
        <v>4040</v>
      </c>
      <c r="D1067" s="4" t="s">
        <v>4041</v>
      </c>
      <c r="E1067">
        <f t="shared" si="148"/>
        <v>6890000</v>
      </c>
      <c r="F1067" t="s">
        <v>1209</v>
      </c>
      <c r="G1067">
        <f t="shared" si="149"/>
        <v>2993</v>
      </c>
      <c r="H1067">
        <v>6</v>
      </c>
      <c r="I1067">
        <v>4</v>
      </c>
      <c r="J1067" t="s">
        <v>876</v>
      </c>
      <c r="K1067" t="s">
        <v>27</v>
      </c>
      <c r="L1067" t="s">
        <v>125</v>
      </c>
      <c r="M1067" t="s">
        <v>334</v>
      </c>
      <c r="N1067" t="s">
        <v>1356</v>
      </c>
      <c r="O1067" t="s">
        <v>1357</v>
      </c>
      <c r="P1067" t="s">
        <v>1358</v>
      </c>
      <c r="Q1067" t="s">
        <v>444</v>
      </c>
      <c r="T1067" t="s">
        <v>1344</v>
      </c>
      <c r="V1067" t="e">
        <f t="shared" si="151"/>
        <v>#VALUE!</v>
      </c>
      <c r="W1067" t="e">
        <f t="shared" si="152"/>
        <v>#VALUE!</v>
      </c>
      <c r="X1067">
        <f t="shared" si="153"/>
        <v>16.46</v>
      </c>
      <c r="Y1067" t="e">
        <f t="shared" si="154"/>
        <v>#VALUE!</v>
      </c>
      <c r="Z1067" s="4">
        <f t="shared" si="155"/>
        <v>16.46</v>
      </c>
      <c r="AA1067" t="s">
        <v>2407</v>
      </c>
      <c r="AB1067">
        <v>8</v>
      </c>
      <c r="AC1067" t="s">
        <v>1346</v>
      </c>
      <c r="AD1067" s="4">
        <f t="shared" si="150"/>
        <v>261.37479999999999</v>
      </c>
      <c r="AE1067" t="s">
        <v>1347</v>
      </c>
      <c r="AF1067" s="4">
        <f t="shared" si="156"/>
        <v>620</v>
      </c>
      <c r="AG1067" t="s">
        <v>51</v>
      </c>
    </row>
    <row r="1068" spans="1:33" x14ac:dyDescent="0.3">
      <c r="A1068" t="s">
        <v>1174</v>
      </c>
      <c r="B1068" t="s">
        <v>4039</v>
      </c>
      <c r="C1068" t="s">
        <v>4042</v>
      </c>
      <c r="D1068" s="4" t="s">
        <v>4043</v>
      </c>
      <c r="E1068">
        <f t="shared" si="148"/>
        <v>7450000</v>
      </c>
      <c r="F1068" t="s">
        <v>1209</v>
      </c>
      <c r="G1068">
        <f t="shared" si="149"/>
        <v>2993</v>
      </c>
      <c r="H1068">
        <v>6</v>
      </c>
      <c r="I1068">
        <v>4</v>
      </c>
      <c r="J1068" t="s">
        <v>876</v>
      </c>
      <c r="K1068" t="s">
        <v>27</v>
      </c>
      <c r="L1068" t="s">
        <v>125</v>
      </c>
      <c r="M1068" t="s">
        <v>334</v>
      </c>
      <c r="N1068" t="s">
        <v>1356</v>
      </c>
      <c r="O1068" t="s">
        <v>1357</v>
      </c>
      <c r="P1068" t="s">
        <v>1358</v>
      </c>
      <c r="Q1068" t="s">
        <v>444</v>
      </c>
      <c r="T1068" t="s">
        <v>1344</v>
      </c>
      <c r="V1068" t="e">
        <f t="shared" si="151"/>
        <v>#VALUE!</v>
      </c>
      <c r="W1068" t="e">
        <f t="shared" si="152"/>
        <v>#VALUE!</v>
      </c>
      <c r="X1068">
        <f t="shared" si="153"/>
        <v>16.46</v>
      </c>
      <c r="Y1068" t="e">
        <f t="shared" si="154"/>
        <v>#VALUE!</v>
      </c>
      <c r="Z1068" s="4">
        <f t="shared" si="155"/>
        <v>16.46</v>
      </c>
      <c r="AA1068" t="s">
        <v>2407</v>
      </c>
      <c r="AB1068">
        <v>8</v>
      </c>
      <c r="AC1068" t="s">
        <v>1346</v>
      </c>
      <c r="AD1068" s="4">
        <f t="shared" si="150"/>
        <v>261.37479999999999</v>
      </c>
      <c r="AE1068" t="s">
        <v>1347</v>
      </c>
      <c r="AF1068" s="4">
        <f t="shared" si="156"/>
        <v>620</v>
      </c>
      <c r="AG1068" t="s">
        <v>51</v>
      </c>
    </row>
    <row r="1069" spans="1:33" x14ac:dyDescent="0.3">
      <c r="A1069" t="s">
        <v>1174</v>
      </c>
      <c r="B1069" t="s">
        <v>4039</v>
      </c>
      <c r="C1069" t="s">
        <v>4046</v>
      </c>
      <c r="D1069" s="4" t="s">
        <v>4044</v>
      </c>
      <c r="E1069">
        <f t="shared" si="148"/>
        <v>6440000</v>
      </c>
      <c r="F1069" t="s">
        <v>1178</v>
      </c>
      <c r="G1069">
        <f t="shared" si="149"/>
        <v>1995</v>
      </c>
      <c r="H1069">
        <v>4</v>
      </c>
      <c r="I1069">
        <v>4</v>
      </c>
      <c r="J1069" t="s">
        <v>26</v>
      </c>
      <c r="K1069" t="s">
        <v>27</v>
      </c>
      <c r="L1069" t="s">
        <v>125</v>
      </c>
      <c r="M1069" t="s">
        <v>334</v>
      </c>
      <c r="N1069" t="s">
        <v>4047</v>
      </c>
      <c r="O1069" t="s">
        <v>4048</v>
      </c>
      <c r="P1069" t="s">
        <v>2881</v>
      </c>
      <c r="Q1069" t="s">
        <v>444</v>
      </c>
      <c r="T1069" t="s">
        <v>4049</v>
      </c>
      <c r="V1069" t="e">
        <f t="shared" si="151"/>
        <v>#VALUE!</v>
      </c>
      <c r="W1069" t="e">
        <f t="shared" si="152"/>
        <v>#VALUE!</v>
      </c>
      <c r="X1069">
        <f t="shared" si="153"/>
        <v>21.76</v>
      </c>
      <c r="Y1069" t="e">
        <f t="shared" si="154"/>
        <v>#VALUE!</v>
      </c>
      <c r="Z1069" s="4">
        <f t="shared" si="155"/>
        <v>21.76</v>
      </c>
      <c r="AA1069" t="s">
        <v>918</v>
      </c>
      <c r="AB1069">
        <v>8</v>
      </c>
      <c r="AC1069" t="s">
        <v>4050</v>
      </c>
      <c r="AD1069" s="4">
        <f t="shared" si="150"/>
        <v>185.42815999999999</v>
      </c>
      <c r="AE1069" t="s">
        <v>1194</v>
      </c>
      <c r="AF1069" s="4">
        <f t="shared" si="156"/>
        <v>400</v>
      </c>
      <c r="AG1069" t="s">
        <v>51</v>
      </c>
    </row>
    <row r="1070" spans="1:33" x14ac:dyDescent="0.3">
      <c r="A1070" t="s">
        <v>1268</v>
      </c>
      <c r="B1070" t="s">
        <v>4051</v>
      </c>
      <c r="C1070" t="s">
        <v>75</v>
      </c>
      <c r="D1070" s="4" t="s">
        <v>4052</v>
      </c>
      <c r="E1070">
        <f t="shared" si="148"/>
        <v>8503000</v>
      </c>
      <c r="F1070" t="s">
        <v>1198</v>
      </c>
      <c r="G1070">
        <f t="shared" si="149"/>
        <v>2995</v>
      </c>
      <c r="H1070">
        <v>6</v>
      </c>
      <c r="I1070">
        <v>4</v>
      </c>
      <c r="J1070" t="s">
        <v>876</v>
      </c>
      <c r="K1070" t="s">
        <v>27</v>
      </c>
      <c r="L1070" t="s">
        <v>125</v>
      </c>
      <c r="M1070" t="s">
        <v>29</v>
      </c>
      <c r="N1070" t="s">
        <v>4053</v>
      </c>
      <c r="O1070" t="s">
        <v>4054</v>
      </c>
      <c r="P1070" t="s">
        <v>4055</v>
      </c>
      <c r="Q1070" t="s">
        <v>324</v>
      </c>
      <c r="U1070" t="s">
        <v>4056</v>
      </c>
      <c r="V1070" t="e">
        <f t="shared" si="151"/>
        <v>#VALUE!</v>
      </c>
      <c r="W1070" t="e">
        <f t="shared" si="152"/>
        <v>#VALUE!</v>
      </c>
      <c r="X1070" t="e">
        <f t="shared" si="153"/>
        <v>#VALUE!</v>
      </c>
      <c r="Y1070">
        <f t="shared" si="154"/>
        <v>10.8</v>
      </c>
      <c r="Z1070" s="4">
        <f t="shared" si="155"/>
        <v>10.8</v>
      </c>
      <c r="AA1070" t="s">
        <v>2407</v>
      </c>
      <c r="AB1070">
        <v>7</v>
      </c>
      <c r="AC1070" t="s">
        <v>4057</v>
      </c>
      <c r="AD1070" s="4">
        <f t="shared" si="150"/>
        <v>344.22568000000001</v>
      </c>
      <c r="AE1070" t="s">
        <v>4058</v>
      </c>
      <c r="AF1070" s="4">
        <f t="shared" si="156"/>
        <v>480</v>
      </c>
      <c r="AG1070" t="s">
        <v>51</v>
      </c>
    </row>
    <row r="1071" spans="1:33" x14ac:dyDescent="0.3">
      <c r="A1071" t="s">
        <v>1268</v>
      </c>
      <c r="B1071" t="s">
        <v>4051</v>
      </c>
      <c r="C1071" t="s">
        <v>3026</v>
      </c>
      <c r="D1071" s="4" t="s">
        <v>4059</v>
      </c>
      <c r="E1071">
        <f t="shared" si="148"/>
        <v>6998000</v>
      </c>
      <c r="F1071" t="s">
        <v>1163</v>
      </c>
      <c r="G1071">
        <f t="shared" si="149"/>
        <v>1984</v>
      </c>
      <c r="H1071">
        <v>6</v>
      </c>
      <c r="I1071">
        <v>4</v>
      </c>
      <c r="J1071" t="s">
        <v>876</v>
      </c>
      <c r="K1071" t="s">
        <v>90</v>
      </c>
      <c r="L1071" t="s">
        <v>125</v>
      </c>
      <c r="M1071" t="s">
        <v>29</v>
      </c>
      <c r="N1071" t="s">
        <v>4053</v>
      </c>
      <c r="O1071" t="s">
        <v>4054</v>
      </c>
      <c r="P1071" t="s">
        <v>4055</v>
      </c>
      <c r="Q1071" t="s">
        <v>324</v>
      </c>
      <c r="T1071" t="s">
        <v>1334</v>
      </c>
      <c r="V1071" t="e">
        <f t="shared" si="151"/>
        <v>#VALUE!</v>
      </c>
      <c r="W1071" t="e">
        <f t="shared" si="152"/>
        <v>#VALUE!</v>
      </c>
      <c r="X1071">
        <f t="shared" si="153"/>
        <v>10.8</v>
      </c>
      <c r="Y1071" t="e">
        <f t="shared" si="154"/>
        <v>#VALUE!</v>
      </c>
      <c r="Z1071" s="4">
        <f t="shared" si="155"/>
        <v>10.8</v>
      </c>
      <c r="AA1071" t="s">
        <v>2407</v>
      </c>
      <c r="AB1071">
        <v>7</v>
      </c>
      <c r="AC1071" t="s">
        <v>4060</v>
      </c>
      <c r="AD1071" s="4">
        <f t="shared" si="150"/>
        <v>244.60736</v>
      </c>
      <c r="AE1071" t="s">
        <v>4061</v>
      </c>
      <c r="AF1071" s="4">
        <f t="shared" si="156"/>
        <v>370</v>
      </c>
      <c r="AG1071" t="s">
        <v>51</v>
      </c>
    </row>
    <row r="1072" spans="1:33" x14ac:dyDescent="0.3">
      <c r="A1072" t="s">
        <v>1109</v>
      </c>
      <c r="B1072" t="s">
        <v>4062</v>
      </c>
      <c r="C1072" t="s">
        <v>4066</v>
      </c>
      <c r="D1072" s="4" t="s">
        <v>4067</v>
      </c>
      <c r="E1072">
        <f t="shared" ref="E1072:E1130" si="157">VALUE(SUBSTITUTE(SUBSTITUTE(D1072,"Rs. ",""),",",""))</f>
        <v>22155390</v>
      </c>
      <c r="F1072" t="s">
        <v>4063</v>
      </c>
      <c r="G1072">
        <f t="shared" ref="G1072:G1130" si="158">VALUE(SUBSTITUTE(F1072, " cc",""))</f>
        <v>5000</v>
      </c>
      <c r="H1072">
        <v>6</v>
      </c>
      <c r="I1072">
        <v>4</v>
      </c>
      <c r="J1072" t="s">
        <v>26</v>
      </c>
      <c r="K1072" t="s">
        <v>27</v>
      </c>
      <c r="L1072" t="s">
        <v>125</v>
      </c>
      <c r="M1072" t="s">
        <v>29</v>
      </c>
      <c r="N1072" t="s">
        <v>4064</v>
      </c>
      <c r="O1072" t="s">
        <v>4065</v>
      </c>
      <c r="P1072" t="s">
        <v>4068</v>
      </c>
      <c r="Q1072" t="s">
        <v>1041</v>
      </c>
      <c r="R1072" t="s">
        <v>1379</v>
      </c>
      <c r="S1072" t="s">
        <v>4069</v>
      </c>
      <c r="T1072" t="s">
        <v>4069</v>
      </c>
      <c r="V1072">
        <f t="shared" si="151"/>
        <v>7.81</v>
      </c>
      <c r="W1072">
        <f t="shared" si="152"/>
        <v>14.3</v>
      </c>
      <c r="X1072">
        <f t="shared" si="153"/>
        <v>14.3</v>
      </c>
      <c r="Y1072" t="e">
        <f t="shared" si="154"/>
        <v>#VALUE!</v>
      </c>
      <c r="Z1072" s="4">
        <f t="shared" si="155"/>
        <v>7.81</v>
      </c>
      <c r="AB1072">
        <v>8</v>
      </c>
      <c r="AC1072" t="s">
        <v>4070</v>
      </c>
      <c r="AD1072" s="4">
        <f t="shared" ref="AD1072:AD1130" si="159">IFERROR(LEFT(AC1072,FIND("@",AC1072)-3)*0.98632,IFERROR(LEFT(AC1072,FIND("b",AC1072)-1),LEFT(AC1072,FIND("B",AC1072)-1)))</f>
        <v>542.476</v>
      </c>
      <c r="AE1072" t="s">
        <v>4071</v>
      </c>
      <c r="AF1072" s="4">
        <f t="shared" si="156"/>
        <v>680</v>
      </c>
      <c r="AG1072" t="s">
        <v>51</v>
      </c>
    </row>
    <row r="1073" spans="1:33" x14ac:dyDescent="0.3">
      <c r="A1073" t="s">
        <v>1109</v>
      </c>
      <c r="B1073" t="s">
        <v>4062</v>
      </c>
      <c r="C1073" t="s">
        <v>4072</v>
      </c>
      <c r="D1073" s="4" t="s">
        <v>4073</v>
      </c>
      <c r="E1073">
        <f t="shared" si="157"/>
        <v>26501830</v>
      </c>
      <c r="F1073" t="s">
        <v>4063</v>
      </c>
      <c r="G1073">
        <f t="shared" si="158"/>
        <v>5000</v>
      </c>
      <c r="H1073">
        <v>8</v>
      </c>
      <c r="I1073">
        <v>4</v>
      </c>
      <c r="J1073" t="s">
        <v>876</v>
      </c>
      <c r="K1073" t="s">
        <v>27</v>
      </c>
      <c r="L1073" t="s">
        <v>125</v>
      </c>
      <c r="M1073" t="s">
        <v>29</v>
      </c>
      <c r="N1073" t="s">
        <v>4074</v>
      </c>
      <c r="O1073" t="s">
        <v>3563</v>
      </c>
      <c r="P1073" t="s">
        <v>4068</v>
      </c>
      <c r="Q1073" t="s">
        <v>1041</v>
      </c>
      <c r="T1073" t="s">
        <v>907</v>
      </c>
      <c r="V1073" t="e">
        <f t="shared" si="151"/>
        <v>#VALUE!</v>
      </c>
      <c r="W1073" t="e">
        <f t="shared" si="152"/>
        <v>#VALUE!</v>
      </c>
      <c r="X1073">
        <f t="shared" si="153"/>
        <v>12.05</v>
      </c>
      <c r="Y1073" t="e">
        <f t="shared" si="154"/>
        <v>#VALUE!</v>
      </c>
      <c r="Z1073" s="4">
        <f t="shared" si="155"/>
        <v>12.05</v>
      </c>
      <c r="AB1073">
        <v>8</v>
      </c>
      <c r="AC1073" t="s">
        <v>4075</v>
      </c>
      <c r="AD1073" s="4">
        <f t="shared" si="159"/>
        <v>559.24343999999996</v>
      </c>
      <c r="AE1073" t="s">
        <v>4076</v>
      </c>
      <c r="AF1073" s="4">
        <f t="shared" si="156"/>
        <v>700</v>
      </c>
      <c r="AG1073" t="s">
        <v>51</v>
      </c>
    </row>
    <row r="1074" spans="1:33" x14ac:dyDescent="0.3">
      <c r="A1074" t="s">
        <v>1109</v>
      </c>
      <c r="B1074" t="s">
        <v>4062</v>
      </c>
      <c r="C1074" t="s">
        <v>4077</v>
      </c>
      <c r="D1074" s="4" t="s">
        <v>4078</v>
      </c>
      <c r="E1074">
        <f t="shared" si="157"/>
        <v>28004965</v>
      </c>
      <c r="F1074" t="s">
        <v>4063</v>
      </c>
      <c r="G1074">
        <f t="shared" si="158"/>
        <v>5000</v>
      </c>
      <c r="H1074">
        <v>8</v>
      </c>
      <c r="I1074">
        <v>4</v>
      </c>
      <c r="J1074" t="s">
        <v>876</v>
      </c>
      <c r="K1074" t="s">
        <v>27</v>
      </c>
      <c r="L1074" t="s">
        <v>125</v>
      </c>
      <c r="M1074" t="s">
        <v>29</v>
      </c>
      <c r="N1074" t="s">
        <v>4074</v>
      </c>
      <c r="O1074" t="s">
        <v>3563</v>
      </c>
      <c r="P1074" t="s">
        <v>4068</v>
      </c>
      <c r="Q1074" t="s">
        <v>1079</v>
      </c>
      <c r="T1074" t="s">
        <v>907</v>
      </c>
      <c r="V1074" t="e">
        <f t="shared" si="151"/>
        <v>#VALUE!</v>
      </c>
      <c r="W1074" t="e">
        <f t="shared" si="152"/>
        <v>#VALUE!</v>
      </c>
      <c r="X1074">
        <f t="shared" si="153"/>
        <v>12.05</v>
      </c>
      <c r="Y1074" t="e">
        <f t="shared" si="154"/>
        <v>#VALUE!</v>
      </c>
      <c r="Z1074" s="4">
        <f t="shared" si="155"/>
        <v>12.05</v>
      </c>
      <c r="AA1074" t="s">
        <v>918</v>
      </c>
      <c r="AB1074">
        <v>8</v>
      </c>
      <c r="AC1074" t="s">
        <v>4075</v>
      </c>
      <c r="AD1074" s="4">
        <f t="shared" si="159"/>
        <v>559.24343999999996</v>
      </c>
      <c r="AE1074" t="s">
        <v>4076</v>
      </c>
      <c r="AF1074" s="4">
        <f t="shared" si="156"/>
        <v>700</v>
      </c>
      <c r="AG1074" t="s">
        <v>51</v>
      </c>
    </row>
    <row r="1075" spans="1:33" x14ac:dyDescent="0.3">
      <c r="A1075" t="s">
        <v>1109</v>
      </c>
      <c r="B1075" t="s">
        <v>4062</v>
      </c>
      <c r="C1075" t="s">
        <v>4079</v>
      </c>
      <c r="D1075" s="4" t="s">
        <v>4080</v>
      </c>
      <c r="E1075">
        <f t="shared" si="157"/>
        <v>9092578</v>
      </c>
      <c r="F1075" t="s">
        <v>926</v>
      </c>
      <c r="G1075">
        <f t="shared" si="158"/>
        <v>1997</v>
      </c>
      <c r="H1075">
        <v>6</v>
      </c>
      <c r="I1075">
        <v>4</v>
      </c>
      <c r="J1075" t="s">
        <v>26</v>
      </c>
      <c r="K1075" t="s">
        <v>27</v>
      </c>
      <c r="L1075" t="s">
        <v>125</v>
      </c>
      <c r="M1075" t="s">
        <v>29</v>
      </c>
      <c r="N1075" t="s">
        <v>4074</v>
      </c>
      <c r="O1075" t="s">
        <v>4081</v>
      </c>
      <c r="P1075" t="s">
        <v>4055</v>
      </c>
      <c r="Q1075" t="s">
        <v>1041</v>
      </c>
      <c r="T1075" t="s">
        <v>673</v>
      </c>
      <c r="V1075" t="e">
        <f t="shared" si="151"/>
        <v>#VALUE!</v>
      </c>
      <c r="W1075" t="e">
        <f t="shared" si="152"/>
        <v>#VALUE!</v>
      </c>
      <c r="X1075">
        <f t="shared" si="153"/>
        <v>15.3</v>
      </c>
      <c r="Y1075" t="e">
        <f t="shared" si="154"/>
        <v>#VALUE!</v>
      </c>
      <c r="Z1075" s="4">
        <f t="shared" si="155"/>
        <v>15.3</v>
      </c>
      <c r="AA1075" t="s">
        <v>998</v>
      </c>
      <c r="AB1075">
        <v>8</v>
      </c>
      <c r="AC1075" t="s">
        <v>4082</v>
      </c>
      <c r="AD1075" s="4" t="str">
        <f t="shared" si="159"/>
        <v xml:space="preserve">297 </v>
      </c>
      <c r="AE1075" t="s">
        <v>4083</v>
      </c>
      <c r="AF1075" s="4">
        <f t="shared" si="156"/>
        <v>400</v>
      </c>
      <c r="AG1075" t="s">
        <v>51</v>
      </c>
    </row>
    <row r="1076" spans="1:33" x14ac:dyDescent="0.3">
      <c r="A1076" t="s">
        <v>1109</v>
      </c>
      <c r="B1076" t="s">
        <v>4062</v>
      </c>
      <c r="C1076" t="s">
        <v>4084</v>
      </c>
      <c r="D1076" s="4" t="s">
        <v>4085</v>
      </c>
      <c r="E1076">
        <f t="shared" si="157"/>
        <v>10419200</v>
      </c>
      <c r="F1076" t="s">
        <v>926</v>
      </c>
      <c r="G1076">
        <f t="shared" si="158"/>
        <v>1997</v>
      </c>
      <c r="H1076">
        <v>8</v>
      </c>
      <c r="I1076">
        <v>4</v>
      </c>
      <c r="J1076" t="s">
        <v>26</v>
      </c>
      <c r="K1076" t="s">
        <v>27</v>
      </c>
      <c r="L1076" t="s">
        <v>125</v>
      </c>
      <c r="M1076" t="s">
        <v>29</v>
      </c>
      <c r="N1076" t="s">
        <v>4064</v>
      </c>
      <c r="O1076" t="s">
        <v>4081</v>
      </c>
      <c r="P1076" t="s">
        <v>4055</v>
      </c>
      <c r="Q1076" t="s">
        <v>1079</v>
      </c>
      <c r="T1076" t="s">
        <v>3432</v>
      </c>
      <c r="V1076" t="e">
        <f t="shared" si="151"/>
        <v>#VALUE!</v>
      </c>
      <c r="W1076" t="e">
        <f t="shared" si="152"/>
        <v>#VALUE!</v>
      </c>
      <c r="X1076">
        <f t="shared" si="153"/>
        <v>10.7</v>
      </c>
      <c r="Y1076" t="e">
        <f t="shared" si="154"/>
        <v>#VALUE!</v>
      </c>
      <c r="Z1076" s="4">
        <f t="shared" si="155"/>
        <v>10.7</v>
      </c>
      <c r="AA1076" t="s">
        <v>2800</v>
      </c>
      <c r="AB1076">
        <v>8</v>
      </c>
      <c r="AC1076" t="s">
        <v>4082</v>
      </c>
      <c r="AD1076" s="4" t="str">
        <f t="shared" si="159"/>
        <v xml:space="preserve">297 </v>
      </c>
      <c r="AE1076" t="s">
        <v>4083</v>
      </c>
      <c r="AF1076" s="4">
        <f t="shared" si="156"/>
        <v>400</v>
      </c>
      <c r="AG1076" t="s">
        <v>51</v>
      </c>
    </row>
    <row r="1077" spans="1:33" x14ac:dyDescent="0.3">
      <c r="A1077" t="s">
        <v>1109</v>
      </c>
      <c r="B1077" t="s">
        <v>4062</v>
      </c>
      <c r="C1077" t="s">
        <v>4086</v>
      </c>
      <c r="D1077" s="4" t="s">
        <v>4087</v>
      </c>
      <c r="E1077">
        <f t="shared" si="157"/>
        <v>9366433</v>
      </c>
      <c r="F1077" t="s">
        <v>926</v>
      </c>
      <c r="G1077">
        <f t="shared" si="158"/>
        <v>1997</v>
      </c>
      <c r="H1077">
        <v>4</v>
      </c>
      <c r="I1077">
        <v>4</v>
      </c>
      <c r="J1077" t="s">
        <v>26</v>
      </c>
      <c r="K1077" t="s">
        <v>27</v>
      </c>
      <c r="L1077" t="s">
        <v>125</v>
      </c>
      <c r="M1077" t="s">
        <v>29</v>
      </c>
      <c r="N1077" t="s">
        <v>4074</v>
      </c>
      <c r="O1077" t="s">
        <v>4081</v>
      </c>
      <c r="P1077" t="s">
        <v>4055</v>
      </c>
      <c r="Q1077" t="s">
        <v>1041</v>
      </c>
      <c r="T1077" t="s">
        <v>4088</v>
      </c>
      <c r="V1077" t="e">
        <f t="shared" si="151"/>
        <v>#VALUE!</v>
      </c>
      <c r="W1077" t="e">
        <f t="shared" si="152"/>
        <v>#VALUE!</v>
      </c>
      <c r="X1077">
        <f t="shared" si="153"/>
        <v>10.85</v>
      </c>
      <c r="Y1077" t="e">
        <f t="shared" si="154"/>
        <v>#VALUE!</v>
      </c>
      <c r="Z1077" s="4">
        <f t="shared" si="155"/>
        <v>10.85</v>
      </c>
      <c r="AA1077" t="s">
        <v>1130</v>
      </c>
      <c r="AB1077">
        <v>8</v>
      </c>
      <c r="AC1077" t="s">
        <v>4082</v>
      </c>
      <c r="AD1077" s="4" t="str">
        <f t="shared" si="159"/>
        <v xml:space="preserve">297 </v>
      </c>
      <c r="AE1077" t="s">
        <v>4083</v>
      </c>
      <c r="AF1077" s="4">
        <f t="shared" si="156"/>
        <v>400</v>
      </c>
      <c r="AG1077" t="s">
        <v>51</v>
      </c>
    </row>
    <row r="1078" spans="1:33" x14ac:dyDescent="0.3">
      <c r="A1078" t="s">
        <v>1174</v>
      </c>
      <c r="B1078" t="s">
        <v>4089</v>
      </c>
      <c r="C1078" t="s">
        <v>4090</v>
      </c>
      <c r="D1078" s="4" t="s">
        <v>4091</v>
      </c>
      <c r="E1078">
        <f t="shared" si="157"/>
        <v>15490000</v>
      </c>
      <c r="F1078" t="s">
        <v>4045</v>
      </c>
      <c r="G1078">
        <f t="shared" si="158"/>
        <v>4395</v>
      </c>
      <c r="H1078">
        <v>8</v>
      </c>
      <c r="I1078">
        <v>4</v>
      </c>
      <c r="J1078" t="s">
        <v>876</v>
      </c>
      <c r="K1078" t="s">
        <v>90</v>
      </c>
      <c r="L1078" t="s">
        <v>125</v>
      </c>
      <c r="M1078" t="s">
        <v>29</v>
      </c>
      <c r="N1078" t="s">
        <v>4092</v>
      </c>
      <c r="O1078" t="s">
        <v>4093</v>
      </c>
      <c r="P1078" t="s">
        <v>2491</v>
      </c>
      <c r="Q1078" t="s">
        <v>444</v>
      </c>
      <c r="T1078" t="s">
        <v>3039</v>
      </c>
      <c r="V1078" t="e">
        <f t="shared" si="151"/>
        <v>#VALUE!</v>
      </c>
      <c r="W1078" t="e">
        <f t="shared" si="152"/>
        <v>#VALUE!</v>
      </c>
      <c r="X1078">
        <f t="shared" si="153"/>
        <v>9.8000000000000007</v>
      </c>
      <c r="Y1078" t="e">
        <f t="shared" si="154"/>
        <v>#VALUE!</v>
      </c>
      <c r="Z1078" s="4">
        <f t="shared" si="155"/>
        <v>9.8000000000000007</v>
      </c>
      <c r="AA1078" t="s">
        <v>993</v>
      </c>
      <c r="AB1078">
        <v>8</v>
      </c>
      <c r="AC1078" t="s">
        <v>4094</v>
      </c>
      <c r="AD1078" s="4">
        <f t="shared" si="159"/>
        <v>616.44999999999993</v>
      </c>
      <c r="AE1078" t="s">
        <v>4095</v>
      </c>
      <c r="AF1078" s="4">
        <f t="shared" si="156"/>
        <v>750</v>
      </c>
      <c r="AG1078" t="s">
        <v>51</v>
      </c>
    </row>
    <row r="1079" spans="1:33" x14ac:dyDescent="0.3">
      <c r="A1079" t="s">
        <v>1318</v>
      </c>
      <c r="B1079" t="s">
        <v>4096</v>
      </c>
      <c r="C1079" t="s">
        <v>1464</v>
      </c>
      <c r="D1079" s="4" t="s">
        <v>1465</v>
      </c>
      <c r="E1079">
        <f t="shared" si="157"/>
        <v>23290000</v>
      </c>
      <c r="F1079" t="s">
        <v>4097</v>
      </c>
      <c r="G1079">
        <f t="shared" si="158"/>
        <v>5700</v>
      </c>
      <c r="I1079">
        <v>8</v>
      </c>
      <c r="J1079" t="s">
        <v>61</v>
      </c>
      <c r="K1079" t="s">
        <v>27</v>
      </c>
      <c r="L1079" t="s">
        <v>62</v>
      </c>
      <c r="M1079" t="s">
        <v>334</v>
      </c>
      <c r="N1079" t="s">
        <v>1467</v>
      </c>
      <c r="O1079" t="s">
        <v>1468</v>
      </c>
      <c r="P1079" t="s">
        <v>1469</v>
      </c>
      <c r="Q1079" t="s">
        <v>324</v>
      </c>
      <c r="R1079" t="s">
        <v>775</v>
      </c>
      <c r="T1079" t="s">
        <v>775</v>
      </c>
      <c r="V1079">
        <f t="shared" si="151"/>
        <v>18</v>
      </c>
      <c r="W1079" t="e">
        <f t="shared" si="152"/>
        <v>#VALUE!</v>
      </c>
      <c r="X1079">
        <f t="shared" si="153"/>
        <v>18</v>
      </c>
      <c r="Y1079" t="e">
        <f t="shared" si="154"/>
        <v>#VALUE!</v>
      </c>
      <c r="Z1079" s="4">
        <f t="shared" si="155"/>
        <v>18</v>
      </c>
      <c r="AA1079" t="s">
        <v>1470</v>
      </c>
      <c r="AB1079">
        <v>6</v>
      </c>
      <c r="AC1079" t="s">
        <v>4098</v>
      </c>
      <c r="AD1079" s="4">
        <f t="shared" si="159"/>
        <v>374.80160000000001</v>
      </c>
      <c r="AE1079" t="s">
        <v>4099</v>
      </c>
      <c r="AF1079" s="4">
        <f t="shared" si="156"/>
        <v>546</v>
      </c>
      <c r="AG1079" t="s">
        <v>51</v>
      </c>
    </row>
    <row r="1080" spans="1:33" x14ac:dyDescent="0.3">
      <c r="A1080" t="s">
        <v>1510</v>
      </c>
      <c r="B1080" t="s">
        <v>4100</v>
      </c>
      <c r="C1080" t="s">
        <v>1464</v>
      </c>
      <c r="D1080" s="4" t="s">
        <v>4101</v>
      </c>
      <c r="E1080">
        <f t="shared" si="157"/>
        <v>43367500</v>
      </c>
      <c r="F1080" t="s">
        <v>3134</v>
      </c>
      <c r="G1080">
        <f t="shared" si="158"/>
        <v>3902</v>
      </c>
      <c r="H1080">
        <v>8</v>
      </c>
      <c r="I1080">
        <v>4</v>
      </c>
      <c r="J1080" t="s">
        <v>876</v>
      </c>
      <c r="K1080" t="s">
        <v>27</v>
      </c>
      <c r="L1080" t="s">
        <v>125</v>
      </c>
      <c r="M1080" t="s">
        <v>29</v>
      </c>
      <c r="N1080" t="s">
        <v>4102</v>
      </c>
      <c r="O1080" t="s">
        <v>3136</v>
      </c>
      <c r="P1080" t="s">
        <v>3137</v>
      </c>
      <c r="Q1080" t="s">
        <v>4103</v>
      </c>
      <c r="R1080" t="s">
        <v>3138</v>
      </c>
      <c r="S1080" t="s">
        <v>3139</v>
      </c>
      <c r="T1080" t="s">
        <v>3139</v>
      </c>
      <c r="V1080">
        <f t="shared" si="151"/>
        <v>3.2</v>
      </c>
      <c r="W1080">
        <f t="shared" si="152"/>
        <v>5.5</v>
      </c>
      <c r="X1080">
        <f t="shared" si="153"/>
        <v>5.5</v>
      </c>
      <c r="Y1080" t="e">
        <f t="shared" si="154"/>
        <v>#VALUE!</v>
      </c>
      <c r="Z1080" s="4">
        <f t="shared" si="155"/>
        <v>3.2</v>
      </c>
      <c r="AA1080" t="s">
        <v>3999</v>
      </c>
      <c r="AB1080">
        <v>7</v>
      </c>
      <c r="AC1080" t="s">
        <v>4104</v>
      </c>
      <c r="AD1080" s="4">
        <f t="shared" si="159"/>
        <v>659.84807999999998</v>
      </c>
      <c r="AE1080" t="s">
        <v>3141</v>
      </c>
      <c r="AF1080" s="4">
        <f t="shared" si="156"/>
        <v>760</v>
      </c>
      <c r="AG1080" t="s">
        <v>51</v>
      </c>
    </row>
    <row r="1081" spans="1:33" x14ac:dyDescent="0.3">
      <c r="A1081" t="s">
        <v>4105</v>
      </c>
      <c r="B1081" t="s">
        <v>4106</v>
      </c>
      <c r="C1081" t="s">
        <v>166</v>
      </c>
      <c r="D1081" s="4" t="s">
        <v>4107</v>
      </c>
      <c r="E1081">
        <f t="shared" si="157"/>
        <v>479000</v>
      </c>
      <c r="F1081" t="s">
        <v>157</v>
      </c>
      <c r="G1081">
        <f t="shared" si="158"/>
        <v>998</v>
      </c>
      <c r="H1081">
        <v>3</v>
      </c>
      <c r="I1081">
        <v>4</v>
      </c>
      <c r="J1081" t="s">
        <v>61</v>
      </c>
      <c r="K1081" t="s">
        <v>90</v>
      </c>
      <c r="L1081" t="s">
        <v>62</v>
      </c>
      <c r="M1081" t="s">
        <v>29</v>
      </c>
      <c r="N1081" t="s">
        <v>4108</v>
      </c>
      <c r="O1081" t="s">
        <v>4109</v>
      </c>
      <c r="P1081" t="s">
        <v>4110</v>
      </c>
      <c r="Q1081" t="s">
        <v>33</v>
      </c>
      <c r="T1081" t="s">
        <v>80</v>
      </c>
      <c r="V1081" t="e">
        <f t="shared" si="151"/>
        <v>#VALUE!</v>
      </c>
      <c r="W1081" t="e">
        <f t="shared" si="152"/>
        <v>#VALUE!</v>
      </c>
      <c r="X1081">
        <f t="shared" si="153"/>
        <v>22.5</v>
      </c>
      <c r="Y1081" t="e">
        <f t="shared" si="154"/>
        <v>#VALUE!</v>
      </c>
      <c r="Z1081" s="4">
        <f t="shared" si="155"/>
        <v>22.5</v>
      </c>
      <c r="AB1081">
        <v>5</v>
      </c>
      <c r="AC1081" t="s">
        <v>81</v>
      </c>
      <c r="AD1081" s="4">
        <f t="shared" si="159"/>
        <v>67.069760000000002</v>
      </c>
      <c r="AE1081" t="s">
        <v>164</v>
      </c>
      <c r="AF1081" s="4">
        <f t="shared" si="156"/>
        <v>90</v>
      </c>
      <c r="AG1081" t="s">
        <v>39</v>
      </c>
    </row>
    <row r="1082" spans="1:33" x14ac:dyDescent="0.3">
      <c r="A1082" t="s">
        <v>4105</v>
      </c>
      <c r="B1082" t="s">
        <v>4106</v>
      </c>
      <c r="C1082" t="s">
        <v>1671</v>
      </c>
      <c r="D1082" s="4" t="s">
        <v>4111</v>
      </c>
      <c r="E1082">
        <f t="shared" si="157"/>
        <v>526000</v>
      </c>
      <c r="F1082" t="s">
        <v>157</v>
      </c>
      <c r="G1082">
        <f t="shared" si="158"/>
        <v>998</v>
      </c>
      <c r="H1082">
        <v>3</v>
      </c>
      <c r="I1082">
        <v>4</v>
      </c>
      <c r="J1082" t="s">
        <v>61</v>
      </c>
      <c r="K1082" t="s">
        <v>90</v>
      </c>
      <c r="L1082" t="s">
        <v>62</v>
      </c>
      <c r="M1082" t="s">
        <v>29</v>
      </c>
      <c r="N1082" t="s">
        <v>4108</v>
      </c>
      <c r="O1082" t="s">
        <v>4109</v>
      </c>
      <c r="P1082" t="s">
        <v>4110</v>
      </c>
      <c r="Q1082" t="s">
        <v>33</v>
      </c>
      <c r="T1082" t="s">
        <v>80</v>
      </c>
      <c r="V1082" t="e">
        <f t="shared" si="151"/>
        <v>#VALUE!</v>
      </c>
      <c r="W1082" t="e">
        <f t="shared" si="152"/>
        <v>#VALUE!</v>
      </c>
      <c r="X1082">
        <f t="shared" si="153"/>
        <v>22.5</v>
      </c>
      <c r="Y1082" t="e">
        <f t="shared" si="154"/>
        <v>#VALUE!</v>
      </c>
      <c r="Z1082" s="4">
        <f t="shared" si="155"/>
        <v>22.5</v>
      </c>
      <c r="AB1082">
        <v>5</v>
      </c>
      <c r="AC1082" t="s">
        <v>81</v>
      </c>
      <c r="AD1082" s="4">
        <f t="shared" si="159"/>
        <v>67.069760000000002</v>
      </c>
      <c r="AE1082" t="s">
        <v>164</v>
      </c>
      <c r="AF1082" s="4">
        <f t="shared" si="156"/>
        <v>90</v>
      </c>
      <c r="AG1082" t="s">
        <v>51</v>
      </c>
    </row>
    <row r="1083" spans="1:33" x14ac:dyDescent="0.3">
      <c r="A1083" t="s">
        <v>4105</v>
      </c>
      <c r="B1083" t="s">
        <v>4106</v>
      </c>
      <c r="C1083" t="s">
        <v>4112</v>
      </c>
      <c r="D1083" s="4" t="s">
        <v>4113</v>
      </c>
      <c r="E1083">
        <f t="shared" si="157"/>
        <v>548000</v>
      </c>
      <c r="F1083" t="s">
        <v>277</v>
      </c>
      <c r="G1083">
        <f t="shared" si="158"/>
        <v>1197</v>
      </c>
      <c r="H1083">
        <v>3</v>
      </c>
      <c r="I1083">
        <v>4</v>
      </c>
      <c r="J1083" t="s">
        <v>61</v>
      </c>
      <c r="K1083" t="s">
        <v>90</v>
      </c>
      <c r="L1083" t="s">
        <v>62</v>
      </c>
      <c r="M1083" t="s">
        <v>29</v>
      </c>
      <c r="N1083" t="s">
        <v>4110</v>
      </c>
      <c r="O1083" t="s">
        <v>4109</v>
      </c>
      <c r="P1083" t="s">
        <v>4108</v>
      </c>
      <c r="Q1083" t="s">
        <v>33</v>
      </c>
      <c r="T1083" t="s">
        <v>2284</v>
      </c>
      <c r="V1083" t="e">
        <f t="shared" si="151"/>
        <v>#VALUE!</v>
      </c>
      <c r="W1083" t="e">
        <f t="shared" si="152"/>
        <v>#VALUE!</v>
      </c>
      <c r="X1083">
        <f t="shared" si="153"/>
        <v>21.5</v>
      </c>
      <c r="Y1083" t="e">
        <f t="shared" si="154"/>
        <v>#VALUE!</v>
      </c>
      <c r="Z1083" s="4">
        <f t="shared" si="155"/>
        <v>21.5</v>
      </c>
      <c r="AB1083">
        <v>5</v>
      </c>
      <c r="AC1083" t="s">
        <v>283</v>
      </c>
      <c r="AD1083" s="4">
        <f t="shared" si="159"/>
        <v>81.864559999999997</v>
      </c>
      <c r="AE1083" t="s">
        <v>4114</v>
      </c>
      <c r="AF1083" s="4">
        <f t="shared" si="156"/>
        <v>1130</v>
      </c>
      <c r="AG1083" t="s">
        <v>39</v>
      </c>
    </row>
    <row r="1084" spans="1:33" x14ac:dyDescent="0.3">
      <c r="A1084" t="s">
        <v>4105</v>
      </c>
      <c r="B1084" t="s">
        <v>4106</v>
      </c>
      <c r="C1084" t="s">
        <v>155</v>
      </c>
      <c r="D1084" s="4" t="s">
        <v>4115</v>
      </c>
      <c r="E1084">
        <f t="shared" si="157"/>
        <v>434000</v>
      </c>
      <c r="F1084" t="s">
        <v>157</v>
      </c>
      <c r="G1084">
        <f t="shared" si="158"/>
        <v>998</v>
      </c>
      <c r="H1084">
        <v>3</v>
      </c>
      <c r="I1084">
        <v>4</v>
      </c>
      <c r="J1084" t="s">
        <v>61</v>
      </c>
      <c r="K1084" t="s">
        <v>90</v>
      </c>
      <c r="L1084" t="s">
        <v>62</v>
      </c>
      <c r="M1084" t="s">
        <v>29</v>
      </c>
      <c r="N1084" t="s">
        <v>4108</v>
      </c>
      <c r="O1084" t="s">
        <v>4109</v>
      </c>
      <c r="P1084" t="s">
        <v>4110</v>
      </c>
      <c r="Q1084" t="s">
        <v>33</v>
      </c>
      <c r="T1084" t="s">
        <v>80</v>
      </c>
      <c r="V1084" t="e">
        <f t="shared" si="151"/>
        <v>#VALUE!</v>
      </c>
      <c r="W1084" t="e">
        <f t="shared" si="152"/>
        <v>#VALUE!</v>
      </c>
      <c r="X1084">
        <f t="shared" si="153"/>
        <v>22.5</v>
      </c>
      <c r="Y1084" t="e">
        <f t="shared" si="154"/>
        <v>#VALUE!</v>
      </c>
      <c r="Z1084" s="4">
        <f t="shared" si="155"/>
        <v>22.5</v>
      </c>
      <c r="AB1084">
        <v>5</v>
      </c>
      <c r="AC1084" t="s">
        <v>81</v>
      </c>
      <c r="AD1084" s="4">
        <f t="shared" si="159"/>
        <v>67.069760000000002</v>
      </c>
      <c r="AE1084" t="s">
        <v>164</v>
      </c>
      <c r="AF1084" s="4">
        <f t="shared" si="156"/>
        <v>90</v>
      </c>
      <c r="AG1084" t="s">
        <v>39</v>
      </c>
    </row>
    <row r="1085" spans="1:33" x14ac:dyDescent="0.3">
      <c r="A1085" t="s">
        <v>4105</v>
      </c>
      <c r="B1085" t="s">
        <v>4106</v>
      </c>
      <c r="C1085" t="s">
        <v>4116</v>
      </c>
      <c r="D1085" s="4" t="s">
        <v>4117</v>
      </c>
      <c r="E1085">
        <f t="shared" si="157"/>
        <v>513501</v>
      </c>
      <c r="F1085" t="s">
        <v>277</v>
      </c>
      <c r="G1085">
        <f t="shared" si="158"/>
        <v>1197</v>
      </c>
      <c r="H1085">
        <v>3</v>
      </c>
      <c r="I1085">
        <v>4</v>
      </c>
      <c r="J1085" t="s">
        <v>61</v>
      </c>
      <c r="K1085" t="s">
        <v>90</v>
      </c>
      <c r="L1085" t="s">
        <v>62</v>
      </c>
      <c r="M1085" t="s">
        <v>29</v>
      </c>
      <c r="N1085" t="s">
        <v>4108</v>
      </c>
      <c r="O1085" t="s">
        <v>4109</v>
      </c>
      <c r="P1085" t="s">
        <v>4110</v>
      </c>
      <c r="Q1085" t="s">
        <v>33</v>
      </c>
      <c r="T1085" t="s">
        <v>2284</v>
      </c>
      <c r="V1085" t="e">
        <f t="shared" ref="V1085:V1148" si="160">VALUE(SUBSTITUTE(SUBSTITUTE(R1085,"?","")," km/litre",""))</f>
        <v>#VALUE!</v>
      </c>
      <c r="W1085" t="e">
        <f t="shared" ref="W1085:W1148" si="161">VALUE(SUBSTITUTE(S1085," km/litre",""))</f>
        <v>#VALUE!</v>
      </c>
      <c r="X1085">
        <f t="shared" ref="X1085:X1148" si="162">VALUE(SUBSTITUTE(T1085," km/litre",""))</f>
        <v>21.5</v>
      </c>
      <c r="Y1085" t="e">
        <f t="shared" ref="Y1085:Y1148" si="163">VALUE(SUBSTITUTE(U1085," km/kg",""))</f>
        <v>#VALUE!</v>
      </c>
      <c r="Z1085" s="4">
        <f t="shared" ref="Z1085:Z1148" si="164">IFERROR(V1085,IFERROR(W1085,IFERROR(X1085,Y1085)))</f>
        <v>21.5</v>
      </c>
      <c r="AA1085" t="s">
        <v>218</v>
      </c>
      <c r="AB1085">
        <v>5</v>
      </c>
      <c r="AC1085" t="s">
        <v>283</v>
      </c>
      <c r="AD1085" s="4">
        <f t="shared" si="159"/>
        <v>81.864559999999997</v>
      </c>
      <c r="AE1085" t="s">
        <v>284</v>
      </c>
      <c r="AF1085" s="4">
        <f t="shared" si="156"/>
        <v>113</v>
      </c>
      <c r="AG1085" t="s">
        <v>39</v>
      </c>
    </row>
    <row r="1086" spans="1:33" x14ac:dyDescent="0.3">
      <c r="A1086" t="s">
        <v>4105</v>
      </c>
      <c r="B1086" t="s">
        <v>4106</v>
      </c>
      <c r="C1086" t="s">
        <v>4118</v>
      </c>
      <c r="D1086" s="4" t="s">
        <v>4119</v>
      </c>
      <c r="E1086">
        <f t="shared" si="157"/>
        <v>560500</v>
      </c>
      <c r="F1086" t="s">
        <v>277</v>
      </c>
      <c r="G1086">
        <f t="shared" si="158"/>
        <v>1197</v>
      </c>
      <c r="H1086">
        <v>3</v>
      </c>
      <c r="I1086">
        <v>4</v>
      </c>
      <c r="J1086" t="s">
        <v>61</v>
      </c>
      <c r="K1086" t="s">
        <v>90</v>
      </c>
      <c r="L1086" t="s">
        <v>62</v>
      </c>
      <c r="M1086" t="s">
        <v>29</v>
      </c>
      <c r="N1086" t="s">
        <v>4108</v>
      </c>
      <c r="O1086" t="s">
        <v>4109</v>
      </c>
      <c r="P1086" t="s">
        <v>4110</v>
      </c>
      <c r="Q1086" t="s">
        <v>33</v>
      </c>
      <c r="T1086" t="s">
        <v>2284</v>
      </c>
      <c r="V1086" t="e">
        <f t="shared" si="160"/>
        <v>#VALUE!</v>
      </c>
      <c r="W1086" t="e">
        <f t="shared" si="161"/>
        <v>#VALUE!</v>
      </c>
      <c r="X1086">
        <f t="shared" si="162"/>
        <v>21.5</v>
      </c>
      <c r="Y1086" t="e">
        <f t="shared" si="163"/>
        <v>#VALUE!</v>
      </c>
      <c r="Z1086" s="4">
        <f t="shared" si="164"/>
        <v>21.5</v>
      </c>
      <c r="AB1086">
        <v>5</v>
      </c>
      <c r="AC1086" t="s">
        <v>283</v>
      </c>
      <c r="AD1086" s="4">
        <f t="shared" si="159"/>
        <v>81.864559999999997</v>
      </c>
      <c r="AE1086" t="s">
        <v>284</v>
      </c>
      <c r="AF1086" s="4">
        <f t="shared" ref="AF1086:AF1149" si="165">VALUE(LEFT(AE1086,FIND("N",AE1086)-1))</f>
        <v>113</v>
      </c>
      <c r="AG1086" t="s">
        <v>51</v>
      </c>
    </row>
    <row r="1087" spans="1:33" x14ac:dyDescent="0.3">
      <c r="A1087" t="s">
        <v>4105</v>
      </c>
      <c r="B1087" t="s">
        <v>4106</v>
      </c>
      <c r="C1087" t="s">
        <v>4120</v>
      </c>
      <c r="D1087" s="4" t="s">
        <v>4121</v>
      </c>
      <c r="E1087">
        <f t="shared" si="157"/>
        <v>594800</v>
      </c>
      <c r="F1087" t="s">
        <v>277</v>
      </c>
      <c r="G1087">
        <f t="shared" si="158"/>
        <v>1197</v>
      </c>
      <c r="H1087">
        <v>3</v>
      </c>
      <c r="I1087">
        <v>4</v>
      </c>
      <c r="J1087" t="s">
        <v>61</v>
      </c>
      <c r="K1087" t="s">
        <v>90</v>
      </c>
      <c r="L1087" t="s">
        <v>62</v>
      </c>
      <c r="M1087" t="s">
        <v>29</v>
      </c>
      <c r="N1087" t="s">
        <v>4108</v>
      </c>
      <c r="O1087" t="s">
        <v>4109</v>
      </c>
      <c r="P1087" t="s">
        <v>4110</v>
      </c>
      <c r="Q1087" t="s">
        <v>33</v>
      </c>
      <c r="T1087" t="s">
        <v>2284</v>
      </c>
      <c r="V1087" t="e">
        <f t="shared" si="160"/>
        <v>#VALUE!</v>
      </c>
      <c r="W1087" t="e">
        <f t="shared" si="161"/>
        <v>#VALUE!</v>
      </c>
      <c r="X1087">
        <f t="shared" si="162"/>
        <v>21.5</v>
      </c>
      <c r="Y1087" t="e">
        <f t="shared" si="163"/>
        <v>#VALUE!</v>
      </c>
      <c r="Z1087" s="4">
        <f t="shared" si="164"/>
        <v>21.5</v>
      </c>
      <c r="AB1087">
        <v>5</v>
      </c>
      <c r="AC1087" t="s">
        <v>283</v>
      </c>
      <c r="AD1087" s="4">
        <f t="shared" si="159"/>
        <v>81.864559999999997</v>
      </c>
      <c r="AE1087" t="s">
        <v>284</v>
      </c>
      <c r="AF1087" s="4">
        <f t="shared" si="165"/>
        <v>113</v>
      </c>
      <c r="AG1087" t="s">
        <v>51</v>
      </c>
    </row>
    <row r="1088" spans="1:33" x14ac:dyDescent="0.3">
      <c r="A1088" t="s">
        <v>4105</v>
      </c>
      <c r="B1088" t="s">
        <v>4106</v>
      </c>
      <c r="C1088" t="s">
        <v>1647</v>
      </c>
      <c r="D1088" s="4" t="s">
        <v>4122</v>
      </c>
      <c r="E1088">
        <f t="shared" si="157"/>
        <v>441000</v>
      </c>
      <c r="F1088" t="s">
        <v>157</v>
      </c>
      <c r="G1088">
        <f t="shared" si="158"/>
        <v>998</v>
      </c>
      <c r="H1088">
        <v>3</v>
      </c>
      <c r="I1088">
        <v>4</v>
      </c>
      <c r="J1088" t="s">
        <v>61</v>
      </c>
      <c r="K1088" t="s">
        <v>90</v>
      </c>
      <c r="L1088" t="s">
        <v>62</v>
      </c>
      <c r="M1088" t="s">
        <v>29</v>
      </c>
      <c r="N1088" t="s">
        <v>4108</v>
      </c>
      <c r="O1088" t="s">
        <v>4109</v>
      </c>
      <c r="P1088" t="s">
        <v>4110</v>
      </c>
      <c r="Q1088" t="s">
        <v>33</v>
      </c>
      <c r="T1088" t="s">
        <v>80</v>
      </c>
      <c r="V1088" t="e">
        <f t="shared" si="160"/>
        <v>#VALUE!</v>
      </c>
      <c r="W1088" t="e">
        <f t="shared" si="161"/>
        <v>#VALUE!</v>
      </c>
      <c r="X1088">
        <f t="shared" si="162"/>
        <v>22.5</v>
      </c>
      <c r="Y1088" t="e">
        <f t="shared" si="163"/>
        <v>#VALUE!</v>
      </c>
      <c r="Z1088" s="4">
        <f t="shared" si="164"/>
        <v>22.5</v>
      </c>
      <c r="AB1088">
        <v>5</v>
      </c>
      <c r="AC1088" t="s">
        <v>81</v>
      </c>
      <c r="AD1088" s="4">
        <f t="shared" si="159"/>
        <v>67.069760000000002</v>
      </c>
      <c r="AE1088" t="s">
        <v>164</v>
      </c>
      <c r="AF1088" s="4">
        <f t="shared" si="165"/>
        <v>90</v>
      </c>
      <c r="AG1088" t="s">
        <v>39</v>
      </c>
    </row>
    <row r="1089" spans="1:33" x14ac:dyDescent="0.3">
      <c r="A1089" t="s">
        <v>4105</v>
      </c>
      <c r="B1089" t="s">
        <v>4106</v>
      </c>
      <c r="C1089" t="s">
        <v>174</v>
      </c>
      <c r="D1089" s="4" t="s">
        <v>4123</v>
      </c>
      <c r="E1089">
        <f t="shared" si="157"/>
        <v>486001</v>
      </c>
      <c r="F1089" t="s">
        <v>157</v>
      </c>
      <c r="G1089">
        <f t="shared" si="158"/>
        <v>998</v>
      </c>
      <c r="H1089">
        <v>3</v>
      </c>
      <c r="I1089">
        <v>4</v>
      </c>
      <c r="J1089" t="s">
        <v>61</v>
      </c>
      <c r="K1089" t="s">
        <v>90</v>
      </c>
      <c r="L1089" t="s">
        <v>62</v>
      </c>
      <c r="M1089" t="s">
        <v>29</v>
      </c>
      <c r="N1089" t="s">
        <v>4108</v>
      </c>
      <c r="O1089" t="s">
        <v>4109</v>
      </c>
      <c r="P1089" t="s">
        <v>4110</v>
      </c>
      <c r="Q1089" t="s">
        <v>33</v>
      </c>
      <c r="T1089" t="s">
        <v>80</v>
      </c>
      <c r="V1089" t="e">
        <f t="shared" si="160"/>
        <v>#VALUE!</v>
      </c>
      <c r="W1089" t="e">
        <f t="shared" si="161"/>
        <v>#VALUE!</v>
      </c>
      <c r="X1089">
        <f t="shared" si="162"/>
        <v>22.5</v>
      </c>
      <c r="Y1089" t="e">
        <f t="shared" si="163"/>
        <v>#VALUE!</v>
      </c>
      <c r="Z1089" s="4">
        <f t="shared" si="164"/>
        <v>22.5</v>
      </c>
      <c r="AB1089">
        <v>5</v>
      </c>
      <c r="AC1089" t="s">
        <v>81</v>
      </c>
      <c r="AD1089" s="4">
        <f t="shared" si="159"/>
        <v>67.069760000000002</v>
      </c>
      <c r="AE1089" t="s">
        <v>164</v>
      </c>
      <c r="AF1089" s="4">
        <f t="shared" si="165"/>
        <v>90</v>
      </c>
      <c r="AG1089" t="s">
        <v>39</v>
      </c>
    </row>
    <row r="1090" spans="1:33" x14ac:dyDescent="0.3">
      <c r="A1090" t="s">
        <v>4105</v>
      </c>
      <c r="B1090" t="s">
        <v>4106</v>
      </c>
      <c r="C1090" t="s">
        <v>4124</v>
      </c>
      <c r="D1090" s="4" t="s">
        <v>4125</v>
      </c>
      <c r="E1090">
        <f t="shared" si="157"/>
        <v>520500</v>
      </c>
      <c r="F1090" t="s">
        <v>277</v>
      </c>
      <c r="G1090">
        <f t="shared" si="158"/>
        <v>1197</v>
      </c>
      <c r="H1090">
        <v>3</v>
      </c>
      <c r="I1090">
        <v>4</v>
      </c>
      <c r="J1090" t="s">
        <v>61</v>
      </c>
      <c r="K1090" t="s">
        <v>90</v>
      </c>
      <c r="L1090" t="s">
        <v>62</v>
      </c>
      <c r="M1090" t="s">
        <v>29</v>
      </c>
      <c r="N1090" t="s">
        <v>4108</v>
      </c>
      <c r="O1090" t="s">
        <v>4109</v>
      </c>
      <c r="P1090" t="s">
        <v>4110</v>
      </c>
      <c r="Q1090" t="s">
        <v>33</v>
      </c>
      <c r="T1090" t="s">
        <v>2284</v>
      </c>
      <c r="V1090" t="e">
        <f t="shared" si="160"/>
        <v>#VALUE!</v>
      </c>
      <c r="W1090" t="e">
        <f t="shared" si="161"/>
        <v>#VALUE!</v>
      </c>
      <c r="X1090">
        <f t="shared" si="162"/>
        <v>21.5</v>
      </c>
      <c r="Y1090" t="e">
        <f t="shared" si="163"/>
        <v>#VALUE!</v>
      </c>
      <c r="Z1090" s="4">
        <f t="shared" si="164"/>
        <v>21.5</v>
      </c>
      <c r="AA1090" t="s">
        <v>218</v>
      </c>
      <c r="AB1090">
        <v>5</v>
      </c>
      <c r="AC1090" t="s">
        <v>283</v>
      </c>
      <c r="AD1090" s="4">
        <f t="shared" si="159"/>
        <v>81.864559999999997</v>
      </c>
      <c r="AE1090" t="s">
        <v>284</v>
      </c>
      <c r="AF1090" s="4">
        <f t="shared" si="165"/>
        <v>113</v>
      </c>
      <c r="AG1090" t="s">
        <v>39</v>
      </c>
    </row>
    <row r="1091" spans="1:33" x14ac:dyDescent="0.3">
      <c r="A1091" t="s">
        <v>4105</v>
      </c>
      <c r="B1091" t="s">
        <v>4106</v>
      </c>
      <c r="C1091" t="s">
        <v>4126</v>
      </c>
      <c r="D1091" s="4" t="s">
        <v>4127</v>
      </c>
      <c r="E1091">
        <f t="shared" si="157"/>
        <v>567500</v>
      </c>
      <c r="F1091" t="s">
        <v>277</v>
      </c>
      <c r="G1091">
        <f t="shared" si="158"/>
        <v>1197</v>
      </c>
      <c r="H1091">
        <v>3</v>
      </c>
      <c r="I1091">
        <v>4</v>
      </c>
      <c r="J1091" t="s">
        <v>61</v>
      </c>
      <c r="K1091" t="s">
        <v>90</v>
      </c>
      <c r="L1091" t="s">
        <v>62</v>
      </c>
      <c r="M1091" t="s">
        <v>29</v>
      </c>
      <c r="N1091" t="s">
        <v>4108</v>
      </c>
      <c r="O1091" t="s">
        <v>4109</v>
      </c>
      <c r="P1091" t="s">
        <v>4110</v>
      </c>
      <c r="Q1091" t="s">
        <v>33</v>
      </c>
      <c r="T1091" t="s">
        <v>2284</v>
      </c>
      <c r="V1091" t="e">
        <f t="shared" si="160"/>
        <v>#VALUE!</v>
      </c>
      <c r="W1091" t="e">
        <f t="shared" si="161"/>
        <v>#VALUE!</v>
      </c>
      <c r="X1091">
        <f t="shared" si="162"/>
        <v>21.5</v>
      </c>
      <c r="Y1091" t="e">
        <f t="shared" si="163"/>
        <v>#VALUE!</v>
      </c>
      <c r="Z1091" s="4">
        <f t="shared" si="164"/>
        <v>21.5</v>
      </c>
      <c r="AB1091">
        <v>5</v>
      </c>
      <c r="AC1091" t="s">
        <v>283</v>
      </c>
      <c r="AD1091" s="4">
        <f t="shared" si="159"/>
        <v>81.864559999999997</v>
      </c>
      <c r="AE1091" t="s">
        <v>284</v>
      </c>
      <c r="AF1091" s="4">
        <f t="shared" si="165"/>
        <v>113</v>
      </c>
      <c r="AG1091" t="s">
        <v>51</v>
      </c>
    </row>
    <row r="1092" spans="1:33" x14ac:dyDescent="0.3">
      <c r="A1092" t="s">
        <v>4105</v>
      </c>
      <c r="B1092" t="s">
        <v>4106</v>
      </c>
      <c r="C1092" t="s">
        <v>4128</v>
      </c>
      <c r="D1092" s="4" t="s">
        <v>4129</v>
      </c>
      <c r="E1092">
        <f t="shared" si="157"/>
        <v>533000</v>
      </c>
      <c r="F1092" t="s">
        <v>157</v>
      </c>
      <c r="G1092">
        <f t="shared" si="158"/>
        <v>998</v>
      </c>
      <c r="H1092">
        <v>3</v>
      </c>
      <c r="I1092">
        <v>4</v>
      </c>
      <c r="J1092" t="s">
        <v>61</v>
      </c>
      <c r="K1092" t="s">
        <v>90</v>
      </c>
      <c r="L1092" t="s">
        <v>62</v>
      </c>
      <c r="M1092" t="s">
        <v>29</v>
      </c>
      <c r="N1092" t="s">
        <v>4108</v>
      </c>
      <c r="O1092" t="s">
        <v>4109</v>
      </c>
      <c r="P1092" t="s">
        <v>4110</v>
      </c>
      <c r="Q1092" t="s">
        <v>33</v>
      </c>
      <c r="T1092" t="s">
        <v>80</v>
      </c>
      <c r="V1092" t="e">
        <f t="shared" si="160"/>
        <v>#VALUE!</v>
      </c>
      <c r="W1092" t="e">
        <f t="shared" si="161"/>
        <v>#VALUE!</v>
      </c>
      <c r="X1092">
        <f t="shared" si="162"/>
        <v>22.5</v>
      </c>
      <c r="Y1092" t="e">
        <f t="shared" si="163"/>
        <v>#VALUE!</v>
      </c>
      <c r="Z1092" s="4">
        <f t="shared" si="164"/>
        <v>22.5</v>
      </c>
      <c r="AB1092">
        <v>5</v>
      </c>
      <c r="AC1092" t="s">
        <v>81</v>
      </c>
      <c r="AD1092" s="4">
        <f t="shared" si="159"/>
        <v>67.069760000000002</v>
      </c>
      <c r="AE1092" t="s">
        <v>164</v>
      </c>
      <c r="AF1092" s="4">
        <f t="shared" si="165"/>
        <v>90</v>
      </c>
      <c r="AG1092" t="s">
        <v>51</v>
      </c>
    </row>
    <row r="1093" spans="1:33" x14ac:dyDescent="0.3">
      <c r="A1093" t="s">
        <v>4105</v>
      </c>
      <c r="B1093" t="s">
        <v>4106</v>
      </c>
      <c r="C1093" t="s">
        <v>473</v>
      </c>
      <c r="D1093" s="4" t="s">
        <v>4130</v>
      </c>
      <c r="E1093">
        <f t="shared" si="157"/>
        <v>500500</v>
      </c>
      <c r="F1093" t="s">
        <v>157</v>
      </c>
      <c r="G1093">
        <f t="shared" si="158"/>
        <v>998</v>
      </c>
      <c r="H1093">
        <v>3</v>
      </c>
      <c r="I1093">
        <v>4</v>
      </c>
      <c r="J1093" t="s">
        <v>61</v>
      </c>
      <c r="K1093" t="s">
        <v>27</v>
      </c>
      <c r="L1093" t="s">
        <v>62</v>
      </c>
      <c r="M1093" t="s">
        <v>45</v>
      </c>
      <c r="N1093" t="s">
        <v>4108</v>
      </c>
      <c r="O1093" t="s">
        <v>4109</v>
      </c>
      <c r="P1093" t="s">
        <v>4110</v>
      </c>
      <c r="Q1093" t="s">
        <v>33</v>
      </c>
      <c r="U1093" t="s">
        <v>4131</v>
      </c>
      <c r="V1093" t="e">
        <f t="shared" si="160"/>
        <v>#VALUE!</v>
      </c>
      <c r="W1093" t="e">
        <f t="shared" si="161"/>
        <v>#VALUE!</v>
      </c>
      <c r="X1093" t="e">
        <f t="shared" si="162"/>
        <v>#VALUE!</v>
      </c>
      <c r="Y1093">
        <f t="shared" si="163"/>
        <v>33.54</v>
      </c>
      <c r="Z1093" s="4">
        <f t="shared" si="164"/>
        <v>33.54</v>
      </c>
      <c r="AB1093">
        <v>5</v>
      </c>
      <c r="AC1093" t="s">
        <v>81</v>
      </c>
      <c r="AD1093" s="4">
        <f t="shared" si="159"/>
        <v>67.069760000000002</v>
      </c>
      <c r="AE1093" t="s">
        <v>164</v>
      </c>
      <c r="AF1093" s="4">
        <f t="shared" si="165"/>
        <v>90</v>
      </c>
      <c r="AG1093" t="s">
        <v>39</v>
      </c>
    </row>
    <row r="1094" spans="1:33" x14ac:dyDescent="0.3">
      <c r="A1094" t="s">
        <v>4105</v>
      </c>
      <c r="B1094" t="s">
        <v>4106</v>
      </c>
      <c r="C1094" t="s">
        <v>4132</v>
      </c>
      <c r="D1094" s="4" t="s">
        <v>4133</v>
      </c>
      <c r="E1094">
        <f t="shared" si="157"/>
        <v>507500</v>
      </c>
      <c r="F1094" t="s">
        <v>157</v>
      </c>
      <c r="G1094">
        <f t="shared" si="158"/>
        <v>998</v>
      </c>
      <c r="H1094">
        <v>3</v>
      </c>
      <c r="I1094">
        <v>4</v>
      </c>
      <c r="J1094" t="s">
        <v>61</v>
      </c>
      <c r="K1094" t="s">
        <v>27</v>
      </c>
      <c r="L1094" t="s">
        <v>62</v>
      </c>
      <c r="M1094" t="s">
        <v>45</v>
      </c>
      <c r="N1094" t="s">
        <v>4108</v>
      </c>
      <c r="O1094" t="s">
        <v>4109</v>
      </c>
      <c r="P1094" t="s">
        <v>4110</v>
      </c>
      <c r="Q1094" t="s">
        <v>33</v>
      </c>
      <c r="U1094" t="s">
        <v>4131</v>
      </c>
      <c r="V1094" t="e">
        <f t="shared" si="160"/>
        <v>#VALUE!</v>
      </c>
      <c r="W1094" t="e">
        <f t="shared" si="161"/>
        <v>#VALUE!</v>
      </c>
      <c r="X1094" t="e">
        <f t="shared" si="162"/>
        <v>#VALUE!</v>
      </c>
      <c r="Y1094">
        <f t="shared" si="163"/>
        <v>33.54</v>
      </c>
      <c r="Z1094" s="4">
        <f t="shared" si="164"/>
        <v>33.54</v>
      </c>
      <c r="AB1094">
        <v>5</v>
      </c>
      <c r="AC1094" t="s">
        <v>81</v>
      </c>
      <c r="AD1094" s="4">
        <f t="shared" si="159"/>
        <v>67.069760000000002</v>
      </c>
      <c r="AE1094" t="s">
        <v>164</v>
      </c>
      <c r="AF1094" s="4">
        <f t="shared" si="165"/>
        <v>90</v>
      </c>
      <c r="AG1094" t="s">
        <v>39</v>
      </c>
    </row>
    <row r="1095" spans="1:33" x14ac:dyDescent="0.3">
      <c r="A1095" t="s">
        <v>21</v>
      </c>
      <c r="B1095" t="s">
        <v>4134</v>
      </c>
      <c r="C1095" t="s">
        <v>4135</v>
      </c>
      <c r="D1095" s="4" t="s">
        <v>4136</v>
      </c>
      <c r="E1095">
        <f t="shared" si="157"/>
        <v>594993</v>
      </c>
      <c r="F1095" t="s">
        <v>233</v>
      </c>
      <c r="G1095">
        <f t="shared" si="158"/>
        <v>1199</v>
      </c>
      <c r="H1095">
        <v>3</v>
      </c>
      <c r="I1095">
        <v>4</v>
      </c>
      <c r="J1095" t="s">
        <v>61</v>
      </c>
      <c r="K1095" t="s">
        <v>27</v>
      </c>
      <c r="L1095" t="s">
        <v>62</v>
      </c>
      <c r="M1095" t="s">
        <v>29</v>
      </c>
      <c r="N1095" t="s">
        <v>4137</v>
      </c>
      <c r="O1095" t="s">
        <v>4138</v>
      </c>
      <c r="P1095" t="s">
        <v>399</v>
      </c>
      <c r="Q1095" t="s">
        <v>641</v>
      </c>
      <c r="T1095" t="s">
        <v>244</v>
      </c>
      <c r="V1095" t="e">
        <f t="shared" si="160"/>
        <v>#VALUE!</v>
      </c>
      <c r="W1095" t="e">
        <f t="shared" si="161"/>
        <v>#VALUE!</v>
      </c>
      <c r="X1095">
        <f t="shared" si="162"/>
        <v>23.84</v>
      </c>
      <c r="Y1095" t="e">
        <f t="shared" si="163"/>
        <v>#VALUE!</v>
      </c>
      <c r="Z1095" s="4">
        <f t="shared" si="164"/>
        <v>23.84</v>
      </c>
      <c r="AA1095" t="s">
        <v>4139</v>
      </c>
      <c r="AB1095">
        <v>5</v>
      </c>
      <c r="AC1095" t="s">
        <v>4140</v>
      </c>
      <c r="AD1095" s="4">
        <f t="shared" si="159"/>
        <v>83.837199999999996</v>
      </c>
      <c r="AE1095" t="s">
        <v>4141</v>
      </c>
      <c r="AF1095" s="4">
        <f t="shared" si="165"/>
        <v>114</v>
      </c>
      <c r="AG1095" t="s">
        <v>39</v>
      </c>
    </row>
    <row r="1096" spans="1:33" x14ac:dyDescent="0.3">
      <c r="A1096" t="s">
        <v>21</v>
      </c>
      <c r="B1096" t="s">
        <v>4134</v>
      </c>
      <c r="C1096" t="s">
        <v>4142</v>
      </c>
      <c r="D1096" s="4" t="s">
        <v>4143</v>
      </c>
      <c r="E1096">
        <f t="shared" si="157"/>
        <v>689993</v>
      </c>
      <c r="F1096" t="s">
        <v>4144</v>
      </c>
      <c r="G1096">
        <f t="shared" si="158"/>
        <v>1047</v>
      </c>
      <c r="H1096">
        <v>3</v>
      </c>
      <c r="I1096">
        <v>4</v>
      </c>
      <c r="J1096" t="s">
        <v>61</v>
      </c>
      <c r="K1096" t="s">
        <v>27</v>
      </c>
      <c r="L1096" t="s">
        <v>62</v>
      </c>
      <c r="M1096" t="s">
        <v>334</v>
      </c>
      <c r="N1096" t="s">
        <v>4137</v>
      </c>
      <c r="O1096" t="s">
        <v>4138</v>
      </c>
      <c r="P1096" t="s">
        <v>399</v>
      </c>
      <c r="Q1096" t="s">
        <v>641</v>
      </c>
      <c r="T1096" t="s">
        <v>4145</v>
      </c>
      <c r="V1096" t="e">
        <f t="shared" si="160"/>
        <v>#VALUE!</v>
      </c>
      <c r="W1096" t="e">
        <f t="shared" si="161"/>
        <v>#VALUE!</v>
      </c>
      <c r="X1096">
        <f t="shared" si="162"/>
        <v>27.28</v>
      </c>
      <c r="Y1096" t="e">
        <f t="shared" si="163"/>
        <v>#VALUE!</v>
      </c>
      <c r="Z1096" s="4">
        <f t="shared" si="164"/>
        <v>27.28</v>
      </c>
      <c r="AA1096" t="s">
        <v>4146</v>
      </c>
      <c r="AB1096">
        <v>5</v>
      </c>
      <c r="AC1096" t="s">
        <v>4147</v>
      </c>
      <c r="AD1096" s="4">
        <f t="shared" si="159"/>
        <v>69.042400000000001</v>
      </c>
      <c r="AE1096" t="s">
        <v>4148</v>
      </c>
      <c r="AF1096" s="4">
        <f t="shared" si="165"/>
        <v>140</v>
      </c>
      <c r="AG1096" t="s">
        <v>39</v>
      </c>
    </row>
    <row r="1097" spans="1:33" x14ac:dyDescent="0.3">
      <c r="A1097" t="s">
        <v>21</v>
      </c>
      <c r="B1097" t="s">
        <v>4134</v>
      </c>
      <c r="C1097" t="s">
        <v>4149</v>
      </c>
      <c r="D1097" s="4" t="s">
        <v>4150</v>
      </c>
      <c r="E1097">
        <f t="shared" si="157"/>
        <v>639993</v>
      </c>
      <c r="F1097" t="s">
        <v>233</v>
      </c>
      <c r="G1097">
        <f t="shared" si="158"/>
        <v>1199</v>
      </c>
      <c r="H1097">
        <v>3</v>
      </c>
      <c r="I1097">
        <v>4</v>
      </c>
      <c r="J1097" t="s">
        <v>61</v>
      </c>
      <c r="K1097" t="s">
        <v>27</v>
      </c>
      <c r="L1097" t="s">
        <v>62</v>
      </c>
      <c r="M1097" t="s">
        <v>29</v>
      </c>
      <c r="N1097" t="s">
        <v>4137</v>
      </c>
      <c r="O1097" t="s">
        <v>4138</v>
      </c>
      <c r="P1097" t="s">
        <v>399</v>
      </c>
      <c r="Q1097" t="s">
        <v>641</v>
      </c>
      <c r="T1097" t="s">
        <v>244</v>
      </c>
      <c r="V1097" t="e">
        <f t="shared" si="160"/>
        <v>#VALUE!</v>
      </c>
      <c r="W1097" t="e">
        <f t="shared" si="161"/>
        <v>#VALUE!</v>
      </c>
      <c r="X1097">
        <f t="shared" si="162"/>
        <v>23.84</v>
      </c>
      <c r="Y1097" t="e">
        <f t="shared" si="163"/>
        <v>#VALUE!</v>
      </c>
      <c r="Z1097" s="4">
        <f t="shared" si="164"/>
        <v>23.84</v>
      </c>
      <c r="AA1097" t="s">
        <v>4139</v>
      </c>
      <c r="AB1097">
        <v>5</v>
      </c>
      <c r="AC1097" t="s">
        <v>4140</v>
      </c>
      <c r="AD1097" s="4">
        <f t="shared" si="159"/>
        <v>83.837199999999996</v>
      </c>
      <c r="AE1097" t="s">
        <v>4141</v>
      </c>
      <c r="AF1097" s="4">
        <f t="shared" si="165"/>
        <v>114</v>
      </c>
      <c r="AG1097" t="s">
        <v>229</v>
      </c>
    </row>
    <row r="1098" spans="1:33" x14ac:dyDescent="0.3">
      <c r="A1098" t="s">
        <v>767</v>
      </c>
      <c r="B1098" t="s">
        <v>4151</v>
      </c>
      <c r="C1098" t="s">
        <v>4152</v>
      </c>
      <c r="D1098" s="4" t="s">
        <v>4153</v>
      </c>
      <c r="E1098">
        <f t="shared" si="157"/>
        <v>797802</v>
      </c>
      <c r="F1098" t="s">
        <v>2055</v>
      </c>
      <c r="G1098">
        <f t="shared" si="158"/>
        <v>1493</v>
      </c>
      <c r="H1098">
        <v>3</v>
      </c>
      <c r="I1098">
        <v>4</v>
      </c>
      <c r="J1098" t="s">
        <v>61</v>
      </c>
      <c r="K1098" t="s">
        <v>27</v>
      </c>
      <c r="L1098" t="s">
        <v>62</v>
      </c>
      <c r="M1098" t="s">
        <v>334</v>
      </c>
      <c r="N1098" t="s">
        <v>3722</v>
      </c>
      <c r="O1098" t="s">
        <v>490</v>
      </c>
      <c r="P1098" t="s">
        <v>1113</v>
      </c>
      <c r="Q1098" t="s">
        <v>324</v>
      </c>
      <c r="R1098" t="s">
        <v>893</v>
      </c>
      <c r="S1098" t="s">
        <v>590</v>
      </c>
      <c r="T1098" t="s">
        <v>590</v>
      </c>
      <c r="V1098">
        <f t="shared" si="160"/>
        <v>13.8</v>
      </c>
      <c r="W1098">
        <f t="shared" si="161"/>
        <v>17.21</v>
      </c>
      <c r="X1098">
        <f t="shared" si="162"/>
        <v>17.21</v>
      </c>
      <c r="Y1098" t="e">
        <f t="shared" si="163"/>
        <v>#VALUE!</v>
      </c>
      <c r="Z1098" s="4">
        <f t="shared" si="164"/>
        <v>13.8</v>
      </c>
      <c r="AB1098">
        <v>5</v>
      </c>
      <c r="AC1098" t="s">
        <v>644</v>
      </c>
      <c r="AD1098" s="4">
        <f t="shared" si="159"/>
        <v>98.631999999999991</v>
      </c>
      <c r="AE1098" t="s">
        <v>3386</v>
      </c>
      <c r="AF1098" s="4">
        <f t="shared" si="165"/>
        <v>240</v>
      </c>
      <c r="AG1098" t="s">
        <v>39</v>
      </c>
    </row>
    <row r="1099" spans="1:33" x14ac:dyDescent="0.3">
      <c r="A1099" t="s">
        <v>767</v>
      </c>
      <c r="B1099" t="s">
        <v>4151</v>
      </c>
      <c r="C1099" t="s">
        <v>4154</v>
      </c>
      <c r="D1099" s="4" t="s">
        <v>4155</v>
      </c>
      <c r="E1099">
        <f t="shared" si="157"/>
        <v>905642</v>
      </c>
      <c r="F1099" t="s">
        <v>2055</v>
      </c>
      <c r="G1099">
        <f t="shared" si="158"/>
        <v>1493</v>
      </c>
      <c r="H1099">
        <v>3</v>
      </c>
      <c r="I1099">
        <v>4</v>
      </c>
      <c r="J1099" t="s">
        <v>61</v>
      </c>
      <c r="K1099" t="s">
        <v>27</v>
      </c>
      <c r="L1099" t="s">
        <v>62</v>
      </c>
      <c r="M1099" t="s">
        <v>334</v>
      </c>
      <c r="N1099" t="s">
        <v>3722</v>
      </c>
      <c r="O1099" t="s">
        <v>490</v>
      </c>
      <c r="P1099" t="s">
        <v>1113</v>
      </c>
      <c r="Q1099" t="s">
        <v>324</v>
      </c>
      <c r="R1099" t="s">
        <v>893</v>
      </c>
      <c r="S1099" t="s">
        <v>590</v>
      </c>
      <c r="T1099" t="s">
        <v>590</v>
      </c>
      <c r="V1099">
        <f t="shared" si="160"/>
        <v>13.8</v>
      </c>
      <c r="W1099">
        <f t="shared" si="161"/>
        <v>17.21</v>
      </c>
      <c r="X1099">
        <f t="shared" si="162"/>
        <v>17.21</v>
      </c>
      <c r="Y1099" t="e">
        <f t="shared" si="163"/>
        <v>#VALUE!</v>
      </c>
      <c r="Z1099" s="4">
        <f t="shared" si="164"/>
        <v>13.8</v>
      </c>
      <c r="AB1099">
        <v>5</v>
      </c>
      <c r="AC1099" t="s">
        <v>644</v>
      </c>
      <c r="AD1099" s="4">
        <f t="shared" si="159"/>
        <v>98.631999999999991</v>
      </c>
      <c r="AE1099" t="s">
        <v>3386</v>
      </c>
      <c r="AF1099" s="4">
        <f t="shared" si="165"/>
        <v>240</v>
      </c>
      <c r="AG1099" t="s">
        <v>39</v>
      </c>
    </row>
    <row r="1100" spans="1:33" x14ac:dyDescent="0.3">
      <c r="A1100" t="s">
        <v>767</v>
      </c>
      <c r="B1100" t="s">
        <v>4151</v>
      </c>
      <c r="C1100" t="s">
        <v>4156</v>
      </c>
      <c r="D1100" s="4" t="s">
        <v>4157</v>
      </c>
      <c r="E1100">
        <f t="shared" si="157"/>
        <v>984818</v>
      </c>
      <c r="F1100" t="s">
        <v>2055</v>
      </c>
      <c r="G1100">
        <f t="shared" si="158"/>
        <v>1493</v>
      </c>
      <c r="H1100">
        <v>3</v>
      </c>
      <c r="I1100">
        <v>4</v>
      </c>
      <c r="J1100" t="s">
        <v>61</v>
      </c>
      <c r="K1100" t="s">
        <v>27</v>
      </c>
      <c r="L1100" t="s">
        <v>62</v>
      </c>
      <c r="M1100" t="s">
        <v>334</v>
      </c>
      <c r="N1100" t="s">
        <v>3722</v>
      </c>
      <c r="O1100" t="s">
        <v>490</v>
      </c>
      <c r="P1100" t="s">
        <v>1113</v>
      </c>
      <c r="Q1100" t="s">
        <v>324</v>
      </c>
      <c r="R1100" t="s">
        <v>893</v>
      </c>
      <c r="S1100" t="s">
        <v>590</v>
      </c>
      <c r="T1100" t="s">
        <v>590</v>
      </c>
      <c r="V1100">
        <f t="shared" si="160"/>
        <v>13.8</v>
      </c>
      <c r="W1100">
        <f t="shared" si="161"/>
        <v>17.21</v>
      </c>
      <c r="X1100">
        <f t="shared" si="162"/>
        <v>17.21</v>
      </c>
      <c r="Y1100" t="e">
        <f t="shared" si="163"/>
        <v>#VALUE!</v>
      </c>
      <c r="Z1100" s="4">
        <f t="shared" si="164"/>
        <v>13.8</v>
      </c>
      <c r="AB1100">
        <v>5</v>
      </c>
      <c r="AC1100" t="s">
        <v>644</v>
      </c>
      <c r="AD1100" s="4">
        <f t="shared" si="159"/>
        <v>98.631999999999991</v>
      </c>
      <c r="AE1100" t="s">
        <v>3386</v>
      </c>
      <c r="AF1100" s="4">
        <f t="shared" si="165"/>
        <v>240</v>
      </c>
      <c r="AG1100" t="s">
        <v>39</v>
      </c>
    </row>
    <row r="1101" spans="1:33" x14ac:dyDescent="0.3">
      <c r="A1101" t="s">
        <v>767</v>
      </c>
      <c r="B1101" t="s">
        <v>4151</v>
      </c>
      <c r="C1101" t="s">
        <v>4158</v>
      </c>
      <c r="D1101" s="4" t="s">
        <v>4159</v>
      </c>
      <c r="E1101">
        <f t="shared" si="157"/>
        <v>832415</v>
      </c>
      <c r="F1101" t="s">
        <v>2055</v>
      </c>
      <c r="G1101">
        <f t="shared" si="158"/>
        <v>1493</v>
      </c>
      <c r="H1101">
        <v>3</v>
      </c>
      <c r="I1101">
        <v>4</v>
      </c>
      <c r="J1101" t="s">
        <v>61</v>
      </c>
      <c r="K1101" t="s">
        <v>27</v>
      </c>
      <c r="L1101" t="s">
        <v>62</v>
      </c>
      <c r="M1101" t="s">
        <v>334</v>
      </c>
      <c r="N1101" t="s">
        <v>3722</v>
      </c>
      <c r="O1101" t="s">
        <v>490</v>
      </c>
      <c r="P1101" t="s">
        <v>1113</v>
      </c>
      <c r="Q1101" t="s">
        <v>324</v>
      </c>
      <c r="R1101" t="s">
        <v>893</v>
      </c>
      <c r="S1101" t="s">
        <v>590</v>
      </c>
      <c r="T1101" t="s">
        <v>590</v>
      </c>
      <c r="V1101">
        <f t="shared" si="160"/>
        <v>13.8</v>
      </c>
      <c r="W1101">
        <f t="shared" si="161"/>
        <v>17.21</v>
      </c>
      <c r="X1101">
        <f t="shared" si="162"/>
        <v>17.21</v>
      </c>
      <c r="Y1101" t="e">
        <f t="shared" si="163"/>
        <v>#VALUE!</v>
      </c>
      <c r="Z1101" s="4">
        <f t="shared" si="164"/>
        <v>13.8</v>
      </c>
      <c r="AB1101">
        <v>5</v>
      </c>
      <c r="AC1101" t="s">
        <v>644</v>
      </c>
      <c r="AD1101" s="4">
        <f t="shared" si="159"/>
        <v>98.631999999999991</v>
      </c>
      <c r="AE1101" t="s">
        <v>3386</v>
      </c>
      <c r="AF1101" s="4">
        <f t="shared" si="165"/>
        <v>240</v>
      </c>
      <c r="AG1101" t="s">
        <v>39</v>
      </c>
    </row>
    <row r="1102" spans="1:33" x14ac:dyDescent="0.3">
      <c r="A1102" t="s">
        <v>767</v>
      </c>
      <c r="B1102" t="s">
        <v>4151</v>
      </c>
      <c r="C1102" t="s">
        <v>4160</v>
      </c>
      <c r="D1102" s="4" t="s">
        <v>4161</v>
      </c>
      <c r="E1102">
        <f t="shared" si="157"/>
        <v>972359</v>
      </c>
      <c r="F1102" t="s">
        <v>2055</v>
      </c>
      <c r="G1102">
        <f t="shared" si="158"/>
        <v>1493</v>
      </c>
      <c r="H1102">
        <v>3</v>
      </c>
      <c r="I1102">
        <v>4</v>
      </c>
      <c r="J1102" t="s">
        <v>61</v>
      </c>
      <c r="K1102" t="s">
        <v>27</v>
      </c>
      <c r="L1102" t="s">
        <v>62</v>
      </c>
      <c r="M1102" t="s">
        <v>334</v>
      </c>
      <c r="N1102" t="s">
        <v>3722</v>
      </c>
      <c r="O1102" t="s">
        <v>490</v>
      </c>
      <c r="P1102" t="s">
        <v>1113</v>
      </c>
      <c r="Q1102" t="s">
        <v>324</v>
      </c>
      <c r="R1102" t="s">
        <v>1239</v>
      </c>
      <c r="S1102" t="s">
        <v>4162</v>
      </c>
      <c r="T1102" t="s">
        <v>4162</v>
      </c>
      <c r="V1102">
        <f t="shared" si="160"/>
        <v>12.8</v>
      </c>
      <c r="W1102">
        <f t="shared" si="161"/>
        <v>16.21</v>
      </c>
      <c r="X1102">
        <f t="shared" si="162"/>
        <v>16.21</v>
      </c>
      <c r="Y1102" t="e">
        <f t="shared" si="163"/>
        <v>#VALUE!</v>
      </c>
      <c r="Z1102" s="4">
        <f t="shared" si="164"/>
        <v>12.8</v>
      </c>
      <c r="AB1102">
        <v>5</v>
      </c>
      <c r="AC1102" t="s">
        <v>644</v>
      </c>
      <c r="AD1102" s="4">
        <f t="shared" si="159"/>
        <v>98.631999999999991</v>
      </c>
      <c r="AE1102" t="s">
        <v>3386</v>
      </c>
      <c r="AF1102" s="4">
        <f t="shared" si="165"/>
        <v>240</v>
      </c>
      <c r="AG1102" t="s">
        <v>51</v>
      </c>
    </row>
    <row r="1103" spans="1:33" x14ac:dyDescent="0.3">
      <c r="A1103" t="s">
        <v>767</v>
      </c>
      <c r="B1103" t="s">
        <v>4151</v>
      </c>
      <c r="C1103" t="s">
        <v>4163</v>
      </c>
      <c r="D1103" s="4" t="s">
        <v>4164</v>
      </c>
      <c r="E1103">
        <f t="shared" si="157"/>
        <v>1048603</v>
      </c>
      <c r="F1103" t="s">
        <v>2055</v>
      </c>
      <c r="G1103">
        <f t="shared" si="158"/>
        <v>1493</v>
      </c>
      <c r="H1103">
        <v>3</v>
      </c>
      <c r="I1103">
        <v>4</v>
      </c>
      <c r="J1103" t="s">
        <v>61</v>
      </c>
      <c r="K1103" t="s">
        <v>27</v>
      </c>
      <c r="L1103" t="s">
        <v>62</v>
      </c>
      <c r="M1103" t="s">
        <v>334</v>
      </c>
      <c r="N1103" t="s">
        <v>3722</v>
      </c>
      <c r="O1103" t="s">
        <v>490</v>
      </c>
      <c r="P1103" t="s">
        <v>1113</v>
      </c>
      <c r="Q1103" t="s">
        <v>324</v>
      </c>
      <c r="R1103" t="s">
        <v>1239</v>
      </c>
      <c r="S1103" t="s">
        <v>4162</v>
      </c>
      <c r="T1103" t="s">
        <v>4162</v>
      </c>
      <c r="V1103">
        <f t="shared" si="160"/>
        <v>12.8</v>
      </c>
      <c r="W1103">
        <f t="shared" si="161"/>
        <v>16.21</v>
      </c>
      <c r="X1103">
        <f t="shared" si="162"/>
        <v>16.21</v>
      </c>
      <c r="Y1103" t="e">
        <f t="shared" si="163"/>
        <v>#VALUE!</v>
      </c>
      <c r="Z1103" s="4">
        <f t="shared" si="164"/>
        <v>12.8</v>
      </c>
      <c r="AB1103">
        <v>5</v>
      </c>
      <c r="AC1103" t="s">
        <v>644</v>
      </c>
      <c r="AD1103" s="4">
        <f t="shared" si="159"/>
        <v>98.631999999999991</v>
      </c>
      <c r="AE1103" t="s">
        <v>3386</v>
      </c>
      <c r="AF1103" s="4">
        <f t="shared" si="165"/>
        <v>240</v>
      </c>
      <c r="AG1103" t="s">
        <v>51</v>
      </c>
    </row>
    <row r="1104" spans="1:33" x14ac:dyDescent="0.3">
      <c r="A1104" t="s">
        <v>393</v>
      </c>
      <c r="B1104" t="s">
        <v>4165</v>
      </c>
      <c r="C1104" t="s">
        <v>3318</v>
      </c>
      <c r="D1104" s="4" t="s">
        <v>4166</v>
      </c>
      <c r="E1104">
        <f t="shared" si="157"/>
        <v>955000</v>
      </c>
      <c r="F1104" t="s">
        <v>578</v>
      </c>
      <c r="G1104">
        <f t="shared" si="158"/>
        <v>1498</v>
      </c>
      <c r="H1104">
        <v>4</v>
      </c>
      <c r="J1104" t="s">
        <v>26</v>
      </c>
      <c r="K1104" t="s">
        <v>90</v>
      </c>
      <c r="L1104" t="s">
        <v>62</v>
      </c>
      <c r="M1104" t="s">
        <v>29</v>
      </c>
      <c r="N1104" t="s">
        <v>3692</v>
      </c>
      <c r="O1104" t="s">
        <v>4167</v>
      </c>
      <c r="P1104" t="s">
        <v>3417</v>
      </c>
      <c r="Q1104" t="s">
        <v>324</v>
      </c>
      <c r="T1104" t="s">
        <v>4168</v>
      </c>
      <c r="V1104" t="e">
        <f t="shared" si="160"/>
        <v>#VALUE!</v>
      </c>
      <c r="W1104" t="e">
        <f t="shared" si="161"/>
        <v>#VALUE!</v>
      </c>
      <c r="X1104">
        <f t="shared" si="162"/>
        <v>14.23</v>
      </c>
      <c r="Y1104" t="e">
        <f t="shared" si="163"/>
        <v>#VALUE!</v>
      </c>
      <c r="Z1104" s="4">
        <f t="shared" si="164"/>
        <v>14.23</v>
      </c>
      <c r="AB1104">
        <v>6</v>
      </c>
      <c r="AC1104" t="s">
        <v>2142</v>
      </c>
      <c r="AD1104" s="4">
        <f t="shared" si="159"/>
        <v>104.54992</v>
      </c>
      <c r="AE1104" t="s">
        <v>2143</v>
      </c>
      <c r="AF1104" s="4">
        <f t="shared" si="165"/>
        <v>142</v>
      </c>
      <c r="AG1104" t="s">
        <v>39</v>
      </c>
    </row>
    <row r="1105" spans="1:33" x14ac:dyDescent="0.3">
      <c r="A1105" t="s">
        <v>393</v>
      </c>
      <c r="B1105" t="s">
        <v>4165</v>
      </c>
      <c r="C1105" t="s">
        <v>4169</v>
      </c>
      <c r="D1105" s="4" t="s">
        <v>4170</v>
      </c>
      <c r="E1105">
        <f t="shared" si="157"/>
        <v>1095000</v>
      </c>
      <c r="F1105" t="s">
        <v>578</v>
      </c>
      <c r="G1105">
        <f t="shared" si="158"/>
        <v>1498</v>
      </c>
      <c r="H1105">
        <v>4</v>
      </c>
      <c r="J1105" t="s">
        <v>26</v>
      </c>
      <c r="K1105" t="s">
        <v>90</v>
      </c>
      <c r="L1105" t="s">
        <v>62</v>
      </c>
      <c r="M1105" t="s">
        <v>29</v>
      </c>
      <c r="N1105" t="s">
        <v>3692</v>
      </c>
      <c r="O1105" t="s">
        <v>4167</v>
      </c>
      <c r="P1105" t="s">
        <v>3417</v>
      </c>
      <c r="Q1105" t="s">
        <v>324</v>
      </c>
      <c r="T1105" t="s">
        <v>4168</v>
      </c>
      <c r="V1105" t="e">
        <f t="shared" si="160"/>
        <v>#VALUE!</v>
      </c>
      <c r="W1105" t="e">
        <f t="shared" si="161"/>
        <v>#VALUE!</v>
      </c>
      <c r="X1105">
        <f t="shared" si="162"/>
        <v>14.23</v>
      </c>
      <c r="Y1105" t="e">
        <f t="shared" si="163"/>
        <v>#VALUE!</v>
      </c>
      <c r="Z1105" s="4">
        <f t="shared" si="164"/>
        <v>14.23</v>
      </c>
      <c r="AB1105">
        <v>6</v>
      </c>
      <c r="AC1105" t="s">
        <v>2142</v>
      </c>
      <c r="AD1105" s="4">
        <f t="shared" si="159"/>
        <v>104.54992</v>
      </c>
      <c r="AE1105" t="s">
        <v>2143</v>
      </c>
      <c r="AF1105" s="4">
        <f t="shared" si="165"/>
        <v>142</v>
      </c>
      <c r="AG1105" t="s">
        <v>39</v>
      </c>
    </row>
    <row r="1106" spans="1:33" x14ac:dyDescent="0.3">
      <c r="A1106" t="s">
        <v>393</v>
      </c>
      <c r="B1106" t="s">
        <v>4165</v>
      </c>
      <c r="C1106" t="s">
        <v>3320</v>
      </c>
      <c r="D1106" s="4" t="s">
        <v>4171</v>
      </c>
      <c r="E1106">
        <f t="shared" si="157"/>
        <v>1109000</v>
      </c>
      <c r="F1106" t="s">
        <v>771</v>
      </c>
      <c r="G1106">
        <f t="shared" si="158"/>
        <v>1461</v>
      </c>
      <c r="H1106">
        <v>4</v>
      </c>
      <c r="J1106" t="s">
        <v>26</v>
      </c>
      <c r="K1106" t="s">
        <v>90</v>
      </c>
      <c r="L1106" t="s">
        <v>62</v>
      </c>
      <c r="M1106" t="s">
        <v>334</v>
      </c>
      <c r="N1106" t="s">
        <v>3692</v>
      </c>
      <c r="O1106" t="s">
        <v>4167</v>
      </c>
      <c r="P1106" t="s">
        <v>3417</v>
      </c>
      <c r="Q1106" t="s">
        <v>324</v>
      </c>
      <c r="T1106" t="s">
        <v>3491</v>
      </c>
      <c r="V1106" t="e">
        <f t="shared" si="160"/>
        <v>#VALUE!</v>
      </c>
      <c r="W1106" t="e">
        <f t="shared" si="161"/>
        <v>#VALUE!</v>
      </c>
      <c r="X1106">
        <f t="shared" si="162"/>
        <v>20.45</v>
      </c>
      <c r="Y1106" t="e">
        <f t="shared" si="163"/>
        <v>#VALUE!</v>
      </c>
      <c r="Z1106" s="4">
        <f t="shared" si="164"/>
        <v>20.45</v>
      </c>
      <c r="AB1106">
        <v>6</v>
      </c>
      <c r="AC1106" t="s">
        <v>3422</v>
      </c>
      <c r="AD1106" s="4">
        <f t="shared" si="159"/>
        <v>108.4952</v>
      </c>
      <c r="AE1106" t="s">
        <v>3423</v>
      </c>
      <c r="AF1106" s="4">
        <f t="shared" si="165"/>
        <v>240</v>
      </c>
      <c r="AG1106" t="s">
        <v>39</v>
      </c>
    </row>
    <row r="1107" spans="1:33" x14ac:dyDescent="0.3">
      <c r="A1107" t="s">
        <v>393</v>
      </c>
      <c r="B1107" t="s">
        <v>4165</v>
      </c>
      <c r="C1107" t="s">
        <v>3324</v>
      </c>
      <c r="D1107" s="4" t="s">
        <v>4172</v>
      </c>
      <c r="E1107">
        <f t="shared" si="157"/>
        <v>1251000</v>
      </c>
      <c r="F1107" t="s">
        <v>771</v>
      </c>
      <c r="G1107">
        <f t="shared" si="158"/>
        <v>1461</v>
      </c>
      <c r="H1107">
        <v>4</v>
      </c>
      <c r="J1107" t="s">
        <v>26</v>
      </c>
      <c r="K1107" t="s">
        <v>90</v>
      </c>
      <c r="L1107" t="s">
        <v>62</v>
      </c>
      <c r="M1107" t="s">
        <v>334</v>
      </c>
      <c r="N1107" t="s">
        <v>3692</v>
      </c>
      <c r="O1107" t="s">
        <v>4167</v>
      </c>
      <c r="P1107" t="s">
        <v>3417</v>
      </c>
      <c r="Q1107" t="s">
        <v>324</v>
      </c>
      <c r="T1107" t="s">
        <v>3491</v>
      </c>
      <c r="V1107" t="e">
        <f t="shared" si="160"/>
        <v>#VALUE!</v>
      </c>
      <c r="W1107" t="e">
        <f t="shared" si="161"/>
        <v>#VALUE!</v>
      </c>
      <c r="X1107">
        <f t="shared" si="162"/>
        <v>20.45</v>
      </c>
      <c r="Y1107" t="e">
        <f t="shared" si="163"/>
        <v>#VALUE!</v>
      </c>
      <c r="Z1107" s="4">
        <f t="shared" si="164"/>
        <v>20.45</v>
      </c>
      <c r="AB1107">
        <v>6</v>
      </c>
      <c r="AC1107" t="s">
        <v>3422</v>
      </c>
      <c r="AD1107" s="4">
        <f t="shared" si="159"/>
        <v>108.4952</v>
      </c>
      <c r="AE1107" t="s">
        <v>3423</v>
      </c>
      <c r="AF1107" s="4">
        <f t="shared" si="165"/>
        <v>240</v>
      </c>
      <c r="AG1107" t="s">
        <v>39</v>
      </c>
    </row>
    <row r="1108" spans="1:33" x14ac:dyDescent="0.3">
      <c r="A1108" t="s">
        <v>393</v>
      </c>
      <c r="B1108" t="s">
        <v>4165</v>
      </c>
      <c r="C1108" t="s">
        <v>4173</v>
      </c>
      <c r="D1108" s="4" t="s">
        <v>4174</v>
      </c>
      <c r="E1108">
        <f t="shared" si="157"/>
        <v>1369000</v>
      </c>
      <c r="F1108" t="s">
        <v>771</v>
      </c>
      <c r="G1108">
        <f t="shared" si="158"/>
        <v>1461</v>
      </c>
      <c r="H1108">
        <v>4</v>
      </c>
      <c r="J1108" t="s">
        <v>26</v>
      </c>
      <c r="K1108" t="s">
        <v>90</v>
      </c>
      <c r="L1108" t="s">
        <v>62</v>
      </c>
      <c r="M1108" t="s">
        <v>334</v>
      </c>
      <c r="N1108" t="s">
        <v>3692</v>
      </c>
      <c r="O1108" t="s">
        <v>4167</v>
      </c>
      <c r="P1108" t="s">
        <v>3417</v>
      </c>
      <c r="Q1108" t="s">
        <v>324</v>
      </c>
      <c r="T1108" t="s">
        <v>3491</v>
      </c>
      <c r="V1108" t="e">
        <f t="shared" si="160"/>
        <v>#VALUE!</v>
      </c>
      <c r="W1108" t="e">
        <f t="shared" si="161"/>
        <v>#VALUE!</v>
      </c>
      <c r="X1108">
        <f t="shared" si="162"/>
        <v>20.45</v>
      </c>
      <c r="Y1108" t="e">
        <f t="shared" si="163"/>
        <v>#VALUE!</v>
      </c>
      <c r="Z1108" s="4">
        <f t="shared" si="164"/>
        <v>20.45</v>
      </c>
      <c r="AB1108">
        <v>6</v>
      </c>
      <c r="AC1108" t="s">
        <v>3422</v>
      </c>
      <c r="AD1108" s="4">
        <f t="shared" si="159"/>
        <v>108.4952</v>
      </c>
      <c r="AE1108" t="s">
        <v>3423</v>
      </c>
      <c r="AF1108" s="4">
        <f t="shared" si="165"/>
        <v>240</v>
      </c>
      <c r="AG1108" t="s">
        <v>39</v>
      </c>
    </row>
    <row r="1109" spans="1:33" x14ac:dyDescent="0.3">
      <c r="A1109" t="s">
        <v>393</v>
      </c>
      <c r="B1109" t="s">
        <v>4165</v>
      </c>
      <c r="C1109" t="s">
        <v>4175</v>
      </c>
      <c r="D1109" s="4" t="s">
        <v>4176</v>
      </c>
      <c r="E1109">
        <f t="shared" si="157"/>
        <v>1465000</v>
      </c>
      <c r="F1109" t="s">
        <v>771</v>
      </c>
      <c r="G1109">
        <f t="shared" si="158"/>
        <v>1461</v>
      </c>
      <c r="H1109">
        <v>4</v>
      </c>
      <c r="J1109" t="s">
        <v>26</v>
      </c>
      <c r="K1109" t="s">
        <v>90</v>
      </c>
      <c r="L1109" t="s">
        <v>62</v>
      </c>
      <c r="M1109" t="s">
        <v>334</v>
      </c>
      <c r="N1109" t="s">
        <v>3692</v>
      </c>
      <c r="O1109" t="s">
        <v>4167</v>
      </c>
      <c r="P1109" t="s">
        <v>3417</v>
      </c>
      <c r="Q1109" t="s">
        <v>324</v>
      </c>
      <c r="T1109" t="s">
        <v>3491</v>
      </c>
      <c r="V1109" t="e">
        <f t="shared" si="160"/>
        <v>#VALUE!</v>
      </c>
      <c r="W1109" t="e">
        <f t="shared" si="161"/>
        <v>#VALUE!</v>
      </c>
      <c r="X1109">
        <f t="shared" si="162"/>
        <v>20.45</v>
      </c>
      <c r="Y1109" t="e">
        <f t="shared" si="163"/>
        <v>#VALUE!</v>
      </c>
      <c r="Z1109" s="4">
        <f t="shared" si="164"/>
        <v>20.45</v>
      </c>
      <c r="AB1109">
        <v>6</v>
      </c>
      <c r="AC1109" t="s">
        <v>3422</v>
      </c>
      <c r="AD1109" s="4">
        <f t="shared" si="159"/>
        <v>108.4952</v>
      </c>
      <c r="AE1109" t="s">
        <v>3423</v>
      </c>
      <c r="AF1109" s="4">
        <f t="shared" si="165"/>
        <v>240</v>
      </c>
      <c r="AG1109" t="s">
        <v>39</v>
      </c>
    </row>
    <row r="1110" spans="1:33" x14ac:dyDescent="0.3">
      <c r="A1110" t="s">
        <v>393</v>
      </c>
      <c r="B1110" t="s">
        <v>4165</v>
      </c>
      <c r="C1110" t="s">
        <v>4177</v>
      </c>
      <c r="D1110" s="4" t="s">
        <v>4176</v>
      </c>
      <c r="E1110">
        <f t="shared" si="157"/>
        <v>1465000</v>
      </c>
      <c r="F1110" t="s">
        <v>771</v>
      </c>
      <c r="G1110">
        <f t="shared" si="158"/>
        <v>1461</v>
      </c>
      <c r="H1110">
        <v>4</v>
      </c>
      <c r="J1110" t="s">
        <v>26</v>
      </c>
      <c r="K1110" t="s">
        <v>90</v>
      </c>
      <c r="L1110" t="s">
        <v>62</v>
      </c>
      <c r="M1110" t="s">
        <v>334</v>
      </c>
      <c r="N1110" t="s">
        <v>3692</v>
      </c>
      <c r="O1110" t="s">
        <v>4167</v>
      </c>
      <c r="P1110" t="s">
        <v>3417</v>
      </c>
      <c r="Q1110" t="s">
        <v>324</v>
      </c>
      <c r="T1110" t="s">
        <v>3491</v>
      </c>
      <c r="V1110" t="e">
        <f t="shared" si="160"/>
        <v>#VALUE!</v>
      </c>
      <c r="W1110" t="e">
        <f t="shared" si="161"/>
        <v>#VALUE!</v>
      </c>
      <c r="X1110">
        <f t="shared" si="162"/>
        <v>20.45</v>
      </c>
      <c r="Y1110" t="e">
        <f t="shared" si="163"/>
        <v>#VALUE!</v>
      </c>
      <c r="Z1110" s="4">
        <f t="shared" si="164"/>
        <v>20.45</v>
      </c>
      <c r="AB1110">
        <v>6</v>
      </c>
      <c r="AC1110" t="s">
        <v>3422</v>
      </c>
      <c r="AD1110" s="4">
        <f t="shared" si="159"/>
        <v>108.4952</v>
      </c>
      <c r="AE1110" t="s">
        <v>3423</v>
      </c>
      <c r="AF1110" s="4">
        <f t="shared" si="165"/>
        <v>240</v>
      </c>
      <c r="AG1110" t="s">
        <v>39</v>
      </c>
    </row>
    <row r="1111" spans="1:33" x14ac:dyDescent="0.3">
      <c r="A1111" t="s">
        <v>393</v>
      </c>
      <c r="B1111" t="s">
        <v>4165</v>
      </c>
      <c r="C1111" t="s">
        <v>416</v>
      </c>
      <c r="D1111" s="4" t="s">
        <v>1875</v>
      </c>
      <c r="E1111">
        <f t="shared" si="157"/>
        <v>989000</v>
      </c>
      <c r="F1111" t="s">
        <v>771</v>
      </c>
      <c r="G1111">
        <f t="shared" si="158"/>
        <v>1461</v>
      </c>
      <c r="H1111">
        <v>4</v>
      </c>
      <c r="J1111" t="s">
        <v>26</v>
      </c>
      <c r="K1111" t="s">
        <v>90</v>
      </c>
      <c r="L1111" t="s">
        <v>62</v>
      </c>
      <c r="M1111" t="s">
        <v>334</v>
      </c>
      <c r="N1111" t="s">
        <v>3692</v>
      </c>
      <c r="O1111" t="s">
        <v>4167</v>
      </c>
      <c r="P1111" t="s">
        <v>3417</v>
      </c>
      <c r="Q1111" t="s">
        <v>324</v>
      </c>
      <c r="T1111" t="s">
        <v>3491</v>
      </c>
      <c r="V1111" t="e">
        <f t="shared" si="160"/>
        <v>#VALUE!</v>
      </c>
      <c r="W1111" t="e">
        <f t="shared" si="161"/>
        <v>#VALUE!</v>
      </c>
      <c r="X1111">
        <f t="shared" si="162"/>
        <v>20.45</v>
      </c>
      <c r="Y1111" t="e">
        <f t="shared" si="163"/>
        <v>#VALUE!</v>
      </c>
      <c r="Z1111" s="4">
        <f t="shared" si="164"/>
        <v>20.45</v>
      </c>
      <c r="AB1111">
        <v>6</v>
      </c>
      <c r="AC1111" t="s">
        <v>3422</v>
      </c>
      <c r="AD1111" s="4">
        <f t="shared" si="159"/>
        <v>108.4952</v>
      </c>
      <c r="AE1111" t="s">
        <v>3423</v>
      </c>
      <c r="AF1111" s="4">
        <f t="shared" si="165"/>
        <v>240</v>
      </c>
      <c r="AG1111" t="s">
        <v>39</v>
      </c>
    </row>
    <row r="1112" spans="1:33" x14ac:dyDescent="0.3">
      <c r="A1112" t="s">
        <v>350</v>
      </c>
      <c r="B1112" t="s">
        <v>4178</v>
      </c>
      <c r="C1112" t="s">
        <v>1355</v>
      </c>
      <c r="D1112" s="4" t="s">
        <v>4179</v>
      </c>
      <c r="E1112">
        <f t="shared" si="157"/>
        <v>3788000</v>
      </c>
      <c r="F1112" t="s">
        <v>3675</v>
      </c>
      <c r="G1112">
        <f t="shared" si="158"/>
        <v>2487</v>
      </c>
      <c r="H1112">
        <v>4</v>
      </c>
      <c r="I1112">
        <v>4</v>
      </c>
      <c r="J1112" t="s">
        <v>61</v>
      </c>
      <c r="K1112" t="s">
        <v>27</v>
      </c>
      <c r="L1112" t="s">
        <v>62</v>
      </c>
      <c r="M1112" t="s">
        <v>1355</v>
      </c>
      <c r="N1112" t="s">
        <v>1164</v>
      </c>
      <c r="O1112" t="s">
        <v>4180</v>
      </c>
      <c r="P1112" t="s">
        <v>890</v>
      </c>
      <c r="Q1112" t="s">
        <v>444</v>
      </c>
      <c r="T1112" t="s">
        <v>4181</v>
      </c>
      <c r="V1112" t="e">
        <f t="shared" si="160"/>
        <v>#VALUE!</v>
      </c>
      <c r="W1112" t="e">
        <f t="shared" si="161"/>
        <v>#VALUE!</v>
      </c>
      <c r="X1112">
        <f t="shared" si="162"/>
        <v>23.2</v>
      </c>
      <c r="Y1112" t="e">
        <f t="shared" si="163"/>
        <v>#VALUE!</v>
      </c>
      <c r="Z1112" s="4">
        <f t="shared" si="164"/>
        <v>23.2</v>
      </c>
      <c r="AA1112" t="s">
        <v>2800</v>
      </c>
      <c r="AC1112" t="s">
        <v>4182</v>
      </c>
      <c r="AD1112" s="4">
        <f t="shared" si="159"/>
        <v>175.56495999999999</v>
      </c>
      <c r="AE1112" t="s">
        <v>3679</v>
      </c>
      <c r="AF1112" s="4">
        <f t="shared" si="165"/>
        <v>221</v>
      </c>
      <c r="AG1112" t="s">
        <v>51</v>
      </c>
    </row>
    <row r="1113" spans="1:33" x14ac:dyDescent="0.3">
      <c r="A1113" t="s">
        <v>1192</v>
      </c>
      <c r="B1113" t="s">
        <v>4183</v>
      </c>
      <c r="C1113" t="s">
        <v>4184</v>
      </c>
      <c r="D1113" s="4" t="s">
        <v>4185</v>
      </c>
      <c r="E1113">
        <f t="shared" si="157"/>
        <v>10205494</v>
      </c>
      <c r="F1113" t="s">
        <v>1209</v>
      </c>
      <c r="G1113">
        <f t="shared" si="158"/>
        <v>2993</v>
      </c>
      <c r="H1113">
        <v>6</v>
      </c>
      <c r="I1113">
        <v>4</v>
      </c>
      <c r="J1113" t="s">
        <v>905</v>
      </c>
      <c r="K1113" t="s">
        <v>27</v>
      </c>
      <c r="L1113" t="s">
        <v>125</v>
      </c>
      <c r="M1113" t="s">
        <v>334</v>
      </c>
      <c r="N1113" t="s">
        <v>4186</v>
      </c>
      <c r="O1113" t="s">
        <v>3707</v>
      </c>
      <c r="P1113" t="s">
        <v>4187</v>
      </c>
      <c r="Q1113" t="s">
        <v>324</v>
      </c>
      <c r="T1113" t="s">
        <v>775</v>
      </c>
      <c r="V1113" t="e">
        <f t="shared" si="160"/>
        <v>#VALUE!</v>
      </c>
      <c r="W1113" t="e">
        <f t="shared" si="161"/>
        <v>#VALUE!</v>
      </c>
      <c r="X1113">
        <f t="shared" si="162"/>
        <v>18</v>
      </c>
      <c r="Y1113" t="e">
        <f t="shared" si="163"/>
        <v>#VALUE!</v>
      </c>
      <c r="Z1113" s="4">
        <f t="shared" si="164"/>
        <v>18</v>
      </c>
      <c r="AB1113">
        <v>8</v>
      </c>
      <c r="AC1113" t="s">
        <v>4188</v>
      </c>
      <c r="AD1113" s="4">
        <f t="shared" si="159"/>
        <v>254.47056000000001</v>
      </c>
      <c r="AE1113" t="s">
        <v>3027</v>
      </c>
      <c r="AF1113" s="4">
        <f t="shared" si="165"/>
        <v>600</v>
      </c>
      <c r="AG1113" t="s">
        <v>51</v>
      </c>
    </row>
    <row r="1114" spans="1:33" x14ac:dyDescent="0.3">
      <c r="A1114" t="s">
        <v>1192</v>
      </c>
      <c r="B1114" t="s">
        <v>4183</v>
      </c>
      <c r="C1114" t="s">
        <v>4189</v>
      </c>
      <c r="D1114" s="4" t="s">
        <v>4190</v>
      </c>
      <c r="E1114">
        <f t="shared" si="157"/>
        <v>9689321</v>
      </c>
      <c r="F1114" t="s">
        <v>1209</v>
      </c>
      <c r="G1114">
        <f t="shared" si="158"/>
        <v>2993</v>
      </c>
      <c r="H1114">
        <v>6</v>
      </c>
      <c r="I1114">
        <v>4</v>
      </c>
      <c r="J1114" t="s">
        <v>905</v>
      </c>
      <c r="K1114" t="s">
        <v>27</v>
      </c>
      <c r="L1114" t="s">
        <v>125</v>
      </c>
      <c r="M1114" t="s">
        <v>334</v>
      </c>
      <c r="N1114" t="s">
        <v>4186</v>
      </c>
      <c r="O1114" t="s">
        <v>3707</v>
      </c>
      <c r="P1114" t="s">
        <v>4187</v>
      </c>
      <c r="Q1114" t="s">
        <v>324</v>
      </c>
      <c r="T1114" t="s">
        <v>775</v>
      </c>
      <c r="V1114" t="e">
        <f t="shared" si="160"/>
        <v>#VALUE!</v>
      </c>
      <c r="W1114" t="e">
        <f t="shared" si="161"/>
        <v>#VALUE!</v>
      </c>
      <c r="X1114">
        <f t="shared" si="162"/>
        <v>18</v>
      </c>
      <c r="Y1114" t="e">
        <f t="shared" si="163"/>
        <v>#VALUE!</v>
      </c>
      <c r="Z1114" s="4">
        <f t="shared" si="164"/>
        <v>18</v>
      </c>
      <c r="AB1114">
        <v>8</v>
      </c>
      <c r="AC1114" t="s">
        <v>4188</v>
      </c>
      <c r="AD1114" s="4">
        <f t="shared" si="159"/>
        <v>254.47056000000001</v>
      </c>
      <c r="AE1114" t="s">
        <v>3027</v>
      </c>
      <c r="AF1114" s="4">
        <f t="shared" si="165"/>
        <v>600</v>
      </c>
      <c r="AG1114" t="s">
        <v>51</v>
      </c>
    </row>
    <row r="1115" spans="1:33" x14ac:dyDescent="0.3">
      <c r="A1115" t="s">
        <v>1192</v>
      </c>
      <c r="B1115" t="s">
        <v>4183</v>
      </c>
      <c r="C1115" t="s">
        <v>4191</v>
      </c>
      <c r="D1115" s="4" t="s">
        <v>4192</v>
      </c>
      <c r="E1115">
        <f t="shared" si="157"/>
        <v>8433741</v>
      </c>
      <c r="F1115" t="s">
        <v>1198</v>
      </c>
      <c r="G1115">
        <f t="shared" si="158"/>
        <v>2995</v>
      </c>
      <c r="H1115">
        <v>6</v>
      </c>
      <c r="I1115">
        <v>4</v>
      </c>
      <c r="J1115" t="s">
        <v>905</v>
      </c>
      <c r="K1115" t="s">
        <v>27</v>
      </c>
      <c r="L1115" t="s">
        <v>125</v>
      </c>
      <c r="M1115" t="s">
        <v>29</v>
      </c>
      <c r="N1115" t="s">
        <v>4186</v>
      </c>
      <c r="O1115" t="s">
        <v>3707</v>
      </c>
      <c r="P1115" t="s">
        <v>4187</v>
      </c>
      <c r="Q1115" t="s">
        <v>324</v>
      </c>
      <c r="T1115" t="s">
        <v>4193</v>
      </c>
      <c r="V1115" t="e">
        <f t="shared" si="160"/>
        <v>#VALUE!</v>
      </c>
      <c r="W1115" t="e">
        <f t="shared" si="161"/>
        <v>#VALUE!</v>
      </c>
      <c r="X1115">
        <f t="shared" si="162"/>
        <v>9.17</v>
      </c>
      <c r="Y1115" t="e">
        <f t="shared" si="163"/>
        <v>#VALUE!</v>
      </c>
      <c r="Z1115" s="4">
        <f t="shared" si="164"/>
        <v>9.17</v>
      </c>
      <c r="AB1115">
        <v>8</v>
      </c>
      <c r="AC1115" t="s">
        <v>4194</v>
      </c>
      <c r="AD1115" s="4">
        <f t="shared" si="159"/>
        <v>388.61007999999998</v>
      </c>
      <c r="AE1115" t="s">
        <v>2988</v>
      </c>
      <c r="AF1115" s="4">
        <f t="shared" si="165"/>
        <v>450</v>
      </c>
      <c r="AG1115" t="s">
        <v>51</v>
      </c>
    </row>
    <row r="1116" spans="1:33" x14ac:dyDescent="0.3">
      <c r="A1116" t="s">
        <v>1192</v>
      </c>
      <c r="B1116" t="s">
        <v>4183</v>
      </c>
      <c r="C1116" t="s">
        <v>4195</v>
      </c>
      <c r="D1116" s="4" t="s">
        <v>4196</v>
      </c>
      <c r="E1116">
        <f t="shared" si="157"/>
        <v>8077550</v>
      </c>
      <c r="F1116" t="s">
        <v>1198</v>
      </c>
      <c r="G1116">
        <f t="shared" si="158"/>
        <v>2995</v>
      </c>
      <c r="H1116">
        <v>6</v>
      </c>
      <c r="I1116">
        <v>4</v>
      </c>
      <c r="J1116" t="s">
        <v>905</v>
      </c>
      <c r="K1116" t="s">
        <v>27</v>
      </c>
      <c r="L1116" t="s">
        <v>125</v>
      </c>
      <c r="M1116" t="s">
        <v>29</v>
      </c>
      <c r="N1116" t="s">
        <v>4186</v>
      </c>
      <c r="O1116" t="s">
        <v>3707</v>
      </c>
      <c r="P1116" t="s">
        <v>4187</v>
      </c>
      <c r="Q1116" t="s">
        <v>324</v>
      </c>
      <c r="T1116" t="s">
        <v>4193</v>
      </c>
      <c r="V1116" t="e">
        <f t="shared" si="160"/>
        <v>#VALUE!</v>
      </c>
      <c r="W1116" t="e">
        <f t="shared" si="161"/>
        <v>#VALUE!</v>
      </c>
      <c r="X1116">
        <f t="shared" si="162"/>
        <v>9.17</v>
      </c>
      <c r="Y1116" t="e">
        <f t="shared" si="163"/>
        <v>#VALUE!</v>
      </c>
      <c r="Z1116" s="4">
        <f t="shared" si="164"/>
        <v>9.17</v>
      </c>
      <c r="AB1116">
        <v>8</v>
      </c>
      <c r="AC1116" t="s">
        <v>4194</v>
      </c>
      <c r="AD1116" s="4">
        <f t="shared" si="159"/>
        <v>388.61007999999998</v>
      </c>
      <c r="AE1116" t="s">
        <v>2988</v>
      </c>
      <c r="AF1116" s="4">
        <f t="shared" si="165"/>
        <v>450</v>
      </c>
      <c r="AG1116" t="s">
        <v>51</v>
      </c>
    </row>
    <row r="1117" spans="1:33" x14ac:dyDescent="0.3">
      <c r="A1117" t="s">
        <v>1192</v>
      </c>
      <c r="B1117" t="s">
        <v>4183</v>
      </c>
      <c r="C1117" t="s">
        <v>4197</v>
      </c>
      <c r="D1117" s="4" t="s">
        <v>4198</v>
      </c>
      <c r="E1117">
        <f t="shared" si="157"/>
        <v>8877094</v>
      </c>
      <c r="F1117" t="s">
        <v>1209</v>
      </c>
      <c r="G1117">
        <f t="shared" si="158"/>
        <v>2993</v>
      </c>
      <c r="H1117">
        <v>6</v>
      </c>
      <c r="I1117">
        <v>4</v>
      </c>
      <c r="J1117" t="s">
        <v>905</v>
      </c>
      <c r="K1117" t="s">
        <v>27</v>
      </c>
      <c r="L1117" t="s">
        <v>125</v>
      </c>
      <c r="M1117" t="s">
        <v>334</v>
      </c>
      <c r="N1117" t="s">
        <v>4186</v>
      </c>
      <c r="O1117" t="s">
        <v>3707</v>
      </c>
      <c r="P1117" t="s">
        <v>4187</v>
      </c>
      <c r="Q1117" t="s">
        <v>324</v>
      </c>
      <c r="T1117" t="s">
        <v>775</v>
      </c>
      <c r="V1117" t="e">
        <f t="shared" si="160"/>
        <v>#VALUE!</v>
      </c>
      <c r="W1117" t="e">
        <f t="shared" si="161"/>
        <v>#VALUE!</v>
      </c>
      <c r="X1117">
        <f t="shared" si="162"/>
        <v>18</v>
      </c>
      <c r="Y1117" t="e">
        <f t="shared" si="163"/>
        <v>#VALUE!</v>
      </c>
      <c r="Z1117" s="4">
        <f t="shared" si="164"/>
        <v>18</v>
      </c>
      <c r="AB1117">
        <v>8</v>
      </c>
      <c r="AC1117" t="s">
        <v>4188</v>
      </c>
      <c r="AD1117" s="4">
        <f t="shared" si="159"/>
        <v>254.47056000000001</v>
      </c>
      <c r="AE1117" t="s">
        <v>3027</v>
      </c>
      <c r="AF1117" s="4">
        <f t="shared" si="165"/>
        <v>600</v>
      </c>
      <c r="AG1117" t="s">
        <v>51</v>
      </c>
    </row>
    <row r="1118" spans="1:33" x14ac:dyDescent="0.3">
      <c r="A1118" t="s">
        <v>1192</v>
      </c>
      <c r="B1118" t="s">
        <v>4183</v>
      </c>
      <c r="C1118" t="s">
        <v>4199</v>
      </c>
      <c r="D1118" s="4" t="s">
        <v>4200</v>
      </c>
      <c r="E1118">
        <f t="shared" si="157"/>
        <v>7693664</v>
      </c>
      <c r="F1118" t="s">
        <v>1198</v>
      </c>
      <c r="G1118">
        <f t="shared" si="158"/>
        <v>2995</v>
      </c>
      <c r="H1118">
        <v>6</v>
      </c>
      <c r="I1118">
        <v>4</v>
      </c>
      <c r="J1118" t="s">
        <v>905</v>
      </c>
      <c r="K1118" t="s">
        <v>27</v>
      </c>
      <c r="L1118" t="s">
        <v>125</v>
      </c>
      <c r="M1118" t="s">
        <v>29</v>
      </c>
      <c r="N1118" t="s">
        <v>4186</v>
      </c>
      <c r="O1118" t="s">
        <v>3707</v>
      </c>
      <c r="P1118" t="s">
        <v>4187</v>
      </c>
      <c r="Q1118" t="s">
        <v>324</v>
      </c>
      <c r="T1118" t="s">
        <v>4193</v>
      </c>
      <c r="V1118" t="e">
        <f t="shared" si="160"/>
        <v>#VALUE!</v>
      </c>
      <c r="W1118" t="e">
        <f t="shared" si="161"/>
        <v>#VALUE!</v>
      </c>
      <c r="X1118">
        <f t="shared" si="162"/>
        <v>9.17</v>
      </c>
      <c r="Y1118" t="e">
        <f t="shared" si="163"/>
        <v>#VALUE!</v>
      </c>
      <c r="Z1118" s="4">
        <f t="shared" si="164"/>
        <v>9.17</v>
      </c>
      <c r="AB1118">
        <v>8</v>
      </c>
      <c r="AC1118" t="s">
        <v>4194</v>
      </c>
      <c r="AD1118" s="4">
        <f t="shared" si="159"/>
        <v>388.61007999999998</v>
      </c>
      <c r="AE1118" t="s">
        <v>2988</v>
      </c>
      <c r="AF1118" s="4">
        <f t="shared" si="165"/>
        <v>450</v>
      </c>
      <c r="AG1118" t="s">
        <v>51</v>
      </c>
    </row>
    <row r="1119" spans="1:33" x14ac:dyDescent="0.3">
      <c r="A1119" t="s">
        <v>1192</v>
      </c>
      <c r="B1119" t="s">
        <v>4183</v>
      </c>
      <c r="C1119" t="s">
        <v>4201</v>
      </c>
      <c r="D1119" s="4" t="s">
        <v>4202</v>
      </c>
      <c r="E1119">
        <f t="shared" si="157"/>
        <v>10861088</v>
      </c>
      <c r="F1119" t="s">
        <v>1209</v>
      </c>
      <c r="G1119">
        <f t="shared" si="158"/>
        <v>2993</v>
      </c>
      <c r="H1119">
        <v>6</v>
      </c>
      <c r="I1119">
        <v>4</v>
      </c>
      <c r="J1119" t="s">
        <v>905</v>
      </c>
      <c r="K1119" t="s">
        <v>27</v>
      </c>
      <c r="L1119" t="s">
        <v>125</v>
      </c>
      <c r="M1119" t="s">
        <v>334</v>
      </c>
      <c r="N1119" t="s">
        <v>4186</v>
      </c>
      <c r="O1119" t="s">
        <v>3707</v>
      </c>
      <c r="P1119" t="s">
        <v>4187</v>
      </c>
      <c r="Q1119" t="s">
        <v>324</v>
      </c>
      <c r="T1119" t="s">
        <v>775</v>
      </c>
      <c r="V1119" t="e">
        <f t="shared" si="160"/>
        <v>#VALUE!</v>
      </c>
      <c r="W1119" t="e">
        <f t="shared" si="161"/>
        <v>#VALUE!</v>
      </c>
      <c r="X1119">
        <f t="shared" si="162"/>
        <v>18</v>
      </c>
      <c r="Y1119" t="e">
        <f t="shared" si="163"/>
        <v>#VALUE!</v>
      </c>
      <c r="Z1119" s="4">
        <f t="shared" si="164"/>
        <v>18</v>
      </c>
      <c r="AB1119">
        <v>8</v>
      </c>
      <c r="AC1119" t="s">
        <v>4188</v>
      </c>
      <c r="AD1119" s="4">
        <f t="shared" si="159"/>
        <v>254.47056000000001</v>
      </c>
      <c r="AE1119" t="s">
        <v>3027</v>
      </c>
      <c r="AF1119" s="4">
        <f t="shared" si="165"/>
        <v>600</v>
      </c>
      <c r="AG1119" t="s">
        <v>51</v>
      </c>
    </row>
    <row r="1120" spans="1:33" x14ac:dyDescent="0.3">
      <c r="A1120" t="s">
        <v>1192</v>
      </c>
      <c r="B1120" t="s">
        <v>4183</v>
      </c>
      <c r="C1120" t="s">
        <v>4203</v>
      </c>
      <c r="D1120" s="4" t="s">
        <v>4204</v>
      </c>
      <c r="E1120">
        <f t="shared" si="157"/>
        <v>8937846</v>
      </c>
      <c r="F1120" t="s">
        <v>1198</v>
      </c>
      <c r="G1120">
        <f t="shared" si="158"/>
        <v>2995</v>
      </c>
      <c r="H1120">
        <v>6</v>
      </c>
      <c r="I1120">
        <v>4</v>
      </c>
      <c r="J1120" t="s">
        <v>905</v>
      </c>
      <c r="K1120" t="s">
        <v>27</v>
      </c>
      <c r="L1120" t="s">
        <v>125</v>
      </c>
      <c r="M1120" t="s">
        <v>29</v>
      </c>
      <c r="N1120" t="s">
        <v>4186</v>
      </c>
      <c r="O1120" t="s">
        <v>3707</v>
      </c>
      <c r="P1120" t="s">
        <v>4187</v>
      </c>
      <c r="Q1120" t="s">
        <v>324</v>
      </c>
      <c r="T1120" t="s">
        <v>4193</v>
      </c>
      <c r="V1120" t="e">
        <f t="shared" si="160"/>
        <v>#VALUE!</v>
      </c>
      <c r="W1120" t="e">
        <f t="shared" si="161"/>
        <v>#VALUE!</v>
      </c>
      <c r="X1120">
        <f t="shared" si="162"/>
        <v>9.17</v>
      </c>
      <c r="Y1120" t="e">
        <f t="shared" si="163"/>
        <v>#VALUE!</v>
      </c>
      <c r="Z1120" s="4">
        <f t="shared" si="164"/>
        <v>9.17</v>
      </c>
      <c r="AB1120">
        <v>8</v>
      </c>
      <c r="AC1120" t="s">
        <v>4194</v>
      </c>
      <c r="AD1120" s="4">
        <f t="shared" si="159"/>
        <v>388.61007999999998</v>
      </c>
      <c r="AE1120" t="s">
        <v>2988</v>
      </c>
      <c r="AF1120" s="4">
        <f t="shared" si="165"/>
        <v>450</v>
      </c>
      <c r="AG1120" t="s">
        <v>51</v>
      </c>
    </row>
    <row r="1121" spans="1:33" x14ac:dyDescent="0.3">
      <c r="A1121" t="s">
        <v>1318</v>
      </c>
      <c r="B1121" t="s">
        <v>4205</v>
      </c>
      <c r="C1121" t="s">
        <v>3687</v>
      </c>
      <c r="D1121" s="4" t="s">
        <v>4206</v>
      </c>
      <c r="E1121">
        <f t="shared" si="157"/>
        <v>18221000</v>
      </c>
      <c r="F1121" t="s">
        <v>1322</v>
      </c>
      <c r="G1121">
        <f t="shared" si="158"/>
        <v>3456</v>
      </c>
      <c r="H1121">
        <v>6</v>
      </c>
      <c r="I1121">
        <v>4</v>
      </c>
      <c r="J1121" t="s">
        <v>876</v>
      </c>
      <c r="K1121" t="s">
        <v>27</v>
      </c>
      <c r="L1121" t="s">
        <v>62</v>
      </c>
      <c r="M1121" t="s">
        <v>1355</v>
      </c>
      <c r="N1121" t="s">
        <v>4207</v>
      </c>
      <c r="O1121" t="s">
        <v>4208</v>
      </c>
      <c r="P1121" t="s">
        <v>2939</v>
      </c>
      <c r="Q1121" t="s">
        <v>324</v>
      </c>
      <c r="T1121" t="s">
        <v>2298</v>
      </c>
      <c r="V1121" t="e">
        <f t="shared" si="160"/>
        <v>#VALUE!</v>
      </c>
      <c r="W1121" t="e">
        <f t="shared" si="161"/>
        <v>#VALUE!</v>
      </c>
      <c r="X1121">
        <f t="shared" si="162"/>
        <v>15.4</v>
      </c>
      <c r="Y1121" t="e">
        <f t="shared" si="163"/>
        <v>#VALUE!</v>
      </c>
      <c r="Z1121" s="4">
        <f t="shared" si="164"/>
        <v>15.4</v>
      </c>
      <c r="AA1121" t="s">
        <v>1185</v>
      </c>
      <c r="AC1121" t="s">
        <v>1431</v>
      </c>
      <c r="AD1121" s="4">
        <f t="shared" si="159"/>
        <v>294.90967999999998</v>
      </c>
      <c r="AE1121" t="s">
        <v>1432</v>
      </c>
      <c r="AF1121" s="4">
        <f t="shared" si="165"/>
        <v>350</v>
      </c>
      <c r="AG1121" t="s">
        <v>51</v>
      </c>
    </row>
    <row r="1122" spans="1:33" x14ac:dyDescent="0.3">
      <c r="A1122" t="s">
        <v>1318</v>
      </c>
      <c r="B1122" t="s">
        <v>4205</v>
      </c>
      <c r="C1122" t="s">
        <v>4209</v>
      </c>
      <c r="D1122" s="4" t="s">
        <v>4210</v>
      </c>
      <c r="E1122">
        <f t="shared" si="157"/>
        <v>18736000</v>
      </c>
      <c r="F1122" t="s">
        <v>1322</v>
      </c>
      <c r="G1122">
        <f t="shared" si="158"/>
        <v>3456</v>
      </c>
      <c r="H1122">
        <v>6</v>
      </c>
      <c r="I1122">
        <v>4</v>
      </c>
      <c r="J1122" t="s">
        <v>876</v>
      </c>
      <c r="K1122" t="s">
        <v>27</v>
      </c>
      <c r="L1122" t="s">
        <v>62</v>
      </c>
      <c r="M1122" t="s">
        <v>1355</v>
      </c>
      <c r="N1122" t="s">
        <v>4207</v>
      </c>
      <c r="O1122" t="s">
        <v>4208</v>
      </c>
      <c r="P1122" t="s">
        <v>2939</v>
      </c>
      <c r="Q1122" t="s">
        <v>324</v>
      </c>
      <c r="T1122" t="s">
        <v>2298</v>
      </c>
      <c r="V1122" t="e">
        <f t="shared" si="160"/>
        <v>#VALUE!</v>
      </c>
      <c r="W1122" t="e">
        <f t="shared" si="161"/>
        <v>#VALUE!</v>
      </c>
      <c r="X1122">
        <f t="shared" si="162"/>
        <v>15.4</v>
      </c>
      <c r="Y1122" t="e">
        <f t="shared" si="163"/>
        <v>#VALUE!</v>
      </c>
      <c r="Z1122" s="4">
        <f t="shared" si="164"/>
        <v>15.4</v>
      </c>
      <c r="AA1122" t="s">
        <v>4211</v>
      </c>
      <c r="AC1122" t="s">
        <v>1431</v>
      </c>
      <c r="AD1122" s="4">
        <f t="shared" si="159"/>
        <v>294.90967999999998</v>
      </c>
      <c r="AE1122" t="s">
        <v>1432</v>
      </c>
      <c r="AF1122" s="4">
        <f t="shared" si="165"/>
        <v>350</v>
      </c>
      <c r="AG1122" t="s">
        <v>51</v>
      </c>
    </row>
    <row r="1123" spans="1:33" x14ac:dyDescent="0.3">
      <c r="A1123" t="s">
        <v>1318</v>
      </c>
      <c r="B1123" t="s">
        <v>4205</v>
      </c>
      <c r="C1123" t="s">
        <v>4212</v>
      </c>
      <c r="D1123" s="4" t="s">
        <v>4213</v>
      </c>
      <c r="E1123">
        <f t="shared" si="157"/>
        <v>19371000</v>
      </c>
      <c r="F1123" t="s">
        <v>1322</v>
      </c>
      <c r="G1123">
        <f t="shared" si="158"/>
        <v>3456</v>
      </c>
      <c r="H1123">
        <v>6</v>
      </c>
      <c r="I1123">
        <v>4</v>
      </c>
      <c r="J1123" t="s">
        <v>876</v>
      </c>
      <c r="K1123" t="s">
        <v>27</v>
      </c>
      <c r="L1123" t="s">
        <v>62</v>
      </c>
      <c r="M1123" t="s">
        <v>1355</v>
      </c>
      <c r="N1123" t="s">
        <v>4207</v>
      </c>
      <c r="O1123" t="s">
        <v>4208</v>
      </c>
      <c r="P1123" t="s">
        <v>2939</v>
      </c>
      <c r="Q1123" t="s">
        <v>324</v>
      </c>
      <c r="T1123" t="s">
        <v>2298</v>
      </c>
      <c r="V1123" t="e">
        <f t="shared" si="160"/>
        <v>#VALUE!</v>
      </c>
      <c r="W1123" t="e">
        <f t="shared" si="161"/>
        <v>#VALUE!</v>
      </c>
      <c r="X1123">
        <f t="shared" si="162"/>
        <v>15.4</v>
      </c>
      <c r="Y1123" t="e">
        <f t="shared" si="163"/>
        <v>#VALUE!</v>
      </c>
      <c r="Z1123" s="4">
        <f t="shared" si="164"/>
        <v>15.4</v>
      </c>
      <c r="AA1123" t="s">
        <v>1171</v>
      </c>
      <c r="AC1123" t="s">
        <v>1431</v>
      </c>
      <c r="AD1123" s="4">
        <f t="shared" si="159"/>
        <v>294.90967999999998</v>
      </c>
      <c r="AE1123" t="s">
        <v>1432</v>
      </c>
      <c r="AF1123" s="4">
        <f t="shared" si="165"/>
        <v>350</v>
      </c>
      <c r="AG1123" t="s">
        <v>51</v>
      </c>
    </row>
    <row r="1124" spans="1:33" x14ac:dyDescent="0.3">
      <c r="B1124" t="s">
        <v>4214</v>
      </c>
      <c r="C1124" t="s">
        <v>444</v>
      </c>
      <c r="D1124" s="4" t="s">
        <v>4215</v>
      </c>
      <c r="E1124">
        <f t="shared" si="157"/>
        <v>95000000</v>
      </c>
      <c r="F1124" t="s">
        <v>1595</v>
      </c>
      <c r="G1124">
        <f t="shared" si="158"/>
        <v>6749</v>
      </c>
      <c r="H1124">
        <v>12</v>
      </c>
      <c r="I1124">
        <v>4</v>
      </c>
      <c r="J1124" t="s">
        <v>26</v>
      </c>
      <c r="K1124" t="s">
        <v>27</v>
      </c>
      <c r="L1124" t="s">
        <v>125</v>
      </c>
      <c r="M1124" t="s">
        <v>29</v>
      </c>
      <c r="N1124" t="s">
        <v>1493</v>
      </c>
      <c r="O1124" t="s">
        <v>3184</v>
      </c>
      <c r="P1124" t="s">
        <v>3185</v>
      </c>
      <c r="Q1124" t="s">
        <v>444</v>
      </c>
      <c r="R1124" t="s">
        <v>1577</v>
      </c>
      <c r="S1124" t="s">
        <v>3308</v>
      </c>
      <c r="T1124" t="s">
        <v>85</v>
      </c>
      <c r="V1124">
        <f t="shared" si="160"/>
        <v>10.199999999999999</v>
      </c>
      <c r="W1124">
        <f t="shared" si="161"/>
        <v>14.9</v>
      </c>
      <c r="X1124">
        <f t="shared" si="162"/>
        <v>23</v>
      </c>
      <c r="Y1124" t="e">
        <f t="shared" si="163"/>
        <v>#VALUE!</v>
      </c>
      <c r="Z1124" s="4">
        <f t="shared" si="164"/>
        <v>10.199999999999999</v>
      </c>
      <c r="AA1124" t="s">
        <v>3187</v>
      </c>
      <c r="AB1124">
        <v>8</v>
      </c>
      <c r="AC1124" t="s">
        <v>1602</v>
      </c>
      <c r="AD1124" s="4">
        <f t="shared" si="159"/>
        <v>453.7072</v>
      </c>
      <c r="AE1124" t="s">
        <v>1603</v>
      </c>
      <c r="AF1124" s="4">
        <f t="shared" si="165"/>
        <v>720</v>
      </c>
      <c r="AG1124" t="s">
        <v>51</v>
      </c>
    </row>
    <row r="1125" spans="1:33" x14ac:dyDescent="0.3">
      <c r="B1125" t="s">
        <v>4214</v>
      </c>
      <c r="C1125" t="s">
        <v>1566</v>
      </c>
      <c r="D1125" s="4" t="s">
        <v>4216</v>
      </c>
      <c r="E1125">
        <f t="shared" si="157"/>
        <v>75400000</v>
      </c>
      <c r="F1125" t="s">
        <v>1595</v>
      </c>
      <c r="G1125">
        <f t="shared" si="158"/>
        <v>6749</v>
      </c>
      <c r="H1125">
        <v>12</v>
      </c>
      <c r="I1125">
        <v>4</v>
      </c>
      <c r="J1125" t="s">
        <v>26</v>
      </c>
      <c r="K1125" t="s">
        <v>27</v>
      </c>
      <c r="L1125" t="s">
        <v>125</v>
      </c>
      <c r="M1125" t="s">
        <v>29</v>
      </c>
      <c r="N1125" t="s">
        <v>2077</v>
      </c>
      <c r="O1125" t="s">
        <v>4217</v>
      </c>
      <c r="P1125" t="s">
        <v>3185</v>
      </c>
      <c r="Q1125" t="s">
        <v>444</v>
      </c>
      <c r="R1125" t="s">
        <v>1577</v>
      </c>
      <c r="S1125" t="s">
        <v>3308</v>
      </c>
      <c r="T1125" t="s">
        <v>85</v>
      </c>
      <c r="V1125">
        <f t="shared" si="160"/>
        <v>10.199999999999999</v>
      </c>
      <c r="W1125">
        <f t="shared" si="161"/>
        <v>14.9</v>
      </c>
      <c r="X1125">
        <f t="shared" si="162"/>
        <v>23</v>
      </c>
      <c r="Y1125" t="e">
        <f t="shared" si="163"/>
        <v>#VALUE!</v>
      </c>
      <c r="Z1125" s="4">
        <f t="shared" si="164"/>
        <v>10.199999999999999</v>
      </c>
      <c r="AA1125" t="s">
        <v>4218</v>
      </c>
      <c r="AB1125">
        <v>8</v>
      </c>
      <c r="AC1125" t="s">
        <v>1602</v>
      </c>
      <c r="AD1125" s="4">
        <f t="shared" si="159"/>
        <v>453.7072</v>
      </c>
      <c r="AE1125" t="s">
        <v>1603</v>
      </c>
      <c r="AF1125" s="4">
        <f t="shared" si="165"/>
        <v>720</v>
      </c>
      <c r="AG1125" t="s">
        <v>51</v>
      </c>
    </row>
    <row r="1126" spans="1:33" x14ac:dyDescent="0.3">
      <c r="A1126" t="s">
        <v>785</v>
      </c>
      <c r="B1126" t="s">
        <v>4219</v>
      </c>
      <c r="C1126" t="s">
        <v>4220</v>
      </c>
      <c r="D1126" s="4" t="s">
        <v>4221</v>
      </c>
      <c r="E1126">
        <f t="shared" si="157"/>
        <v>535562</v>
      </c>
      <c r="F1126" t="s">
        <v>3223</v>
      </c>
      <c r="G1126">
        <f t="shared" si="158"/>
        <v>1172</v>
      </c>
      <c r="H1126">
        <v>4</v>
      </c>
      <c r="I1126">
        <v>4</v>
      </c>
      <c r="J1126" t="s">
        <v>61</v>
      </c>
      <c r="K1126" t="s">
        <v>27</v>
      </c>
      <c r="L1126" t="s">
        <v>62</v>
      </c>
      <c r="M1126" t="s">
        <v>29</v>
      </c>
      <c r="N1126" t="s">
        <v>697</v>
      </c>
      <c r="O1126" t="s">
        <v>790</v>
      </c>
      <c r="P1126" t="s">
        <v>3225</v>
      </c>
      <c r="Q1126" t="s">
        <v>33</v>
      </c>
      <c r="R1126" t="s">
        <v>4222</v>
      </c>
      <c r="T1126" t="s">
        <v>449</v>
      </c>
      <c r="V1126">
        <f t="shared" si="160"/>
        <v>15.8</v>
      </c>
      <c r="W1126" t="e">
        <f t="shared" si="161"/>
        <v>#VALUE!</v>
      </c>
      <c r="X1126">
        <f t="shared" si="162"/>
        <v>15.7</v>
      </c>
      <c r="Y1126" t="e">
        <f t="shared" si="163"/>
        <v>#VALUE!</v>
      </c>
      <c r="Z1126" s="4">
        <f t="shared" si="164"/>
        <v>15.8</v>
      </c>
      <c r="AA1126" t="s">
        <v>427</v>
      </c>
      <c r="AB1126">
        <v>5</v>
      </c>
      <c r="AC1126" t="s">
        <v>163</v>
      </c>
      <c r="AD1126" s="4">
        <f t="shared" si="159"/>
        <v>67.069760000000002</v>
      </c>
      <c r="AE1126" t="s">
        <v>3227</v>
      </c>
      <c r="AF1126" s="4">
        <f t="shared" si="165"/>
        <v>96</v>
      </c>
      <c r="AG1126" t="s">
        <v>39</v>
      </c>
    </row>
    <row r="1127" spans="1:33" x14ac:dyDescent="0.3">
      <c r="A1127" t="s">
        <v>785</v>
      </c>
      <c r="B1127" t="s">
        <v>4219</v>
      </c>
      <c r="C1127" t="s">
        <v>4223</v>
      </c>
      <c r="D1127" s="4" t="s">
        <v>4224</v>
      </c>
      <c r="E1127">
        <f t="shared" si="157"/>
        <v>631292</v>
      </c>
      <c r="F1127" t="s">
        <v>3223</v>
      </c>
      <c r="G1127">
        <f t="shared" si="158"/>
        <v>1172</v>
      </c>
      <c r="H1127">
        <v>4</v>
      </c>
      <c r="I1127">
        <v>4</v>
      </c>
      <c r="J1127" t="s">
        <v>61</v>
      </c>
      <c r="K1127" t="s">
        <v>27</v>
      </c>
      <c r="L1127" t="s">
        <v>62</v>
      </c>
      <c r="M1127" t="s">
        <v>334</v>
      </c>
      <c r="N1127" t="s">
        <v>697</v>
      </c>
      <c r="O1127" t="s">
        <v>790</v>
      </c>
      <c r="P1127" t="s">
        <v>3225</v>
      </c>
      <c r="Q1127" t="s">
        <v>33</v>
      </c>
      <c r="R1127" t="s">
        <v>4225</v>
      </c>
      <c r="T1127" t="s">
        <v>306</v>
      </c>
      <c r="V1127" t="e">
        <f t="shared" si="160"/>
        <v>#VALUE!</v>
      </c>
      <c r="W1127" t="e">
        <f t="shared" si="161"/>
        <v>#VALUE!</v>
      </c>
      <c r="X1127">
        <f t="shared" si="162"/>
        <v>20.5</v>
      </c>
      <c r="Y1127" t="e">
        <f t="shared" si="163"/>
        <v>#VALUE!</v>
      </c>
      <c r="Z1127" s="4">
        <f t="shared" si="164"/>
        <v>20.5</v>
      </c>
      <c r="AA1127" t="s">
        <v>427</v>
      </c>
      <c r="AC1127" t="s">
        <v>3304</v>
      </c>
      <c r="AD1127" s="4">
        <f t="shared" si="159"/>
        <v>74.960319999999996</v>
      </c>
      <c r="AE1127" t="s">
        <v>3305</v>
      </c>
      <c r="AF1127" s="4">
        <f t="shared" si="165"/>
        <v>197</v>
      </c>
      <c r="AG1127" t="s">
        <v>39</v>
      </c>
    </row>
    <row r="1128" spans="1:33" x14ac:dyDescent="0.3">
      <c r="A1128" t="s">
        <v>785</v>
      </c>
      <c r="B1128" t="s">
        <v>4219</v>
      </c>
      <c r="C1128" t="s">
        <v>4226</v>
      </c>
      <c r="D1128" s="4" t="s">
        <v>4227</v>
      </c>
      <c r="E1128">
        <f t="shared" si="157"/>
        <v>692655</v>
      </c>
      <c r="F1128" t="s">
        <v>345</v>
      </c>
      <c r="G1128">
        <f t="shared" si="158"/>
        <v>1248</v>
      </c>
      <c r="H1128">
        <v>4</v>
      </c>
      <c r="I1128">
        <v>4</v>
      </c>
      <c r="J1128" t="s">
        <v>61</v>
      </c>
      <c r="K1128" t="s">
        <v>27</v>
      </c>
      <c r="L1128" t="s">
        <v>125</v>
      </c>
      <c r="M1128" t="s">
        <v>334</v>
      </c>
      <c r="N1128" t="s">
        <v>697</v>
      </c>
      <c r="O1128" t="s">
        <v>790</v>
      </c>
      <c r="P1128" t="s">
        <v>3225</v>
      </c>
      <c r="Q1128" t="s">
        <v>33</v>
      </c>
      <c r="R1128" t="s">
        <v>4225</v>
      </c>
      <c r="T1128" t="s">
        <v>228</v>
      </c>
      <c r="V1128" t="e">
        <f t="shared" si="160"/>
        <v>#VALUE!</v>
      </c>
      <c r="W1128" t="e">
        <f t="shared" si="161"/>
        <v>#VALUE!</v>
      </c>
      <c r="X1128">
        <f t="shared" si="162"/>
        <v>20.3</v>
      </c>
      <c r="Y1128" t="e">
        <f t="shared" si="163"/>
        <v>#VALUE!</v>
      </c>
      <c r="Z1128" s="4">
        <f t="shared" si="164"/>
        <v>20.3</v>
      </c>
      <c r="AA1128" t="s">
        <v>3226</v>
      </c>
      <c r="AC1128" t="s">
        <v>3304</v>
      </c>
      <c r="AD1128" s="4">
        <f t="shared" si="159"/>
        <v>74.960319999999996</v>
      </c>
      <c r="AE1128" t="s">
        <v>3305</v>
      </c>
      <c r="AF1128" s="4">
        <f t="shared" si="165"/>
        <v>197</v>
      </c>
      <c r="AG1128" t="s">
        <v>39</v>
      </c>
    </row>
    <row r="1129" spans="1:33" x14ac:dyDescent="0.3">
      <c r="A1129" t="s">
        <v>785</v>
      </c>
      <c r="B1129" t="s">
        <v>4219</v>
      </c>
      <c r="C1129" t="s">
        <v>4228</v>
      </c>
      <c r="D1129" s="4" t="s">
        <v>4229</v>
      </c>
      <c r="E1129">
        <f t="shared" si="157"/>
        <v>747774</v>
      </c>
      <c r="F1129" t="s">
        <v>345</v>
      </c>
      <c r="G1129">
        <f t="shared" si="158"/>
        <v>1248</v>
      </c>
      <c r="H1129">
        <v>4</v>
      </c>
      <c r="I1129">
        <v>4</v>
      </c>
      <c r="J1129" t="s">
        <v>61</v>
      </c>
      <c r="K1129" t="s">
        <v>27</v>
      </c>
      <c r="L1129" t="s">
        <v>62</v>
      </c>
      <c r="M1129" t="s">
        <v>334</v>
      </c>
      <c r="N1129" t="s">
        <v>697</v>
      </c>
      <c r="O1129" t="s">
        <v>790</v>
      </c>
      <c r="P1129" t="s">
        <v>3225</v>
      </c>
      <c r="Q1129" t="s">
        <v>33</v>
      </c>
      <c r="R1129" t="s">
        <v>4225</v>
      </c>
      <c r="T1129" t="s">
        <v>4230</v>
      </c>
      <c r="V1129" t="e">
        <f t="shared" si="160"/>
        <v>#VALUE!</v>
      </c>
      <c r="W1129" t="e">
        <f t="shared" si="161"/>
        <v>#VALUE!</v>
      </c>
      <c r="X1129">
        <f t="shared" si="162"/>
        <v>21.2</v>
      </c>
      <c r="Y1129" t="e">
        <f t="shared" si="163"/>
        <v>#VALUE!</v>
      </c>
      <c r="Z1129" s="4">
        <f t="shared" si="164"/>
        <v>21.2</v>
      </c>
      <c r="AA1129" t="s">
        <v>427</v>
      </c>
      <c r="AB1129">
        <v>5</v>
      </c>
      <c r="AC1129" t="s">
        <v>3304</v>
      </c>
      <c r="AD1129" s="4">
        <f t="shared" si="159"/>
        <v>74.960319999999996</v>
      </c>
      <c r="AE1129" t="s">
        <v>3305</v>
      </c>
      <c r="AF1129" s="4">
        <f t="shared" si="165"/>
        <v>197</v>
      </c>
      <c r="AG1129" t="s">
        <v>39</v>
      </c>
    </row>
    <row r="1130" spans="1:33" x14ac:dyDescent="0.3">
      <c r="A1130" t="s">
        <v>350</v>
      </c>
      <c r="B1130" t="s">
        <v>4231</v>
      </c>
      <c r="C1130" t="s">
        <v>4232</v>
      </c>
      <c r="D1130" s="4" t="s">
        <v>1971</v>
      </c>
      <c r="E1130">
        <f t="shared" si="157"/>
        <v>940000</v>
      </c>
      <c r="F1130" t="s">
        <v>732</v>
      </c>
      <c r="G1130">
        <f t="shared" si="158"/>
        <v>1496</v>
      </c>
      <c r="H1130">
        <v>4</v>
      </c>
      <c r="I1130">
        <v>4</v>
      </c>
      <c r="J1130" t="s">
        <v>61</v>
      </c>
      <c r="K1130" t="s">
        <v>27</v>
      </c>
      <c r="M1130" t="s">
        <v>29</v>
      </c>
      <c r="N1130" t="s">
        <v>4233</v>
      </c>
      <c r="O1130" t="s">
        <v>1091</v>
      </c>
      <c r="P1130" t="s">
        <v>321</v>
      </c>
      <c r="Q1130" t="s">
        <v>444</v>
      </c>
      <c r="T1130" t="s">
        <v>800</v>
      </c>
      <c r="V1130" t="e">
        <f t="shared" si="160"/>
        <v>#VALUE!</v>
      </c>
      <c r="W1130" t="e">
        <f t="shared" si="161"/>
        <v>#VALUE!</v>
      </c>
      <c r="X1130">
        <f t="shared" si="162"/>
        <v>17.100000000000001</v>
      </c>
      <c r="Y1130" t="e">
        <f t="shared" si="163"/>
        <v>#VALUE!</v>
      </c>
      <c r="Z1130" s="4">
        <f t="shared" si="164"/>
        <v>17.100000000000001</v>
      </c>
      <c r="AA1130" t="s">
        <v>4234</v>
      </c>
      <c r="AB1130">
        <v>6</v>
      </c>
      <c r="AC1130" t="s">
        <v>4235</v>
      </c>
      <c r="AD1130" s="4">
        <f t="shared" si="159"/>
        <v>105.53623999999999</v>
      </c>
      <c r="AE1130" t="s">
        <v>4236</v>
      </c>
      <c r="AF1130" s="4">
        <f t="shared" si="165"/>
        <v>140</v>
      </c>
      <c r="AG1130" t="s">
        <v>39</v>
      </c>
    </row>
    <row r="1131" spans="1:33" x14ac:dyDescent="0.3">
      <c r="A1131" t="s">
        <v>350</v>
      </c>
      <c r="B1131" t="s">
        <v>4231</v>
      </c>
      <c r="C1131" t="s">
        <v>352</v>
      </c>
      <c r="D1131" s="4" t="s">
        <v>4237</v>
      </c>
      <c r="E1131">
        <f t="shared" ref="E1131:E1178" si="166">VALUE(SUBSTITUTE(SUBSTITUTE(D1131,"Rs. ",""),",",""))</f>
        <v>1055000</v>
      </c>
      <c r="F1131" t="s">
        <v>732</v>
      </c>
      <c r="G1131">
        <f t="shared" ref="G1131:G1178" si="167">VALUE(SUBSTITUTE(F1131, " cc",""))</f>
        <v>1496</v>
      </c>
      <c r="H1131">
        <v>4</v>
      </c>
      <c r="I1131">
        <v>4</v>
      </c>
      <c r="J1131" t="s">
        <v>61</v>
      </c>
      <c r="K1131" t="s">
        <v>27</v>
      </c>
      <c r="L1131" t="s">
        <v>62</v>
      </c>
      <c r="M1131" t="s">
        <v>29</v>
      </c>
      <c r="N1131" t="s">
        <v>4233</v>
      </c>
      <c r="O1131" t="s">
        <v>1091</v>
      </c>
      <c r="P1131" t="s">
        <v>321</v>
      </c>
      <c r="Q1131" t="s">
        <v>444</v>
      </c>
      <c r="T1131" t="s">
        <v>800</v>
      </c>
      <c r="V1131" t="e">
        <f t="shared" si="160"/>
        <v>#VALUE!</v>
      </c>
      <c r="W1131" t="e">
        <f t="shared" si="161"/>
        <v>#VALUE!</v>
      </c>
      <c r="X1131">
        <f t="shared" si="162"/>
        <v>17.100000000000001</v>
      </c>
      <c r="Y1131" t="e">
        <f t="shared" si="163"/>
        <v>#VALUE!</v>
      </c>
      <c r="Z1131" s="4">
        <f t="shared" si="164"/>
        <v>17.100000000000001</v>
      </c>
      <c r="AA1131" t="s">
        <v>427</v>
      </c>
      <c r="AB1131">
        <v>6</v>
      </c>
      <c r="AC1131" t="s">
        <v>4235</v>
      </c>
      <c r="AD1131" s="4">
        <f t="shared" ref="AD1131:AD1178" si="168">IFERROR(LEFT(AC1131,FIND("@",AC1131)-3)*0.98632,IFERROR(LEFT(AC1131,FIND("b",AC1131)-1),LEFT(AC1131,FIND("B",AC1131)-1)))</f>
        <v>105.53623999999999</v>
      </c>
      <c r="AE1131" t="s">
        <v>4236</v>
      </c>
      <c r="AF1131" s="4">
        <f t="shared" si="165"/>
        <v>140</v>
      </c>
      <c r="AG1131" t="s">
        <v>39</v>
      </c>
    </row>
    <row r="1132" spans="1:33" x14ac:dyDescent="0.3">
      <c r="A1132" t="s">
        <v>350</v>
      </c>
      <c r="B1132" t="s">
        <v>4231</v>
      </c>
      <c r="C1132" t="s">
        <v>363</v>
      </c>
      <c r="D1132" s="4" t="s">
        <v>4238</v>
      </c>
      <c r="E1132">
        <f t="shared" si="166"/>
        <v>1174000</v>
      </c>
      <c r="F1132" t="s">
        <v>578</v>
      </c>
      <c r="G1132">
        <f t="shared" si="167"/>
        <v>1498</v>
      </c>
      <c r="H1132">
        <v>4</v>
      </c>
      <c r="I1132">
        <v>4</v>
      </c>
      <c r="J1132" t="s">
        <v>61</v>
      </c>
      <c r="K1132" t="s">
        <v>27</v>
      </c>
      <c r="L1132" t="s">
        <v>62</v>
      </c>
      <c r="M1132" t="s">
        <v>29</v>
      </c>
      <c r="N1132" t="s">
        <v>4233</v>
      </c>
      <c r="O1132" t="s">
        <v>1091</v>
      </c>
      <c r="P1132" t="s">
        <v>321</v>
      </c>
      <c r="Q1132" t="s">
        <v>444</v>
      </c>
      <c r="T1132" t="s">
        <v>800</v>
      </c>
      <c r="V1132" t="e">
        <f t="shared" si="160"/>
        <v>#VALUE!</v>
      </c>
      <c r="W1132" t="e">
        <f t="shared" si="161"/>
        <v>#VALUE!</v>
      </c>
      <c r="X1132">
        <f t="shared" si="162"/>
        <v>17.100000000000001</v>
      </c>
      <c r="Y1132" t="e">
        <f t="shared" si="163"/>
        <v>#VALUE!</v>
      </c>
      <c r="Z1132" s="4">
        <f t="shared" si="164"/>
        <v>17.100000000000001</v>
      </c>
      <c r="AA1132" t="s">
        <v>3850</v>
      </c>
      <c r="AB1132">
        <v>6</v>
      </c>
      <c r="AC1132" t="s">
        <v>4235</v>
      </c>
      <c r="AD1132" s="4">
        <f t="shared" si="168"/>
        <v>105.53623999999999</v>
      </c>
      <c r="AE1132" t="s">
        <v>4236</v>
      </c>
      <c r="AF1132" s="4">
        <f t="shared" si="165"/>
        <v>140</v>
      </c>
      <c r="AG1132" t="s">
        <v>39</v>
      </c>
    </row>
    <row r="1133" spans="1:33" x14ac:dyDescent="0.3">
      <c r="A1133" t="s">
        <v>350</v>
      </c>
      <c r="B1133" t="s">
        <v>4231</v>
      </c>
      <c r="C1133" t="s">
        <v>850</v>
      </c>
      <c r="D1133" s="4" t="s">
        <v>4239</v>
      </c>
      <c r="E1133">
        <f t="shared" si="166"/>
        <v>1418000</v>
      </c>
      <c r="F1133" t="s">
        <v>732</v>
      </c>
      <c r="G1133">
        <f t="shared" si="167"/>
        <v>1496</v>
      </c>
      <c r="H1133">
        <v>4</v>
      </c>
      <c r="I1133">
        <v>4</v>
      </c>
      <c r="J1133" t="s">
        <v>61</v>
      </c>
      <c r="K1133" t="s">
        <v>27</v>
      </c>
      <c r="L1133" t="s">
        <v>62</v>
      </c>
      <c r="M1133" t="s">
        <v>29</v>
      </c>
      <c r="N1133" t="s">
        <v>4233</v>
      </c>
      <c r="O1133" t="s">
        <v>1091</v>
      </c>
      <c r="P1133" t="s">
        <v>321</v>
      </c>
      <c r="Q1133" t="s">
        <v>444</v>
      </c>
      <c r="T1133" t="s">
        <v>3677</v>
      </c>
      <c r="V1133" t="e">
        <f t="shared" si="160"/>
        <v>#VALUE!</v>
      </c>
      <c r="W1133" t="e">
        <f t="shared" si="161"/>
        <v>#VALUE!</v>
      </c>
      <c r="X1133">
        <f t="shared" si="162"/>
        <v>17.8</v>
      </c>
      <c r="Y1133" t="e">
        <f t="shared" si="163"/>
        <v>#VALUE!</v>
      </c>
      <c r="Z1133" s="4">
        <f t="shared" si="164"/>
        <v>17.8</v>
      </c>
      <c r="AA1133" t="s">
        <v>1858</v>
      </c>
      <c r="AB1133">
        <v>7</v>
      </c>
      <c r="AC1133" t="s">
        <v>4235</v>
      </c>
      <c r="AD1133" s="4">
        <f t="shared" si="168"/>
        <v>105.53623999999999</v>
      </c>
      <c r="AE1133" t="s">
        <v>4236</v>
      </c>
      <c r="AF1133" s="4">
        <f t="shared" si="165"/>
        <v>140</v>
      </c>
      <c r="AG1133" t="s">
        <v>51</v>
      </c>
    </row>
    <row r="1134" spans="1:33" x14ac:dyDescent="0.3">
      <c r="A1134" t="s">
        <v>350</v>
      </c>
      <c r="B1134" t="s">
        <v>4231</v>
      </c>
      <c r="C1134" t="s">
        <v>820</v>
      </c>
      <c r="D1134" s="4" t="s">
        <v>4240</v>
      </c>
      <c r="E1134">
        <f t="shared" si="166"/>
        <v>1175000</v>
      </c>
      <c r="F1134" t="s">
        <v>732</v>
      </c>
      <c r="G1134">
        <f t="shared" si="167"/>
        <v>1496</v>
      </c>
      <c r="H1134">
        <v>4</v>
      </c>
      <c r="I1134">
        <v>4</v>
      </c>
      <c r="J1134" t="s">
        <v>61</v>
      </c>
      <c r="K1134" t="s">
        <v>27</v>
      </c>
      <c r="L1134" t="s">
        <v>62</v>
      </c>
      <c r="M1134" t="s">
        <v>29</v>
      </c>
      <c r="N1134" t="s">
        <v>4233</v>
      </c>
      <c r="O1134" t="s">
        <v>1091</v>
      </c>
      <c r="P1134" t="s">
        <v>321</v>
      </c>
      <c r="Q1134" t="s">
        <v>444</v>
      </c>
      <c r="T1134" t="s">
        <v>3677</v>
      </c>
      <c r="V1134" t="e">
        <f t="shared" si="160"/>
        <v>#VALUE!</v>
      </c>
      <c r="W1134" t="e">
        <f t="shared" si="161"/>
        <v>#VALUE!</v>
      </c>
      <c r="X1134">
        <f t="shared" si="162"/>
        <v>17.8</v>
      </c>
      <c r="Y1134" t="e">
        <f t="shared" si="163"/>
        <v>#VALUE!</v>
      </c>
      <c r="Z1134" s="4">
        <f t="shared" si="164"/>
        <v>17.8</v>
      </c>
      <c r="AA1134" t="s">
        <v>4241</v>
      </c>
      <c r="AB1134">
        <v>7</v>
      </c>
      <c r="AC1134" t="s">
        <v>4235</v>
      </c>
      <c r="AD1134" s="4">
        <f t="shared" si="168"/>
        <v>105.53623999999999</v>
      </c>
      <c r="AE1134" t="s">
        <v>4236</v>
      </c>
      <c r="AF1134" s="4">
        <f t="shared" si="165"/>
        <v>140</v>
      </c>
      <c r="AG1134" t="s">
        <v>51</v>
      </c>
    </row>
    <row r="1135" spans="1:33" x14ac:dyDescent="0.3">
      <c r="A1135" t="s">
        <v>350</v>
      </c>
      <c r="B1135" t="s">
        <v>4231</v>
      </c>
      <c r="C1135" t="s">
        <v>4242</v>
      </c>
      <c r="D1135" s="4" t="s">
        <v>2002</v>
      </c>
      <c r="E1135">
        <f t="shared" si="166"/>
        <v>1010000</v>
      </c>
      <c r="F1135" t="s">
        <v>732</v>
      </c>
      <c r="G1135">
        <f t="shared" si="167"/>
        <v>1496</v>
      </c>
      <c r="H1135">
        <v>4</v>
      </c>
      <c r="I1135">
        <v>4</v>
      </c>
      <c r="J1135" t="s">
        <v>61</v>
      </c>
      <c r="K1135" t="s">
        <v>27</v>
      </c>
      <c r="L1135" t="s">
        <v>62</v>
      </c>
      <c r="M1135" t="s">
        <v>29</v>
      </c>
      <c r="N1135" t="s">
        <v>4233</v>
      </c>
      <c r="O1135" t="s">
        <v>1091</v>
      </c>
      <c r="P1135" t="s">
        <v>321</v>
      </c>
      <c r="Q1135" t="s">
        <v>444</v>
      </c>
      <c r="T1135" t="s">
        <v>3677</v>
      </c>
      <c r="V1135" t="e">
        <f t="shared" si="160"/>
        <v>#VALUE!</v>
      </c>
      <c r="W1135" t="e">
        <f t="shared" si="161"/>
        <v>#VALUE!</v>
      </c>
      <c r="X1135">
        <f t="shared" si="162"/>
        <v>17.8</v>
      </c>
      <c r="Y1135" t="e">
        <f t="shared" si="163"/>
        <v>#VALUE!</v>
      </c>
      <c r="Z1135" s="4">
        <f t="shared" si="164"/>
        <v>17.8</v>
      </c>
      <c r="AA1135" t="s">
        <v>4243</v>
      </c>
      <c r="AB1135">
        <v>7</v>
      </c>
      <c r="AC1135" t="s">
        <v>4235</v>
      </c>
      <c r="AD1135" s="4">
        <f t="shared" si="168"/>
        <v>105.53623999999999</v>
      </c>
      <c r="AE1135" t="s">
        <v>4236</v>
      </c>
      <c r="AF1135" s="4">
        <f t="shared" si="165"/>
        <v>140</v>
      </c>
      <c r="AG1135" t="s">
        <v>51</v>
      </c>
    </row>
    <row r="1136" spans="1:33" x14ac:dyDescent="0.3">
      <c r="A1136" t="s">
        <v>350</v>
      </c>
      <c r="B1136" t="s">
        <v>4231</v>
      </c>
      <c r="C1136" t="s">
        <v>824</v>
      </c>
      <c r="D1136" s="4" t="s">
        <v>4244</v>
      </c>
      <c r="E1136">
        <f t="shared" si="166"/>
        <v>1294000</v>
      </c>
      <c r="F1136" t="s">
        <v>732</v>
      </c>
      <c r="G1136">
        <f t="shared" si="167"/>
        <v>1496</v>
      </c>
      <c r="H1136">
        <v>4</v>
      </c>
      <c r="I1136">
        <v>4</v>
      </c>
      <c r="J1136" t="s">
        <v>61</v>
      </c>
      <c r="K1136" t="s">
        <v>27</v>
      </c>
      <c r="L1136" t="s">
        <v>62</v>
      </c>
      <c r="M1136" t="s">
        <v>29</v>
      </c>
      <c r="N1136" t="s">
        <v>4233</v>
      </c>
      <c r="O1136" t="s">
        <v>1091</v>
      </c>
      <c r="P1136" t="s">
        <v>321</v>
      </c>
      <c r="Q1136" t="s">
        <v>444</v>
      </c>
      <c r="T1136" t="s">
        <v>3677</v>
      </c>
      <c r="V1136" t="e">
        <f t="shared" si="160"/>
        <v>#VALUE!</v>
      </c>
      <c r="W1136" t="e">
        <f t="shared" si="161"/>
        <v>#VALUE!</v>
      </c>
      <c r="X1136">
        <f t="shared" si="162"/>
        <v>17.8</v>
      </c>
      <c r="Y1136" t="e">
        <f t="shared" si="163"/>
        <v>#VALUE!</v>
      </c>
      <c r="Z1136" s="4">
        <f t="shared" si="164"/>
        <v>17.8</v>
      </c>
      <c r="AA1136" t="s">
        <v>430</v>
      </c>
      <c r="AB1136">
        <v>7</v>
      </c>
      <c r="AC1136" t="s">
        <v>4235</v>
      </c>
      <c r="AD1136" s="4">
        <f t="shared" si="168"/>
        <v>105.53623999999999</v>
      </c>
      <c r="AE1136" t="s">
        <v>4236</v>
      </c>
      <c r="AF1136" s="4">
        <f t="shared" si="165"/>
        <v>140</v>
      </c>
      <c r="AG1136" t="s">
        <v>51</v>
      </c>
    </row>
    <row r="1137" spans="1:33" x14ac:dyDescent="0.3">
      <c r="A1137" t="s">
        <v>350</v>
      </c>
      <c r="B1137" t="s">
        <v>4231</v>
      </c>
      <c r="C1137" t="s">
        <v>371</v>
      </c>
      <c r="D1137" s="4" t="s">
        <v>4245</v>
      </c>
      <c r="E1137">
        <f t="shared" si="166"/>
        <v>1296000</v>
      </c>
      <c r="F1137" t="s">
        <v>732</v>
      </c>
      <c r="G1137">
        <f t="shared" si="167"/>
        <v>1496</v>
      </c>
      <c r="H1137">
        <v>4</v>
      </c>
      <c r="I1137">
        <v>4</v>
      </c>
      <c r="J1137" t="s">
        <v>61</v>
      </c>
      <c r="K1137" t="s">
        <v>27</v>
      </c>
      <c r="L1137" t="s">
        <v>62</v>
      </c>
      <c r="M1137" t="s">
        <v>29</v>
      </c>
      <c r="N1137" t="s">
        <v>4233</v>
      </c>
      <c r="O1137" t="s">
        <v>1091</v>
      </c>
      <c r="P1137" t="s">
        <v>321</v>
      </c>
      <c r="Q1137" t="s">
        <v>444</v>
      </c>
      <c r="T1137" t="s">
        <v>800</v>
      </c>
      <c r="V1137" t="e">
        <f t="shared" si="160"/>
        <v>#VALUE!</v>
      </c>
      <c r="W1137" t="e">
        <f t="shared" si="161"/>
        <v>#VALUE!</v>
      </c>
      <c r="X1137">
        <f t="shared" si="162"/>
        <v>17.100000000000001</v>
      </c>
      <c r="Y1137" t="e">
        <f t="shared" si="163"/>
        <v>#VALUE!</v>
      </c>
      <c r="Z1137" s="4">
        <f t="shared" si="164"/>
        <v>17.100000000000001</v>
      </c>
      <c r="AA1137" t="s">
        <v>4246</v>
      </c>
      <c r="AB1137">
        <v>6</v>
      </c>
      <c r="AC1137" t="s">
        <v>4235</v>
      </c>
      <c r="AD1137" s="4">
        <f t="shared" si="168"/>
        <v>105.53623999999999</v>
      </c>
      <c r="AE1137" t="s">
        <v>4236</v>
      </c>
      <c r="AF1137" s="4">
        <f t="shared" si="165"/>
        <v>140</v>
      </c>
      <c r="AG1137" t="s">
        <v>39</v>
      </c>
    </row>
    <row r="1138" spans="1:33" x14ac:dyDescent="0.3">
      <c r="A1138" t="s">
        <v>350</v>
      </c>
      <c r="B1138" t="s">
        <v>4231</v>
      </c>
      <c r="C1138" t="s">
        <v>4247</v>
      </c>
      <c r="D1138" s="4" t="s">
        <v>4248</v>
      </c>
      <c r="E1138">
        <f t="shared" si="166"/>
        <v>1197000</v>
      </c>
      <c r="F1138" t="s">
        <v>578</v>
      </c>
      <c r="G1138">
        <f t="shared" si="167"/>
        <v>1498</v>
      </c>
      <c r="H1138">
        <v>4</v>
      </c>
      <c r="I1138">
        <v>4</v>
      </c>
      <c r="J1138" t="s">
        <v>61</v>
      </c>
      <c r="K1138" t="s">
        <v>27</v>
      </c>
      <c r="L1138" t="s">
        <v>62</v>
      </c>
      <c r="M1138" t="s">
        <v>29</v>
      </c>
      <c r="N1138" t="s">
        <v>4233</v>
      </c>
      <c r="O1138" t="s">
        <v>1091</v>
      </c>
      <c r="P1138" t="s">
        <v>321</v>
      </c>
      <c r="Q1138" t="s">
        <v>444</v>
      </c>
      <c r="T1138" t="s">
        <v>800</v>
      </c>
      <c r="V1138" t="e">
        <f t="shared" si="160"/>
        <v>#VALUE!</v>
      </c>
      <c r="W1138" t="e">
        <f t="shared" si="161"/>
        <v>#VALUE!</v>
      </c>
      <c r="X1138">
        <f t="shared" si="162"/>
        <v>17.100000000000001</v>
      </c>
      <c r="Y1138" t="e">
        <f t="shared" si="163"/>
        <v>#VALUE!</v>
      </c>
      <c r="Z1138" s="4">
        <f t="shared" si="164"/>
        <v>17.100000000000001</v>
      </c>
      <c r="AA1138" t="s">
        <v>3850</v>
      </c>
      <c r="AB1138">
        <v>6</v>
      </c>
      <c r="AC1138" t="s">
        <v>4235</v>
      </c>
      <c r="AD1138" s="4">
        <f t="shared" si="168"/>
        <v>105.53623999999999</v>
      </c>
      <c r="AE1138" t="s">
        <v>4236</v>
      </c>
      <c r="AF1138" s="4">
        <f t="shared" si="165"/>
        <v>140</v>
      </c>
      <c r="AG1138" t="s">
        <v>39</v>
      </c>
    </row>
    <row r="1139" spans="1:33" x14ac:dyDescent="0.3">
      <c r="A1139" t="s">
        <v>350</v>
      </c>
      <c r="B1139" t="s">
        <v>4231</v>
      </c>
      <c r="C1139" t="s">
        <v>4249</v>
      </c>
      <c r="D1139" s="4" t="s">
        <v>4250</v>
      </c>
      <c r="E1139">
        <f t="shared" si="166"/>
        <v>876000</v>
      </c>
      <c r="F1139" t="s">
        <v>732</v>
      </c>
      <c r="G1139">
        <f t="shared" si="167"/>
        <v>1496</v>
      </c>
      <c r="H1139">
        <v>4</v>
      </c>
      <c r="I1139">
        <v>4</v>
      </c>
      <c r="J1139" t="s">
        <v>61</v>
      </c>
      <c r="K1139" t="s">
        <v>27</v>
      </c>
      <c r="M1139" t="s">
        <v>29</v>
      </c>
      <c r="N1139" t="s">
        <v>4233</v>
      </c>
      <c r="O1139" t="s">
        <v>1091</v>
      </c>
      <c r="P1139" t="s">
        <v>321</v>
      </c>
      <c r="Q1139" t="s">
        <v>444</v>
      </c>
      <c r="T1139" t="s">
        <v>800</v>
      </c>
      <c r="V1139" t="e">
        <f t="shared" si="160"/>
        <v>#VALUE!</v>
      </c>
      <c r="W1139" t="e">
        <f t="shared" si="161"/>
        <v>#VALUE!</v>
      </c>
      <c r="X1139">
        <f t="shared" si="162"/>
        <v>17.100000000000001</v>
      </c>
      <c r="Y1139" t="e">
        <f t="shared" si="163"/>
        <v>#VALUE!</v>
      </c>
      <c r="Z1139" s="4">
        <f t="shared" si="164"/>
        <v>17.100000000000001</v>
      </c>
      <c r="AA1139" t="s">
        <v>4234</v>
      </c>
      <c r="AB1139">
        <v>6</v>
      </c>
      <c r="AC1139" t="s">
        <v>4235</v>
      </c>
      <c r="AD1139" s="4">
        <f t="shared" si="168"/>
        <v>105.53623999999999</v>
      </c>
      <c r="AE1139" t="s">
        <v>4236</v>
      </c>
      <c r="AF1139" s="4">
        <f t="shared" si="165"/>
        <v>140</v>
      </c>
      <c r="AG1139" t="s">
        <v>39</v>
      </c>
    </row>
    <row r="1140" spans="1:33" x14ac:dyDescent="0.3">
      <c r="A1140" t="s">
        <v>350</v>
      </c>
      <c r="B1140" t="s">
        <v>4231</v>
      </c>
      <c r="C1140" t="s">
        <v>4251</v>
      </c>
      <c r="D1140" s="4" t="s">
        <v>1966</v>
      </c>
      <c r="E1140">
        <f t="shared" si="166"/>
        <v>974000</v>
      </c>
      <c r="F1140" t="s">
        <v>732</v>
      </c>
      <c r="G1140">
        <f t="shared" si="167"/>
        <v>1496</v>
      </c>
      <c r="H1140">
        <v>4</v>
      </c>
      <c r="I1140">
        <v>4</v>
      </c>
      <c r="J1140" t="s">
        <v>61</v>
      </c>
      <c r="K1140" t="s">
        <v>27</v>
      </c>
      <c r="L1140" t="s">
        <v>62</v>
      </c>
      <c r="M1140" t="s">
        <v>29</v>
      </c>
      <c r="N1140" t="s">
        <v>4233</v>
      </c>
      <c r="O1140" t="s">
        <v>1091</v>
      </c>
      <c r="P1140" t="s">
        <v>321</v>
      </c>
      <c r="Q1140" t="s">
        <v>444</v>
      </c>
      <c r="T1140" t="s">
        <v>800</v>
      </c>
      <c r="V1140" t="e">
        <f t="shared" si="160"/>
        <v>#VALUE!</v>
      </c>
      <c r="W1140" t="e">
        <f t="shared" si="161"/>
        <v>#VALUE!</v>
      </c>
      <c r="X1140">
        <f t="shared" si="162"/>
        <v>17.100000000000001</v>
      </c>
      <c r="Y1140" t="e">
        <f t="shared" si="163"/>
        <v>#VALUE!</v>
      </c>
      <c r="Z1140" s="4">
        <f t="shared" si="164"/>
        <v>17.100000000000001</v>
      </c>
      <c r="AA1140" t="s">
        <v>427</v>
      </c>
      <c r="AB1140">
        <v>6</v>
      </c>
      <c r="AC1140" t="s">
        <v>4235</v>
      </c>
      <c r="AD1140" s="4">
        <f t="shared" si="168"/>
        <v>105.53623999999999</v>
      </c>
      <c r="AE1140" t="s">
        <v>4236</v>
      </c>
      <c r="AF1140" s="4">
        <f t="shared" si="165"/>
        <v>140</v>
      </c>
      <c r="AG1140" t="s">
        <v>39</v>
      </c>
    </row>
    <row r="1141" spans="1:33" x14ac:dyDescent="0.3">
      <c r="A1141" t="s">
        <v>350</v>
      </c>
      <c r="B1141" t="s">
        <v>4231</v>
      </c>
      <c r="C1141" t="s">
        <v>4252</v>
      </c>
      <c r="D1141" s="4" t="s">
        <v>4253</v>
      </c>
      <c r="E1141">
        <f t="shared" si="166"/>
        <v>935000</v>
      </c>
      <c r="F1141" t="s">
        <v>732</v>
      </c>
      <c r="G1141">
        <f t="shared" si="167"/>
        <v>1496</v>
      </c>
      <c r="H1141">
        <v>4</v>
      </c>
      <c r="I1141">
        <v>4</v>
      </c>
      <c r="J1141" t="s">
        <v>61</v>
      </c>
      <c r="K1141" t="s">
        <v>27</v>
      </c>
      <c r="M1141" t="s">
        <v>29</v>
      </c>
      <c r="N1141" t="s">
        <v>4233</v>
      </c>
      <c r="O1141" t="s">
        <v>1091</v>
      </c>
      <c r="P1141" t="s">
        <v>321</v>
      </c>
      <c r="Q1141" t="s">
        <v>444</v>
      </c>
      <c r="T1141" t="s">
        <v>800</v>
      </c>
      <c r="V1141" t="e">
        <f t="shared" si="160"/>
        <v>#VALUE!</v>
      </c>
      <c r="W1141" t="e">
        <f t="shared" si="161"/>
        <v>#VALUE!</v>
      </c>
      <c r="X1141">
        <f t="shared" si="162"/>
        <v>17.100000000000001</v>
      </c>
      <c r="Y1141" t="e">
        <f t="shared" si="163"/>
        <v>#VALUE!</v>
      </c>
      <c r="Z1141" s="4">
        <f t="shared" si="164"/>
        <v>17.100000000000001</v>
      </c>
      <c r="AA1141" t="s">
        <v>4234</v>
      </c>
      <c r="AB1141">
        <v>6</v>
      </c>
      <c r="AC1141" t="s">
        <v>4235</v>
      </c>
      <c r="AD1141" s="4">
        <f t="shared" si="168"/>
        <v>105.53623999999999</v>
      </c>
      <c r="AE1141" t="s">
        <v>4236</v>
      </c>
      <c r="AF1141" s="4">
        <f t="shared" si="165"/>
        <v>140</v>
      </c>
      <c r="AG1141" t="s">
        <v>51</v>
      </c>
    </row>
    <row r="1142" spans="1:33" x14ac:dyDescent="0.3">
      <c r="A1142" t="s">
        <v>350</v>
      </c>
      <c r="B1142" t="s">
        <v>4231</v>
      </c>
      <c r="C1142" t="s">
        <v>4254</v>
      </c>
      <c r="D1142" s="4" t="s">
        <v>4255</v>
      </c>
      <c r="E1142">
        <f t="shared" si="166"/>
        <v>1083000</v>
      </c>
      <c r="F1142" t="s">
        <v>732</v>
      </c>
      <c r="G1142">
        <f t="shared" si="167"/>
        <v>1496</v>
      </c>
      <c r="H1142">
        <v>4</v>
      </c>
      <c r="I1142">
        <v>4</v>
      </c>
      <c r="J1142" t="s">
        <v>61</v>
      </c>
      <c r="K1142" t="s">
        <v>27</v>
      </c>
      <c r="L1142" t="s">
        <v>62</v>
      </c>
      <c r="M1142" t="s">
        <v>29</v>
      </c>
      <c r="N1142" t="s">
        <v>4233</v>
      </c>
      <c r="O1142" t="s">
        <v>1091</v>
      </c>
      <c r="P1142" t="s">
        <v>321</v>
      </c>
      <c r="Q1142" t="s">
        <v>444</v>
      </c>
      <c r="T1142" t="s">
        <v>800</v>
      </c>
      <c r="V1142" t="e">
        <f t="shared" si="160"/>
        <v>#VALUE!</v>
      </c>
      <c r="W1142" t="e">
        <f t="shared" si="161"/>
        <v>#VALUE!</v>
      </c>
      <c r="X1142">
        <f t="shared" si="162"/>
        <v>17.100000000000001</v>
      </c>
      <c r="Y1142" t="e">
        <f t="shared" si="163"/>
        <v>#VALUE!</v>
      </c>
      <c r="Z1142" s="4">
        <f t="shared" si="164"/>
        <v>17.100000000000001</v>
      </c>
      <c r="AA1142" t="s">
        <v>427</v>
      </c>
      <c r="AB1142">
        <v>6</v>
      </c>
      <c r="AC1142" t="s">
        <v>4235</v>
      </c>
      <c r="AD1142" s="4">
        <f t="shared" si="168"/>
        <v>105.53623999999999</v>
      </c>
      <c r="AE1142" t="s">
        <v>4236</v>
      </c>
      <c r="AF1142" s="4">
        <f t="shared" si="165"/>
        <v>140</v>
      </c>
      <c r="AG1142" t="s">
        <v>51</v>
      </c>
    </row>
    <row r="1143" spans="1:33" x14ac:dyDescent="0.3">
      <c r="A1143" t="s">
        <v>350</v>
      </c>
      <c r="B1143" t="s">
        <v>4231</v>
      </c>
      <c r="C1143" t="s">
        <v>4256</v>
      </c>
      <c r="D1143" s="4" t="s">
        <v>4257</v>
      </c>
      <c r="E1143">
        <f t="shared" si="166"/>
        <v>1317000</v>
      </c>
      <c r="F1143" t="s">
        <v>578</v>
      </c>
      <c r="G1143">
        <f t="shared" si="167"/>
        <v>1498</v>
      </c>
      <c r="H1143">
        <v>4</v>
      </c>
      <c r="I1143">
        <v>4</v>
      </c>
      <c r="J1143" t="s">
        <v>61</v>
      </c>
      <c r="K1143" t="s">
        <v>27</v>
      </c>
      <c r="L1143" t="s">
        <v>62</v>
      </c>
      <c r="M1143" t="s">
        <v>29</v>
      </c>
      <c r="N1143" t="s">
        <v>4233</v>
      </c>
      <c r="O1143" t="s">
        <v>1091</v>
      </c>
      <c r="P1143" t="s">
        <v>321</v>
      </c>
      <c r="Q1143" t="s">
        <v>444</v>
      </c>
      <c r="T1143" t="s">
        <v>800</v>
      </c>
      <c r="V1143" t="e">
        <f t="shared" si="160"/>
        <v>#VALUE!</v>
      </c>
      <c r="W1143" t="e">
        <f t="shared" si="161"/>
        <v>#VALUE!</v>
      </c>
      <c r="X1143">
        <f t="shared" si="162"/>
        <v>17.100000000000001</v>
      </c>
      <c r="Y1143" t="e">
        <f t="shared" si="163"/>
        <v>#VALUE!</v>
      </c>
      <c r="Z1143" s="4">
        <f t="shared" si="164"/>
        <v>17.100000000000001</v>
      </c>
      <c r="AA1143" t="s">
        <v>3850</v>
      </c>
      <c r="AB1143">
        <v>6</v>
      </c>
      <c r="AC1143" t="s">
        <v>4235</v>
      </c>
      <c r="AD1143" s="4">
        <f t="shared" si="168"/>
        <v>105.53623999999999</v>
      </c>
      <c r="AE1143" t="s">
        <v>4236</v>
      </c>
      <c r="AF1143" s="4">
        <f t="shared" si="165"/>
        <v>140</v>
      </c>
      <c r="AG1143" t="s">
        <v>51</v>
      </c>
    </row>
    <row r="1144" spans="1:33" x14ac:dyDescent="0.3">
      <c r="A1144" t="s">
        <v>944</v>
      </c>
      <c r="B1144" t="s">
        <v>4258</v>
      </c>
      <c r="C1144" t="s">
        <v>4259</v>
      </c>
      <c r="D1144" s="4" t="s">
        <v>4260</v>
      </c>
      <c r="E1144">
        <f t="shared" si="166"/>
        <v>1599599</v>
      </c>
      <c r="F1144" t="s">
        <v>974</v>
      </c>
      <c r="G1144">
        <f t="shared" si="167"/>
        <v>1395</v>
      </c>
      <c r="H1144">
        <v>4</v>
      </c>
      <c r="I1144">
        <v>4</v>
      </c>
      <c r="J1144" t="s">
        <v>61</v>
      </c>
      <c r="K1144" t="s">
        <v>27</v>
      </c>
      <c r="L1144" t="s">
        <v>62</v>
      </c>
      <c r="M1144" t="s">
        <v>29</v>
      </c>
      <c r="N1144" t="s">
        <v>4261</v>
      </c>
      <c r="O1144" t="s">
        <v>4262</v>
      </c>
      <c r="P1144" t="s">
        <v>4263</v>
      </c>
      <c r="Q1144" t="s">
        <v>444</v>
      </c>
      <c r="T1144" t="s">
        <v>739</v>
      </c>
      <c r="V1144" t="e">
        <f t="shared" si="160"/>
        <v>#VALUE!</v>
      </c>
      <c r="W1144" t="e">
        <f t="shared" si="161"/>
        <v>#VALUE!</v>
      </c>
      <c r="X1144">
        <f t="shared" si="162"/>
        <v>16.7</v>
      </c>
      <c r="Y1144" t="e">
        <f t="shared" si="163"/>
        <v>#VALUE!</v>
      </c>
      <c r="Z1144" s="4">
        <f t="shared" si="164"/>
        <v>16.7</v>
      </c>
      <c r="AA1144" t="s">
        <v>2627</v>
      </c>
      <c r="AB1144">
        <v>6</v>
      </c>
      <c r="AC1144" t="s">
        <v>3478</v>
      </c>
      <c r="AD1144" s="4">
        <f t="shared" si="168"/>
        <v>138.0848</v>
      </c>
      <c r="AE1144" t="s">
        <v>4264</v>
      </c>
      <c r="AF1144" s="4">
        <f t="shared" si="165"/>
        <v>250</v>
      </c>
      <c r="AG1144" t="s">
        <v>39</v>
      </c>
    </row>
    <row r="1145" spans="1:33" x14ac:dyDescent="0.3">
      <c r="A1145" t="s">
        <v>944</v>
      </c>
      <c r="B1145" t="s">
        <v>4258</v>
      </c>
      <c r="C1145" t="s">
        <v>4265</v>
      </c>
      <c r="D1145" s="4" t="s">
        <v>4266</v>
      </c>
      <c r="E1145">
        <f t="shared" si="166"/>
        <v>1799599</v>
      </c>
      <c r="F1145" t="s">
        <v>913</v>
      </c>
      <c r="G1145">
        <f t="shared" si="167"/>
        <v>1968</v>
      </c>
      <c r="H1145">
        <v>4</v>
      </c>
      <c r="I1145">
        <v>4</v>
      </c>
      <c r="J1145" t="s">
        <v>61</v>
      </c>
      <c r="K1145" t="s">
        <v>27</v>
      </c>
      <c r="L1145" t="s">
        <v>125</v>
      </c>
      <c r="M1145" t="s">
        <v>334</v>
      </c>
      <c r="N1145" t="s">
        <v>4261</v>
      </c>
      <c r="O1145" t="s">
        <v>4262</v>
      </c>
      <c r="P1145" t="s">
        <v>4263</v>
      </c>
      <c r="Q1145" t="s">
        <v>444</v>
      </c>
      <c r="T1145" t="s">
        <v>2633</v>
      </c>
      <c r="V1145" t="e">
        <f t="shared" si="160"/>
        <v>#VALUE!</v>
      </c>
      <c r="W1145" t="e">
        <f t="shared" si="161"/>
        <v>#VALUE!</v>
      </c>
      <c r="X1145">
        <f t="shared" si="162"/>
        <v>21</v>
      </c>
      <c r="Y1145" t="e">
        <f t="shared" si="163"/>
        <v>#VALUE!</v>
      </c>
      <c r="Z1145" s="4">
        <f t="shared" si="164"/>
        <v>21</v>
      </c>
      <c r="AA1145" t="s">
        <v>819</v>
      </c>
      <c r="AB1145">
        <v>6</v>
      </c>
      <c r="AC1145" t="s">
        <v>968</v>
      </c>
      <c r="AD1145" s="4">
        <f t="shared" si="168"/>
        <v>141.04375999999999</v>
      </c>
      <c r="AE1145" t="s">
        <v>969</v>
      </c>
      <c r="AF1145" s="4">
        <f t="shared" si="165"/>
        <v>320</v>
      </c>
      <c r="AG1145" t="s">
        <v>39</v>
      </c>
    </row>
    <row r="1146" spans="1:33" x14ac:dyDescent="0.3">
      <c r="A1146" t="s">
        <v>944</v>
      </c>
      <c r="B1146" t="s">
        <v>4258</v>
      </c>
      <c r="C1146" t="s">
        <v>4267</v>
      </c>
      <c r="D1146" s="4" t="s">
        <v>4268</v>
      </c>
      <c r="E1146">
        <f t="shared" si="166"/>
        <v>1899599</v>
      </c>
      <c r="F1146" t="s">
        <v>974</v>
      </c>
      <c r="G1146">
        <f t="shared" si="167"/>
        <v>1395</v>
      </c>
      <c r="H1146">
        <v>4</v>
      </c>
      <c r="I1146">
        <v>4</v>
      </c>
      <c r="J1146" t="s">
        <v>61</v>
      </c>
      <c r="K1146" t="s">
        <v>27</v>
      </c>
      <c r="L1146" t="s">
        <v>62</v>
      </c>
      <c r="M1146" t="s">
        <v>29</v>
      </c>
      <c r="N1146" t="s">
        <v>4261</v>
      </c>
      <c r="O1146" t="s">
        <v>4262</v>
      </c>
      <c r="P1146" t="s">
        <v>4263</v>
      </c>
      <c r="Q1146" t="s">
        <v>444</v>
      </c>
      <c r="S1146" t="s">
        <v>326</v>
      </c>
      <c r="T1146" t="s">
        <v>739</v>
      </c>
      <c r="V1146" t="e">
        <f t="shared" si="160"/>
        <v>#VALUE!</v>
      </c>
      <c r="W1146">
        <f t="shared" si="161"/>
        <v>16</v>
      </c>
      <c r="X1146">
        <f t="shared" si="162"/>
        <v>16.7</v>
      </c>
      <c r="Y1146" t="e">
        <f t="shared" si="163"/>
        <v>#VALUE!</v>
      </c>
      <c r="Z1146" s="4">
        <f t="shared" si="164"/>
        <v>16</v>
      </c>
      <c r="AA1146" t="s">
        <v>2627</v>
      </c>
      <c r="AB1146">
        <v>6</v>
      </c>
      <c r="AC1146" t="s">
        <v>3478</v>
      </c>
      <c r="AD1146" s="4">
        <f t="shared" si="168"/>
        <v>138.0848</v>
      </c>
      <c r="AE1146" t="s">
        <v>4264</v>
      </c>
      <c r="AF1146" s="4">
        <f t="shared" si="165"/>
        <v>250</v>
      </c>
      <c r="AG1146" t="s">
        <v>39</v>
      </c>
    </row>
    <row r="1147" spans="1:33" x14ac:dyDescent="0.3">
      <c r="A1147" t="s">
        <v>944</v>
      </c>
      <c r="B1147" t="s">
        <v>4258</v>
      </c>
      <c r="C1147" t="s">
        <v>2678</v>
      </c>
      <c r="D1147" s="4" t="s">
        <v>4269</v>
      </c>
      <c r="E1147">
        <f t="shared" si="166"/>
        <v>2059599</v>
      </c>
      <c r="F1147" t="s">
        <v>948</v>
      </c>
      <c r="G1147">
        <f t="shared" si="167"/>
        <v>1798</v>
      </c>
      <c r="H1147">
        <v>4</v>
      </c>
      <c r="I1147">
        <v>4</v>
      </c>
      <c r="J1147" t="s">
        <v>61</v>
      </c>
      <c r="K1147" t="s">
        <v>27</v>
      </c>
      <c r="L1147" t="s">
        <v>62</v>
      </c>
      <c r="M1147" t="s">
        <v>29</v>
      </c>
      <c r="N1147" t="s">
        <v>4261</v>
      </c>
      <c r="O1147" t="s">
        <v>4262</v>
      </c>
      <c r="P1147" t="s">
        <v>4263</v>
      </c>
      <c r="Q1147" t="s">
        <v>444</v>
      </c>
      <c r="S1147" t="s">
        <v>159</v>
      </c>
      <c r="T1147" t="s">
        <v>296</v>
      </c>
      <c r="V1147" t="e">
        <f t="shared" si="160"/>
        <v>#VALUE!</v>
      </c>
      <c r="W1147">
        <f t="shared" si="161"/>
        <v>14</v>
      </c>
      <c r="X1147">
        <f t="shared" si="162"/>
        <v>15.1</v>
      </c>
      <c r="Y1147" t="e">
        <f t="shared" si="163"/>
        <v>#VALUE!</v>
      </c>
      <c r="Z1147" s="4">
        <f t="shared" si="164"/>
        <v>14</v>
      </c>
      <c r="AA1147" t="s">
        <v>4270</v>
      </c>
      <c r="AB1147">
        <v>7</v>
      </c>
      <c r="AC1147" t="s">
        <v>952</v>
      </c>
      <c r="AD1147" s="4">
        <f t="shared" si="168"/>
        <v>177.5376</v>
      </c>
      <c r="AE1147" t="s">
        <v>953</v>
      </c>
      <c r="AF1147" s="4">
        <f t="shared" si="165"/>
        <v>250</v>
      </c>
      <c r="AG1147" t="s">
        <v>51</v>
      </c>
    </row>
    <row r="1148" spans="1:33" x14ac:dyDescent="0.3">
      <c r="A1148" t="s">
        <v>944</v>
      </c>
      <c r="B1148" t="s">
        <v>4258</v>
      </c>
      <c r="C1148" t="s">
        <v>4271</v>
      </c>
      <c r="D1148" s="4" t="s">
        <v>4272</v>
      </c>
      <c r="E1148">
        <f t="shared" si="166"/>
        <v>2079599</v>
      </c>
      <c r="F1148" t="s">
        <v>913</v>
      </c>
      <c r="G1148">
        <f t="shared" si="167"/>
        <v>1968</v>
      </c>
      <c r="H1148">
        <v>4</v>
      </c>
      <c r="I1148">
        <v>4</v>
      </c>
      <c r="J1148" t="s">
        <v>61</v>
      </c>
      <c r="K1148" t="s">
        <v>27</v>
      </c>
      <c r="L1148" t="s">
        <v>62</v>
      </c>
      <c r="M1148" t="s">
        <v>334</v>
      </c>
      <c r="N1148" t="s">
        <v>4261</v>
      </c>
      <c r="O1148" t="s">
        <v>4262</v>
      </c>
      <c r="P1148" t="s">
        <v>4263</v>
      </c>
      <c r="Q1148" t="s">
        <v>444</v>
      </c>
      <c r="T1148" t="s">
        <v>2633</v>
      </c>
      <c r="V1148" t="e">
        <f t="shared" si="160"/>
        <v>#VALUE!</v>
      </c>
      <c r="W1148" t="e">
        <f t="shared" si="161"/>
        <v>#VALUE!</v>
      </c>
      <c r="X1148">
        <f t="shared" si="162"/>
        <v>21</v>
      </c>
      <c r="Y1148" t="e">
        <f t="shared" si="163"/>
        <v>#VALUE!</v>
      </c>
      <c r="Z1148" s="4">
        <f t="shared" si="164"/>
        <v>21</v>
      </c>
      <c r="AA1148" t="s">
        <v>819</v>
      </c>
      <c r="AB1148">
        <v>6</v>
      </c>
      <c r="AC1148" t="s">
        <v>968</v>
      </c>
      <c r="AD1148" s="4">
        <f t="shared" si="168"/>
        <v>141.04375999999999</v>
      </c>
      <c r="AE1148" t="s">
        <v>969</v>
      </c>
      <c r="AF1148" s="4">
        <f t="shared" si="165"/>
        <v>320</v>
      </c>
      <c r="AG1148" t="s">
        <v>39</v>
      </c>
    </row>
    <row r="1149" spans="1:33" x14ac:dyDescent="0.3">
      <c r="A1149" t="s">
        <v>944</v>
      </c>
      <c r="B1149" t="s">
        <v>4258</v>
      </c>
      <c r="C1149" t="s">
        <v>4273</v>
      </c>
      <c r="D1149" s="4" t="s">
        <v>4274</v>
      </c>
      <c r="E1149">
        <f t="shared" si="166"/>
        <v>2299599</v>
      </c>
      <c r="F1149" t="s">
        <v>913</v>
      </c>
      <c r="G1149">
        <f t="shared" si="167"/>
        <v>1968</v>
      </c>
      <c r="H1149">
        <v>4</v>
      </c>
      <c r="I1149">
        <v>4</v>
      </c>
      <c r="J1149" t="s">
        <v>61</v>
      </c>
      <c r="K1149" t="s">
        <v>27</v>
      </c>
      <c r="L1149" t="s">
        <v>62</v>
      </c>
      <c r="M1149" t="s">
        <v>334</v>
      </c>
      <c r="N1149" t="s">
        <v>4261</v>
      </c>
      <c r="O1149" t="s">
        <v>4262</v>
      </c>
      <c r="P1149" t="s">
        <v>4263</v>
      </c>
      <c r="Q1149" t="s">
        <v>444</v>
      </c>
      <c r="T1149" t="s">
        <v>936</v>
      </c>
      <c r="V1149" t="e">
        <f t="shared" ref="V1149:V1178" si="169">VALUE(SUBSTITUTE(SUBSTITUTE(R1149,"?","")," km/litre",""))</f>
        <v>#VALUE!</v>
      </c>
      <c r="W1149" t="e">
        <f t="shared" ref="W1149:W1178" si="170">VALUE(SUBSTITUTE(S1149," km/litre",""))</f>
        <v>#VALUE!</v>
      </c>
      <c r="X1149">
        <f t="shared" ref="X1149:X1178" si="171">VALUE(SUBSTITUTE(T1149," km/litre",""))</f>
        <v>19.5</v>
      </c>
      <c r="Y1149" t="e">
        <f t="shared" ref="Y1149:Y1178" si="172">VALUE(SUBSTITUTE(U1149," km/kg",""))</f>
        <v>#VALUE!</v>
      </c>
      <c r="Z1149" s="4">
        <f t="shared" ref="Z1149:Z1178" si="173">IFERROR(V1149,IFERROR(W1149,IFERROR(X1149,Y1149)))</f>
        <v>19.5</v>
      </c>
      <c r="AA1149" t="s">
        <v>1554</v>
      </c>
      <c r="AB1149">
        <v>6</v>
      </c>
      <c r="AC1149" t="s">
        <v>968</v>
      </c>
      <c r="AD1149" s="4">
        <f t="shared" si="168"/>
        <v>141.04375999999999</v>
      </c>
      <c r="AE1149" t="s">
        <v>969</v>
      </c>
      <c r="AF1149" s="4">
        <f t="shared" si="165"/>
        <v>320</v>
      </c>
      <c r="AG1149" t="s">
        <v>51</v>
      </c>
    </row>
    <row r="1150" spans="1:33" x14ac:dyDescent="0.3">
      <c r="A1150" t="s">
        <v>944</v>
      </c>
      <c r="B1150" t="s">
        <v>4258</v>
      </c>
      <c r="C1150" t="s">
        <v>2682</v>
      </c>
      <c r="D1150" s="4" t="s">
        <v>4275</v>
      </c>
      <c r="E1150">
        <f t="shared" si="166"/>
        <v>2359599</v>
      </c>
      <c r="F1150" t="s">
        <v>948</v>
      </c>
      <c r="G1150">
        <f t="shared" si="167"/>
        <v>1798</v>
      </c>
      <c r="H1150">
        <v>4</v>
      </c>
      <c r="I1150">
        <v>4</v>
      </c>
      <c r="J1150" t="s">
        <v>61</v>
      </c>
      <c r="K1150" t="s">
        <v>27</v>
      </c>
      <c r="L1150" t="s">
        <v>62</v>
      </c>
      <c r="M1150" t="s">
        <v>29</v>
      </c>
      <c r="N1150" t="s">
        <v>4261</v>
      </c>
      <c r="O1150" t="s">
        <v>4262</v>
      </c>
      <c r="P1150" t="s">
        <v>4263</v>
      </c>
      <c r="Q1150" t="s">
        <v>444</v>
      </c>
      <c r="S1150" t="s">
        <v>159</v>
      </c>
      <c r="T1150" t="s">
        <v>296</v>
      </c>
      <c r="V1150" t="e">
        <f t="shared" si="169"/>
        <v>#VALUE!</v>
      </c>
      <c r="W1150">
        <f t="shared" si="170"/>
        <v>14</v>
      </c>
      <c r="X1150">
        <f t="shared" si="171"/>
        <v>15.1</v>
      </c>
      <c r="Y1150" t="e">
        <f t="shared" si="172"/>
        <v>#VALUE!</v>
      </c>
      <c r="Z1150" s="4">
        <f t="shared" si="173"/>
        <v>14</v>
      </c>
      <c r="AA1150" t="s">
        <v>4270</v>
      </c>
      <c r="AB1150">
        <v>7</v>
      </c>
      <c r="AC1150" t="s">
        <v>952</v>
      </c>
      <c r="AD1150" s="4">
        <f t="shared" si="168"/>
        <v>177.5376</v>
      </c>
      <c r="AE1150" t="s">
        <v>953</v>
      </c>
      <c r="AF1150" s="4">
        <f t="shared" ref="AF1150:AF1178" si="174">VALUE(LEFT(AE1150,FIND("N",AE1150)-1))</f>
        <v>250</v>
      </c>
      <c r="AG1150" t="s">
        <v>51</v>
      </c>
    </row>
    <row r="1151" spans="1:33" x14ac:dyDescent="0.3">
      <c r="A1151" t="s">
        <v>944</v>
      </c>
      <c r="B1151" t="s">
        <v>4258</v>
      </c>
      <c r="C1151" t="s">
        <v>4276</v>
      </c>
      <c r="D1151" s="4" t="s">
        <v>4275</v>
      </c>
      <c r="E1151">
        <f t="shared" si="166"/>
        <v>2359599</v>
      </c>
      <c r="F1151" t="s">
        <v>913</v>
      </c>
      <c r="G1151">
        <f t="shared" si="167"/>
        <v>1968</v>
      </c>
      <c r="H1151">
        <v>4</v>
      </c>
      <c r="I1151">
        <v>4</v>
      </c>
      <c r="J1151" t="s">
        <v>61</v>
      </c>
      <c r="K1151" t="s">
        <v>27</v>
      </c>
      <c r="L1151" t="s">
        <v>62</v>
      </c>
      <c r="M1151" t="s">
        <v>334</v>
      </c>
      <c r="N1151" t="s">
        <v>4261</v>
      </c>
      <c r="O1151" t="s">
        <v>4262</v>
      </c>
      <c r="P1151" t="s">
        <v>4263</v>
      </c>
      <c r="Q1151" t="s">
        <v>444</v>
      </c>
      <c r="T1151" t="s">
        <v>936</v>
      </c>
      <c r="V1151" t="e">
        <f t="shared" si="169"/>
        <v>#VALUE!</v>
      </c>
      <c r="W1151" t="e">
        <f t="shared" si="170"/>
        <v>#VALUE!</v>
      </c>
      <c r="X1151">
        <f t="shared" si="171"/>
        <v>19.5</v>
      </c>
      <c r="Y1151" t="e">
        <f t="shared" si="172"/>
        <v>#VALUE!</v>
      </c>
      <c r="Z1151" s="4">
        <f t="shared" si="173"/>
        <v>19.5</v>
      </c>
      <c r="AA1151" t="s">
        <v>1554</v>
      </c>
      <c r="AB1151">
        <v>6</v>
      </c>
      <c r="AC1151" t="s">
        <v>968</v>
      </c>
      <c r="AD1151" s="4">
        <f t="shared" si="168"/>
        <v>141.04375999999999</v>
      </c>
      <c r="AE1151" t="s">
        <v>969</v>
      </c>
      <c r="AF1151" s="4">
        <f t="shared" si="174"/>
        <v>320</v>
      </c>
      <c r="AG1151" t="s">
        <v>51</v>
      </c>
    </row>
    <row r="1152" spans="1:33" x14ac:dyDescent="0.3">
      <c r="A1152" t="s">
        <v>944</v>
      </c>
      <c r="B1152" t="s">
        <v>4258</v>
      </c>
      <c r="C1152" t="s">
        <v>4277</v>
      </c>
      <c r="D1152" s="4" t="s">
        <v>4278</v>
      </c>
      <c r="E1152">
        <f t="shared" si="166"/>
        <v>1549000</v>
      </c>
      <c r="F1152" t="s">
        <v>974</v>
      </c>
      <c r="G1152">
        <f t="shared" si="167"/>
        <v>1395</v>
      </c>
      <c r="H1152">
        <v>4</v>
      </c>
      <c r="I1152">
        <v>4</v>
      </c>
      <c r="J1152" t="s">
        <v>61</v>
      </c>
      <c r="K1152" t="s">
        <v>27</v>
      </c>
      <c r="L1152" t="s">
        <v>62</v>
      </c>
      <c r="M1152" t="s">
        <v>29</v>
      </c>
      <c r="N1152" t="s">
        <v>4261</v>
      </c>
      <c r="O1152" t="s">
        <v>4262</v>
      </c>
      <c r="P1152" t="s">
        <v>4263</v>
      </c>
      <c r="Q1152" t="s">
        <v>444</v>
      </c>
      <c r="S1152" t="s">
        <v>326</v>
      </c>
      <c r="T1152" t="s">
        <v>739</v>
      </c>
      <c r="V1152" t="e">
        <f t="shared" si="169"/>
        <v>#VALUE!</v>
      </c>
      <c r="W1152">
        <f t="shared" si="170"/>
        <v>16</v>
      </c>
      <c r="X1152">
        <f t="shared" si="171"/>
        <v>16.7</v>
      </c>
      <c r="Y1152" t="e">
        <f t="shared" si="172"/>
        <v>#VALUE!</v>
      </c>
      <c r="Z1152" s="4">
        <f t="shared" si="173"/>
        <v>16</v>
      </c>
      <c r="AA1152" t="s">
        <v>2627</v>
      </c>
      <c r="AB1152">
        <v>6</v>
      </c>
      <c r="AC1152" t="s">
        <v>3478</v>
      </c>
      <c r="AD1152" s="4">
        <f t="shared" si="168"/>
        <v>138.0848</v>
      </c>
      <c r="AE1152" t="s">
        <v>4264</v>
      </c>
      <c r="AF1152" s="4">
        <f t="shared" si="174"/>
        <v>250</v>
      </c>
      <c r="AG1152" t="s">
        <v>39</v>
      </c>
    </row>
    <row r="1153" spans="1:33" x14ac:dyDescent="0.3">
      <c r="A1153" t="s">
        <v>944</v>
      </c>
      <c r="B1153" t="s">
        <v>4258</v>
      </c>
      <c r="C1153" t="s">
        <v>4279</v>
      </c>
      <c r="D1153" s="4" t="s">
        <v>2602</v>
      </c>
      <c r="E1153">
        <f t="shared" si="166"/>
        <v>1699000</v>
      </c>
      <c r="F1153" t="s">
        <v>913</v>
      </c>
      <c r="G1153">
        <f t="shared" si="167"/>
        <v>1968</v>
      </c>
      <c r="H1153">
        <v>4</v>
      </c>
      <c r="I1153">
        <v>4</v>
      </c>
      <c r="J1153" t="s">
        <v>61</v>
      </c>
      <c r="K1153" t="s">
        <v>27</v>
      </c>
      <c r="L1153" t="s">
        <v>62</v>
      </c>
      <c r="M1153" t="s">
        <v>334</v>
      </c>
      <c r="N1153" t="s">
        <v>4261</v>
      </c>
      <c r="O1153" t="s">
        <v>4262</v>
      </c>
      <c r="P1153" t="s">
        <v>4263</v>
      </c>
      <c r="Q1153" t="s">
        <v>444</v>
      </c>
      <c r="T1153" t="s">
        <v>2633</v>
      </c>
      <c r="V1153" t="e">
        <f t="shared" si="169"/>
        <v>#VALUE!</v>
      </c>
      <c r="W1153" t="e">
        <f t="shared" si="170"/>
        <v>#VALUE!</v>
      </c>
      <c r="X1153">
        <f t="shared" si="171"/>
        <v>21</v>
      </c>
      <c r="Y1153" t="e">
        <f t="shared" si="172"/>
        <v>#VALUE!</v>
      </c>
      <c r="Z1153" s="4">
        <f t="shared" si="173"/>
        <v>21</v>
      </c>
      <c r="AA1153" t="s">
        <v>819</v>
      </c>
      <c r="AB1153">
        <v>6</v>
      </c>
      <c r="AC1153" t="s">
        <v>919</v>
      </c>
      <c r="AD1153" s="4">
        <f t="shared" si="168"/>
        <v>139.07112000000001</v>
      </c>
      <c r="AE1153" t="s">
        <v>969</v>
      </c>
      <c r="AF1153" s="4">
        <f t="shared" si="174"/>
        <v>320</v>
      </c>
      <c r="AG1153" t="s">
        <v>39</v>
      </c>
    </row>
    <row r="1154" spans="1:33" x14ac:dyDescent="0.3">
      <c r="A1154" t="s">
        <v>944</v>
      </c>
      <c r="B1154" t="s">
        <v>4258</v>
      </c>
      <c r="C1154" t="s">
        <v>4280</v>
      </c>
      <c r="D1154" s="4" t="s">
        <v>4281</v>
      </c>
      <c r="E1154">
        <f t="shared" si="166"/>
        <v>1999599</v>
      </c>
      <c r="F1154" t="s">
        <v>948</v>
      </c>
      <c r="G1154">
        <f t="shared" si="167"/>
        <v>1798</v>
      </c>
      <c r="H1154">
        <v>4</v>
      </c>
      <c r="I1154">
        <v>4</v>
      </c>
      <c r="J1154" t="s">
        <v>61</v>
      </c>
      <c r="K1154" t="s">
        <v>27</v>
      </c>
      <c r="L1154" t="s">
        <v>62</v>
      </c>
      <c r="M1154" t="s">
        <v>29</v>
      </c>
      <c r="N1154" t="s">
        <v>4261</v>
      </c>
      <c r="O1154" t="s">
        <v>4262</v>
      </c>
      <c r="P1154" t="s">
        <v>4263</v>
      </c>
      <c r="Q1154" t="s">
        <v>444</v>
      </c>
      <c r="T1154" t="s">
        <v>296</v>
      </c>
      <c r="V1154" t="e">
        <f t="shared" si="169"/>
        <v>#VALUE!</v>
      </c>
      <c r="W1154" t="e">
        <f t="shared" si="170"/>
        <v>#VALUE!</v>
      </c>
      <c r="X1154">
        <f t="shared" si="171"/>
        <v>15.1</v>
      </c>
      <c r="Y1154" t="e">
        <f t="shared" si="172"/>
        <v>#VALUE!</v>
      </c>
      <c r="Z1154" s="4">
        <f t="shared" si="173"/>
        <v>15.1</v>
      </c>
      <c r="AA1154" t="s">
        <v>4270</v>
      </c>
      <c r="AB1154">
        <v>7</v>
      </c>
      <c r="AC1154" t="s">
        <v>952</v>
      </c>
      <c r="AD1154" s="4">
        <f t="shared" si="168"/>
        <v>177.5376</v>
      </c>
      <c r="AE1154" t="s">
        <v>953</v>
      </c>
      <c r="AF1154" s="4">
        <f t="shared" si="174"/>
        <v>250</v>
      </c>
      <c r="AG1154" t="s">
        <v>51</v>
      </c>
    </row>
    <row r="1155" spans="1:33" x14ac:dyDescent="0.3">
      <c r="A1155" t="s">
        <v>944</v>
      </c>
      <c r="B1155" t="s">
        <v>4258</v>
      </c>
      <c r="C1155" t="s">
        <v>4282</v>
      </c>
      <c r="D1155" s="4" t="s">
        <v>4283</v>
      </c>
      <c r="E1155">
        <f t="shared" si="166"/>
        <v>2199599</v>
      </c>
      <c r="F1155" t="s">
        <v>913</v>
      </c>
      <c r="G1155">
        <f t="shared" si="167"/>
        <v>1968</v>
      </c>
      <c r="H1155">
        <v>4</v>
      </c>
      <c r="I1155">
        <v>4</v>
      </c>
      <c r="J1155" t="s">
        <v>61</v>
      </c>
      <c r="K1155" t="s">
        <v>27</v>
      </c>
      <c r="L1155" t="s">
        <v>62</v>
      </c>
      <c r="M1155" t="s">
        <v>334</v>
      </c>
      <c r="N1155" t="s">
        <v>4261</v>
      </c>
      <c r="O1155" t="s">
        <v>4262</v>
      </c>
      <c r="P1155" t="s">
        <v>4263</v>
      </c>
      <c r="Q1155" t="s">
        <v>444</v>
      </c>
      <c r="T1155" t="s">
        <v>936</v>
      </c>
      <c r="V1155" t="e">
        <f t="shared" si="169"/>
        <v>#VALUE!</v>
      </c>
      <c r="W1155" t="e">
        <f t="shared" si="170"/>
        <v>#VALUE!</v>
      </c>
      <c r="X1155">
        <f t="shared" si="171"/>
        <v>19.5</v>
      </c>
      <c r="Y1155" t="e">
        <f t="shared" si="172"/>
        <v>#VALUE!</v>
      </c>
      <c r="Z1155" s="4">
        <f t="shared" si="173"/>
        <v>19.5</v>
      </c>
      <c r="AA1155" t="s">
        <v>1554</v>
      </c>
      <c r="AB1155">
        <v>6</v>
      </c>
      <c r="AC1155" t="s">
        <v>968</v>
      </c>
      <c r="AD1155" s="4">
        <f t="shared" si="168"/>
        <v>141.04375999999999</v>
      </c>
      <c r="AE1155" t="s">
        <v>969</v>
      </c>
      <c r="AF1155" s="4">
        <f t="shared" si="174"/>
        <v>320</v>
      </c>
      <c r="AG1155" t="s">
        <v>51</v>
      </c>
    </row>
    <row r="1156" spans="1:33" x14ac:dyDescent="0.3">
      <c r="B1156" t="s">
        <v>4284</v>
      </c>
      <c r="C1156" t="s">
        <v>4285</v>
      </c>
      <c r="D1156" s="4" t="s">
        <v>4286</v>
      </c>
      <c r="E1156">
        <f t="shared" si="166"/>
        <v>5275000</v>
      </c>
      <c r="F1156" t="s">
        <v>1008</v>
      </c>
      <c r="G1156">
        <f t="shared" si="167"/>
        <v>1991</v>
      </c>
      <c r="H1156">
        <v>4</v>
      </c>
      <c r="I1156">
        <v>4</v>
      </c>
      <c r="J1156" t="s">
        <v>26</v>
      </c>
      <c r="K1156" t="s">
        <v>90</v>
      </c>
      <c r="L1156" t="s">
        <v>62</v>
      </c>
      <c r="M1156" t="s">
        <v>29</v>
      </c>
      <c r="N1156" t="s">
        <v>2668</v>
      </c>
      <c r="O1156" t="s">
        <v>4287</v>
      </c>
      <c r="P1156" t="s">
        <v>2448</v>
      </c>
      <c r="Q1156" t="s">
        <v>324</v>
      </c>
      <c r="T1156" t="s">
        <v>4288</v>
      </c>
      <c r="V1156" t="e">
        <f t="shared" si="169"/>
        <v>#VALUE!</v>
      </c>
      <c r="W1156" t="e">
        <f t="shared" si="170"/>
        <v>#VALUE!</v>
      </c>
      <c r="X1156">
        <f t="shared" si="171"/>
        <v>13.51</v>
      </c>
      <c r="Y1156" t="e">
        <f t="shared" si="172"/>
        <v>#VALUE!</v>
      </c>
      <c r="Z1156" s="4">
        <f t="shared" si="173"/>
        <v>13.51</v>
      </c>
      <c r="AB1156">
        <v>9</v>
      </c>
      <c r="AC1156" t="s">
        <v>4289</v>
      </c>
      <c r="AD1156" s="4">
        <f t="shared" si="168"/>
        <v>194.30503999999999</v>
      </c>
      <c r="AE1156" t="s">
        <v>4290</v>
      </c>
      <c r="AF1156" s="4">
        <f t="shared" si="174"/>
        <v>320</v>
      </c>
      <c r="AG1156" t="s">
        <v>51</v>
      </c>
    </row>
    <row r="1157" spans="1:33" x14ac:dyDescent="0.3">
      <c r="B1157" t="s">
        <v>4284</v>
      </c>
      <c r="C1157" t="s">
        <v>4291</v>
      </c>
      <c r="D1157" s="4" t="s">
        <v>4292</v>
      </c>
      <c r="E1157">
        <f t="shared" si="166"/>
        <v>5775000</v>
      </c>
      <c r="F1157" t="s">
        <v>2917</v>
      </c>
      <c r="G1157">
        <f t="shared" si="167"/>
        <v>1950</v>
      </c>
      <c r="H1157">
        <v>4</v>
      </c>
      <c r="I1157">
        <v>4</v>
      </c>
      <c r="J1157" t="s">
        <v>876</v>
      </c>
      <c r="K1157" t="s">
        <v>90</v>
      </c>
      <c r="L1157" t="s">
        <v>62</v>
      </c>
      <c r="M1157" t="s">
        <v>334</v>
      </c>
      <c r="N1157" t="s">
        <v>2668</v>
      </c>
      <c r="O1157" t="s">
        <v>4287</v>
      </c>
      <c r="P1157" t="s">
        <v>2448</v>
      </c>
      <c r="Q1157" t="s">
        <v>324</v>
      </c>
      <c r="T1157" t="s">
        <v>4293</v>
      </c>
      <c r="V1157" t="e">
        <f t="shared" si="169"/>
        <v>#VALUE!</v>
      </c>
      <c r="W1157" t="e">
        <f t="shared" si="170"/>
        <v>#VALUE!</v>
      </c>
      <c r="X1157">
        <f t="shared" si="171"/>
        <v>18.18</v>
      </c>
      <c r="Y1157" t="e">
        <f t="shared" si="172"/>
        <v>#VALUE!</v>
      </c>
      <c r="Z1157" s="4">
        <f t="shared" si="173"/>
        <v>18.18</v>
      </c>
      <c r="AB1157">
        <v>9</v>
      </c>
      <c r="AC1157" t="s">
        <v>4294</v>
      </c>
      <c r="AD1157" s="4">
        <f t="shared" si="168"/>
        <v>191.34608</v>
      </c>
      <c r="AE1157" t="s">
        <v>2958</v>
      </c>
      <c r="AF1157" s="4">
        <f t="shared" si="174"/>
        <v>400</v>
      </c>
      <c r="AG1157" t="s">
        <v>51</v>
      </c>
    </row>
    <row r="1158" spans="1:33" x14ac:dyDescent="0.3">
      <c r="A1158" t="s">
        <v>767</v>
      </c>
      <c r="B1158" t="s">
        <v>4295</v>
      </c>
      <c r="C1158" t="s">
        <v>4296</v>
      </c>
      <c r="D1158" s="4" t="s">
        <v>4297</v>
      </c>
      <c r="E1158">
        <f t="shared" si="166"/>
        <v>748370</v>
      </c>
      <c r="F1158" t="s">
        <v>771</v>
      </c>
      <c r="G1158">
        <f t="shared" si="167"/>
        <v>1461</v>
      </c>
      <c r="H1158">
        <v>4</v>
      </c>
      <c r="I1158">
        <v>3</v>
      </c>
      <c r="J1158" t="s">
        <v>61</v>
      </c>
      <c r="K1158" t="s">
        <v>27</v>
      </c>
      <c r="L1158" t="s">
        <v>62</v>
      </c>
      <c r="M1158" t="s">
        <v>334</v>
      </c>
      <c r="N1158" t="s">
        <v>772</v>
      </c>
      <c r="O1158" t="s">
        <v>4298</v>
      </c>
      <c r="P1158" t="s">
        <v>774</v>
      </c>
      <c r="Q1158" t="s">
        <v>444</v>
      </c>
      <c r="R1158" t="s">
        <v>775</v>
      </c>
      <c r="S1158" t="s">
        <v>776</v>
      </c>
      <c r="T1158" t="s">
        <v>2633</v>
      </c>
      <c r="V1158">
        <f t="shared" si="169"/>
        <v>18</v>
      </c>
      <c r="W1158">
        <f t="shared" si="170"/>
        <v>20.079999999999998</v>
      </c>
      <c r="X1158">
        <f t="shared" si="171"/>
        <v>21</v>
      </c>
      <c r="Y1158" t="e">
        <f t="shared" si="172"/>
        <v>#VALUE!</v>
      </c>
      <c r="Z1158" s="4">
        <f t="shared" si="173"/>
        <v>18</v>
      </c>
      <c r="AA1158" t="s">
        <v>2260</v>
      </c>
      <c r="AB1158">
        <v>5</v>
      </c>
      <c r="AC1158" t="s">
        <v>778</v>
      </c>
      <c r="AD1158" s="4">
        <f t="shared" si="168"/>
        <v>64.110799999999998</v>
      </c>
      <c r="AE1158" t="s">
        <v>779</v>
      </c>
      <c r="AF1158" s="4">
        <f t="shared" si="174"/>
        <v>160</v>
      </c>
      <c r="AG1158" t="s">
        <v>39</v>
      </c>
    </row>
    <row r="1159" spans="1:33" x14ac:dyDescent="0.3">
      <c r="A1159" t="s">
        <v>767</v>
      </c>
      <c r="B1159" t="s">
        <v>4295</v>
      </c>
      <c r="C1159" t="s">
        <v>4299</v>
      </c>
      <c r="D1159" s="4" t="s">
        <v>4300</v>
      </c>
      <c r="E1159">
        <f t="shared" si="166"/>
        <v>772617</v>
      </c>
      <c r="F1159" t="s">
        <v>771</v>
      </c>
      <c r="G1159">
        <f t="shared" si="167"/>
        <v>1461</v>
      </c>
      <c r="H1159">
        <v>4</v>
      </c>
      <c r="I1159">
        <v>3</v>
      </c>
      <c r="J1159" t="s">
        <v>61</v>
      </c>
      <c r="K1159" t="s">
        <v>27</v>
      </c>
      <c r="L1159" t="s">
        <v>62</v>
      </c>
      <c r="M1159" t="s">
        <v>334</v>
      </c>
      <c r="N1159" t="s">
        <v>772</v>
      </c>
      <c r="O1159" t="s">
        <v>4298</v>
      </c>
      <c r="P1159" t="s">
        <v>774</v>
      </c>
      <c r="Q1159" t="s">
        <v>444</v>
      </c>
      <c r="R1159" t="s">
        <v>775</v>
      </c>
      <c r="S1159" t="s">
        <v>776</v>
      </c>
      <c r="T1159" t="s">
        <v>2633</v>
      </c>
      <c r="V1159">
        <f t="shared" si="169"/>
        <v>18</v>
      </c>
      <c r="W1159">
        <f t="shared" si="170"/>
        <v>20.079999999999998</v>
      </c>
      <c r="X1159">
        <f t="shared" si="171"/>
        <v>21</v>
      </c>
      <c r="Y1159" t="e">
        <f t="shared" si="172"/>
        <v>#VALUE!</v>
      </c>
      <c r="Z1159" s="4">
        <f t="shared" si="173"/>
        <v>18</v>
      </c>
      <c r="AA1159" t="s">
        <v>2260</v>
      </c>
      <c r="AB1159">
        <v>5</v>
      </c>
      <c r="AC1159" t="s">
        <v>778</v>
      </c>
      <c r="AD1159" s="4">
        <f t="shared" si="168"/>
        <v>64.110799999999998</v>
      </c>
      <c r="AE1159" t="s">
        <v>779</v>
      </c>
      <c r="AF1159" s="4">
        <f t="shared" si="174"/>
        <v>160</v>
      </c>
      <c r="AG1159" t="s">
        <v>39</v>
      </c>
    </row>
    <row r="1160" spans="1:33" x14ac:dyDescent="0.3">
      <c r="A1160" t="s">
        <v>767</v>
      </c>
      <c r="B1160" t="s">
        <v>4295</v>
      </c>
      <c r="C1160" t="s">
        <v>4301</v>
      </c>
      <c r="D1160" s="4" t="s">
        <v>4302</v>
      </c>
      <c r="E1160">
        <f t="shared" si="166"/>
        <v>845154</v>
      </c>
      <c r="F1160" t="s">
        <v>771</v>
      </c>
      <c r="G1160">
        <f t="shared" si="167"/>
        <v>1461</v>
      </c>
      <c r="H1160">
        <v>4</v>
      </c>
      <c r="I1160">
        <v>4</v>
      </c>
      <c r="J1160" t="s">
        <v>61</v>
      </c>
      <c r="K1160" t="s">
        <v>27</v>
      </c>
      <c r="L1160" t="s">
        <v>62</v>
      </c>
      <c r="M1160" t="s">
        <v>334</v>
      </c>
      <c r="N1160" t="s">
        <v>772</v>
      </c>
      <c r="O1160" t="s">
        <v>4298</v>
      </c>
      <c r="P1160" t="s">
        <v>774</v>
      </c>
      <c r="Q1160" t="s">
        <v>444</v>
      </c>
      <c r="R1160" t="s">
        <v>775</v>
      </c>
      <c r="S1160" t="s">
        <v>776</v>
      </c>
      <c r="T1160" t="s">
        <v>2633</v>
      </c>
      <c r="V1160">
        <f t="shared" si="169"/>
        <v>18</v>
      </c>
      <c r="W1160">
        <f t="shared" si="170"/>
        <v>20.079999999999998</v>
      </c>
      <c r="X1160">
        <f t="shared" si="171"/>
        <v>21</v>
      </c>
      <c r="Y1160" t="e">
        <f t="shared" si="172"/>
        <v>#VALUE!</v>
      </c>
      <c r="Z1160" s="4">
        <f t="shared" si="173"/>
        <v>18</v>
      </c>
      <c r="AA1160" t="s">
        <v>2260</v>
      </c>
      <c r="AB1160">
        <v>5</v>
      </c>
      <c r="AC1160" t="s">
        <v>937</v>
      </c>
      <c r="AD1160" s="4">
        <f t="shared" si="168"/>
        <v>118.3584</v>
      </c>
      <c r="AE1160" t="s">
        <v>3442</v>
      </c>
      <c r="AF1160" s="4">
        <f t="shared" si="174"/>
        <v>280</v>
      </c>
      <c r="AG1160" t="s">
        <v>39</v>
      </c>
    </row>
    <row r="1161" spans="1:33" x14ac:dyDescent="0.3">
      <c r="A1161" t="s">
        <v>3985</v>
      </c>
      <c r="B1161" t="s">
        <v>4303</v>
      </c>
      <c r="C1161" t="s">
        <v>4304</v>
      </c>
      <c r="D1161" s="4" t="s">
        <v>4305</v>
      </c>
      <c r="E1161">
        <f t="shared" si="166"/>
        <v>2903750</v>
      </c>
      <c r="F1161" t="s">
        <v>4306</v>
      </c>
      <c r="G1161">
        <f t="shared" si="167"/>
        <v>2477</v>
      </c>
      <c r="H1161">
        <v>4</v>
      </c>
      <c r="I1161">
        <v>4</v>
      </c>
      <c r="J1161" t="s">
        <v>26</v>
      </c>
      <c r="K1161" t="s">
        <v>27</v>
      </c>
      <c r="L1161" t="s">
        <v>125</v>
      </c>
      <c r="M1161" t="s">
        <v>334</v>
      </c>
      <c r="N1161" t="s">
        <v>890</v>
      </c>
      <c r="O1161" t="s">
        <v>3990</v>
      </c>
      <c r="P1161" t="s">
        <v>4307</v>
      </c>
      <c r="Q1161" t="s">
        <v>324</v>
      </c>
      <c r="R1161" t="s">
        <v>1286</v>
      </c>
      <c r="S1161" t="s">
        <v>1287</v>
      </c>
      <c r="T1161" t="s">
        <v>4308</v>
      </c>
      <c r="V1161">
        <f t="shared" si="169"/>
        <v>6.5</v>
      </c>
      <c r="W1161">
        <f t="shared" si="170"/>
        <v>10.5</v>
      </c>
      <c r="X1161">
        <f t="shared" si="171"/>
        <v>10.77</v>
      </c>
      <c r="Y1161" t="e">
        <f t="shared" si="172"/>
        <v>#VALUE!</v>
      </c>
      <c r="Z1161" s="4">
        <f t="shared" si="173"/>
        <v>6.5</v>
      </c>
      <c r="AA1161" t="s">
        <v>3974</v>
      </c>
      <c r="AB1161">
        <v>5</v>
      </c>
      <c r="AC1161" t="s">
        <v>4309</v>
      </c>
      <c r="AD1161" s="4">
        <f t="shared" si="168"/>
        <v>175.56495999999999</v>
      </c>
      <c r="AE1161" t="s">
        <v>4310</v>
      </c>
      <c r="AF1161" s="4">
        <f t="shared" si="174"/>
        <v>400</v>
      </c>
      <c r="AG1161" t="s">
        <v>39</v>
      </c>
    </row>
    <row r="1162" spans="1:33" x14ac:dyDescent="0.3">
      <c r="A1162" t="s">
        <v>3985</v>
      </c>
      <c r="B1162" t="s">
        <v>4303</v>
      </c>
      <c r="C1162" t="s">
        <v>4311</v>
      </c>
      <c r="D1162" s="4" t="s">
        <v>4312</v>
      </c>
      <c r="E1162">
        <f t="shared" si="166"/>
        <v>2835500</v>
      </c>
      <c r="F1162" t="s">
        <v>4306</v>
      </c>
      <c r="G1162">
        <f t="shared" si="167"/>
        <v>2477</v>
      </c>
      <c r="H1162">
        <v>4</v>
      </c>
      <c r="I1162">
        <v>2</v>
      </c>
      <c r="J1162" t="s">
        <v>26</v>
      </c>
      <c r="K1162" t="s">
        <v>27</v>
      </c>
      <c r="L1162" t="s">
        <v>125</v>
      </c>
      <c r="M1162" t="s">
        <v>334</v>
      </c>
      <c r="N1162" t="s">
        <v>890</v>
      </c>
      <c r="O1162" t="s">
        <v>3990</v>
      </c>
      <c r="P1162" t="s">
        <v>4307</v>
      </c>
      <c r="Q1162" t="s">
        <v>324</v>
      </c>
      <c r="R1162" t="s">
        <v>1286</v>
      </c>
      <c r="S1162" t="s">
        <v>1287</v>
      </c>
      <c r="T1162" t="s">
        <v>4308</v>
      </c>
      <c r="V1162">
        <f t="shared" si="169"/>
        <v>6.5</v>
      </c>
      <c r="W1162">
        <f t="shared" si="170"/>
        <v>10.5</v>
      </c>
      <c r="X1162">
        <f t="shared" si="171"/>
        <v>10.77</v>
      </c>
      <c r="Y1162" t="e">
        <f t="shared" si="172"/>
        <v>#VALUE!</v>
      </c>
      <c r="Z1162" s="4">
        <f t="shared" si="173"/>
        <v>6.5</v>
      </c>
      <c r="AA1162" t="s">
        <v>3974</v>
      </c>
      <c r="AB1162">
        <v>5</v>
      </c>
      <c r="AC1162" t="s">
        <v>4309</v>
      </c>
      <c r="AD1162" s="4">
        <f t="shared" si="168"/>
        <v>175.56495999999999</v>
      </c>
      <c r="AE1162" t="s">
        <v>4313</v>
      </c>
      <c r="AF1162" s="4">
        <f t="shared" si="174"/>
        <v>350</v>
      </c>
      <c r="AG1162" t="s">
        <v>51</v>
      </c>
    </row>
    <row r="1163" spans="1:33" x14ac:dyDescent="0.3">
      <c r="A1163" t="s">
        <v>3985</v>
      </c>
      <c r="B1163" t="s">
        <v>4303</v>
      </c>
      <c r="C1163" t="s">
        <v>4314</v>
      </c>
      <c r="D1163" s="4" t="s">
        <v>4315</v>
      </c>
      <c r="E1163">
        <f t="shared" si="166"/>
        <v>2953240</v>
      </c>
      <c r="F1163" t="s">
        <v>4306</v>
      </c>
      <c r="G1163">
        <f t="shared" si="167"/>
        <v>2477</v>
      </c>
      <c r="H1163">
        <v>4</v>
      </c>
      <c r="I1163">
        <v>4</v>
      </c>
      <c r="J1163" t="s">
        <v>905</v>
      </c>
      <c r="K1163" t="s">
        <v>27</v>
      </c>
      <c r="L1163" t="s">
        <v>125</v>
      </c>
      <c r="M1163" t="s">
        <v>334</v>
      </c>
      <c r="N1163" t="s">
        <v>890</v>
      </c>
      <c r="O1163" t="s">
        <v>3990</v>
      </c>
      <c r="P1163" t="s">
        <v>4307</v>
      </c>
      <c r="Q1163" t="s">
        <v>324</v>
      </c>
      <c r="R1163" t="s">
        <v>1286</v>
      </c>
      <c r="S1163" t="s">
        <v>1287</v>
      </c>
      <c r="T1163" t="s">
        <v>4308</v>
      </c>
      <c r="V1163">
        <f t="shared" si="169"/>
        <v>6.5</v>
      </c>
      <c r="W1163">
        <f t="shared" si="170"/>
        <v>10.5</v>
      </c>
      <c r="X1163">
        <f t="shared" si="171"/>
        <v>10.77</v>
      </c>
      <c r="Y1163" t="e">
        <f t="shared" si="172"/>
        <v>#VALUE!</v>
      </c>
      <c r="Z1163" s="4">
        <f t="shared" si="173"/>
        <v>6.5</v>
      </c>
      <c r="AA1163" t="s">
        <v>3618</v>
      </c>
      <c r="AB1163">
        <v>5</v>
      </c>
      <c r="AC1163" t="s">
        <v>4309</v>
      </c>
      <c r="AD1163" s="4">
        <f t="shared" si="168"/>
        <v>175.56495999999999</v>
      </c>
      <c r="AE1163" t="s">
        <v>4316</v>
      </c>
      <c r="AF1163" s="4">
        <f t="shared" si="174"/>
        <v>400</v>
      </c>
      <c r="AG1163" t="s">
        <v>39</v>
      </c>
    </row>
    <row r="1164" spans="1:33" x14ac:dyDescent="0.3">
      <c r="A1164" t="s">
        <v>3985</v>
      </c>
      <c r="B1164" t="s">
        <v>4303</v>
      </c>
      <c r="C1164" t="s">
        <v>4317</v>
      </c>
      <c r="D1164" s="4" t="s">
        <v>4318</v>
      </c>
      <c r="E1164">
        <f t="shared" si="166"/>
        <v>2992800</v>
      </c>
      <c r="F1164" t="s">
        <v>4306</v>
      </c>
      <c r="G1164">
        <f t="shared" si="167"/>
        <v>2477</v>
      </c>
      <c r="H1164">
        <v>4</v>
      </c>
      <c r="I1164">
        <v>4</v>
      </c>
      <c r="J1164" t="s">
        <v>26</v>
      </c>
      <c r="K1164" t="s">
        <v>27</v>
      </c>
      <c r="L1164" t="s">
        <v>125</v>
      </c>
      <c r="M1164" t="s">
        <v>334</v>
      </c>
      <c r="N1164" t="s">
        <v>890</v>
      </c>
      <c r="O1164" t="s">
        <v>3990</v>
      </c>
      <c r="P1164" t="s">
        <v>4307</v>
      </c>
      <c r="Q1164" t="s">
        <v>324</v>
      </c>
      <c r="R1164" t="s">
        <v>1286</v>
      </c>
      <c r="S1164" t="s">
        <v>1287</v>
      </c>
      <c r="T1164" t="s">
        <v>4308</v>
      </c>
      <c r="V1164">
        <f t="shared" si="169"/>
        <v>6.5</v>
      </c>
      <c r="W1164">
        <f t="shared" si="170"/>
        <v>10.5</v>
      </c>
      <c r="X1164">
        <f t="shared" si="171"/>
        <v>10.77</v>
      </c>
      <c r="Y1164" t="e">
        <f t="shared" si="172"/>
        <v>#VALUE!</v>
      </c>
      <c r="Z1164" s="4">
        <f t="shared" si="173"/>
        <v>6.5</v>
      </c>
      <c r="AA1164" t="s">
        <v>3974</v>
      </c>
      <c r="AB1164">
        <v>5</v>
      </c>
      <c r="AC1164" t="s">
        <v>4309</v>
      </c>
      <c r="AD1164" s="4">
        <f t="shared" si="168"/>
        <v>175.56495999999999</v>
      </c>
      <c r="AE1164" t="s">
        <v>4310</v>
      </c>
      <c r="AF1164" s="4">
        <f t="shared" si="174"/>
        <v>400</v>
      </c>
      <c r="AG1164" t="s">
        <v>39</v>
      </c>
    </row>
    <row r="1165" spans="1:33" x14ac:dyDescent="0.3">
      <c r="A1165" t="s">
        <v>3985</v>
      </c>
      <c r="B1165" t="s">
        <v>4303</v>
      </c>
      <c r="C1165" t="s">
        <v>4319</v>
      </c>
      <c r="D1165" s="4" t="s">
        <v>4320</v>
      </c>
      <c r="E1165">
        <f t="shared" si="166"/>
        <v>2952500</v>
      </c>
      <c r="F1165" t="s">
        <v>4306</v>
      </c>
      <c r="G1165">
        <f t="shared" si="167"/>
        <v>2477</v>
      </c>
      <c r="H1165">
        <v>4</v>
      </c>
      <c r="I1165">
        <v>2</v>
      </c>
      <c r="J1165" t="s">
        <v>26</v>
      </c>
      <c r="K1165" t="s">
        <v>27</v>
      </c>
      <c r="L1165" t="s">
        <v>125</v>
      </c>
      <c r="M1165" t="s">
        <v>334</v>
      </c>
      <c r="N1165" t="s">
        <v>890</v>
      </c>
      <c r="O1165" t="s">
        <v>3990</v>
      </c>
      <c r="P1165" t="s">
        <v>4307</v>
      </c>
      <c r="Q1165" t="s">
        <v>324</v>
      </c>
      <c r="R1165" t="s">
        <v>1286</v>
      </c>
      <c r="S1165" t="s">
        <v>1287</v>
      </c>
      <c r="T1165" t="s">
        <v>4308</v>
      </c>
      <c r="V1165">
        <f t="shared" si="169"/>
        <v>6.5</v>
      </c>
      <c r="W1165">
        <f t="shared" si="170"/>
        <v>10.5</v>
      </c>
      <c r="X1165">
        <f t="shared" si="171"/>
        <v>10.77</v>
      </c>
      <c r="Y1165" t="e">
        <f t="shared" si="172"/>
        <v>#VALUE!</v>
      </c>
      <c r="Z1165" s="4">
        <f t="shared" si="173"/>
        <v>6.5</v>
      </c>
      <c r="AA1165" t="s">
        <v>3974</v>
      </c>
      <c r="AB1165">
        <v>5</v>
      </c>
      <c r="AC1165" t="s">
        <v>4309</v>
      </c>
      <c r="AD1165" s="4">
        <f t="shared" si="168"/>
        <v>175.56495999999999</v>
      </c>
      <c r="AE1165" t="s">
        <v>4313</v>
      </c>
      <c r="AF1165" s="4">
        <f t="shared" si="174"/>
        <v>350</v>
      </c>
      <c r="AG1165" t="s">
        <v>51</v>
      </c>
    </row>
    <row r="1166" spans="1:33" x14ac:dyDescent="0.3">
      <c r="A1166" t="s">
        <v>1498</v>
      </c>
      <c r="B1166" t="s">
        <v>4321</v>
      </c>
      <c r="C1166" t="s">
        <v>1464</v>
      </c>
      <c r="D1166" s="4" t="s">
        <v>4322</v>
      </c>
      <c r="E1166">
        <f t="shared" si="166"/>
        <v>34167064</v>
      </c>
      <c r="F1166" t="s">
        <v>3034</v>
      </c>
      <c r="G1166">
        <f t="shared" si="167"/>
        <v>3993</v>
      </c>
      <c r="H1166">
        <v>8</v>
      </c>
      <c r="I1166">
        <v>4</v>
      </c>
      <c r="J1166" t="s">
        <v>876</v>
      </c>
      <c r="K1166" t="s">
        <v>27</v>
      </c>
      <c r="L1166" t="s">
        <v>125</v>
      </c>
      <c r="M1166" t="s">
        <v>29</v>
      </c>
      <c r="N1166" t="s">
        <v>4323</v>
      </c>
      <c r="O1166" t="s">
        <v>4324</v>
      </c>
      <c r="P1166" t="s">
        <v>4325</v>
      </c>
      <c r="Q1166" t="s">
        <v>444</v>
      </c>
      <c r="R1166" t="s">
        <v>4326</v>
      </c>
      <c r="S1166" t="s">
        <v>3072</v>
      </c>
      <c r="T1166" t="s">
        <v>3072</v>
      </c>
      <c r="V1166">
        <f t="shared" si="169"/>
        <v>2</v>
      </c>
      <c r="W1166">
        <f t="shared" si="170"/>
        <v>4</v>
      </c>
      <c r="X1166">
        <f t="shared" si="171"/>
        <v>4</v>
      </c>
      <c r="Y1166" t="e">
        <f t="shared" si="172"/>
        <v>#VALUE!</v>
      </c>
      <c r="Z1166" s="4">
        <f t="shared" si="173"/>
        <v>2</v>
      </c>
      <c r="AA1166" t="s">
        <v>4327</v>
      </c>
      <c r="AB1166">
        <v>8</v>
      </c>
      <c r="AC1166" t="s">
        <v>4328</v>
      </c>
      <c r="AD1166" s="4">
        <f t="shared" si="168"/>
        <v>500.06423999999998</v>
      </c>
      <c r="AE1166" t="s">
        <v>4329</v>
      </c>
      <c r="AF1166" s="4">
        <f t="shared" si="174"/>
        <v>660</v>
      </c>
      <c r="AG1166" t="s">
        <v>51</v>
      </c>
    </row>
    <row r="1167" spans="1:33" x14ac:dyDescent="0.3">
      <c r="A1167" t="s">
        <v>1498</v>
      </c>
      <c r="B1167" t="s">
        <v>4321</v>
      </c>
      <c r="C1167" t="s">
        <v>1522</v>
      </c>
      <c r="D1167" s="4" t="s">
        <v>4330</v>
      </c>
      <c r="E1167">
        <f t="shared" si="166"/>
        <v>39382083</v>
      </c>
      <c r="F1167" t="s">
        <v>1501</v>
      </c>
      <c r="G1167">
        <f t="shared" si="167"/>
        <v>5998</v>
      </c>
      <c r="H1167">
        <v>12</v>
      </c>
      <c r="I1167">
        <v>4</v>
      </c>
      <c r="J1167" t="s">
        <v>876</v>
      </c>
      <c r="K1167" t="s">
        <v>27</v>
      </c>
      <c r="L1167" t="s">
        <v>4331</v>
      </c>
      <c r="M1167" t="s">
        <v>29</v>
      </c>
      <c r="N1167" t="s">
        <v>4323</v>
      </c>
      <c r="O1167" t="s">
        <v>4324</v>
      </c>
      <c r="P1167" t="s">
        <v>4325</v>
      </c>
      <c r="Q1167" t="s">
        <v>444</v>
      </c>
      <c r="R1167" t="s">
        <v>4326</v>
      </c>
      <c r="S1167" t="s">
        <v>3072</v>
      </c>
      <c r="T1167" t="s">
        <v>3072</v>
      </c>
      <c r="V1167">
        <f t="shared" si="169"/>
        <v>2</v>
      </c>
      <c r="W1167">
        <f t="shared" si="170"/>
        <v>4</v>
      </c>
      <c r="X1167">
        <f t="shared" si="171"/>
        <v>4</v>
      </c>
      <c r="Y1167" t="e">
        <f t="shared" si="172"/>
        <v>#VALUE!</v>
      </c>
      <c r="Z1167" s="4">
        <f t="shared" si="173"/>
        <v>2</v>
      </c>
      <c r="AA1167" t="s">
        <v>3436</v>
      </c>
      <c r="AB1167">
        <v>8</v>
      </c>
      <c r="AC1167" t="s">
        <v>4332</v>
      </c>
      <c r="AD1167" s="4">
        <f t="shared" si="168"/>
        <v>607.57312000000002</v>
      </c>
      <c r="AE1167" t="s">
        <v>4333</v>
      </c>
      <c r="AF1167" s="4">
        <f t="shared" si="174"/>
        <v>800</v>
      </c>
      <c r="AG1167" t="s">
        <v>51</v>
      </c>
    </row>
    <row r="1168" spans="1:33" x14ac:dyDescent="0.3">
      <c r="A1168" t="s">
        <v>839</v>
      </c>
      <c r="B1168" t="s">
        <v>4334</v>
      </c>
      <c r="C1168" t="s">
        <v>4335</v>
      </c>
      <c r="D1168" s="4" t="s">
        <v>4336</v>
      </c>
      <c r="E1168">
        <f t="shared" si="166"/>
        <v>991000</v>
      </c>
      <c r="F1168" t="s">
        <v>1803</v>
      </c>
      <c r="G1168">
        <f t="shared" si="167"/>
        <v>1497</v>
      </c>
      <c r="H1168">
        <v>4</v>
      </c>
      <c r="I1168">
        <v>4</v>
      </c>
      <c r="J1168" t="s">
        <v>61</v>
      </c>
      <c r="K1168" t="s">
        <v>90</v>
      </c>
      <c r="L1168" t="s">
        <v>62</v>
      </c>
      <c r="M1168" t="s">
        <v>29</v>
      </c>
      <c r="N1168" t="s">
        <v>4233</v>
      </c>
      <c r="O1168" t="s">
        <v>1484</v>
      </c>
      <c r="P1168" t="s">
        <v>356</v>
      </c>
      <c r="Q1168" t="s">
        <v>444</v>
      </c>
      <c r="R1168" t="s">
        <v>4069</v>
      </c>
      <c r="S1168" t="s">
        <v>3477</v>
      </c>
      <c r="T1168" t="s">
        <v>4337</v>
      </c>
      <c r="V1168">
        <f t="shared" si="169"/>
        <v>14.3</v>
      </c>
      <c r="W1168">
        <f t="shared" si="170"/>
        <v>16.100000000000001</v>
      </c>
      <c r="X1168">
        <f t="shared" si="171"/>
        <v>17.399999999999999</v>
      </c>
      <c r="Y1168" t="e">
        <f t="shared" si="172"/>
        <v>#VALUE!</v>
      </c>
      <c r="Z1168" s="4">
        <f t="shared" si="173"/>
        <v>14.3</v>
      </c>
      <c r="AA1168" t="s">
        <v>4338</v>
      </c>
      <c r="AB1168">
        <v>5</v>
      </c>
      <c r="AC1168" t="s">
        <v>2300</v>
      </c>
      <c r="AD1168" s="4">
        <f t="shared" si="168"/>
        <v>117.37208</v>
      </c>
      <c r="AE1168" t="s">
        <v>2301</v>
      </c>
      <c r="AF1168" s="4">
        <f t="shared" si="174"/>
        <v>145</v>
      </c>
      <c r="AG1168" t="s">
        <v>39</v>
      </c>
    </row>
    <row r="1169" spans="1:33" x14ac:dyDescent="0.3">
      <c r="A1169" t="s">
        <v>839</v>
      </c>
      <c r="B1169" t="s">
        <v>4334</v>
      </c>
      <c r="C1169" t="s">
        <v>1912</v>
      </c>
      <c r="D1169" s="4" t="s">
        <v>4339</v>
      </c>
      <c r="E1169">
        <f t="shared" si="166"/>
        <v>1065900</v>
      </c>
      <c r="F1169" t="s">
        <v>1803</v>
      </c>
      <c r="G1169">
        <f t="shared" si="167"/>
        <v>1497</v>
      </c>
      <c r="H1169">
        <v>4</v>
      </c>
      <c r="I1169">
        <v>4</v>
      </c>
      <c r="J1169" t="s">
        <v>61</v>
      </c>
      <c r="K1169" t="s">
        <v>90</v>
      </c>
      <c r="L1169" t="s">
        <v>62</v>
      </c>
      <c r="M1169" t="s">
        <v>29</v>
      </c>
      <c r="N1169" t="s">
        <v>4233</v>
      </c>
      <c r="O1169" t="s">
        <v>1484</v>
      </c>
      <c r="P1169" t="s">
        <v>356</v>
      </c>
      <c r="Q1169" t="s">
        <v>444</v>
      </c>
      <c r="R1169" t="s">
        <v>4069</v>
      </c>
      <c r="S1169" t="s">
        <v>2892</v>
      </c>
      <c r="T1169" t="s">
        <v>3677</v>
      </c>
      <c r="V1169">
        <f t="shared" si="169"/>
        <v>14.3</v>
      </c>
      <c r="W1169">
        <f t="shared" si="170"/>
        <v>16.399999999999999</v>
      </c>
      <c r="X1169">
        <f t="shared" si="171"/>
        <v>17.8</v>
      </c>
      <c r="Y1169" t="e">
        <f t="shared" si="172"/>
        <v>#VALUE!</v>
      </c>
      <c r="Z1169" s="4">
        <f t="shared" si="173"/>
        <v>14.3</v>
      </c>
      <c r="AA1169" t="s">
        <v>4340</v>
      </c>
      <c r="AB1169">
        <v>5</v>
      </c>
      <c r="AC1169" t="s">
        <v>2300</v>
      </c>
      <c r="AD1169" s="4">
        <f t="shared" si="168"/>
        <v>117.37208</v>
      </c>
      <c r="AE1169" t="s">
        <v>2301</v>
      </c>
      <c r="AF1169" s="4">
        <f t="shared" si="174"/>
        <v>145</v>
      </c>
      <c r="AG1169" t="s">
        <v>39</v>
      </c>
    </row>
    <row r="1170" spans="1:33" x14ac:dyDescent="0.3">
      <c r="A1170" t="s">
        <v>839</v>
      </c>
      <c r="B1170" t="s">
        <v>4334</v>
      </c>
      <c r="C1170" t="s">
        <v>1909</v>
      </c>
      <c r="D1170" s="4" t="s">
        <v>4341</v>
      </c>
      <c r="E1170">
        <f t="shared" si="166"/>
        <v>1182000</v>
      </c>
      <c r="F1170" t="s">
        <v>1803</v>
      </c>
      <c r="G1170">
        <f t="shared" si="167"/>
        <v>1497</v>
      </c>
      <c r="H1170">
        <v>4</v>
      </c>
      <c r="I1170">
        <v>4</v>
      </c>
      <c r="J1170" t="s">
        <v>61</v>
      </c>
      <c r="K1170" t="s">
        <v>90</v>
      </c>
      <c r="L1170" t="s">
        <v>62</v>
      </c>
      <c r="M1170" t="s">
        <v>29</v>
      </c>
      <c r="N1170" t="s">
        <v>4233</v>
      </c>
      <c r="O1170" t="s">
        <v>1484</v>
      </c>
      <c r="P1170" t="s">
        <v>356</v>
      </c>
      <c r="Q1170" t="s">
        <v>444</v>
      </c>
      <c r="R1170" t="s">
        <v>4069</v>
      </c>
      <c r="S1170" t="s">
        <v>3477</v>
      </c>
      <c r="T1170" t="s">
        <v>4337</v>
      </c>
      <c r="V1170">
        <f t="shared" si="169"/>
        <v>14.3</v>
      </c>
      <c r="W1170">
        <f t="shared" si="170"/>
        <v>16.100000000000001</v>
      </c>
      <c r="X1170">
        <f t="shared" si="171"/>
        <v>17.399999999999999</v>
      </c>
      <c r="Y1170" t="e">
        <f t="shared" si="172"/>
        <v>#VALUE!</v>
      </c>
      <c r="Z1170" s="4">
        <f t="shared" si="173"/>
        <v>14.3</v>
      </c>
      <c r="AA1170" t="s">
        <v>4342</v>
      </c>
      <c r="AB1170">
        <v>5</v>
      </c>
      <c r="AC1170" t="s">
        <v>2300</v>
      </c>
      <c r="AD1170" s="4">
        <f t="shared" si="168"/>
        <v>117.37208</v>
      </c>
      <c r="AE1170" t="s">
        <v>2301</v>
      </c>
      <c r="AF1170" s="4">
        <f t="shared" si="174"/>
        <v>145</v>
      </c>
      <c r="AG1170" t="s">
        <v>39</v>
      </c>
    </row>
    <row r="1171" spans="1:33" x14ac:dyDescent="0.3">
      <c r="A1171" t="s">
        <v>839</v>
      </c>
      <c r="B1171" t="s">
        <v>4334</v>
      </c>
      <c r="C1171" t="s">
        <v>1924</v>
      </c>
      <c r="D1171" s="4" t="s">
        <v>4343</v>
      </c>
      <c r="E1171">
        <f t="shared" si="166"/>
        <v>1312000</v>
      </c>
      <c r="F1171" t="s">
        <v>1803</v>
      </c>
      <c r="G1171">
        <f t="shared" si="167"/>
        <v>1497</v>
      </c>
      <c r="H1171">
        <v>4</v>
      </c>
      <c r="I1171">
        <v>4</v>
      </c>
      <c r="J1171" t="s">
        <v>61</v>
      </c>
      <c r="K1171" t="s">
        <v>90</v>
      </c>
      <c r="L1171" t="s">
        <v>62</v>
      </c>
      <c r="M1171" t="s">
        <v>29</v>
      </c>
      <c r="N1171" t="s">
        <v>4233</v>
      </c>
      <c r="O1171" t="s">
        <v>1484</v>
      </c>
      <c r="P1171" t="s">
        <v>356</v>
      </c>
      <c r="Q1171" t="s">
        <v>444</v>
      </c>
      <c r="R1171" t="s">
        <v>4069</v>
      </c>
      <c r="S1171" t="s">
        <v>3477</v>
      </c>
      <c r="T1171" t="s">
        <v>775</v>
      </c>
      <c r="V1171">
        <f t="shared" si="169"/>
        <v>14.3</v>
      </c>
      <c r="W1171">
        <f t="shared" si="170"/>
        <v>16.100000000000001</v>
      </c>
      <c r="X1171">
        <f t="shared" si="171"/>
        <v>18</v>
      </c>
      <c r="Y1171" t="e">
        <f t="shared" si="172"/>
        <v>#VALUE!</v>
      </c>
      <c r="Z1171" s="4">
        <f t="shared" si="173"/>
        <v>14.3</v>
      </c>
      <c r="AA1171" t="s">
        <v>446</v>
      </c>
      <c r="AB1171">
        <v>5</v>
      </c>
      <c r="AC1171" t="s">
        <v>2300</v>
      </c>
      <c r="AD1171" s="4">
        <f t="shared" si="168"/>
        <v>117.37208</v>
      </c>
      <c r="AE1171" t="s">
        <v>2301</v>
      </c>
      <c r="AF1171" s="4">
        <f t="shared" si="174"/>
        <v>145</v>
      </c>
      <c r="AG1171" t="s">
        <v>51</v>
      </c>
    </row>
    <row r="1172" spans="1:33" x14ac:dyDescent="0.3">
      <c r="A1172" t="s">
        <v>839</v>
      </c>
      <c r="B1172" t="s">
        <v>4334</v>
      </c>
      <c r="C1172" t="s">
        <v>4344</v>
      </c>
      <c r="D1172" s="4" t="s">
        <v>4345</v>
      </c>
      <c r="E1172">
        <f t="shared" si="166"/>
        <v>1111000</v>
      </c>
      <c r="F1172" t="s">
        <v>578</v>
      </c>
      <c r="G1172">
        <f t="shared" si="167"/>
        <v>1498</v>
      </c>
      <c r="H1172">
        <v>4</v>
      </c>
      <c r="I1172">
        <v>4</v>
      </c>
      <c r="J1172" t="s">
        <v>61</v>
      </c>
      <c r="K1172" t="s">
        <v>27</v>
      </c>
      <c r="L1172" t="s">
        <v>62</v>
      </c>
      <c r="M1172" t="s">
        <v>334</v>
      </c>
      <c r="N1172" t="s">
        <v>4233</v>
      </c>
      <c r="O1172" t="s">
        <v>1484</v>
      </c>
      <c r="P1172" t="s">
        <v>356</v>
      </c>
      <c r="Q1172" t="s">
        <v>444</v>
      </c>
      <c r="R1172" t="s">
        <v>4346</v>
      </c>
      <c r="S1172" t="s">
        <v>4347</v>
      </c>
      <c r="T1172" t="s">
        <v>4347</v>
      </c>
      <c r="V1172">
        <f t="shared" si="169"/>
        <v>22.6</v>
      </c>
      <c r="W1172">
        <f t="shared" si="170"/>
        <v>25.6</v>
      </c>
      <c r="X1172">
        <f t="shared" si="171"/>
        <v>25.6</v>
      </c>
      <c r="Y1172" t="e">
        <f t="shared" si="172"/>
        <v>#VALUE!</v>
      </c>
      <c r="Z1172" s="4">
        <f t="shared" si="173"/>
        <v>22.6</v>
      </c>
      <c r="AA1172" t="s">
        <v>4348</v>
      </c>
      <c r="AB1172">
        <v>6</v>
      </c>
      <c r="AC1172" t="s">
        <v>860</v>
      </c>
      <c r="AD1172" s="4">
        <f t="shared" si="168"/>
        <v>98.631999999999991</v>
      </c>
      <c r="AE1172" t="s">
        <v>861</v>
      </c>
      <c r="AF1172" s="4">
        <f t="shared" si="174"/>
        <v>200</v>
      </c>
      <c r="AG1172" t="s">
        <v>39</v>
      </c>
    </row>
    <row r="1173" spans="1:33" x14ac:dyDescent="0.3">
      <c r="A1173" t="s">
        <v>839</v>
      </c>
      <c r="B1173" t="s">
        <v>4334</v>
      </c>
      <c r="C1173" t="s">
        <v>1906</v>
      </c>
      <c r="D1173" s="4" t="s">
        <v>4349</v>
      </c>
      <c r="E1173">
        <f t="shared" si="166"/>
        <v>1191000</v>
      </c>
      <c r="F1173" t="s">
        <v>578</v>
      </c>
      <c r="G1173">
        <f t="shared" si="167"/>
        <v>1498</v>
      </c>
      <c r="H1173">
        <v>4</v>
      </c>
      <c r="I1173">
        <v>4</v>
      </c>
      <c r="J1173" t="s">
        <v>61</v>
      </c>
      <c r="K1173" t="s">
        <v>27</v>
      </c>
      <c r="L1173" t="s">
        <v>62</v>
      </c>
      <c r="M1173" t="s">
        <v>334</v>
      </c>
      <c r="N1173" t="s">
        <v>4233</v>
      </c>
      <c r="O1173" t="s">
        <v>1484</v>
      </c>
      <c r="P1173" t="s">
        <v>356</v>
      </c>
      <c r="Q1173" t="s">
        <v>444</v>
      </c>
      <c r="R1173" t="s">
        <v>4346</v>
      </c>
      <c r="S1173" t="s">
        <v>4347</v>
      </c>
      <c r="T1173" t="s">
        <v>4347</v>
      </c>
      <c r="V1173">
        <f t="shared" si="169"/>
        <v>22.6</v>
      </c>
      <c r="W1173">
        <f t="shared" si="170"/>
        <v>25.6</v>
      </c>
      <c r="X1173">
        <f t="shared" si="171"/>
        <v>25.6</v>
      </c>
      <c r="Y1173" t="e">
        <f t="shared" si="172"/>
        <v>#VALUE!</v>
      </c>
      <c r="Z1173" s="4">
        <f t="shared" si="173"/>
        <v>22.6</v>
      </c>
      <c r="AA1173" t="s">
        <v>598</v>
      </c>
      <c r="AB1173">
        <v>6</v>
      </c>
      <c r="AC1173" t="s">
        <v>860</v>
      </c>
      <c r="AD1173" s="4">
        <f t="shared" si="168"/>
        <v>98.631999999999991</v>
      </c>
      <c r="AE1173" t="s">
        <v>861</v>
      </c>
      <c r="AF1173" s="4">
        <f t="shared" si="174"/>
        <v>200</v>
      </c>
      <c r="AG1173" t="s">
        <v>39</v>
      </c>
    </row>
    <row r="1174" spans="1:33" x14ac:dyDescent="0.3">
      <c r="A1174" t="s">
        <v>839</v>
      </c>
      <c r="B1174" t="s">
        <v>4334</v>
      </c>
      <c r="C1174" t="s">
        <v>1903</v>
      </c>
      <c r="D1174" s="4" t="s">
        <v>4350</v>
      </c>
      <c r="E1174">
        <f t="shared" si="166"/>
        <v>1302000</v>
      </c>
      <c r="F1174" t="s">
        <v>578</v>
      </c>
      <c r="G1174">
        <f t="shared" si="167"/>
        <v>1498</v>
      </c>
      <c r="H1174">
        <v>4</v>
      </c>
      <c r="I1174">
        <v>4</v>
      </c>
      <c r="J1174" t="s">
        <v>61</v>
      </c>
      <c r="K1174" t="s">
        <v>27</v>
      </c>
      <c r="L1174" t="s">
        <v>62</v>
      </c>
      <c r="M1174" t="s">
        <v>334</v>
      </c>
      <c r="N1174" t="s">
        <v>4233</v>
      </c>
      <c r="O1174" t="s">
        <v>1484</v>
      </c>
      <c r="P1174" t="s">
        <v>356</v>
      </c>
      <c r="Q1174" t="s">
        <v>444</v>
      </c>
      <c r="R1174" t="s">
        <v>4346</v>
      </c>
      <c r="S1174" t="s">
        <v>4351</v>
      </c>
      <c r="T1174" t="s">
        <v>4351</v>
      </c>
      <c r="V1174">
        <f t="shared" si="169"/>
        <v>22.6</v>
      </c>
      <c r="W1174">
        <f t="shared" si="170"/>
        <v>25.1</v>
      </c>
      <c r="X1174">
        <f t="shared" si="171"/>
        <v>25.1</v>
      </c>
      <c r="Y1174" t="e">
        <f t="shared" si="172"/>
        <v>#VALUE!</v>
      </c>
      <c r="Z1174" s="4">
        <f t="shared" si="173"/>
        <v>22.6</v>
      </c>
      <c r="AA1174" t="s">
        <v>486</v>
      </c>
      <c r="AB1174">
        <v>6</v>
      </c>
      <c r="AC1174" t="s">
        <v>860</v>
      </c>
      <c r="AD1174" s="4">
        <f t="shared" si="168"/>
        <v>98.631999999999991</v>
      </c>
      <c r="AE1174" t="s">
        <v>861</v>
      </c>
      <c r="AF1174" s="4">
        <f t="shared" si="174"/>
        <v>200</v>
      </c>
      <c r="AG1174" t="s">
        <v>39</v>
      </c>
    </row>
    <row r="1175" spans="1:33" x14ac:dyDescent="0.3">
      <c r="A1175" t="s">
        <v>839</v>
      </c>
      <c r="B1175" t="s">
        <v>4334</v>
      </c>
      <c r="C1175" t="s">
        <v>4352</v>
      </c>
      <c r="D1175" s="4" t="s">
        <v>4353</v>
      </c>
      <c r="E1175">
        <f t="shared" si="166"/>
        <v>1421000</v>
      </c>
      <c r="F1175" t="s">
        <v>578</v>
      </c>
      <c r="G1175">
        <f t="shared" si="167"/>
        <v>1498</v>
      </c>
      <c r="H1175">
        <v>4</v>
      </c>
      <c r="I1175">
        <v>4</v>
      </c>
      <c r="J1175" t="s">
        <v>61</v>
      </c>
      <c r="K1175" t="s">
        <v>27</v>
      </c>
      <c r="L1175" t="s">
        <v>62</v>
      </c>
      <c r="M1175" t="s">
        <v>334</v>
      </c>
      <c r="N1175" t="s">
        <v>4233</v>
      </c>
      <c r="O1175" t="s">
        <v>1484</v>
      </c>
      <c r="P1175" t="s">
        <v>356</v>
      </c>
      <c r="Q1175" t="s">
        <v>444</v>
      </c>
      <c r="R1175" t="s">
        <v>4346</v>
      </c>
      <c r="S1175" t="s">
        <v>4351</v>
      </c>
      <c r="T1175" t="s">
        <v>4351</v>
      </c>
      <c r="V1175">
        <f t="shared" si="169"/>
        <v>22.6</v>
      </c>
      <c r="W1175">
        <f t="shared" si="170"/>
        <v>25.1</v>
      </c>
      <c r="X1175">
        <f t="shared" si="171"/>
        <v>25.1</v>
      </c>
      <c r="Y1175" t="e">
        <f t="shared" si="172"/>
        <v>#VALUE!</v>
      </c>
      <c r="Z1175" s="4">
        <f t="shared" si="173"/>
        <v>22.6</v>
      </c>
      <c r="AA1175" t="s">
        <v>3339</v>
      </c>
      <c r="AB1175">
        <v>6</v>
      </c>
      <c r="AC1175" t="s">
        <v>860</v>
      </c>
      <c r="AD1175" s="4">
        <f t="shared" si="168"/>
        <v>98.631999999999991</v>
      </c>
      <c r="AE1175" t="s">
        <v>861</v>
      </c>
      <c r="AF1175" s="4">
        <f t="shared" si="174"/>
        <v>200</v>
      </c>
      <c r="AG1175" t="s">
        <v>39</v>
      </c>
    </row>
    <row r="1176" spans="1:33" x14ac:dyDescent="0.3">
      <c r="A1176" t="s">
        <v>839</v>
      </c>
      <c r="B1176" t="s">
        <v>4334</v>
      </c>
      <c r="C1176" t="s">
        <v>4354</v>
      </c>
      <c r="D1176" s="4" t="s">
        <v>4355</v>
      </c>
      <c r="E1176">
        <f t="shared" si="166"/>
        <v>1431000</v>
      </c>
      <c r="F1176" t="s">
        <v>1803</v>
      </c>
      <c r="G1176">
        <f t="shared" si="167"/>
        <v>1497</v>
      </c>
      <c r="H1176">
        <v>4</v>
      </c>
      <c r="I1176">
        <v>4</v>
      </c>
      <c r="J1176" t="s">
        <v>61</v>
      </c>
      <c r="K1176" t="s">
        <v>90</v>
      </c>
      <c r="L1176" t="s">
        <v>62</v>
      </c>
      <c r="M1176" t="s">
        <v>29</v>
      </c>
      <c r="N1176" t="s">
        <v>4233</v>
      </c>
      <c r="O1176" t="s">
        <v>1484</v>
      </c>
      <c r="P1176" t="s">
        <v>356</v>
      </c>
      <c r="Q1176" t="s">
        <v>444</v>
      </c>
      <c r="R1176" t="s">
        <v>775</v>
      </c>
      <c r="S1176" t="s">
        <v>775</v>
      </c>
      <c r="T1176" t="s">
        <v>4346</v>
      </c>
      <c r="V1176">
        <f t="shared" si="169"/>
        <v>18</v>
      </c>
      <c r="W1176">
        <f t="shared" si="170"/>
        <v>18</v>
      </c>
      <c r="X1176">
        <f t="shared" si="171"/>
        <v>22.6</v>
      </c>
      <c r="Y1176" t="e">
        <f t="shared" si="172"/>
        <v>#VALUE!</v>
      </c>
      <c r="Z1176" s="4">
        <f t="shared" si="173"/>
        <v>18</v>
      </c>
      <c r="AA1176" t="s">
        <v>4356</v>
      </c>
      <c r="AB1176">
        <v>5</v>
      </c>
      <c r="AC1176" t="s">
        <v>2300</v>
      </c>
      <c r="AD1176" s="4">
        <f t="shared" si="168"/>
        <v>117.37208</v>
      </c>
      <c r="AE1176" t="s">
        <v>2301</v>
      </c>
      <c r="AF1176" s="4">
        <f t="shared" si="174"/>
        <v>145</v>
      </c>
      <c r="AG1176" t="s">
        <v>51</v>
      </c>
    </row>
    <row r="1177" spans="1:33" x14ac:dyDescent="0.3">
      <c r="A1177" t="s">
        <v>839</v>
      </c>
      <c r="B1177" t="s">
        <v>4334</v>
      </c>
      <c r="C1177" t="s">
        <v>1895</v>
      </c>
      <c r="D1177" s="4" t="s">
        <v>4357</v>
      </c>
      <c r="E1177">
        <f t="shared" si="166"/>
        <v>1201000</v>
      </c>
      <c r="F1177" t="s">
        <v>1803</v>
      </c>
      <c r="G1177">
        <f t="shared" si="167"/>
        <v>1497</v>
      </c>
      <c r="H1177">
        <v>4</v>
      </c>
      <c r="I1177">
        <v>4</v>
      </c>
      <c r="J1177" t="s">
        <v>61</v>
      </c>
      <c r="K1177" t="s">
        <v>90</v>
      </c>
      <c r="L1177" t="s">
        <v>62</v>
      </c>
      <c r="M1177" t="s">
        <v>29</v>
      </c>
      <c r="N1177" t="s">
        <v>4233</v>
      </c>
      <c r="O1177" t="s">
        <v>1484</v>
      </c>
      <c r="P1177" t="s">
        <v>356</v>
      </c>
      <c r="Q1177" t="s">
        <v>444</v>
      </c>
      <c r="R1177" t="s">
        <v>4069</v>
      </c>
      <c r="S1177" t="s">
        <v>2892</v>
      </c>
      <c r="T1177" t="s">
        <v>3677</v>
      </c>
      <c r="V1177">
        <f t="shared" si="169"/>
        <v>14.3</v>
      </c>
      <c r="W1177">
        <f t="shared" si="170"/>
        <v>16.399999999999999</v>
      </c>
      <c r="X1177">
        <f t="shared" si="171"/>
        <v>17.8</v>
      </c>
      <c r="Y1177" t="e">
        <f t="shared" si="172"/>
        <v>#VALUE!</v>
      </c>
      <c r="Z1177" s="4">
        <f t="shared" si="173"/>
        <v>14.3</v>
      </c>
      <c r="AA1177" t="s">
        <v>327</v>
      </c>
      <c r="AB1177">
        <v>5</v>
      </c>
      <c r="AC1177" t="s">
        <v>2300</v>
      </c>
      <c r="AD1177" s="4">
        <f t="shared" si="168"/>
        <v>117.37208</v>
      </c>
      <c r="AE1177" t="s">
        <v>2301</v>
      </c>
      <c r="AF1177" s="4">
        <f t="shared" si="174"/>
        <v>145</v>
      </c>
      <c r="AG1177" t="s">
        <v>51</v>
      </c>
    </row>
    <row r="1178" spans="1:33" x14ac:dyDescent="0.3">
      <c r="A1178" t="s">
        <v>3985</v>
      </c>
      <c r="B1178" t="s">
        <v>4358</v>
      </c>
      <c r="C1178" t="s">
        <v>4359</v>
      </c>
      <c r="D1178" s="4" t="s">
        <v>4360</v>
      </c>
      <c r="E1178">
        <f t="shared" si="166"/>
        <v>6862560</v>
      </c>
      <c r="F1178" t="s">
        <v>4361</v>
      </c>
      <c r="G1178">
        <f t="shared" si="167"/>
        <v>3200</v>
      </c>
      <c r="H1178">
        <v>4</v>
      </c>
      <c r="I1178">
        <v>4</v>
      </c>
      <c r="J1178" t="s">
        <v>876</v>
      </c>
      <c r="K1178" t="s">
        <v>27</v>
      </c>
      <c r="L1178" t="s">
        <v>125</v>
      </c>
      <c r="M1178" t="s">
        <v>334</v>
      </c>
      <c r="N1178" t="s">
        <v>2939</v>
      </c>
      <c r="O1178" t="s">
        <v>4362</v>
      </c>
      <c r="P1178" t="s">
        <v>1938</v>
      </c>
      <c r="Q1178" t="s">
        <v>324</v>
      </c>
      <c r="R1178" t="s">
        <v>4363</v>
      </c>
      <c r="S1178" t="s">
        <v>4364</v>
      </c>
      <c r="T1178" t="s">
        <v>4364</v>
      </c>
      <c r="V1178">
        <f t="shared" si="169"/>
        <v>8.25</v>
      </c>
      <c r="W1178">
        <f t="shared" si="170"/>
        <v>11.56</v>
      </c>
      <c r="X1178">
        <f t="shared" si="171"/>
        <v>11.56</v>
      </c>
      <c r="Y1178" t="e">
        <f t="shared" si="172"/>
        <v>#VALUE!</v>
      </c>
      <c r="Z1178" s="4">
        <f t="shared" si="173"/>
        <v>8.25</v>
      </c>
      <c r="AA1178" t="s">
        <v>4365</v>
      </c>
      <c r="AB1178">
        <v>5</v>
      </c>
      <c r="AC1178" t="s">
        <v>4366</v>
      </c>
      <c r="AD1178" s="4">
        <f t="shared" si="168"/>
        <v>199.23663999999999</v>
      </c>
      <c r="AE1178" t="s">
        <v>4367</v>
      </c>
      <c r="AF1178" s="4">
        <f t="shared" si="174"/>
        <v>441</v>
      </c>
      <c r="AG1178" t="s">
        <v>51</v>
      </c>
    </row>
  </sheetData>
  <autoFilter ref="A1:AG1178" xr:uid="{F7678B70-DE5E-479D-B452-9D1F7E9F75B4}"/>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B37B5-1E3D-4B9A-BE79-1503DAAC5067}">
  <dimension ref="A1:A6"/>
  <sheetViews>
    <sheetView workbookViewId="0">
      <selection activeCell="A7" sqref="A7"/>
    </sheetView>
  </sheetViews>
  <sheetFormatPr defaultRowHeight="14.4" x14ac:dyDescent="0.3"/>
  <cols>
    <col min="1" max="1" width="92.44140625" bestFit="1" customWidth="1"/>
  </cols>
  <sheetData>
    <row r="1" spans="1:1" x14ac:dyDescent="0.3">
      <c r="A1" t="s">
        <v>4379</v>
      </c>
    </row>
    <row r="2" spans="1:1" x14ac:dyDescent="0.3">
      <c r="A2" t="s">
        <v>4380</v>
      </c>
    </row>
    <row r="3" spans="1:1" x14ac:dyDescent="0.3">
      <c r="A3" t="s">
        <v>4381</v>
      </c>
    </row>
    <row r="4" spans="1:1" x14ac:dyDescent="0.3">
      <c r="A4" t="s">
        <v>4383</v>
      </c>
    </row>
    <row r="5" spans="1:1" x14ac:dyDescent="0.3">
      <c r="A5" t="s">
        <v>4390</v>
      </c>
    </row>
    <row r="6" spans="1:1" x14ac:dyDescent="0.3">
      <c r="A6" t="s">
        <v>4391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Dashboard</vt:lpstr>
      <vt:lpstr>Playground</vt:lpstr>
      <vt:lpstr>Formula used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Khan</dc:creator>
  <cp:lastModifiedBy>Faisal Khan</cp:lastModifiedBy>
  <dcterms:created xsi:type="dcterms:W3CDTF">2025-07-22T10:40:43Z</dcterms:created>
  <dcterms:modified xsi:type="dcterms:W3CDTF">2025-07-22T21:14:35Z</dcterms:modified>
</cp:coreProperties>
</file>