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ahp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<sst xmlns="http://schemas.openxmlformats.org/spreadsheetml/2006/main" count="48" uniqueCount="17">
  <si>
    <t>work_is_meaningful</t>
  </si>
  <si>
    <t>Kinship</t>
  </si>
  <si>
    <t>family supports</t>
  </si>
  <si>
    <t xml:space="preserve"> satisfied with career and opportunity</t>
  </si>
  <si>
    <t>mentally well and do not have anxiety</t>
  </si>
  <si>
    <t>satisfied with work-life balance</t>
  </si>
  <si>
    <t>satisfied compensation</t>
  </si>
  <si>
    <t xml:space="preserve">satisfied with job profession </t>
  </si>
  <si>
    <t>working hour</t>
  </si>
  <si>
    <t xml:space="preserve">satisfaction with workload </t>
  </si>
  <si>
    <t>SUM</t>
  </si>
  <si>
    <t>DIV</t>
  </si>
  <si>
    <t>MAX</t>
  </si>
  <si>
    <t>CI</t>
  </si>
  <si>
    <t>CR</t>
  </si>
  <si>
    <t>sum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</si>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</sst>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6" applyNumberFormat="0" applyAlignment="0" applyProtection="0"/>
    <xf numFmtId="0" fontId="11" fillId="4" borderId="7" applyNumberFormat="0" applyAlignment="0" applyProtection="0"/>
    <xf numFmtId="0" fontId="12" fillId="4" borderId="6" applyNumberFormat="0" applyAlignment="0" applyProtection="0"/>
    <xf numFmtId="0" fontId="13" fillId="5" borderId="8" applyNumberFormat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7"/>
  <sheetViews>
    <sheetView tabSelected="1" workbookViewId="0">
      <selection activeCell="A2" sqref="A2:A11"/>
    </sheetView>
  </sheetViews>
  <sheetFormatPr defaultColWidth="9" defaultRowHeight="15"/>
  <cols>
    <col min="1" max="1" width="20.2190476190476" customWidth="1"/>
    <col min="2" max="2" width="14" customWidth="1"/>
    <col min="4" max="4" width="4" customWidth="1"/>
    <col min="5" max="5" width="11.552380952381" customWidth="1"/>
    <col min="6" max="6" width="17.3333333333333" customWidth="1"/>
    <col min="7" max="7" width="8.78095238095238" customWidth="1"/>
    <col min="8" max="8" width="16.552380952381" customWidth="1"/>
    <col min="9" max="9" width="15" customWidth="1"/>
    <col min="10" max="10" width="10.1047619047619" customWidth="1"/>
    <col min="11" max="11" width="20.2190476190476" customWidth="1"/>
  </cols>
  <sheetData>
    <row r="1" spans="1:27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1"/>
      <c r="W1" t="s">
        <v>10</v>
      </c>
      <c r="X1" t="s">
        <v>11</v>
      </c>
      <c r="Y1" t="s">
        <v>12</v>
      </c>
      <c r="Z1" t="s">
        <v>13</v>
      </c>
      <c r="AA1" t="s">
        <v>14</v>
      </c>
    </row>
    <row r="2" spans="1:27">
      <c r="A2" s="1" t="s">
        <v>0</v>
      </c>
      <c r="B2" s="1">
        <v>1</v>
      </c>
      <c r="C2" s="1">
        <v>0.5</v>
      </c>
      <c r="D2" s="1">
        <v>0.333333333333333</v>
      </c>
      <c r="E2" s="1">
        <v>0.25</v>
      </c>
      <c r="F2" s="1">
        <v>0.2</v>
      </c>
      <c r="G2" s="1">
        <v>0.166666666666667</v>
      </c>
      <c r="H2" s="1">
        <v>0.142857142857143</v>
      </c>
      <c r="I2" s="1">
        <v>0.125</v>
      </c>
      <c r="J2" s="1">
        <v>0.111111111111111</v>
      </c>
      <c r="K2" s="1">
        <v>0.1</v>
      </c>
      <c r="L2" s="1"/>
      <c r="M2">
        <f>B2*$L$15</f>
        <v>0.0151593687069199</v>
      </c>
      <c r="N2">
        <f>C2*$L$16</f>
        <v>0.0101731071327523</v>
      </c>
      <c r="O2">
        <f>D2*$L$17</f>
        <v>0.00947022276771813</v>
      </c>
      <c r="P2">
        <f>E2*$L$18</f>
        <v>0.0100203098522382</v>
      </c>
      <c r="Q2">
        <f>F2*$L$19</f>
        <v>0.011275481974892</v>
      </c>
      <c r="R2">
        <f>G2*$L$20</f>
        <v>0.0131274638316635</v>
      </c>
      <c r="S2">
        <f>H2*$L$21</f>
        <v>0.0156294368173897</v>
      </c>
      <c r="T2">
        <f>I2*$L$22</f>
        <v>0.0189428843510004</v>
      </c>
      <c r="U2">
        <f>J2*$L$23</f>
        <v>0.0233229447533475</v>
      </c>
      <c r="V2">
        <f>K2*$L$24</f>
        <v>0.0290004681141169</v>
      </c>
      <c r="W2">
        <f>SUM(M2:V2)</f>
        <v>0.156121688302039</v>
      </c>
      <c r="X2">
        <f>W2/L15</f>
        <v>10.2986932582999</v>
      </c>
      <c r="Y2">
        <f>AVERAGE(X2:X11)</f>
        <v>10.5465459203377</v>
      </c>
      <c r="Z2">
        <f>(Y2-10)/9</f>
        <v>0.0607273244819696</v>
      </c>
      <c r="AA2">
        <f>Z2/1.49</f>
        <v>0.0407565936120601</v>
      </c>
    </row>
    <row r="3" spans="1:24">
      <c r="A3" s="1" t="s">
        <v>1</v>
      </c>
      <c r="B3" s="1">
        <v>2</v>
      </c>
      <c r="C3" s="1">
        <v>1</v>
      </c>
      <c r="D3" s="1">
        <v>0.5</v>
      </c>
      <c r="E3" s="1">
        <v>0.333333333333333</v>
      </c>
      <c r="F3" s="1">
        <v>0.25</v>
      </c>
      <c r="G3" s="1">
        <v>0.2</v>
      </c>
      <c r="H3" s="1">
        <v>0.166666666666667</v>
      </c>
      <c r="I3" s="1">
        <v>0.142857142857143</v>
      </c>
      <c r="J3" s="1">
        <v>0.125</v>
      </c>
      <c r="K3" s="1">
        <v>0.111111111111111</v>
      </c>
      <c r="L3" s="1"/>
      <c r="M3">
        <f t="shared" ref="M3:M11" si="0">B3*$L$15</f>
        <v>0.0303187374138398</v>
      </c>
      <c r="N3">
        <f t="shared" ref="N3:N11" si="1">C3*$L$16</f>
        <v>0.0203462142655047</v>
      </c>
      <c r="O3">
        <f t="shared" ref="O3:O11" si="2">D3*$L$17</f>
        <v>0.0142053341515772</v>
      </c>
      <c r="P3">
        <f t="shared" ref="P3:P11" si="3">E3*$L$18</f>
        <v>0.0133604131363176</v>
      </c>
      <c r="Q3">
        <f t="shared" ref="Q3:Q11" si="4">F3*$L$19</f>
        <v>0.014094352468615</v>
      </c>
      <c r="R3">
        <f t="shared" ref="R3:R11" si="5">G3*$L$20</f>
        <v>0.0157529565979961</v>
      </c>
      <c r="S3">
        <f t="shared" ref="S3:S11" si="6">H3*$L$21</f>
        <v>0.0182343429536213</v>
      </c>
      <c r="T3">
        <f t="shared" ref="T3:T11" si="7">I3*$L$22</f>
        <v>0.0216490106868576</v>
      </c>
      <c r="U3">
        <f t="shared" ref="U3:U11" si="8">J3*$L$23</f>
        <v>0.026238312847516</v>
      </c>
      <c r="V3">
        <f t="shared" ref="V3:V11" si="9">K3*$L$24</f>
        <v>0.0322227423490188</v>
      </c>
      <c r="W3">
        <f t="shared" ref="W3:W11" si="10">SUM(M3:V3)</f>
        <v>0.206422416870864</v>
      </c>
      <c r="X3">
        <f t="shared" ref="X3:X11" si="11">W3/L16</f>
        <v>10.1454950870559</v>
      </c>
    </row>
    <row r="4" spans="1:24">
      <c r="A4" s="1" t="s">
        <v>2</v>
      </c>
      <c r="B4" s="1">
        <v>3</v>
      </c>
      <c r="C4" s="1">
        <v>2</v>
      </c>
      <c r="D4" s="1">
        <v>1</v>
      </c>
      <c r="E4" s="1">
        <v>0.5</v>
      </c>
      <c r="F4" s="1">
        <v>0.333333333333333</v>
      </c>
      <c r="G4" s="1">
        <v>0.25</v>
      </c>
      <c r="H4" s="1">
        <v>0.2</v>
      </c>
      <c r="I4" s="1">
        <v>0.166666666666667</v>
      </c>
      <c r="J4" s="1">
        <v>0.142857142857143</v>
      </c>
      <c r="K4" s="1">
        <v>0.125</v>
      </c>
      <c r="L4" s="1"/>
      <c r="M4">
        <f t="shared" si="0"/>
        <v>0.0454781061207597</v>
      </c>
      <c r="N4">
        <f t="shared" si="1"/>
        <v>0.0406924285310094</v>
      </c>
      <c r="O4">
        <f t="shared" si="2"/>
        <v>0.0284106683031544</v>
      </c>
      <c r="P4">
        <f t="shared" si="3"/>
        <v>0.0200406197044764</v>
      </c>
      <c r="Q4">
        <f t="shared" si="4"/>
        <v>0.0187924699581533</v>
      </c>
      <c r="R4">
        <f t="shared" si="5"/>
        <v>0.0196911957474952</v>
      </c>
      <c r="S4">
        <f t="shared" si="6"/>
        <v>0.0218812115443456</v>
      </c>
      <c r="T4">
        <f t="shared" si="7"/>
        <v>0.0252571791346672</v>
      </c>
      <c r="U4">
        <f t="shared" si="8"/>
        <v>0.029986643254304</v>
      </c>
      <c r="V4">
        <f t="shared" si="9"/>
        <v>0.0362505851426461</v>
      </c>
      <c r="W4">
        <f t="shared" si="10"/>
        <v>0.286481107441011</v>
      </c>
      <c r="X4">
        <f t="shared" si="11"/>
        <v>10.0835750987668</v>
      </c>
    </row>
    <row r="5" spans="1:24">
      <c r="A5" s="1" t="s">
        <v>3</v>
      </c>
      <c r="B5" s="1">
        <v>4</v>
      </c>
      <c r="C5" s="1">
        <v>3</v>
      </c>
      <c r="D5" s="1">
        <v>2</v>
      </c>
      <c r="E5" s="1">
        <v>1</v>
      </c>
      <c r="F5" s="1">
        <v>0.5</v>
      </c>
      <c r="G5" s="1">
        <v>0.333333333333333</v>
      </c>
      <c r="H5" s="1">
        <v>0.25</v>
      </c>
      <c r="I5" s="1">
        <v>0.2</v>
      </c>
      <c r="J5" s="1">
        <v>0.166666666666667</v>
      </c>
      <c r="K5" s="1">
        <v>0.142857142857143</v>
      </c>
      <c r="L5" s="1"/>
      <c r="M5">
        <f t="shared" si="0"/>
        <v>0.0606374748276796</v>
      </c>
      <c r="N5">
        <f t="shared" si="1"/>
        <v>0.061038642796514</v>
      </c>
      <c r="O5">
        <f t="shared" si="2"/>
        <v>0.0568213366063088</v>
      </c>
      <c r="P5">
        <f t="shared" si="3"/>
        <v>0.0400812394089528</v>
      </c>
      <c r="Q5">
        <f t="shared" si="4"/>
        <v>0.0281887049372299</v>
      </c>
      <c r="R5">
        <f t="shared" si="5"/>
        <v>0.0262549276633269</v>
      </c>
      <c r="S5">
        <f t="shared" si="6"/>
        <v>0.0273515144304319</v>
      </c>
      <c r="T5">
        <f t="shared" si="7"/>
        <v>0.0303086149616007</v>
      </c>
      <c r="U5">
        <f t="shared" si="8"/>
        <v>0.0349844171300213</v>
      </c>
      <c r="V5">
        <f t="shared" si="9"/>
        <v>0.0414292401630241</v>
      </c>
      <c r="W5">
        <f t="shared" si="10"/>
        <v>0.40709611292509</v>
      </c>
      <c r="X5">
        <f t="shared" si="11"/>
        <v>10.156774564066</v>
      </c>
    </row>
    <row r="6" spans="1:24">
      <c r="A6" s="1" t="s">
        <v>4</v>
      </c>
      <c r="B6" s="1">
        <v>5</v>
      </c>
      <c r="C6" s="1">
        <v>4</v>
      </c>
      <c r="D6" s="1">
        <v>3</v>
      </c>
      <c r="E6" s="1">
        <v>2</v>
      </c>
      <c r="F6" s="1">
        <v>1</v>
      </c>
      <c r="G6" s="1">
        <v>0.5</v>
      </c>
      <c r="H6" s="1">
        <v>0.333333333333333</v>
      </c>
      <c r="I6" s="1">
        <v>0.25</v>
      </c>
      <c r="J6" s="1">
        <v>0.2</v>
      </c>
      <c r="K6" s="1">
        <v>0.166666666666667</v>
      </c>
      <c r="L6" s="1"/>
      <c r="M6">
        <f t="shared" si="0"/>
        <v>0.0757968435345995</v>
      </c>
      <c r="N6">
        <f t="shared" si="1"/>
        <v>0.0813848570620187</v>
      </c>
      <c r="O6">
        <f t="shared" si="2"/>
        <v>0.0852320049094631</v>
      </c>
      <c r="P6">
        <f t="shared" si="3"/>
        <v>0.0801624788179055</v>
      </c>
      <c r="Q6">
        <f t="shared" si="4"/>
        <v>0.0563774098744598</v>
      </c>
      <c r="R6">
        <f t="shared" si="5"/>
        <v>0.0393823914949904</v>
      </c>
      <c r="S6">
        <f t="shared" si="6"/>
        <v>0.0364686859072426</v>
      </c>
      <c r="T6">
        <f t="shared" si="7"/>
        <v>0.0378857687020008</v>
      </c>
      <c r="U6">
        <f t="shared" si="8"/>
        <v>0.0419813005560256</v>
      </c>
      <c r="V6">
        <f t="shared" si="9"/>
        <v>0.0483341135235282</v>
      </c>
      <c r="W6">
        <f t="shared" si="10"/>
        <v>0.583005854382234</v>
      </c>
      <c r="X6">
        <f t="shared" si="11"/>
        <v>10.3411252074273</v>
      </c>
    </row>
    <row r="7" spans="1:24">
      <c r="A7" s="1" t="s">
        <v>5</v>
      </c>
      <c r="B7" s="1">
        <v>6</v>
      </c>
      <c r="C7" s="1">
        <v>5</v>
      </c>
      <c r="D7" s="1">
        <v>4</v>
      </c>
      <c r="E7" s="1">
        <v>3</v>
      </c>
      <c r="F7" s="1">
        <v>2</v>
      </c>
      <c r="G7" s="1">
        <v>1</v>
      </c>
      <c r="H7" s="1">
        <v>0.5</v>
      </c>
      <c r="I7" s="1">
        <v>0.333333333333333</v>
      </c>
      <c r="J7" s="1">
        <v>0.25</v>
      </c>
      <c r="K7" s="1">
        <v>0.2</v>
      </c>
      <c r="L7" s="1"/>
      <c r="M7">
        <f t="shared" si="0"/>
        <v>0.0909562122415193</v>
      </c>
      <c r="N7">
        <f t="shared" si="1"/>
        <v>0.101731071327523</v>
      </c>
      <c r="O7">
        <f t="shared" si="2"/>
        <v>0.113642673212618</v>
      </c>
      <c r="P7">
        <f t="shared" si="3"/>
        <v>0.120243718226858</v>
      </c>
      <c r="Q7">
        <f t="shared" si="4"/>
        <v>0.11275481974892</v>
      </c>
      <c r="R7">
        <f t="shared" si="5"/>
        <v>0.0787647829899807</v>
      </c>
      <c r="S7">
        <f t="shared" si="6"/>
        <v>0.0547030288608639</v>
      </c>
      <c r="T7">
        <f t="shared" si="7"/>
        <v>0.0505143582693345</v>
      </c>
      <c r="U7">
        <f t="shared" si="8"/>
        <v>0.052476625695032</v>
      </c>
      <c r="V7">
        <f t="shared" si="9"/>
        <v>0.0580009362282338</v>
      </c>
      <c r="W7">
        <f t="shared" si="10"/>
        <v>0.833788226800883</v>
      </c>
      <c r="X7">
        <f t="shared" si="11"/>
        <v>10.5857998352759</v>
      </c>
    </row>
    <row r="8" spans="1:24">
      <c r="A8" s="1" t="s">
        <v>6</v>
      </c>
      <c r="B8" s="1">
        <v>7</v>
      </c>
      <c r="C8" s="1">
        <v>6</v>
      </c>
      <c r="D8" s="1">
        <v>5</v>
      </c>
      <c r="E8" s="1">
        <v>4</v>
      </c>
      <c r="F8" s="1">
        <v>3</v>
      </c>
      <c r="G8" s="1">
        <v>2</v>
      </c>
      <c r="H8" s="1">
        <v>1</v>
      </c>
      <c r="I8" s="1">
        <v>0.5</v>
      </c>
      <c r="J8" s="1">
        <v>0.333333333333333</v>
      </c>
      <c r="K8" s="1">
        <v>0.25</v>
      </c>
      <c r="L8" s="1"/>
      <c r="M8">
        <f t="shared" si="0"/>
        <v>0.106115580948439</v>
      </c>
      <c r="N8">
        <f t="shared" si="1"/>
        <v>0.122077285593028</v>
      </c>
      <c r="O8">
        <f t="shared" si="2"/>
        <v>0.142053341515772</v>
      </c>
      <c r="P8">
        <f t="shared" si="3"/>
        <v>0.160324957635811</v>
      </c>
      <c r="Q8">
        <f t="shared" si="4"/>
        <v>0.169132229623379</v>
      </c>
      <c r="R8">
        <f t="shared" si="5"/>
        <v>0.157529565979961</v>
      </c>
      <c r="S8">
        <f t="shared" si="6"/>
        <v>0.109406057721728</v>
      </c>
      <c r="T8">
        <f t="shared" si="7"/>
        <v>0.0757715374040017</v>
      </c>
      <c r="U8">
        <f t="shared" si="8"/>
        <v>0.0699688342600426</v>
      </c>
      <c r="V8">
        <f t="shared" si="9"/>
        <v>0.0725011702852922</v>
      </c>
      <c r="W8">
        <f t="shared" si="10"/>
        <v>1.18488056096745</v>
      </c>
      <c r="X8">
        <f t="shared" si="11"/>
        <v>10.8301184197787</v>
      </c>
    </row>
    <row r="9" spans="1:24">
      <c r="A9" s="1" t="s">
        <v>7</v>
      </c>
      <c r="B9" s="1">
        <v>8</v>
      </c>
      <c r="C9" s="1">
        <v>7</v>
      </c>
      <c r="D9" s="1">
        <v>6</v>
      </c>
      <c r="E9" s="1">
        <v>5</v>
      </c>
      <c r="F9" s="1">
        <v>4</v>
      </c>
      <c r="G9" s="1">
        <v>3</v>
      </c>
      <c r="H9" s="1">
        <v>2</v>
      </c>
      <c r="I9" s="1">
        <v>1</v>
      </c>
      <c r="J9" s="1">
        <v>0.5</v>
      </c>
      <c r="K9" s="1">
        <v>0.333333333333333</v>
      </c>
      <c r="L9" s="1"/>
      <c r="M9">
        <f t="shared" si="0"/>
        <v>0.121274949655359</v>
      </c>
      <c r="N9">
        <f t="shared" si="1"/>
        <v>0.142423499858533</v>
      </c>
      <c r="O9">
        <f t="shared" si="2"/>
        <v>0.170464009818926</v>
      </c>
      <c r="P9">
        <f t="shared" si="3"/>
        <v>0.200406197044764</v>
      </c>
      <c r="Q9">
        <f t="shared" si="4"/>
        <v>0.225509639497839</v>
      </c>
      <c r="R9">
        <f t="shared" si="5"/>
        <v>0.236294348969942</v>
      </c>
      <c r="S9">
        <f t="shared" si="6"/>
        <v>0.218812115443456</v>
      </c>
      <c r="T9">
        <f t="shared" si="7"/>
        <v>0.151543074808003</v>
      </c>
      <c r="U9">
        <f t="shared" si="8"/>
        <v>0.104953251390064</v>
      </c>
      <c r="V9">
        <f t="shared" si="9"/>
        <v>0.0966682270470563</v>
      </c>
      <c r="W9">
        <f t="shared" si="10"/>
        <v>1.66834931353394</v>
      </c>
      <c r="X9">
        <f t="shared" si="11"/>
        <v>11.0090765655089</v>
      </c>
    </row>
    <row r="10" spans="1:24">
      <c r="A10" s="1" t="s">
        <v>8</v>
      </c>
      <c r="B10" s="1">
        <v>9</v>
      </c>
      <c r="C10" s="1">
        <v>8</v>
      </c>
      <c r="D10" s="1">
        <v>7</v>
      </c>
      <c r="E10" s="1">
        <v>6</v>
      </c>
      <c r="F10" s="1">
        <v>5</v>
      </c>
      <c r="G10" s="1">
        <v>4</v>
      </c>
      <c r="H10" s="1">
        <v>3</v>
      </c>
      <c r="I10" s="1">
        <v>2</v>
      </c>
      <c r="J10" s="1">
        <v>1</v>
      </c>
      <c r="K10" s="1">
        <v>0.5</v>
      </c>
      <c r="L10" s="1"/>
      <c r="M10">
        <f t="shared" si="0"/>
        <v>0.136434318362279</v>
      </c>
      <c r="N10">
        <f t="shared" si="1"/>
        <v>0.162769714124037</v>
      </c>
      <c r="O10">
        <f t="shared" si="2"/>
        <v>0.198874678122081</v>
      </c>
      <c r="P10">
        <f t="shared" si="3"/>
        <v>0.240487436453717</v>
      </c>
      <c r="Q10">
        <f t="shared" si="4"/>
        <v>0.281887049372299</v>
      </c>
      <c r="R10">
        <f t="shared" si="5"/>
        <v>0.315059131959923</v>
      </c>
      <c r="S10">
        <f t="shared" si="6"/>
        <v>0.328218173165183</v>
      </c>
      <c r="T10">
        <f t="shared" si="7"/>
        <v>0.303086149616007</v>
      </c>
      <c r="U10">
        <f t="shared" si="8"/>
        <v>0.209906502780128</v>
      </c>
      <c r="V10">
        <f t="shared" si="9"/>
        <v>0.145002340570584</v>
      </c>
      <c r="W10">
        <f t="shared" si="10"/>
        <v>2.32172549452624</v>
      </c>
      <c r="X10">
        <f t="shared" si="11"/>
        <v>11.0607602135994</v>
      </c>
    </row>
    <row r="11" spans="1:24">
      <c r="A11" s="1" t="s">
        <v>9</v>
      </c>
      <c r="B11" s="1">
        <v>10</v>
      </c>
      <c r="C11" s="1">
        <v>9</v>
      </c>
      <c r="D11" s="1">
        <v>8</v>
      </c>
      <c r="E11" s="1">
        <v>7</v>
      </c>
      <c r="F11" s="1">
        <v>6</v>
      </c>
      <c r="G11" s="1">
        <v>5</v>
      </c>
      <c r="H11" s="1">
        <v>4</v>
      </c>
      <c r="I11" s="1">
        <v>3</v>
      </c>
      <c r="J11" s="1">
        <v>2</v>
      </c>
      <c r="K11" s="1">
        <v>1</v>
      </c>
      <c r="L11" s="1"/>
      <c r="M11">
        <f t="shared" si="0"/>
        <v>0.151593687069199</v>
      </c>
      <c r="N11">
        <f t="shared" si="1"/>
        <v>0.183115928389542</v>
      </c>
      <c r="O11">
        <f t="shared" si="2"/>
        <v>0.227285346425235</v>
      </c>
      <c r="P11">
        <f t="shared" si="3"/>
        <v>0.280568675862669</v>
      </c>
      <c r="Q11">
        <f t="shared" si="4"/>
        <v>0.338264459246759</v>
      </c>
      <c r="R11">
        <f t="shared" si="5"/>
        <v>0.393823914949903</v>
      </c>
      <c r="S11">
        <f t="shared" si="6"/>
        <v>0.437624230886911</v>
      </c>
      <c r="T11">
        <f t="shared" si="7"/>
        <v>0.45462922442401</v>
      </c>
      <c r="U11">
        <f t="shared" si="8"/>
        <v>0.419813005560256</v>
      </c>
      <c r="V11">
        <f t="shared" si="9"/>
        <v>0.290004681141169</v>
      </c>
      <c r="W11">
        <f t="shared" si="10"/>
        <v>3.17672315395565</v>
      </c>
      <c r="X11">
        <f t="shared" si="11"/>
        <v>10.9540409535985</v>
      </c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1">
      <c r="A13" s="1" t="s">
        <v>15</v>
      </c>
      <c r="B13">
        <f>SUM(B2:B11)</f>
        <v>55</v>
      </c>
      <c r="C13">
        <f t="shared" ref="C13:K13" si="12">SUM(C2:C11)</f>
        <v>45.5</v>
      </c>
      <c r="D13">
        <f t="shared" si="12"/>
        <v>36.8333333333333</v>
      </c>
      <c r="E13">
        <f t="shared" si="12"/>
        <v>29.0833333333333</v>
      </c>
      <c r="F13">
        <f t="shared" si="12"/>
        <v>22.2833333333333</v>
      </c>
      <c r="G13">
        <f t="shared" si="12"/>
        <v>16.45</v>
      </c>
      <c r="H13">
        <f t="shared" si="12"/>
        <v>11.5928571428571</v>
      </c>
      <c r="I13">
        <f t="shared" si="12"/>
        <v>7.71785714285714</v>
      </c>
      <c r="J13">
        <f t="shared" si="12"/>
        <v>4.82896825396825</v>
      </c>
      <c r="K13">
        <f t="shared" si="12"/>
        <v>2.92896825396825</v>
      </c>
    </row>
    <row r="14" spans="12:12">
      <c r="L14" t="s">
        <v>16</v>
      </c>
    </row>
    <row r="15" spans="1:12">
      <c r="A15" s="1" t="s">
        <v>0</v>
      </c>
      <c r="B15">
        <f>B2/$B$13</f>
        <v>0.0181818181818182</v>
      </c>
      <c r="C15">
        <f>C2/$C$13</f>
        <v>0.010989010989011</v>
      </c>
      <c r="D15">
        <f>D2/$D$13</f>
        <v>0.00904977375565611</v>
      </c>
      <c r="E15">
        <f>E2/$E$13</f>
        <v>0.00859598853868195</v>
      </c>
      <c r="F15">
        <f>F2/$F$13</f>
        <v>0.00897531787584144</v>
      </c>
      <c r="G15">
        <f>G2/$G$13</f>
        <v>0.0101317122593718</v>
      </c>
      <c r="H15">
        <f>H2/$H$13</f>
        <v>0.0123228589032656</v>
      </c>
      <c r="I15">
        <f>I2/$I$13</f>
        <v>0.016196205460435</v>
      </c>
      <c r="J15">
        <f>J2/$J$13</f>
        <v>0.0230092858903772</v>
      </c>
      <c r="K15">
        <f>K2/$K$13</f>
        <v>0.0341417152147406</v>
      </c>
      <c r="L15">
        <f>AVERAGE(B15:K15)</f>
        <v>0.0151593687069199</v>
      </c>
    </row>
    <row r="16" spans="1:12">
      <c r="A16" s="1" t="s">
        <v>1</v>
      </c>
      <c r="B16">
        <f t="shared" ref="B16:B24" si="13">B3/$B$13</f>
        <v>0.0363636363636364</v>
      </c>
      <c r="C16">
        <f t="shared" ref="C16:C24" si="14">C3/$C$13</f>
        <v>0.021978021978022</v>
      </c>
      <c r="D16">
        <f t="shared" ref="D16:D24" si="15">D3/$D$13</f>
        <v>0.0135746606334842</v>
      </c>
      <c r="E16">
        <f t="shared" ref="E16:E24" si="16">E3/$E$13</f>
        <v>0.0114613180515759</v>
      </c>
      <c r="F16">
        <f t="shared" ref="F16:F24" si="17">F3/$F$13</f>
        <v>0.0112191473448018</v>
      </c>
      <c r="G16">
        <f t="shared" ref="G16:G24" si="18">G3/$G$13</f>
        <v>0.0121580547112462</v>
      </c>
      <c r="H16">
        <f t="shared" ref="H16:H24" si="19">H3/$H$13</f>
        <v>0.0143766687204765</v>
      </c>
      <c r="I16">
        <f t="shared" ref="I16:I24" si="20">I3/$I$13</f>
        <v>0.01850994909764</v>
      </c>
      <c r="J16">
        <f t="shared" ref="J16:J24" si="21">J3/$J$13</f>
        <v>0.0258854466266743</v>
      </c>
      <c r="K16">
        <f t="shared" ref="K16:K24" si="22">K3/$K$13</f>
        <v>0.0379352391274895</v>
      </c>
      <c r="L16">
        <f t="shared" ref="L16:L24" si="23">AVERAGE(B16:K16)</f>
        <v>0.0203462142655047</v>
      </c>
    </row>
    <row r="17" spans="1:12">
      <c r="A17" s="1" t="s">
        <v>2</v>
      </c>
      <c r="B17">
        <f t="shared" si="13"/>
        <v>0.0545454545454545</v>
      </c>
      <c r="C17">
        <f t="shared" si="14"/>
        <v>0.043956043956044</v>
      </c>
      <c r="D17">
        <f t="shared" si="15"/>
        <v>0.0271493212669683</v>
      </c>
      <c r="E17">
        <f t="shared" si="16"/>
        <v>0.0171919770773639</v>
      </c>
      <c r="F17">
        <f t="shared" si="17"/>
        <v>0.0149588631264024</v>
      </c>
      <c r="G17">
        <f t="shared" si="18"/>
        <v>0.0151975683890578</v>
      </c>
      <c r="H17">
        <f t="shared" si="19"/>
        <v>0.0172520024645718</v>
      </c>
      <c r="I17">
        <f t="shared" si="20"/>
        <v>0.0215949406139133</v>
      </c>
      <c r="J17">
        <f t="shared" si="21"/>
        <v>0.0295833675733421</v>
      </c>
      <c r="K17">
        <f t="shared" si="22"/>
        <v>0.0426771440184257</v>
      </c>
      <c r="L17">
        <f t="shared" si="23"/>
        <v>0.0284106683031544</v>
      </c>
    </row>
    <row r="18" spans="1:12">
      <c r="A18" s="1" t="s">
        <v>3</v>
      </c>
      <c r="B18">
        <f t="shared" si="13"/>
        <v>0.0727272727272727</v>
      </c>
      <c r="C18">
        <f t="shared" si="14"/>
        <v>0.0659340659340659</v>
      </c>
      <c r="D18">
        <f t="shared" si="15"/>
        <v>0.0542986425339367</v>
      </c>
      <c r="E18">
        <f t="shared" si="16"/>
        <v>0.0343839541547278</v>
      </c>
      <c r="F18">
        <f t="shared" si="17"/>
        <v>0.0224382946896036</v>
      </c>
      <c r="G18">
        <f t="shared" si="18"/>
        <v>0.0202634245187437</v>
      </c>
      <c r="H18">
        <f t="shared" si="19"/>
        <v>0.0215650030807147</v>
      </c>
      <c r="I18">
        <f t="shared" si="20"/>
        <v>0.025913928736696</v>
      </c>
      <c r="J18">
        <f t="shared" si="21"/>
        <v>0.0345139288355658</v>
      </c>
      <c r="K18">
        <f t="shared" si="22"/>
        <v>0.0487738788782008</v>
      </c>
      <c r="L18">
        <f t="shared" si="23"/>
        <v>0.0400812394089528</v>
      </c>
    </row>
    <row r="19" spans="1:12">
      <c r="A19" s="1" t="s">
        <v>4</v>
      </c>
      <c r="B19">
        <f t="shared" si="13"/>
        <v>0.0909090909090909</v>
      </c>
      <c r="C19">
        <f t="shared" si="14"/>
        <v>0.0879120879120879</v>
      </c>
      <c r="D19">
        <f t="shared" si="15"/>
        <v>0.081447963800905</v>
      </c>
      <c r="E19">
        <f t="shared" si="16"/>
        <v>0.0687679083094556</v>
      </c>
      <c r="F19">
        <f t="shared" si="17"/>
        <v>0.0448765893792072</v>
      </c>
      <c r="G19">
        <f t="shared" si="18"/>
        <v>0.0303951367781155</v>
      </c>
      <c r="H19">
        <f t="shared" si="19"/>
        <v>0.028753337440953</v>
      </c>
      <c r="I19">
        <f t="shared" si="20"/>
        <v>0.03239241092087</v>
      </c>
      <c r="J19">
        <f t="shared" si="21"/>
        <v>0.0414167146026789</v>
      </c>
      <c r="K19">
        <f t="shared" si="22"/>
        <v>0.0569028586912343</v>
      </c>
      <c r="L19">
        <f t="shared" si="23"/>
        <v>0.0563774098744598</v>
      </c>
    </row>
    <row r="20" spans="1:12">
      <c r="A20" s="1" t="s">
        <v>5</v>
      </c>
      <c r="B20">
        <f t="shared" si="13"/>
        <v>0.109090909090909</v>
      </c>
      <c r="C20">
        <f t="shared" si="14"/>
        <v>0.10989010989011</v>
      </c>
      <c r="D20">
        <f t="shared" si="15"/>
        <v>0.108597285067873</v>
      </c>
      <c r="E20">
        <f t="shared" si="16"/>
        <v>0.103151862464183</v>
      </c>
      <c r="F20">
        <f t="shared" si="17"/>
        <v>0.0897531787584144</v>
      </c>
      <c r="G20">
        <f t="shared" si="18"/>
        <v>0.060790273556231</v>
      </c>
      <c r="H20">
        <f t="shared" si="19"/>
        <v>0.0431300061614295</v>
      </c>
      <c r="I20">
        <f t="shared" si="20"/>
        <v>0.0431898812278266</v>
      </c>
      <c r="J20">
        <f t="shared" si="21"/>
        <v>0.0517708932533487</v>
      </c>
      <c r="K20">
        <f t="shared" si="22"/>
        <v>0.0682834304294811</v>
      </c>
      <c r="L20">
        <f t="shared" si="23"/>
        <v>0.0787647829899807</v>
      </c>
    </row>
    <row r="21" spans="1:12">
      <c r="A21" s="1" t="s">
        <v>6</v>
      </c>
      <c r="B21">
        <f t="shared" si="13"/>
        <v>0.127272727272727</v>
      </c>
      <c r="C21">
        <f t="shared" si="14"/>
        <v>0.131868131868132</v>
      </c>
      <c r="D21">
        <f t="shared" si="15"/>
        <v>0.135746606334842</v>
      </c>
      <c r="E21">
        <f t="shared" si="16"/>
        <v>0.137535816618911</v>
      </c>
      <c r="F21">
        <f t="shared" si="17"/>
        <v>0.134629768137622</v>
      </c>
      <c r="G21">
        <f t="shared" si="18"/>
        <v>0.121580547112462</v>
      </c>
      <c r="H21">
        <f t="shared" si="19"/>
        <v>0.0862600123228589</v>
      </c>
      <c r="I21">
        <f t="shared" si="20"/>
        <v>0.0647848218417399</v>
      </c>
      <c r="J21">
        <f t="shared" si="21"/>
        <v>0.0690278576711316</v>
      </c>
      <c r="K21">
        <f t="shared" si="22"/>
        <v>0.0853542880368514</v>
      </c>
      <c r="L21">
        <f t="shared" si="23"/>
        <v>0.109406057721728</v>
      </c>
    </row>
    <row r="22" spans="1:12">
      <c r="A22" s="1" t="s">
        <v>7</v>
      </c>
      <c r="B22">
        <f t="shared" si="13"/>
        <v>0.145454545454545</v>
      </c>
      <c r="C22">
        <f t="shared" si="14"/>
        <v>0.153846153846154</v>
      </c>
      <c r="D22">
        <f t="shared" si="15"/>
        <v>0.16289592760181</v>
      </c>
      <c r="E22">
        <f t="shared" si="16"/>
        <v>0.171919770773639</v>
      </c>
      <c r="F22">
        <f t="shared" si="17"/>
        <v>0.179506357516829</v>
      </c>
      <c r="G22">
        <f t="shared" si="18"/>
        <v>0.182370820668693</v>
      </c>
      <c r="H22">
        <f t="shared" si="19"/>
        <v>0.172520024645718</v>
      </c>
      <c r="I22">
        <f t="shared" si="20"/>
        <v>0.12956964368348</v>
      </c>
      <c r="J22">
        <f t="shared" si="21"/>
        <v>0.103541786506697</v>
      </c>
      <c r="K22">
        <f t="shared" si="22"/>
        <v>0.113805717382469</v>
      </c>
      <c r="L22">
        <f t="shared" si="23"/>
        <v>0.151543074808003</v>
      </c>
    </row>
    <row r="23" spans="1:12">
      <c r="A23" s="1" t="s">
        <v>8</v>
      </c>
      <c r="B23">
        <f t="shared" si="13"/>
        <v>0.163636363636364</v>
      </c>
      <c r="C23">
        <f t="shared" si="14"/>
        <v>0.175824175824176</v>
      </c>
      <c r="D23">
        <f t="shared" si="15"/>
        <v>0.190045248868778</v>
      </c>
      <c r="E23">
        <f t="shared" si="16"/>
        <v>0.206303724928367</v>
      </c>
      <c r="F23">
        <f t="shared" si="17"/>
        <v>0.224382946896036</v>
      </c>
      <c r="G23">
        <f t="shared" si="18"/>
        <v>0.243161094224924</v>
      </c>
      <c r="H23">
        <f t="shared" si="19"/>
        <v>0.258780036968577</v>
      </c>
      <c r="I23">
        <f t="shared" si="20"/>
        <v>0.25913928736696</v>
      </c>
      <c r="J23">
        <f t="shared" si="21"/>
        <v>0.207083573013395</v>
      </c>
      <c r="K23">
        <f t="shared" si="22"/>
        <v>0.170708576073703</v>
      </c>
      <c r="L23">
        <f t="shared" si="23"/>
        <v>0.209906502780128</v>
      </c>
    </row>
    <row r="24" spans="1:12">
      <c r="A24" s="1" t="s">
        <v>9</v>
      </c>
      <c r="B24">
        <f t="shared" si="13"/>
        <v>0.181818181818182</v>
      </c>
      <c r="C24">
        <f t="shared" si="14"/>
        <v>0.197802197802198</v>
      </c>
      <c r="D24">
        <f t="shared" si="15"/>
        <v>0.217194570135747</v>
      </c>
      <c r="E24">
        <f t="shared" si="16"/>
        <v>0.240687679083095</v>
      </c>
      <c r="F24">
        <f t="shared" si="17"/>
        <v>0.269259536275243</v>
      </c>
      <c r="G24">
        <f t="shared" si="18"/>
        <v>0.303951367781155</v>
      </c>
      <c r="H24">
        <f t="shared" si="19"/>
        <v>0.345040049291436</v>
      </c>
      <c r="I24">
        <f t="shared" si="20"/>
        <v>0.38870893105044</v>
      </c>
      <c r="J24">
        <f t="shared" si="21"/>
        <v>0.414167146026789</v>
      </c>
      <c r="K24">
        <f t="shared" si="22"/>
        <v>0.341417152147406</v>
      </c>
      <c r="L24">
        <f t="shared" si="23"/>
        <v>0.290004681141169</v>
      </c>
    </row>
    <row r="27" spans="2:2">
      <c r="B27" t="s">
        <v>11</v>
      </c>
    </row>
    <row r="28" spans="1:2">
      <c r="A28" t="s">
        <v>0</v>
      </c>
      <c r="B28">
        <v>0.0151593687069199</v>
      </c>
    </row>
    <row r="29" spans="1:2">
      <c r="A29" t="s">
        <v>1</v>
      </c>
      <c r="B29">
        <v>0.0203462142655047</v>
      </c>
    </row>
    <row r="30" spans="1:2">
      <c r="A30" t="s">
        <v>2</v>
      </c>
      <c r="B30">
        <v>0.0284106683031544</v>
      </c>
    </row>
    <row r="31" spans="1:2">
      <c r="A31" t="s">
        <v>3</v>
      </c>
      <c r="B31">
        <v>0.0400812394089528</v>
      </c>
    </row>
    <row r="32" spans="1:2">
      <c r="A32" t="s">
        <v>4</v>
      </c>
      <c r="B32">
        <v>0.0563774098744598</v>
      </c>
    </row>
    <row r="33" spans="1:2">
      <c r="A33" t="s">
        <v>5</v>
      </c>
      <c r="B33">
        <v>0.0787647829899807</v>
      </c>
    </row>
    <row r="34" spans="1:2">
      <c r="A34" t="s">
        <v>6</v>
      </c>
      <c r="B34">
        <v>0.109406057721728</v>
      </c>
    </row>
    <row r="35" spans="1:2">
      <c r="A35" t="s">
        <v>7</v>
      </c>
      <c r="B35">
        <v>0.151543074808003</v>
      </c>
    </row>
    <row r="36" spans="1:2">
      <c r="A36" t="s">
        <v>8</v>
      </c>
      <c r="B36">
        <v>0.209906502780128</v>
      </c>
    </row>
    <row r="37" spans="1:2">
      <c r="A37" t="s">
        <v>9</v>
      </c>
      <c r="B37">
        <v>0.290004681141169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F1" sqref="F1"/>
    </sheetView>
  </sheetViews>
  <sheetFormatPr defaultColWidth="9.14285714285714" defaultRowHeight="15" outlineLevelCol="7"/>
  <sheetData>
    <row r="1" spans="1:8">
      <c r="A1" s="1"/>
      <c r="B1" s="1"/>
      <c r="C1" s="1">
        <v>0.2</v>
      </c>
      <c r="D1" s="1"/>
      <c r="E1" s="1"/>
      <c r="F1" s="1"/>
      <c r="G1" s="1">
        <v>0.111111111111111</v>
      </c>
      <c r="H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ahp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Aynur</dc:creator>
  <cp:lastModifiedBy>alghad</cp:lastModifiedBy>
  <dcterms:created xsi:type="dcterms:W3CDTF">2020-12-04T07:34:00Z</dcterms:created>
  <dcterms:modified xsi:type="dcterms:W3CDTF">2024-11-12T17:23:15Z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47F81F32965049028DB62814D466677A_12</vt:lpwstr>
  </property>
  <property fmtid="{D5CDD505-2E9C-101B-9397-08002B2CF9AE}" pid="3" name="KSOProductBuildVer">
    <vt:lpwstr>1033-12.2.0.18607</vt:lpwstr>
  </property>
</Properties>
</file>