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 Ahmed\Downloads\"/>
    </mc:Choice>
  </mc:AlternateContent>
  <xr:revisionPtr revIDLastSave="0" documentId="13_ncr:1_{D0CBBE4A-8CC5-4E2E-A552-E37B98862FF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EP Issu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" l="1"/>
  <c r="AJ2" i="1"/>
  <c r="AI2" i="1"/>
  <c r="AH2" i="1"/>
  <c r="AG2" i="1"/>
  <c r="AF2" i="1"/>
  <c r="C2" i="1"/>
  <c r="A2" i="1"/>
  <c r="B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it may be use captal or small or combine letter</t>
        </r>
      </text>
    </comment>
  </commentList>
</comments>
</file>

<file path=xl/sharedStrings.xml><?xml version="1.0" encoding="utf-8"?>
<sst xmlns="http://schemas.openxmlformats.org/spreadsheetml/2006/main" count="60" uniqueCount="59">
  <si>
    <t>SL NO</t>
  </si>
  <si>
    <t>Undertaking No</t>
  </si>
  <si>
    <t>Undertaking Date</t>
  </si>
  <si>
    <t>Invoice/Vendor Reference No</t>
  </si>
  <si>
    <t>Invoice/Vendor Reference Date</t>
  </si>
  <si>
    <t>Type of Carrier From Reg.</t>
  </si>
  <si>
    <t>Invoice Value (FOB/CIF/CFR/C&amp;F) (Select currency)</t>
  </si>
  <si>
    <t>Place of Loading</t>
  </si>
  <si>
    <t>Port of Destination</t>
  </si>
  <si>
    <t>Destination Country From Reg.</t>
  </si>
  <si>
    <t>Destination Country</t>
  </si>
  <si>
    <t>Consignee Name</t>
  </si>
  <si>
    <t>Consignee Address</t>
  </si>
  <si>
    <t>EXP NO</t>
  </si>
  <si>
    <t>EXP Date</t>
  </si>
  <si>
    <t>Product Description</t>
  </si>
  <si>
    <t>FOB/CNF/CIR/CRF/X-Factor/DDU/ Replacement/Free of cost Value</t>
  </si>
  <si>
    <t>Select HS Code</t>
  </si>
  <si>
    <t>Net Weight</t>
  </si>
  <si>
    <t>Quantity</t>
  </si>
  <si>
    <t>Unit of Quantity</t>
  </si>
  <si>
    <t>LC No</t>
  </si>
  <si>
    <t>LC Value</t>
  </si>
  <si>
    <t>Issue Date</t>
  </si>
  <si>
    <t>Issuing Bank</t>
  </si>
  <si>
    <t>Type</t>
  </si>
  <si>
    <t>Expire Date</t>
  </si>
  <si>
    <t>YBL-M&amp;S-23-1150</t>
  </si>
  <si>
    <t>9/20/2023</t>
  </si>
  <si>
    <t>SEA</t>
  </si>
  <si>
    <t>USD</t>
  </si>
  <si>
    <t>CHITTAGONG SEAPORT</t>
  </si>
  <si>
    <t>FELIXSTOWE, UK</t>
  </si>
  <si>
    <t>U.K.</t>
  </si>
  <si>
    <t>UNITED KINGDOM</t>
  </si>
  <si>
    <t>MARKS AND SPENCER PLC</t>
  </si>
  <si>
    <t>ALEXANDRA COURT,  200-220 THE QUAYS , SALFORD,M50 3SP, UK.</t>
  </si>
  <si>
    <t>0002486-65419-2023</t>
  </si>
  <si>
    <t>PANTY</t>
  </si>
  <si>
    <t>PCS</t>
  </si>
  <si>
    <t>YBL/M AND S/T61-WI23/014/2023</t>
  </si>
  <si>
    <t>BANK ASIA LTD</t>
  </si>
  <si>
    <t>Sales Contract</t>
  </si>
  <si>
    <t>1/30/2024</t>
  </si>
  <si>
    <t>Commercial Invoice</t>
  </si>
  <si>
    <t>Packing list</t>
  </si>
  <si>
    <t>EXP form</t>
  </si>
  <si>
    <t>T.T , L/C, SC containing export LC number</t>
  </si>
  <si>
    <t>Undertaking duly signed by authorized person</t>
  </si>
  <si>
    <t>Consumption Statement</t>
  </si>
  <si>
    <t>Others</t>
  </si>
  <si>
    <t>FILE PATH</t>
  </si>
  <si>
    <t>Type of Products</t>
  </si>
  <si>
    <t>Garments</t>
  </si>
  <si>
    <t xml:space="preserve"> </t>
  </si>
  <si>
    <t>STATUS</t>
  </si>
  <si>
    <t>MESSAGE</t>
  </si>
  <si>
    <t>D:\Automate Tool\Test Data\EP isshuence\CSYBL-M&amp;S-23-1150.pdf</t>
  </si>
  <si>
    <t>D:\Automate Tool\Test Data\EP isshuence\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</si>
</sst>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/>
    <xf numFmtId="0" fontId="18" fillId="3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 wrapText="1"/>
    </xf>
    <xf numFmtId="164" fontId="0" fillId="33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numFmt numFmtId="165" formatCode="dd/mm/yyyy"/>
    </dxf>
    <dxf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409]d\-mmm\-yyyy;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33" totalsRowShown="0" headerRowDxfId="20">
  <autoFilter ref="A1:AL33" xr:uid="{00000000-0009-0000-0100-000001000000}"/>
  <tableColumns count="38">
    <tableColumn id="2" xr3:uid="{00000000-0010-0000-0000-000002000000}" name="SL NO" dataDxfId="19">
      <calculatedColumnFormula>IF(Table1[[#This Row],[Invoice/Vendor Reference No]]&lt;&gt;"",ROWS($A$2:Table1[[#This Row],[Invoice/Vendor Reference No]]),"")</calculatedColumnFormula>
    </tableColumn>
    <tableColumn id="3" xr3:uid="{00000000-0010-0000-0000-000003000000}" name="Undertaking No" dataDxfId="18">
      <calculatedColumnFormula>Table1[[#This Row],[Invoice/Vendor Reference No]]&amp;"-"&amp;Table1[[#This Row],[SL NO]]</calculatedColumnFormula>
    </tableColumn>
    <tableColumn id="4" xr3:uid="{00000000-0010-0000-0000-000004000000}" name="Undertaking Date" dataDxfId="17">
      <calculatedColumnFormula>IF(Table1[[#This Row],[Invoice/Vendor Reference No]]&lt;&gt;"",TODAY(),"")</calculatedColumnFormula>
    </tableColumn>
    <tableColumn id="5" xr3:uid="{00000000-0010-0000-0000-000005000000}" name="Invoice/Vendor Reference No"/>
    <tableColumn id="7" xr3:uid="{00000000-0010-0000-0000-000007000000}" name="Invoice/Vendor Reference Date" dataDxfId="16"/>
    <tableColumn id="9" xr3:uid="{00000000-0010-0000-0000-000009000000}" name="Type of Carrier From Reg." dataDxfId="15"/>
    <tableColumn id="11" xr3:uid="{00000000-0010-0000-0000-00000B000000}" name="Invoice Value (FOB/CIF/CFR/C&amp;F) (Select currency)" dataDxfId="14"/>
    <tableColumn id="12" xr3:uid="{00000000-0010-0000-0000-00000C000000}" name="Place of Loading"/>
    <tableColumn id="13" xr3:uid="{00000000-0010-0000-0000-00000D000000}" name="Port of Destination"/>
    <tableColumn id="14" xr3:uid="{00000000-0010-0000-0000-00000E000000}" name="Destination Country From Reg."/>
    <tableColumn id="15" xr3:uid="{00000000-0010-0000-0000-00000F000000}" name="Destination Country" dataDxfId="13"/>
    <tableColumn id="16" xr3:uid="{00000000-0010-0000-0000-000010000000}" name="Consignee Name"/>
    <tableColumn id="17" xr3:uid="{00000000-0010-0000-0000-000011000000}" name="Consignee Address"/>
    <tableColumn id="18" xr3:uid="{00000000-0010-0000-0000-000012000000}" name="EXP NO"/>
    <tableColumn id="19" xr3:uid="{00000000-0010-0000-0000-000013000000}" name="EXP Date" dataDxfId="12"/>
    <tableColumn id="40" xr3:uid="{00000000-0010-0000-0000-000028000000}" name="Type of Products" dataDxfId="11"/>
    <tableColumn id="20" xr3:uid="{00000000-0010-0000-0000-000014000000}" name="Product Description"/>
    <tableColumn id="21" xr3:uid="{00000000-0010-0000-0000-000015000000}" name="FOB/CNF/CIR/CRF/X-Factor/DDU/ Replacement/Free of cost Value"/>
    <tableColumn id="22" xr3:uid="{00000000-0010-0000-0000-000016000000}" name="Select HS Code"/>
    <tableColumn id="23" xr3:uid="{00000000-0010-0000-0000-000017000000}" name="Net Weight"/>
    <tableColumn id="24" xr3:uid="{00000000-0010-0000-0000-000018000000}" name="Quantity"/>
    <tableColumn id="25" xr3:uid="{00000000-0010-0000-0000-000019000000}" name="Unit of Quantity"/>
    <tableColumn id="26" xr3:uid="{00000000-0010-0000-0000-00001A000000}" name="LC No"/>
    <tableColumn id="27" xr3:uid="{00000000-0010-0000-0000-00001B000000}" name="LC Value"/>
    <tableColumn id="28" xr3:uid="{00000000-0010-0000-0000-00001C000000}" name="Issue Date" dataDxfId="10"/>
    <tableColumn id="29" xr3:uid="{00000000-0010-0000-0000-00001D000000}" name="Issuing Bank"/>
    <tableColumn id="30" xr3:uid="{00000000-0010-0000-0000-00001E000000}" name="Type"/>
    <tableColumn id="31" xr3:uid="{00000000-0010-0000-0000-00001F000000}" name="Expire Date"/>
    <tableColumn id="39" xr3:uid="{00000000-0010-0000-0000-000027000000}" name="FILE PATH" dataDxfId="9">
      <calculatedColumnFormula>"E:\OneDrive - Impress Newtex Composite Textiles Ltd\AHSAN\ALL SOFTWARE_AHSAN\AUTOMATION-20221221T182048Z-001\AUTOMATION\OTHERS\FILE\"</calculatedColumnFormula>
    </tableColumn>
    <tableColumn id="32" xr3:uid="{00000000-0010-0000-0000-000020000000}" name="Commercial Invoice" dataDxfId="8">
      <calculatedColumnFormula>Table1[[#This Row],[FILE PATH]]&amp;"IN"&amp;Table1[[#This Row],[Invoice/Vendor Reference No]]&amp;".PDF"</calculatedColumnFormula>
    </tableColumn>
    <tableColumn id="33" xr3:uid="{00000000-0010-0000-0000-000021000000}" name="Packing list" dataDxfId="7">
      <calculatedColumnFormula>Table1[[#This Row],[FILE PATH]]&amp;"PN"&amp;Table1[[#This Row],[Invoice/Vendor Reference No]]&amp;".PDF"</calculatedColumnFormula>
    </tableColumn>
    <tableColumn id="34" xr3:uid="{00000000-0010-0000-0000-000022000000}" name="EXP form" dataDxfId="6">
      <calculatedColumnFormula>Table1[[#This Row],[FILE PATH]]&amp;"EX"&amp;Table1[[#This Row],[Invoice/Vendor Reference No]]&amp;".PDF"</calculatedColumnFormula>
    </tableColumn>
    <tableColumn id="35" xr3:uid="{00000000-0010-0000-0000-000023000000}" name="T.T , L/C, SC containing export LC number" dataDxfId="5">
      <calculatedColumnFormula>Table1[[#This Row],[FILE PATH]]&amp;"SC"&amp;Table1[[#This Row],[Invoice/Vendor Reference No]]&amp;".PDF"</calculatedColumnFormula>
    </tableColumn>
    <tableColumn id="36" xr3:uid="{00000000-0010-0000-0000-000024000000}" name="Undertaking duly signed by authorized person" dataDxfId="4">
      <calculatedColumnFormula>Table1[[#This Row],[FILE PATH]]&amp;"UT"&amp;Table1[[#This Row],[Invoice/Vendor Reference No]]&amp;".PDF"</calculatedColumnFormula>
    </tableColumn>
    <tableColumn id="37" xr3:uid="{00000000-0010-0000-0000-000025000000}" name="Consumption Statement" dataDxfId="3">
      <calculatedColumnFormula>Table1[[#This Row],[FILE PATH]]&amp;"CS"&amp;Table1[[#This Row],[Invoice/Vendor Reference No]]&amp;".PDF"</calculatedColumnFormula>
    </tableColumn>
    <tableColumn id="38" xr3:uid="{00000000-0010-0000-0000-000026000000}" name="Others" dataDxfId="2">
      <calculatedColumnFormula>Table1[[#This Row],[FILE PATH]]&amp;"OT"&amp;Table1[[#This Row],[Invoice/Vendor Reference No]]&amp;".PDF"</calculatedColumnFormula>
    </tableColumn>
    <tableColumn id="1" xr3:uid="{B102A0EC-F75A-4ACE-974B-E4C0109A2AA3}" name="STATUS" dataDxfId="1"/>
    <tableColumn id="6" xr3:uid="{454D1C3E-1E3C-4A15-B13A-64EA27A7D869}" name="MESSAGE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tabSelected="1" workbookViewId="0">
      <selection activeCell="E15" sqref="E15"/>
    </sheetView>
  </sheetViews>
  <sheetFormatPr defaultRowHeight="15" x14ac:dyDescent="0.25"/>
  <cols>
    <col min="1" max="1" width="9.7109375" customWidth="1"/>
    <col min="2" max="2" width="18.7109375" bestFit="1" customWidth="1"/>
    <col min="3" max="3" width="15.42578125" customWidth="1"/>
    <col min="4" max="4" width="21.140625" customWidth="1"/>
    <col min="5" max="5" width="16.5703125" customWidth="1"/>
    <col min="6" max="6" width="16.42578125" customWidth="1"/>
    <col min="7" max="7" width="12.28515625" customWidth="1"/>
    <col min="8" max="8" width="20.28515625" customWidth="1"/>
    <col min="9" max="9" width="18.7109375" customWidth="1"/>
    <col min="10" max="10" width="16.28515625" customWidth="1"/>
    <col min="11" max="11" width="19.7109375" customWidth="1"/>
    <col min="12" max="12" width="17" customWidth="1"/>
    <col min="13" max="13" width="18.7109375" customWidth="1"/>
    <col min="14" max="14" width="18.5703125" bestFit="1" customWidth="1"/>
    <col min="15" max="15" width="10.42578125" customWidth="1"/>
    <col min="16" max="16" width="11.5703125" customWidth="1"/>
    <col min="17" max="17" width="19.42578125" customWidth="1"/>
    <col min="18" max="18" width="15.85546875" customWidth="1"/>
    <col min="19" max="19" width="15.28515625" customWidth="1"/>
    <col min="20" max="20" width="12.28515625" customWidth="1"/>
    <col min="21" max="21" width="10.28515625" customWidth="1"/>
    <col min="22" max="22" width="16.42578125" customWidth="1"/>
    <col min="23" max="23" width="29.7109375" bestFit="1" customWidth="1"/>
    <col min="24" max="24" width="10.140625" customWidth="1"/>
    <col min="25" max="25" width="11.42578125" customWidth="1"/>
    <col min="26" max="26" width="13.28515625" customWidth="1"/>
    <col min="27" max="27" width="12.7109375" bestFit="1" customWidth="1"/>
    <col min="28" max="28" width="12.28515625" customWidth="1"/>
    <col min="29" max="29" width="13.28515625" customWidth="1"/>
    <col min="30" max="30" width="18.5703125" customWidth="1"/>
    <col min="31" max="31" width="18.28515625" customWidth="1"/>
    <col min="38" max="38" width="12.7109375" customWidth="1"/>
  </cols>
  <sheetData>
    <row r="1" spans="1:38" ht="55.15" customHeight="1" x14ac:dyDescent="0.25">
      <c r="A1" s="10" t="s">
        <v>0</v>
      </c>
      <c r="B1" s="8" t="s">
        <v>1</v>
      </c>
      <c r="C1" s="10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 t="s">
        <v>52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8" t="s">
        <v>51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7" t="s">
        <v>55</v>
      </c>
      <c r="AL1" s="7" t="s">
        <v>56</v>
      </c>
    </row>
    <row r="2" spans="1:38" x14ac:dyDescent="0.25">
      <c r="A2" s="9">
        <f>IF(Table1[[#This Row],[Invoice/Vendor Reference No]]&lt;&gt;"",ROWS($A$2:Table1[[#This Row],[Invoice/Vendor Reference No]]),"")</f>
        <v>1</v>
      </c>
      <c r="B2" s="5" t="str">
        <f>Table1[[#This Row],[Invoice/Vendor Reference No]]&amp;"-"&amp;Table1[[#This Row],[SL NO]]</f>
        <v>YBL-M&amp;S-23-1150-1</v>
      </c>
      <c r="C2" s="11">
        <f ca="1">IF(Table1[[#This Row],[Invoice/Vendor Reference No]]&lt;&gt;"",TODAY(),"")</f>
        <v>45320</v>
      </c>
      <c r="D2" t="s">
        <v>27</v>
      </c>
      <c r="E2" s="2" t="s">
        <v>28</v>
      </c>
      <c r="F2" s="9" t="s">
        <v>29</v>
      </c>
      <c r="G2" s="6" t="s">
        <v>30</v>
      </c>
      <c r="H2" t="s">
        <v>31</v>
      </c>
      <c r="I2" t="s">
        <v>32</v>
      </c>
      <c r="J2" t="s">
        <v>33</v>
      </c>
      <c r="K2" s="4" t="s">
        <v>34</v>
      </c>
      <c r="L2" t="s">
        <v>35</v>
      </c>
      <c r="M2" t="s">
        <v>36</v>
      </c>
      <c r="N2" t="s">
        <v>37</v>
      </c>
      <c r="O2" s="12" t="s">
        <v>28</v>
      </c>
      <c r="P2" s="14" t="s">
        <v>53</v>
      </c>
      <c r="Q2" t="s">
        <v>38</v>
      </c>
      <c r="R2">
        <v>2916</v>
      </c>
      <c r="S2">
        <v>61082100</v>
      </c>
      <c r="T2">
        <v>66.599999999999994</v>
      </c>
      <c r="U2">
        <v>2430</v>
      </c>
      <c r="V2" t="s">
        <v>39</v>
      </c>
      <c r="W2" t="s">
        <v>40</v>
      </c>
      <c r="X2">
        <v>1148704.1000000001</v>
      </c>
      <c r="Y2" s="1">
        <v>45020</v>
      </c>
      <c r="Z2" t="s">
        <v>41</v>
      </c>
      <c r="AA2" t="s">
        <v>42</v>
      </c>
      <c r="AB2" t="s">
        <v>43</v>
      </c>
      <c r="AC2" s="5" t="s">
        <v>58</v>
      </c>
      <c r="AD2" s="5" t="s">
        <v>57</v>
      </c>
      <c r="AE2" s="5" t="str">
        <f>Table1[[#This Row],[FILE PATH]]&amp;"PN"&amp;Table1[[#This Row],[Invoice/Vendor Reference No]]&amp;".PDF"</f>
        <v>D:\Automate Tool\Test Data\EP isshuence\PNYBL-M&amp;S-23-1150.PDF</v>
      </c>
      <c r="AF2" s="5" t="str">
        <f>Table1[[#This Row],[FILE PATH]]&amp;"EX"&amp;Table1[[#This Row],[Invoice/Vendor Reference No]]&amp;".PDF"</f>
        <v>D:\Automate Tool\Test Data\EP isshuence\EXYBL-M&amp;S-23-1150.PDF</v>
      </c>
      <c r="AG2" s="5" t="str">
        <f>Table1[[#This Row],[FILE PATH]]&amp;"SC"&amp;Table1[[#This Row],[Invoice/Vendor Reference No]]&amp;".PDF"</f>
        <v>D:\Automate Tool\Test Data\EP isshuence\SCYBL-M&amp;S-23-1150.PDF</v>
      </c>
      <c r="AH2" s="5" t="str">
        <f>Table1[[#This Row],[FILE PATH]]&amp;"UT"&amp;Table1[[#This Row],[Invoice/Vendor Reference No]]&amp;".PDF"</f>
        <v>D:\Automate Tool\Test Data\EP isshuence\UTYBL-M&amp;S-23-1150.PDF</v>
      </c>
      <c r="AI2" s="5" t="str">
        <f>Table1[[#This Row],[FILE PATH]]&amp;"CS"&amp;Table1[[#This Row],[Invoice/Vendor Reference No]]&amp;".PDF"</f>
        <v>D:\Automate Tool\Test Data\EP isshuence\CSYBL-M&amp;S-23-1150.PDF</v>
      </c>
      <c r="AJ2" s="5" t="str">
        <f>Table1[[#This Row],[FILE PATH]]&amp;"OT"&amp;Table1[[#This Row],[Invoice/Vendor Reference No]]&amp;".PDF"</f>
        <v>D:\Automate Tool\Test Data\EP isshuence\OTYBL-M&amp;S-23-1150.PDF</v>
      </c>
      <c r="AK2" s="5"/>
      <c r="AL2" s="5"/>
    </row>
    <row r="3" spans="1:38" x14ac:dyDescent="0.25">
      <c r="A3" s="9"/>
      <c r="B3" s="5"/>
      <c r="C3" s="11"/>
      <c r="E3" s="2"/>
      <c r="F3" s="6"/>
      <c r="G3" s="6"/>
      <c r="K3" s="4"/>
      <c r="O3" s="12"/>
      <c r="P3" s="14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25">
      <c r="A4" s="9"/>
      <c r="B4" s="5"/>
      <c r="C4" s="11"/>
      <c r="E4" s="2"/>
      <c r="F4" s="6"/>
      <c r="G4" s="6"/>
      <c r="K4" s="4"/>
      <c r="O4" s="12"/>
      <c r="P4" s="14"/>
      <c r="Y4" s="1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9"/>
      <c r="B5" s="5"/>
      <c r="C5" s="11"/>
      <c r="E5" s="3"/>
      <c r="F5" s="6"/>
      <c r="G5" s="6"/>
      <c r="K5" s="4"/>
      <c r="O5" s="13"/>
      <c r="P5" s="14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A6" s="9"/>
      <c r="B6" s="5"/>
      <c r="C6" s="11"/>
      <c r="E6" s="3"/>
      <c r="F6" s="6"/>
      <c r="G6" s="6"/>
      <c r="K6" s="4"/>
      <c r="O6" s="13"/>
      <c r="P6" s="14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9"/>
      <c r="B7" s="5"/>
      <c r="C7" s="11"/>
      <c r="E7" s="3"/>
      <c r="F7" s="6"/>
      <c r="G7" s="6"/>
      <c r="K7" s="4"/>
      <c r="O7" s="13"/>
      <c r="P7" s="14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9"/>
      <c r="B8" s="5"/>
      <c r="C8" s="11"/>
      <c r="E8" s="3"/>
      <c r="F8" s="6"/>
      <c r="G8" s="6"/>
      <c r="K8" s="4"/>
      <c r="O8" s="13"/>
      <c r="P8" s="14"/>
      <c r="Y8" s="1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9"/>
      <c r="B9" s="5"/>
      <c r="C9" s="11"/>
      <c r="E9" s="3"/>
      <c r="F9" s="6"/>
      <c r="G9" s="6"/>
      <c r="K9" s="4"/>
      <c r="O9" s="13"/>
      <c r="P9" s="14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9"/>
      <c r="B10" s="5"/>
      <c r="C10" s="11"/>
      <c r="E10" s="2"/>
      <c r="F10" s="6"/>
      <c r="G10" s="6"/>
      <c r="K10" s="4"/>
      <c r="O10" s="12"/>
      <c r="P10" s="14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9"/>
      <c r="B11" s="5"/>
      <c r="C11" s="11"/>
      <c r="E11" s="2"/>
      <c r="F11" s="6"/>
      <c r="G11" s="6"/>
      <c r="K11" s="4"/>
      <c r="O11" s="12"/>
      <c r="P11" s="14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9"/>
      <c r="B12" s="5"/>
      <c r="C12" s="11"/>
      <c r="E12" s="2"/>
      <c r="F12" s="6"/>
      <c r="G12" s="6"/>
      <c r="K12" s="4"/>
      <c r="O12" s="12"/>
      <c r="P12" s="14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9"/>
      <c r="B13" s="5"/>
      <c r="C13" s="11"/>
      <c r="E13" s="2"/>
      <c r="F13" s="6"/>
      <c r="G13" s="6"/>
      <c r="K13" s="4"/>
      <c r="O13" s="12"/>
      <c r="P13" s="14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9"/>
      <c r="B14" s="5"/>
      <c r="C14" s="11"/>
      <c r="E14" s="2"/>
      <c r="F14" s="6"/>
      <c r="G14" s="6"/>
      <c r="K14" s="4"/>
      <c r="O14" s="12"/>
      <c r="P14" s="14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9"/>
      <c r="B15" s="5"/>
      <c r="C15" s="11"/>
      <c r="E15" s="2"/>
      <c r="F15" s="6"/>
      <c r="G15" s="6"/>
      <c r="K15" s="4"/>
      <c r="O15" s="12"/>
      <c r="P15" s="14"/>
      <c r="Y15" s="1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9"/>
      <c r="B16" s="5"/>
      <c r="C16" s="11"/>
      <c r="E16" s="2"/>
      <c r="F16" s="6"/>
      <c r="G16" s="6"/>
      <c r="K16" s="4"/>
      <c r="O16" s="12"/>
      <c r="P16" s="14"/>
      <c r="Y16" s="1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9"/>
      <c r="B17" s="5"/>
      <c r="C17" s="11"/>
      <c r="E17" s="2"/>
      <c r="F17" s="6"/>
      <c r="G17" s="6"/>
      <c r="K17" s="4"/>
      <c r="O17" s="12"/>
      <c r="P17" s="14"/>
      <c r="Y17" s="1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9"/>
      <c r="B18" s="5"/>
      <c r="C18" s="11"/>
      <c r="E18" s="2"/>
      <c r="F18" s="6"/>
      <c r="G18" s="6"/>
      <c r="K18" s="4"/>
      <c r="O18" s="12"/>
      <c r="P18" s="14"/>
      <c r="Y18" s="1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9"/>
      <c r="B19" s="5"/>
      <c r="C19" s="11"/>
      <c r="E19" s="2"/>
      <c r="F19" s="6"/>
      <c r="G19" s="6"/>
      <c r="K19" s="4"/>
      <c r="O19" s="12"/>
      <c r="P19" s="14"/>
      <c r="Y19" s="1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9"/>
      <c r="B20" s="5"/>
      <c r="C20" s="11"/>
      <c r="E20" s="2"/>
      <c r="F20" s="6"/>
      <c r="G20" s="6"/>
      <c r="K20" s="4"/>
      <c r="O20" s="12"/>
      <c r="P20" s="14"/>
      <c r="Y20" s="1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5">
      <c r="A21" s="9"/>
      <c r="B21" s="5"/>
      <c r="C21" s="11"/>
      <c r="E21" s="2"/>
      <c r="F21" s="6"/>
      <c r="G21" s="6"/>
      <c r="K21" s="4"/>
      <c r="O21" s="12"/>
      <c r="P21" s="14"/>
      <c r="Y21" s="1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9"/>
      <c r="B22" s="5"/>
      <c r="C22" s="11"/>
      <c r="E22" s="2"/>
      <c r="F22" s="6"/>
      <c r="G22" s="6"/>
      <c r="K22" s="4"/>
      <c r="O22" s="12"/>
      <c r="P22" s="14"/>
      <c r="Y22" s="1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9"/>
      <c r="B23" s="5"/>
      <c r="C23" s="11"/>
      <c r="E23" s="2"/>
      <c r="F23" s="6"/>
      <c r="G23" s="6"/>
      <c r="K23" s="4"/>
      <c r="O23" s="12"/>
      <c r="P23" s="14"/>
      <c r="Y23" s="1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9"/>
      <c r="B24" s="5"/>
      <c r="C24" s="11"/>
      <c r="E24" s="2"/>
      <c r="F24" s="6"/>
      <c r="G24" s="6"/>
      <c r="K24" s="4"/>
      <c r="O24" s="12"/>
      <c r="P24" s="14"/>
      <c r="Y24" s="1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9"/>
      <c r="B25" s="5"/>
      <c r="C25" s="11"/>
      <c r="E25" s="2"/>
      <c r="F25" s="6"/>
      <c r="G25" s="6"/>
      <c r="K25" s="4"/>
      <c r="O25" s="12"/>
      <c r="P25" s="14"/>
      <c r="Y25" s="1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9"/>
      <c r="B26" s="5"/>
      <c r="C26" s="11"/>
      <c r="E26" s="2"/>
      <c r="F26" s="6"/>
      <c r="G26" s="6"/>
      <c r="K26" s="4"/>
      <c r="O26" s="12"/>
      <c r="P26" s="14"/>
      <c r="Y26" s="1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5">
      <c r="A27" s="9"/>
      <c r="B27" s="5"/>
      <c r="C27" s="11"/>
      <c r="E27" s="2"/>
      <c r="F27" s="6"/>
      <c r="G27" s="6"/>
      <c r="K27" s="4"/>
      <c r="O27" s="12"/>
      <c r="P27" s="14"/>
      <c r="Y27" s="1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9"/>
      <c r="B28" s="5"/>
      <c r="C28" s="11"/>
      <c r="E28" s="2"/>
      <c r="F28" s="6"/>
      <c r="G28" s="6"/>
      <c r="K28" s="4"/>
      <c r="O28" s="12"/>
      <c r="P28" s="14"/>
      <c r="Y28" s="1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5">
      <c r="A29" s="9"/>
      <c r="B29" s="5"/>
      <c r="C29" s="11"/>
      <c r="E29" s="2"/>
      <c r="F29" s="6"/>
      <c r="G29" s="6"/>
      <c r="K29" s="4"/>
      <c r="O29" s="12"/>
      <c r="P29" s="14"/>
      <c r="Y29" s="1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9"/>
      <c r="B30" s="5"/>
      <c r="C30" s="11"/>
      <c r="E30" s="2"/>
      <c r="F30" s="6"/>
      <c r="G30" s="6"/>
      <c r="K30" s="4"/>
      <c r="O30" s="12"/>
      <c r="P30" s="14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5">
      <c r="A31" s="9"/>
      <c r="B31" s="5"/>
      <c r="C31" s="11"/>
      <c r="E31" s="2"/>
      <c r="F31" s="6"/>
      <c r="G31" s="6"/>
      <c r="K31" s="4"/>
      <c r="O31" s="12"/>
      <c r="P31" s="14"/>
      <c r="Y31" s="1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5">
      <c r="A32" s="9"/>
      <c r="B32" s="5"/>
      <c r="C32" s="11"/>
      <c r="E32" s="2"/>
      <c r="F32" s="6"/>
      <c r="G32" s="6"/>
      <c r="K32" s="4"/>
      <c r="O32" s="12"/>
      <c r="P32" s="14"/>
      <c r="Y32" s="1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5">
      <c r="A33" s="9"/>
      <c r="B33" s="5"/>
      <c r="C33" s="11"/>
      <c r="E33" s="2"/>
      <c r="F33" s="6"/>
      <c r="G33" s="6"/>
      <c r="K33" s="4"/>
      <c r="O33" s="12"/>
      <c r="P33" s="14"/>
      <c r="Y33" s="1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5">
      <c r="A34" t="s">
        <v>54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 Issuence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 Ahmed</cp:lastModifiedBy>
  <dcterms:created xsi:type="dcterms:W3CDTF">2024-01-26T18:07:31Z</dcterms:created>
  <dcterms:modified xsi:type="dcterms:W3CDTF">2024-01-28T19:58:48Z</dcterms:modified>
</cp:coreProperties>
</file>